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山内\デスクトップ\31年度\調査関係\財政ストック情報分析表に関する調査\"/>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<sst xmlns="http://schemas.openxmlformats.org/spreadsheetml/2006/main" count="1102" uniqueCount="603">
  <si>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</si>
  <si>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</si>
  <si>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</si>
  <si>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</si>
  <si>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</si>
  <si>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</si>
  <si>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</si>
  <si>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</si>
  <si>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</si>
  <si>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</si>
  <si>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</si>
  <si>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</si>
  <si>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</si>
  <si>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</si>
  <si>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</si>
  <si>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</si>
  <si>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</si>
  <si>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</si>
  <si>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</si>
  <si>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</si>
  <si>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</si>
  <si>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</si>
  <si>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</si>
  <si>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</si>
  <si>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</si>
  <si>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</si>
  <si>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</si>
  <si>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</si>
  <si>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</si>
  <si>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</si>
  <si>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</si>
  <si>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</si>
  <si>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</si>
  <si>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</si>
  <si>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</si>
  <si>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</si>
  <si>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</si>
  <si>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</si>
  <si>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</si>
  <si>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</si>
  <si>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</si>
  <si>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</si>
  <si>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</si>
  <si>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</si>
  <si>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</si>
  <si>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</si>
  <si>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</si>
  <si>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</si>
  <si>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</si>
  <si>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</si>
  <si>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</si>
  <si>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</si>
  <si>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</si>
  <si>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</si>
  <si>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</si>
  <si>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</si>
  <si>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</si>
  <si>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</si>
  <si>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</si>
  <si>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</si>
  <si>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</si>
  <si>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</si>
  <si>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</si>
  <si>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</si>
  <si>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</si>
  <si>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</si>
  <si>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</si>
  <si>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</si>
  <si>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</si>
  <si>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</si>
  <si>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</si>
  <si>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</si>
  <si>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</si>
  <si>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</si>
  <si>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</si>
  <si>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</si>
  <si>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</si>
  <si>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</si>
  <si>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</si>
  <si>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</si>
  <si>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</si>
  <si>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</si>
  <si>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</si>
  <si>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</si>
  <si>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</si>
  <si>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</si>
  <si>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</si>
  <si>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</si>
  <si>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</si>
  <si>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</si>
  <si>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都農町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</si>
  <si>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</si>
  <si>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</si>
  <si>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</si>
  <si>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</si>
  <si>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</si>
  <si>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</si>
  <si>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</si>
  <si>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</si>
  <si>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</si>
  <si>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</si>
  <si>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</si>
  <si>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</si>
  <si>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</si>
  <si>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</si>
  <si>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</si>
  <si>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</si>
  <si>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</si>
  <si>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</si>
  <si>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</si>
  <si>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</si>
  <si>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</si>
  <si>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</si>
  <si>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</si>
  <si>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</si>
  <si>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</si>
  <si>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</si>
  <si>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</si>
  <si>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</si>
  <si>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</si>
  <si>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</si>
  <si>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</si>
  <si>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</si>
  <si>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</si>
  <si>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</si>
  <si>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</si>
  <si>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</si>
  <si>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</si>
  <si>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</si>
  <si>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</si>
  <si>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</si>
  <si>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</si>
  <si>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</si>
  <si>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</si>
  <si>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</si>
  <si>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</si>
  <si>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</si>
  <si>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</si>
  <si>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</si>
  <si>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</si>
  <si>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</si>
  <si>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</si>
  <si>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</si>
  <si>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</si>
  <si>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</si>
  <si>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</si>
  <si>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</si>
  <si>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</si>
  <si>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</si>
  <si>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</si>
  <si>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</si>
  <si>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</si>
  <si>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</si>
  <si>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</si>
  <si>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</si>
  <si>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</si>
  <si>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</si>
  <si>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</si>
  <si>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</si>
  <si>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</si>
  <si>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</si>
  <si>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</si>
  <si>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</si>
  <si>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</si>
  <si>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</si>
  <si>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</si>
  <si>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</si>
  <si>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</si>
  <si>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</si>
  <si>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</si>
  <si>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</si>
  <si>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</si>
  <si>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</si>
  <si>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</si>
  <si>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</si>
  <si>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</si>
  <si>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</si>
  <si>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</si>
  <si>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</si>
  <si>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</si>
  <si>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</si>
  <si>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</si>
  <si>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</si>
  <si>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</si>
  <si>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</si>
  <si>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</si>
  <si>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</si>
  <si>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</si>
  <si>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</si>
  <si>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</si>
  <si>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</si>
  <si>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</si>
  <si>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</si>
  <si>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</si>
  <si>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</si>
  <si>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</si>
  <si>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</si>
  <si>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</si>
  <si>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</si>
  <si>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</si>
  <si>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</si>
  <si>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</si>
  <si>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宮崎県都農町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</si>
  <si>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</si>
  <si>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</si>
  <si>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</si>
  <si>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</si>
  <si>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</si>
  <si>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</si>
  <si>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</si>
  <si>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</si>
  <si>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</si>
  <si>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</si>
  <si>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</si>
  <si>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</si>
  <si>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</si>
  <si>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</si>
  <si>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</si>
  <si>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</si>
  <si>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</si>
  <si>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</si>
  <si>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</si>
  <si>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</si>
  <si>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</si>
  <si>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</si>
  <si>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</si>
  <si>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</si>
  <si>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</si>
  <si>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</si>
  <si>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</si>
  <si>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</si>
  <si>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</si>
  <si>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</si>
  <si>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</si>
  <si>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</si>
  <si>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</si>
  <si>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</si>
  <si>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</si>
  <si>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</si>
  <si>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</si>
  <si>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</si>
  <si>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</si>
  <si>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</si>
  <si>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</si>
  <si>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</si>
  <si>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</si>
  <si>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</si>
  <si>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</si>
  <si>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</si>
  <si>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</si>
  <si>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</si>
  <si>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</si>
  <si>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</si>
  <si>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</si>
  <si>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</si>
  <si>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</si>
  <si>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</si>
  <si>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</si>
  <si>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</si>
  <si>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</si>
  <si>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</si>
  <si>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</si>
  <si>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</si>
  <si>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</si>
  <si>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</si>
  <si>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</si>
  <si>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</si>
  <si>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</si>
  <si>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</si>
  <si>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</si>
  <si>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</si>
  <si>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</si>
  <si>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</si>
  <si>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</si>
  <si>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</si>
  <si>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</si>
  <si>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</si>
  <si>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</si>
  <si>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</si>
  <si>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</si>
  <si>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</si>
  <si>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</si>
  <si>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</si>
  <si>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</si>
  <si>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</si>
  <si>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</si>
  <si>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</si>
  <si>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</si>
  <si>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</si>
  <si>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</si>
  <si>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</si>
  <si>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</si>
  <si>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</si>
  <si>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</si>
  <si>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</si>
  <si>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</si>
  <si>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</si>
  <si>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</si>
  <si>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</si>
  <si>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</si>
  <si>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</si>
  <si>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</si>
  <si>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</si>
  <si>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</si>
  <si>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</si>
  <si>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</si>
  <si>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</si>
  <si>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</si>
  <si>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</si>
  <si>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</si>
  <si>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</si>
  <si>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</si>
  <si>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</si>
  <si>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</si>
  <si>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</si>
  <si>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</si>
  <si>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</si>
  <si>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</si>
  <si>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</si>
  <si>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</si>
  <si>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</si>
  <si>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</si>
  <si>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</si>
  <si>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</si>
  <si>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</si>
  <si>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</si>
  <si>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</si>
  <si>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</si>
  <si>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</si>
  <si>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</si>
  <si>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</si>
  <si>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</si>
  <si>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</si>
  <si>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</si>
  <si>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</si>
  <si>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</si>
  <si>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</si>
  <si>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</si>
  <si>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</si>
  <si>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</si>
  <si>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</si>
  <si>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</si>
  <si>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</si>
  <si>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</si>
  <si>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</si>
  <si>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</si>
  <si>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</si>
  <si>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</si>
  <si>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</si>
  <si>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</si>
  <si>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</si>
  <si>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宮崎県都農町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</si>
  <si>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</si>
  <si>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</si>
  <si>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</si>
  <si>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</si>
  <si>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</si>
  <si>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</si>
  <si>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</si>
  <si>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</si>
  <si>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</si>
  <si>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</si>
  <si>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</si>
  <si>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</si>
  <si>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</si>
  <si>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</si>
  <si>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</si>
  <si>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</si>
  <si>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</si>
  <si>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</si>
  <si>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</si>
  <si>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</si>
  <si>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</si>
  <si>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</si>
  <si>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</si>
  <si>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</si>
  <si>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</si>
  <si>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</si>
  <si>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</si>
  <si>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</si>
  <si>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</si>
  <si>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</si>
  <si>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</si>
  <si>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</si>
  <si>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</si>
  <si>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</si>
  <si>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</si>
  <si>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</si>
  <si>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</si>
  <si>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</si>
  <si>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国民健康保険病院事業会計</t>
    <phoneticPr fontId="5"/>
  </si>
  <si>
    <t>法適用企業</t>
    <phoneticPr fontId="5"/>
  </si>
  <si>
    <t>水道事業会計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</si>
  <si>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</si>
  <si>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</si>
  <si>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</si>
  <si>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</si>
  <si>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</si>
  <si>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</si>
  <si>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</si>
  <si>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</si>
  <si>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</si>
  <si>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</si>
  <si>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</si>
  <si>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</si>
  <si>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</si>
  <si>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</si>
  <si>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</si>
  <si>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</si>
  <si>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</si>
  <si>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</si>
  <si>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</si>
  <si>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</si>
  <si>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</si>
  <si>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</si>
  <si>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</si>
  <si>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</si>
  <si>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</si>
  <si>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</si>
  <si>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</si>
  <si>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</si>
  <si>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</si>
  <si>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</si>
  <si>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</si>
  <si>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</si>
  <si>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</si>
  <si>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</si>
  <si>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</si>
  <si>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</si>
  <si>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</si>
  <si>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</si>
  <si>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</si>
  <si>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</si>
  <si>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</si>
  <si>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</si>
  <si>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</si>
  <si>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</si>
  <si>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</si>
  <si>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</si>
  <si>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</si>
  <si>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</si>
  <si>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</si>
  <si>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</si>
  <si>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</si>
  <si>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</si>
  <si>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</si>
  <si>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</si>
  <si>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</si>
  <si>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</si>
  <si>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</si>
  <si>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</si>
  <si>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</si>
  <si>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</si>
  <si>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</si>
  <si>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</si>
  <si>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</si>
  <si>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水道事業会計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</si>
  <si>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</si>
  <si>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</si>
  <si>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</si>
  <si>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介護保険特別会計（介護サービス事業勘定）</t>
    <phoneticPr fontId="5"/>
  </si>
  <si>
    <t>(Ｆ)</t>
    <phoneticPr fontId="5"/>
  </si>
  <si>
    <t>介護保険特別会計（保険事業勘定）</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</si>
  <si>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</si>
  <si>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</si>
  <si>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</si>
  <si>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</si>
  <si>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</si>
  <si>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</si>
  <si>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</si>
  <si>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</si>
  <si>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</si>
  <si>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</si>
  <si>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</si>
  <si>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</si>
  <si>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</si>
  <si>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</si>
  <si>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</si>
  <si>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</si>
  <si>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</si>
  <si>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</si>
  <si>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</si>
  <si>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</si>
  <si>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</si>
  <si>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</si>
  <si>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</si>
  <si>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</si>
  <si>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</si>
  <si>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</si>
  <si>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</si>
  <si>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</si>
  <si>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</si>
  <si>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</si>
  <si>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</si>
  <si>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</si>
  <si>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</si>
  <si>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</si>
  <si>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</si>
  <si>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</si>
  <si>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</si>
  <si>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</si>
  <si>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</si>
  <si>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</si>
  <si>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</si>
  <si>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</si>
  <si>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</si>
  <si>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</si>
  <si>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</si>
  <si>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</si>
  <si>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</si>
  <si>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</si>
  <si>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</si>
  <si>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</si>
  <si>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</si>
  <si>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</si>
  <si>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</si>
  <si>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</si>
  <si>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</si>
  <si>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</si>
  <si>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</si>
  <si>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</si>
  <si>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</si>
  <si>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</si>
  <si>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</si>
  <si>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</si>
  <si>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</si>
  <si>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</si>
  <si>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</si>
  <si>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</si>
  <si>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</si>
  <si>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</si>
  <si>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</si>
  <si>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</si>
  <si>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</si>
  <si>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</si>
  <si>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</si>
  <si>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</si>
  <si>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</si>
  <si>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</si>
  <si>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</si>
  <si>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</si>
  <si>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</si>
  <si>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</si>
  <si>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</si>
  <si>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</si>
  <si>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</si>
  <si>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</si>
  <si>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</si>
  <si>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</si>
  <si>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</si>
  <si>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3.09</t>
  </si>
  <si>
    <t>▲ 6.23</t>
  </si>
  <si>
    <t>水道事業会計</t>
  </si>
  <si>
    <t>一般会計</t>
  </si>
  <si>
    <t>国民健康保険事業特別会計</t>
  </si>
  <si>
    <t>国民健康保険病院事業会計</t>
  </si>
  <si>
    <t>介護保険事業特別会計（保険事業勘定）</t>
  </si>
  <si>
    <t>後期高齢者医療特別会計</t>
  </si>
  <si>
    <t>簡易水道事業特別会計</t>
  </si>
  <si>
    <t>介護保険事業特別会計（介護サービス事業勘定）</t>
  </si>
  <si>
    <t>その他会計（赤字）</t>
  </si>
  <si>
    <t>その他会計（黒字）</t>
  </si>
  <si>
    <t>-</t>
    <phoneticPr fontId="2"/>
  </si>
  <si>
    <t>-</t>
    <phoneticPr fontId="2"/>
  </si>
  <si>
    <t>川南・都農衛生組合</t>
    <rPh sb="0" eb="2">
      <t>カワミナミ</t>
    </rPh>
    <rPh sb="3" eb="5">
      <t>ツノ</t>
    </rPh>
    <rPh sb="5" eb="7">
      <t>エイセイ</t>
    </rPh>
    <rPh sb="7" eb="9">
      <t>クミアイ</t>
    </rPh>
    <phoneticPr fontId="2"/>
  </si>
  <si>
    <t>宮崎県東児湯消防組合</t>
    <rPh sb="0" eb="3">
      <t>ミヤザキケン</t>
    </rPh>
    <rPh sb="3" eb="4">
      <t>ヒガシ</t>
    </rPh>
    <rPh sb="4" eb="6">
      <t>コユ</t>
    </rPh>
    <rPh sb="6" eb="8">
      <t>ショウボウ</t>
    </rPh>
    <rPh sb="8" eb="10">
      <t>クミアイ</t>
    </rPh>
    <phoneticPr fontId="2"/>
  </si>
  <si>
    <t>西都児湯環境整備事務組合</t>
    <rPh sb="0" eb="2">
      <t>サイト</t>
    </rPh>
    <rPh sb="2" eb="4">
      <t>コユ</t>
    </rPh>
    <rPh sb="4" eb="6">
      <t>カンキョウ</t>
    </rPh>
    <rPh sb="6" eb="8">
      <t>セイビ</t>
    </rPh>
    <rPh sb="8" eb="10">
      <t>ジム</t>
    </rPh>
    <rPh sb="10" eb="12">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</si>
  <si>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</si>
  <si>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</si>
  <si>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</si>
  <si>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</si>
  <si>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宮崎県自治会館管理組合</t>
    <rPh sb="0" eb="3">
      <t>ミヤザキケン</t>
    </rPh>
    <rPh sb="3" eb="5">
      <t>ジチ</t>
    </rPh>
    <rPh sb="5" eb="7">
      <t>カイカン</t>
    </rPh>
    <rPh sb="7" eb="9">
      <t>カンリ</t>
    </rPh>
    <rPh sb="9" eb="11">
      <t>クミアイ</t>
    </rPh>
    <phoneticPr fontId="2"/>
  </si>
  <si>
    <t>（株）都農ワイン</t>
    <rPh sb="1" eb="2">
      <t>カブ</t>
    </rPh>
    <rPh sb="3" eb="5">
      <t>ツノ</t>
    </rPh>
    <phoneticPr fontId="2"/>
  </si>
  <si>
    <t>宮崎県環境整備公社</t>
    <rPh sb="0" eb="2">
      <t>ミヤザキ</t>
    </rPh>
    <rPh sb="2" eb="3">
      <t>ケン</t>
    </rPh>
    <rPh sb="3" eb="5">
      <t>カンキョウ</t>
    </rPh>
    <rPh sb="5" eb="7">
      <t>セイビ</t>
    </rPh>
    <rPh sb="7" eb="9">
      <t>コウシャ</t>
    </rPh>
    <phoneticPr fontId="2"/>
  </si>
  <si>
    <t>豊畑</t>
    <rPh sb="0" eb="1">
      <t>トヨ</t>
    </rPh>
    <rPh sb="1" eb="2">
      <t>ハタケ</t>
    </rPh>
    <phoneticPr fontId="2"/>
  </si>
  <si>
    <t>〇</t>
    <phoneticPr fontId="2"/>
  </si>
  <si>
    <t>〇</t>
    <phoneticPr fontId="2"/>
  </si>
  <si>
    <t>-</t>
    <phoneticPr fontId="2"/>
  </si>
  <si>
    <t>-</t>
    <phoneticPr fontId="2"/>
  </si>
  <si>
    <t>ふるさとづくり事業振興基金</t>
    <rPh sb="7" eb="9">
      <t>ジギョウ</t>
    </rPh>
    <rPh sb="9" eb="11">
      <t>シンコウ</t>
    </rPh>
    <rPh sb="11" eb="13">
      <t>キキン</t>
    </rPh>
    <phoneticPr fontId="11"/>
  </si>
  <si>
    <t>保健医療福祉連携充実強化基金</t>
    <rPh sb="0" eb="2">
      <t>ホケン</t>
    </rPh>
    <rPh sb="2" eb="4">
      <t>イリョウ</t>
    </rPh>
    <rPh sb="4" eb="6">
      <t>フクシ</t>
    </rPh>
    <rPh sb="6" eb="8">
      <t>レンケイ</t>
    </rPh>
    <rPh sb="8" eb="14">
      <t>ジュウジツキョウカキキン</t>
    </rPh>
    <phoneticPr fontId="11"/>
  </si>
  <si>
    <t>農業振興対策基金</t>
    <rPh sb="0" eb="2">
      <t>ノウギョウ</t>
    </rPh>
    <rPh sb="2" eb="4">
      <t>シンコウ</t>
    </rPh>
    <rPh sb="4" eb="6">
      <t>タイサク</t>
    </rPh>
    <rPh sb="6" eb="8">
      <t>キキン</t>
    </rPh>
    <phoneticPr fontId="11"/>
  </si>
  <si>
    <t>商工業振興対策基金</t>
    <rPh sb="0" eb="3">
      <t>ショウコウギョウ</t>
    </rPh>
    <rPh sb="3" eb="9">
      <t>シンコウタイサクキキン</t>
    </rPh>
    <phoneticPr fontId="11"/>
  </si>
  <si>
    <t>公共施設等整備基金</t>
    <rPh sb="0" eb="2">
      <t>コウキョウ</t>
    </rPh>
    <rPh sb="2" eb="4">
      <t>シセツ</t>
    </rPh>
    <rPh sb="4" eb="5">
      <t>トウ</t>
    </rPh>
    <rPh sb="5" eb="7">
      <t>セイビ</t>
    </rPh>
    <rPh sb="7" eb="9">
      <t>キキン</t>
    </rPh>
    <phoneticPr fontId="11"/>
  </si>
  <si>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</si>
  <si>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</si>
  <si>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</si>
  <si>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</si>
  <si>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</si>
  <si>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</si>
  <si>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</si>
  <si>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</si>
  <si>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</si>
  <si>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</si>
  <si>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</si>
  <si>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</si>
  <si>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</si>
  <si>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</si>
  <si>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</si>
  <si>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</si>
  <si>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</si>
  <si>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平成２８年度の将来負担比率については、充当可能基金残高の増加により算出されていない。また、有形固定資産減価償却率については、類似団体内平均値を下回っているが、前述のとおり公共施設の老朽化が進んでおり、今後の施設延命化や修繕、建替え費用が懸念される。今後も当該指標を活用し、実質的な債務負担と今後必要となる費用の積み立てを考慮した財政運営を行う。
</t>
    <rPh sb="1" eb="3">
      <t>ヘイセイ</t>
    </rPh>
    <rPh sb="5" eb="7">
      <t>ネンド</t>
    </rPh>
    <rPh sb="8" eb="10">
      <t>ショウライ</t>
    </rPh>
    <rPh sb="10" eb="12">
      <t>フタン</t>
    </rPh>
    <rPh sb="12" eb="14">
      <t>ヒリツ</t>
    </rPh>
    <rPh sb="20" eb="22">
      <t>ジュウトウ</t>
    </rPh>
    <rPh sb="22" eb="24">
      <t>カノウ</t>
    </rPh>
    <rPh sb="24" eb="26">
      <t>キキン</t>
    </rPh>
    <rPh sb="26" eb="28">
      <t>ザンダカ</t>
    </rPh>
    <rPh sb="29" eb="31">
      <t>ゾウカ</t>
    </rPh>
    <rPh sb="34" eb="36">
      <t>サンシュツ</t>
    </rPh>
    <rPh sb="46" eb="48">
      <t>ユウケイ</t>
    </rPh>
    <rPh sb="48" eb="50">
      <t>コテイ</t>
    </rPh>
    <rPh sb="50" eb="52">
      <t>シサン</t>
    </rPh>
    <rPh sb="52" eb="54">
      <t>ゲンカ</t>
    </rPh>
    <rPh sb="54" eb="56">
      <t>ショウキャク</t>
    </rPh>
    <rPh sb="56" eb="57">
      <t>リツ</t>
    </rPh>
    <rPh sb="80" eb="82">
      <t>ゼンジュツ</t>
    </rPh>
    <rPh sb="101" eb="103">
      <t>コンゴ</t>
    </rPh>
    <rPh sb="104" eb="106">
      <t>シセツ</t>
    </rPh>
    <rPh sb="106" eb="108">
      <t>エンメイ</t>
    </rPh>
    <rPh sb="108" eb="109">
      <t>カ</t>
    </rPh>
    <rPh sb="110" eb="112">
      <t>シュウゼン</t>
    </rPh>
    <rPh sb="113" eb="115">
      <t>タテカ</t>
    </rPh>
    <rPh sb="116" eb="118">
      <t>ヒヨウ</t>
    </rPh>
    <rPh sb="125" eb="127">
      <t>コンゴ</t>
    </rPh>
    <rPh sb="128" eb="130">
      <t>トウガイ</t>
    </rPh>
    <rPh sb="130" eb="132">
      <t>シヒョウ</t>
    </rPh>
    <rPh sb="133" eb="135">
      <t>カツヨウ</t>
    </rPh>
    <rPh sb="137" eb="140">
      <t>ジッシツテキ</t>
    </rPh>
    <rPh sb="141" eb="143">
      <t>サイム</t>
    </rPh>
    <rPh sb="143" eb="145">
      <t>フタン</t>
    </rPh>
    <rPh sb="146" eb="148">
      <t>コンゴ</t>
    </rPh>
    <rPh sb="148" eb="150">
      <t>ヒツヨウ</t>
    </rPh>
    <rPh sb="153" eb="155">
      <t>ヒヨウ</t>
    </rPh>
    <rPh sb="156" eb="157">
      <t>ツ</t>
    </rPh>
    <rPh sb="158" eb="159">
      <t>タ</t>
    </rPh>
    <rPh sb="161" eb="163">
      <t>コウリョ</t>
    </rPh>
    <rPh sb="165" eb="167">
      <t>ザイセイ</t>
    </rPh>
    <rPh sb="167" eb="169">
      <t>ウンエイ</t>
    </rPh>
    <rPh sb="170" eb="171">
      <t>オコナ</t>
    </rPh>
    <phoneticPr fontId="5"/>
  </si>
  <si>
    <t>　実質公債費比率については、直近５年間において類似団体内平均値を下回っている。これは、過去の繰り上げ償還と既往債の償還が進み、財政規模に対する比率が減少していることが要因である。また、将来負担比率については充当可能基金残高の増加により平成２８年度から算出されていない。今後は、新病院建設に伴い発行した地方債の償還及び公共施設の老朽化対策による地方債発行の増額も見込まれ、債務の増加も懸念されるため、基金残高と公債費の平準化を図っていく必要がある。</t>
    <rPh sb="1" eb="3">
      <t>ジッシツ</t>
    </rPh>
    <rPh sb="3" eb="6">
      <t>コウサイヒ</t>
    </rPh>
    <rPh sb="6" eb="8">
      <t>ヒリツ</t>
    </rPh>
    <rPh sb="14" eb="16">
      <t>チョッキン</t>
    </rPh>
    <rPh sb="17" eb="19">
      <t>ネンカン</t>
    </rPh>
    <rPh sb="23" eb="25">
      <t>ルイジ</t>
    </rPh>
    <rPh sb="25" eb="27">
      <t>ダンタイ</t>
    </rPh>
    <rPh sb="27" eb="28">
      <t>ナイ</t>
    </rPh>
    <rPh sb="28" eb="30">
      <t>ヘイキン</t>
    </rPh>
    <rPh sb="30" eb="31">
      <t>チ</t>
    </rPh>
    <rPh sb="32" eb="34">
      <t>シタマワ</t>
    </rPh>
    <rPh sb="43" eb="45">
      <t>カコ</t>
    </rPh>
    <rPh sb="46" eb="47">
      <t>ク</t>
    </rPh>
    <rPh sb="48" eb="49">
      <t>ア</t>
    </rPh>
    <rPh sb="50" eb="52">
      <t>ショウカン</t>
    </rPh>
    <rPh sb="53" eb="55">
      <t>キオウ</t>
    </rPh>
    <rPh sb="55" eb="56">
      <t>サイ</t>
    </rPh>
    <rPh sb="57" eb="59">
      <t>ショウカン</t>
    </rPh>
    <rPh sb="60" eb="61">
      <t>スス</t>
    </rPh>
    <rPh sb="63" eb="65">
      <t>ザイセイ</t>
    </rPh>
    <rPh sb="65" eb="67">
      <t>キボ</t>
    </rPh>
    <rPh sb="68" eb="69">
      <t>タイ</t>
    </rPh>
    <rPh sb="71" eb="73">
      <t>ヒリツ</t>
    </rPh>
    <rPh sb="74" eb="76">
      <t>ゲンショウ</t>
    </rPh>
    <rPh sb="83" eb="85">
      <t>ヨウイン</t>
    </rPh>
    <rPh sb="92" eb="94">
      <t>ショウライ</t>
    </rPh>
    <rPh sb="117" eb="119">
      <t>ヘイセイ</t>
    </rPh>
    <rPh sb="121" eb="123">
      <t>ネンド</t>
    </rPh>
    <rPh sb="134" eb="136">
      <t>コンゴ</t>
    </rPh>
    <rPh sb="138" eb="141">
      <t>シンビョウイン</t>
    </rPh>
    <rPh sb="141" eb="143">
      <t>ケンセツ</t>
    </rPh>
    <rPh sb="144" eb="145">
      <t>トモナ</t>
    </rPh>
    <rPh sb="146" eb="148">
      <t>ハッコウ</t>
    </rPh>
    <rPh sb="150" eb="153">
      <t>チホウサイ</t>
    </rPh>
    <rPh sb="154" eb="156">
      <t>ショウカン</t>
    </rPh>
    <rPh sb="156" eb="157">
      <t>オヨ</t>
    </rPh>
    <rPh sb="158" eb="160">
      <t>コウキョウ</t>
    </rPh>
    <rPh sb="160" eb="162">
      <t>シセツ</t>
    </rPh>
    <rPh sb="163" eb="166">
      <t>ロウキュウカ</t>
    </rPh>
    <rPh sb="166" eb="168">
      <t>タイサク</t>
    </rPh>
    <rPh sb="171" eb="174">
      <t>チホウサイ</t>
    </rPh>
    <rPh sb="174" eb="176">
      <t>ハッコウ</t>
    </rPh>
    <rPh sb="177" eb="179">
      <t>ゾウガク</t>
    </rPh>
    <rPh sb="180" eb="182">
      <t>ミコ</t>
    </rPh>
    <rPh sb="185" eb="187">
      <t>サイム</t>
    </rPh>
    <rPh sb="188" eb="190">
      <t>ゾウカ</t>
    </rPh>
    <rPh sb="191" eb="193">
      <t>ケネン</t>
    </rPh>
    <rPh sb="199" eb="201">
      <t>キキン</t>
    </rPh>
    <rPh sb="201" eb="203">
      <t>ザンダカ</t>
    </rPh>
    <rPh sb="204" eb="207">
      <t>コウサイヒ</t>
    </rPh>
    <rPh sb="208" eb="211">
      <t>ヘイジュンカ</t>
    </rPh>
    <rPh sb="212" eb="213">
      <t>ハカ</t>
    </rPh>
    <rPh sb="217" eb="21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</si>
</sst>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87" fontId="29" fillId="0" borderId="117" xfId="12" applyNumberFormat="1" applyFont="1" applyBorder="1" applyAlignment="1" applyProtection="1">
      <alignment horizontal="right" vertical="center" shrinkToFit="1"/>
      <protection locked="0"/>
    </xf>
    <xf numFmtId="187" fontId="29" fillId="0" borderId="113" xfId="12" applyNumberFormat="1" applyFont="1" applyBorder="1" applyAlignment="1" applyProtection="1">
      <alignment horizontal="right" vertical="center" shrinkToFit="1"/>
      <protection locked="0"/>
    </xf>
    <xf numFmtId="187" fontId="29" fillId="0" borderId="120"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93741</c:v>
                </c:pt>
                <c:pt idx="3">
                  <c:v>107537</c:v>
                </c:pt>
                <c:pt idx="4">
                  <c:v>113913</c:v>
                </c:pt>
              </c:numCache>
            </c:numRef>
          </c:val>
          <c:smooth val="0"/>
          <c:extLst>
            <c:ext xmlns:c16="http://schemas.microsoft.com/office/drawing/2014/chart" uri="{C3380CC4-5D6E-409C-BE32-E72D297353CC}">
              <c16:uniqueId val="{00000000-670B-4665-B727-F10CFD2355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199326</c:v>
                </c:pt>
                <c:pt idx="1">
                  <c:v>159872</c:v>
                </c:pt>
                <c:pt idx="2">
                  <c:v>72113</c:v>
                </c:pt>
                <c:pt idx="3">
                  <c:v>91551</c:v>
                </c:pt>
                <c:pt idx="4">
                  <c:v>68139</c:v>
                </c:pt>
              </c:numCache>
            </c:numRef>
          </c:val>
          <c:smooth val="0"/>
          <c:extLst>
            <c:ext xmlns:c16="http://schemas.microsoft.com/office/drawing/2014/chart" uri="{C3380CC4-5D6E-409C-BE32-E72D297353CC}">
              <c16:uniqueId val="{00000001-670B-4665-B727-F10CFD2355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3.57</c:v>
                </c:pt>
                <c:pt idx="1">
                  <c:v>3.76</c:v>
                </c:pt>
                <c:pt idx="2">
                  <c:v>5.54</c:v>
                </c:pt>
                <c:pt idx="3">
                  <c:v>13.1</c:v>
                </c:pt>
                <c:pt idx="4">
                  <c:v>10.55</c:v>
                </c:pt>
              </c:numCache>
            </c:numRef>
          </c:val>
          <c:extLst>
            <c:ext xmlns:c16="http://schemas.microsoft.com/office/drawing/2014/chart" uri="{C3380CC4-5D6E-409C-BE32-E72D297353CC}">
              <c16:uniqueId val="{00000000-07FB-4D8C-A33E-76CF3E4D80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25.12</c:v>
                </c:pt>
                <c:pt idx="1">
                  <c:v>23.92</c:v>
                </c:pt>
                <c:pt idx="2">
                  <c:v>23.27</c:v>
                </c:pt>
                <c:pt idx="3">
                  <c:v>20.309999999999999</c:v>
                </c:pt>
                <c:pt idx="4">
                  <c:v>23.61</c:v>
                </c:pt>
              </c:numCache>
            </c:numRef>
          </c:val>
          <c:extLst>
            <c:ext xmlns:c16="http://schemas.microsoft.com/office/drawing/2014/chart" uri="{C3380CC4-5D6E-409C-BE32-E72D297353CC}">
              <c16:uniqueId val="{00000001-07FB-4D8C-A33E-76CF3E4D80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1.42</c:v>
                </c:pt>
                <c:pt idx="1">
                  <c:v>-3.09</c:v>
                </c:pt>
                <c:pt idx="2">
                  <c:v>0.31</c:v>
                </c:pt>
                <c:pt idx="3">
                  <c:v>1.58</c:v>
                </c:pt>
                <c:pt idx="4">
                  <c:v>-6.23</c:v>
                </c:pt>
              </c:numCache>
            </c:numRef>
          </c:val>
          <c:smooth val="0"/>
          <c:extLst>
            <c:ext xmlns:c16="http://schemas.microsoft.com/office/drawing/2014/chart" uri="{C3380CC4-5D6E-409C-BE32-E72D297353CC}">
              <c16:uniqueId val="{00000002-07FB-4D8C-A33E-76CF3E4D80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0.38</c:v>
                </c:pt>
                <c:pt idx="4">
                  <c:v>#N/A</c:v>
                </c:pt>
                <c:pt idx="5">
                  <c:v>0.52</c:v>
                </c:pt>
                <c:pt idx="6">
                  <c:v>#N/A</c:v>
                </c:pt>
                <c:pt idx="7">
                  <c:v>2.41</c:v>
                </c:pt>
                <c:pt idx="8">
                  <c:v>0</c:v>
                </c:pt>
                <c:pt idx="9">
                  <c:v>0</c:v>
                </c:pt>
              </c:numCache>
            </c:numRef>
          </c:val>
          <c:extLst>
            <c:ext xmlns:c16="http://schemas.microsoft.com/office/drawing/2014/chart" uri="{C3380CC4-5D6E-409C-BE32-E72D297353CC}">
              <c16:uniqueId val="{00000000-EDF0-47F5-B107-3CE85DD36E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F0-47F5-B107-3CE85DD36EC8}"/>
            </c:ext>
          </c:extLst>
        </c:ser>
        <c:ser>
          <c:idx val="2"/>
          <c:order val="2"/>
          <c:tx>
            <c:strRef>
              <c:f>データシート!$A$29</c:f>
              <c:strCache>
                <c:ptCount val="1"/>
                <c:pt idx="0">
                  <c:v>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0.11</c:v>
                </c:pt>
                <c:pt idx="2">
                  <c:v>#N/A</c:v>
                </c:pt>
                <c:pt idx="3">
                  <c:v>7.0000000000000007E-2</c:v>
                </c:pt>
                <c:pt idx="4">
                  <c:v>#N/A</c:v>
                </c:pt>
                <c:pt idx="5">
                  <c:v>0.09</c:v>
                </c:pt>
                <c:pt idx="6">
                  <c:v>#N/A</c:v>
                </c:pt>
                <c:pt idx="7">
                  <c:v>0.02</c:v>
                </c:pt>
                <c:pt idx="8">
                  <c:v>#N/A</c:v>
                </c:pt>
                <c:pt idx="9">
                  <c:v>0</c:v>
                </c:pt>
              </c:numCache>
            </c:numRef>
          </c:val>
          <c:extLst>
            <c:ext xmlns:c16="http://schemas.microsoft.com/office/drawing/2014/chart" uri="{C3380CC4-5D6E-409C-BE32-E72D297353CC}">
              <c16:uniqueId val="{00000002-EDF0-47F5-B107-3CE85DD36EC8}"/>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0.03</c:v>
                </c:pt>
                <c:pt idx="8">
                  <c:v>#N/A</c:v>
                </c:pt>
                <c:pt idx="9">
                  <c:v>0.02</c:v>
                </c:pt>
              </c:numCache>
            </c:numRef>
          </c:val>
          <c:extLst>
            <c:ext xmlns:c16="http://schemas.microsoft.com/office/drawing/2014/chart" uri="{C3380CC4-5D6E-409C-BE32-E72D297353CC}">
              <c16:uniqueId val="{00000003-EDF0-47F5-B107-3CE85DD36EC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7.0000000000000007E-2</c:v>
                </c:pt>
                <c:pt idx="4">
                  <c:v>#N/A</c:v>
                </c:pt>
                <c:pt idx="5">
                  <c:v>7.0000000000000007E-2</c:v>
                </c:pt>
                <c:pt idx="6">
                  <c:v>#N/A</c:v>
                </c:pt>
                <c:pt idx="7">
                  <c:v>0.09</c:v>
                </c:pt>
                <c:pt idx="8">
                  <c:v>#N/A</c:v>
                </c:pt>
                <c:pt idx="9">
                  <c:v>0.08</c:v>
                </c:pt>
              </c:numCache>
            </c:numRef>
          </c:val>
          <c:extLst>
            <c:ext xmlns:c16="http://schemas.microsoft.com/office/drawing/2014/chart" uri="{C3380CC4-5D6E-409C-BE32-E72D297353CC}">
              <c16:uniqueId val="{00000004-EDF0-47F5-B107-3CE85DD36EC8}"/>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0.91</c:v>
                </c:pt>
                <c:pt idx="2">
                  <c:v>#N/A</c:v>
                </c:pt>
                <c:pt idx="3">
                  <c:v>0.26</c:v>
                </c:pt>
                <c:pt idx="4">
                  <c:v>#N/A</c:v>
                </c:pt>
                <c:pt idx="5">
                  <c:v>1.45</c:v>
                </c:pt>
                <c:pt idx="6">
                  <c:v>#N/A</c:v>
                </c:pt>
                <c:pt idx="7">
                  <c:v>1.41</c:v>
                </c:pt>
                <c:pt idx="8">
                  <c:v>#N/A</c:v>
                </c:pt>
                <c:pt idx="9">
                  <c:v>1.82</c:v>
                </c:pt>
              </c:numCache>
            </c:numRef>
          </c:val>
          <c:extLst>
            <c:ext xmlns:c16="http://schemas.microsoft.com/office/drawing/2014/chart" uri="{C3380CC4-5D6E-409C-BE32-E72D297353CC}">
              <c16:uniqueId val="{00000005-EDF0-47F5-B107-3CE85DD36EC8}"/>
            </c:ext>
          </c:extLst>
        </c:ser>
        <c:ser>
          <c:idx val="6"/>
          <c:order val="6"/>
          <c:tx>
            <c:strRef>
              <c:f>データシート!$A$33</c:f>
              <c:strCache>
                <c:ptCount val="1"/>
                <c:pt idx="0">
                  <c:v>国民健康保険病院事業会計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7.21</c:v>
                </c:pt>
                <c:pt idx="2">
                  <c:v>#N/A</c:v>
                </c:pt>
                <c:pt idx="3">
                  <c:v>7.19</c:v>
                </c:pt>
                <c:pt idx="4">
                  <c:v>#N/A</c:v>
                </c:pt>
                <c:pt idx="5">
                  <c:v>5.41</c:v>
                </c:pt>
                <c:pt idx="6">
                  <c:v>#N/A</c:v>
                </c:pt>
                <c:pt idx="7">
                  <c:v>4.3499999999999996</c:v>
                </c:pt>
                <c:pt idx="8">
                  <c:v>#N/A</c:v>
                </c:pt>
                <c:pt idx="9">
                  <c:v>2.4900000000000002</c:v>
                </c:pt>
              </c:numCache>
            </c:numRef>
          </c:val>
          <c:extLst>
            <c:ext xmlns:c16="http://schemas.microsoft.com/office/drawing/2014/chart" uri="{C3380CC4-5D6E-409C-BE32-E72D297353CC}">
              <c16:uniqueId val="{00000006-EDF0-47F5-B107-3CE85DD36EC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2.88</c:v>
                </c:pt>
                <c:pt idx="2">
                  <c:v>#N/A</c:v>
                </c:pt>
                <c:pt idx="3">
                  <c:v>3.69</c:v>
                </c:pt>
                <c:pt idx="4">
                  <c:v>#N/A</c:v>
                </c:pt>
                <c:pt idx="5">
                  <c:v>4.3</c:v>
                </c:pt>
                <c:pt idx="6">
                  <c:v>#N/A</c:v>
                </c:pt>
                <c:pt idx="7">
                  <c:v>3.34</c:v>
                </c:pt>
                <c:pt idx="8">
                  <c:v>#N/A</c:v>
                </c:pt>
                <c:pt idx="9">
                  <c:v>4.62</c:v>
                </c:pt>
              </c:numCache>
            </c:numRef>
          </c:val>
          <c:extLst>
            <c:ext xmlns:c16="http://schemas.microsoft.com/office/drawing/2014/chart" uri="{C3380CC4-5D6E-409C-BE32-E72D297353CC}">
              <c16:uniqueId val="{00000007-EDF0-47F5-B107-3CE85DD36EC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3.56</c:v>
                </c:pt>
                <c:pt idx="2">
                  <c:v>#N/A</c:v>
                </c:pt>
                <c:pt idx="3">
                  <c:v>3.76</c:v>
                </c:pt>
                <c:pt idx="4">
                  <c:v>#N/A</c:v>
                </c:pt>
                <c:pt idx="5">
                  <c:v>5.53</c:v>
                </c:pt>
                <c:pt idx="6">
                  <c:v>#N/A</c:v>
                </c:pt>
                <c:pt idx="7">
                  <c:v>13.1</c:v>
                </c:pt>
                <c:pt idx="8">
                  <c:v>#N/A</c:v>
                </c:pt>
                <c:pt idx="9">
                  <c:v>10.55</c:v>
                </c:pt>
              </c:numCache>
            </c:numRef>
          </c:val>
          <c:extLst>
            <c:ext xmlns:c16="http://schemas.microsoft.com/office/drawing/2014/chart" uri="{C3380CC4-5D6E-409C-BE32-E72D297353CC}">
              <c16:uniqueId val="{00000008-EDF0-47F5-B107-3CE85DD36EC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3.58</c:v>
                </c:pt>
                <c:pt idx="2">
                  <c:v>#N/A</c:v>
                </c:pt>
                <c:pt idx="3">
                  <c:v>4.2</c:v>
                </c:pt>
                <c:pt idx="4">
                  <c:v>#N/A</c:v>
                </c:pt>
                <c:pt idx="5">
                  <c:v>5.2</c:v>
                </c:pt>
                <c:pt idx="6">
                  <c:v>#N/A</c:v>
                </c:pt>
                <c:pt idx="7">
                  <c:v>6.81</c:v>
                </c:pt>
                <c:pt idx="8">
                  <c:v>#N/A</c:v>
                </c:pt>
                <c:pt idx="9">
                  <c:v>10.87</c:v>
                </c:pt>
              </c:numCache>
            </c:numRef>
          </c:val>
          <c:extLst>
            <c:ext xmlns:c16="http://schemas.microsoft.com/office/drawing/2014/chart" uri="{C3380CC4-5D6E-409C-BE32-E72D297353CC}">
              <c16:uniqueId val="{00000009-EDF0-47F5-B107-3CE85DD36E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372</c:v>
                </c:pt>
                <c:pt idx="5">
                  <c:v>361</c:v>
                </c:pt>
                <c:pt idx="8">
                  <c:v>370</c:v>
                </c:pt>
                <c:pt idx="11">
                  <c:v>372</c:v>
                </c:pt>
                <c:pt idx="14">
                  <c:v>376</c:v>
                </c:pt>
              </c:numCache>
            </c:numRef>
          </c:val>
          <c:extLst>
            <c:ext xmlns:c16="http://schemas.microsoft.com/office/drawing/2014/chart" uri="{C3380CC4-5D6E-409C-BE32-E72D297353CC}">
              <c16:uniqueId val="{00000000-53D5-4B0A-8597-3FC818DCBE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D5-4B0A-8597-3FC818DCBE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c:v>
                </c:pt>
                <c:pt idx="3">
                  <c:v>15</c:v>
                </c:pt>
                <c:pt idx="6">
                  <c:v>13</c:v>
                </c:pt>
                <c:pt idx="9">
                  <c:v>11</c:v>
                </c:pt>
                <c:pt idx="12">
                  <c:v>8</c:v>
                </c:pt>
              </c:numCache>
            </c:numRef>
          </c:val>
          <c:extLst>
            <c:ext xmlns:c16="http://schemas.microsoft.com/office/drawing/2014/chart" uri="{C3380CC4-5D6E-409C-BE32-E72D297353CC}">
              <c16:uniqueId val="{00000002-53D5-4B0A-8597-3FC818DCBE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52</c:v>
                </c:pt>
                <c:pt idx="3">
                  <c:v>53</c:v>
                </c:pt>
                <c:pt idx="6">
                  <c:v>66</c:v>
                </c:pt>
                <c:pt idx="9">
                  <c:v>69</c:v>
                </c:pt>
                <c:pt idx="12">
                  <c:v>69</c:v>
                </c:pt>
              </c:numCache>
            </c:numRef>
          </c:val>
          <c:extLst>
            <c:ext xmlns:c16="http://schemas.microsoft.com/office/drawing/2014/chart" uri="{C3380CC4-5D6E-409C-BE32-E72D297353CC}">
              <c16:uniqueId val="{00000003-53D5-4B0A-8597-3FC818DCBE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c:v>
                </c:pt>
                <c:pt idx="3">
                  <c:v>13</c:v>
                </c:pt>
                <c:pt idx="6">
                  <c:v>14</c:v>
                </c:pt>
                <c:pt idx="9">
                  <c:v>9</c:v>
                </c:pt>
                <c:pt idx="12">
                  <c:v>25</c:v>
                </c:pt>
              </c:numCache>
            </c:numRef>
          </c:val>
          <c:extLst>
            <c:ext xmlns:c16="http://schemas.microsoft.com/office/drawing/2014/chart" uri="{C3380CC4-5D6E-409C-BE32-E72D297353CC}">
              <c16:uniqueId val="{00000004-53D5-4B0A-8597-3FC818DCBE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D5-4B0A-8597-3FC818DCBE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D5-4B0A-8597-3FC818DCBE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619</c:v>
                </c:pt>
                <c:pt idx="3">
                  <c:v>607</c:v>
                </c:pt>
                <c:pt idx="6">
                  <c:v>567</c:v>
                </c:pt>
                <c:pt idx="9">
                  <c:v>577</c:v>
                </c:pt>
                <c:pt idx="12">
                  <c:v>578</c:v>
                </c:pt>
              </c:numCache>
            </c:numRef>
          </c:val>
          <c:extLst>
            <c:ext xmlns:c16="http://schemas.microsoft.com/office/drawing/2014/chart" uri="{C3380CC4-5D6E-409C-BE32-E72D297353CC}">
              <c16:uniqueId val="{00000007-53D5-4B0A-8597-3FC818DCBE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324</c:v>
                </c:pt>
                <c:pt idx="2">
                  <c:v>#N/A</c:v>
                </c:pt>
                <c:pt idx="3">
                  <c:v>#N/A</c:v>
                </c:pt>
                <c:pt idx="4">
                  <c:v>327</c:v>
                </c:pt>
                <c:pt idx="5">
                  <c:v>#N/A</c:v>
                </c:pt>
                <c:pt idx="6">
                  <c:v>#N/A</c:v>
                </c:pt>
                <c:pt idx="7">
                  <c:v>290</c:v>
                </c:pt>
                <c:pt idx="8">
                  <c:v>#N/A</c:v>
                </c:pt>
                <c:pt idx="9">
                  <c:v>#N/A</c:v>
                </c:pt>
                <c:pt idx="10">
                  <c:v>294</c:v>
                </c:pt>
                <c:pt idx="11">
                  <c:v>#N/A</c:v>
                </c:pt>
                <c:pt idx="12">
                  <c:v>#N/A</c:v>
                </c:pt>
                <c:pt idx="13">
                  <c:v>304</c:v>
                </c:pt>
                <c:pt idx="14">
                  <c:v>#N/A</c:v>
                </c:pt>
              </c:numCache>
            </c:numRef>
          </c:val>
          <c:smooth val="0"/>
          <c:extLst>
            <c:ext xmlns:c16="http://schemas.microsoft.com/office/drawing/2014/chart" uri="{C3380CC4-5D6E-409C-BE32-E72D297353CC}">
              <c16:uniqueId val="{00000008-53D5-4B0A-8597-3FC818DCBE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3691</c:v>
                </c:pt>
                <c:pt idx="5">
                  <c:v>3736</c:v>
                </c:pt>
                <c:pt idx="8">
                  <c:v>4012</c:v>
                </c:pt>
                <c:pt idx="11">
                  <c:v>4140</c:v>
                </c:pt>
                <c:pt idx="14">
                  <c:v>4945</c:v>
                </c:pt>
              </c:numCache>
            </c:numRef>
          </c:val>
          <c:extLst>
            <c:ext xmlns:c16="http://schemas.microsoft.com/office/drawing/2014/chart" uri="{C3380CC4-5D6E-409C-BE32-E72D297353CC}">
              <c16:uniqueId val="{00000000-5E2E-4EE8-8813-765E4D50A9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142</c:v>
                </c:pt>
                <c:pt idx="5">
                  <c:v>127</c:v>
                </c:pt>
                <c:pt idx="8">
                  <c:v>113</c:v>
                </c:pt>
                <c:pt idx="11">
                  <c:v>100</c:v>
                </c:pt>
                <c:pt idx="14">
                  <c:v>86</c:v>
                </c:pt>
              </c:numCache>
            </c:numRef>
          </c:val>
          <c:extLst>
            <c:ext xmlns:c16="http://schemas.microsoft.com/office/drawing/2014/chart" uri="{C3380CC4-5D6E-409C-BE32-E72D297353CC}">
              <c16:uniqueId val="{00000001-5E2E-4EE8-8813-765E4D50A9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1664</c:v>
                </c:pt>
                <c:pt idx="5">
                  <c:v>1628</c:v>
                </c:pt>
                <c:pt idx="8">
                  <c:v>1864</c:v>
                </c:pt>
                <c:pt idx="11">
                  <c:v>3635</c:v>
                </c:pt>
                <c:pt idx="14">
                  <c:v>5595</c:v>
                </c:pt>
              </c:numCache>
            </c:numRef>
          </c:val>
          <c:extLst>
            <c:ext xmlns:c16="http://schemas.microsoft.com/office/drawing/2014/chart" uri="{C3380CC4-5D6E-409C-BE32-E72D297353CC}">
              <c16:uniqueId val="{00000002-5E2E-4EE8-8813-765E4D50A9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2E-4EE8-8813-765E4D50A9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2E-4EE8-8813-765E4D50A9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14</c:v>
                </c:pt>
                <c:pt idx="3">
                  <c:v>12</c:v>
                </c:pt>
                <c:pt idx="6">
                  <c:v>11</c:v>
                </c:pt>
                <c:pt idx="9">
                  <c:v>13</c:v>
                </c:pt>
                <c:pt idx="12">
                  <c:v>12</c:v>
                </c:pt>
              </c:numCache>
            </c:numRef>
          </c:val>
          <c:extLst>
            <c:ext xmlns:c16="http://schemas.microsoft.com/office/drawing/2014/chart" uri="{C3380CC4-5D6E-409C-BE32-E72D297353CC}">
              <c16:uniqueId val="{00000005-5E2E-4EE8-8813-765E4D50A9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1199</c:v>
                </c:pt>
                <c:pt idx="3">
                  <c:v>1047</c:v>
                </c:pt>
                <c:pt idx="6">
                  <c:v>1010</c:v>
                </c:pt>
                <c:pt idx="9">
                  <c:v>1011</c:v>
                </c:pt>
                <c:pt idx="12">
                  <c:v>1065</c:v>
                </c:pt>
              </c:numCache>
            </c:numRef>
          </c:val>
          <c:extLst>
            <c:ext xmlns:c16="http://schemas.microsoft.com/office/drawing/2014/chart" uri="{C3380CC4-5D6E-409C-BE32-E72D297353CC}">
              <c16:uniqueId val="{00000006-5E2E-4EE8-8813-765E4D50A9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436</c:v>
                </c:pt>
                <c:pt idx="3">
                  <c:v>504</c:v>
                </c:pt>
                <c:pt idx="6">
                  <c:v>468</c:v>
                </c:pt>
                <c:pt idx="9">
                  <c:v>407</c:v>
                </c:pt>
                <c:pt idx="12">
                  <c:v>350</c:v>
                </c:pt>
              </c:numCache>
            </c:numRef>
          </c:val>
          <c:extLst>
            <c:ext xmlns:c16="http://schemas.microsoft.com/office/drawing/2014/chart" uri="{C3380CC4-5D6E-409C-BE32-E72D297353CC}">
              <c16:uniqueId val="{00000007-5E2E-4EE8-8813-765E4D50A9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65</c:v>
                </c:pt>
                <c:pt idx="3">
                  <c:v>57</c:v>
                </c:pt>
                <c:pt idx="6">
                  <c:v>108</c:v>
                </c:pt>
                <c:pt idx="9">
                  <c:v>303</c:v>
                </c:pt>
                <c:pt idx="12">
                  <c:v>1145</c:v>
                </c:pt>
              </c:numCache>
            </c:numRef>
          </c:val>
          <c:extLst>
            <c:ext xmlns:c16="http://schemas.microsoft.com/office/drawing/2014/chart" uri="{C3380CC4-5D6E-409C-BE32-E72D297353CC}">
              <c16:uniqueId val="{00000008-5E2E-4EE8-8813-765E4D50A9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59</c:v>
                </c:pt>
                <c:pt idx="3">
                  <c:v>47</c:v>
                </c:pt>
                <c:pt idx="6">
                  <c:v>34</c:v>
                </c:pt>
                <c:pt idx="9">
                  <c:v>25</c:v>
                </c:pt>
                <c:pt idx="12">
                  <c:v>15</c:v>
                </c:pt>
              </c:numCache>
            </c:numRef>
          </c:val>
          <c:extLst>
            <c:ext xmlns:c16="http://schemas.microsoft.com/office/drawing/2014/chart" uri="{C3380CC4-5D6E-409C-BE32-E72D297353CC}">
              <c16:uniqueId val="{00000009-5E2E-4EE8-8813-765E4D50A9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5690</c:v>
                </c:pt>
                <c:pt idx="3">
                  <c:v>5670</c:v>
                </c:pt>
                <c:pt idx="6">
                  <c:v>5823</c:v>
                </c:pt>
                <c:pt idx="9">
                  <c:v>5812</c:v>
                </c:pt>
                <c:pt idx="12">
                  <c:v>5756</c:v>
                </c:pt>
              </c:numCache>
            </c:numRef>
          </c:val>
          <c:extLst>
            <c:ext xmlns:c16="http://schemas.microsoft.com/office/drawing/2014/chart" uri="{C3380CC4-5D6E-409C-BE32-E72D297353CC}">
              <c16:uniqueId val="{0000000A-5E2E-4EE8-8813-765E4D50A9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1966</c:v>
                </c:pt>
                <c:pt idx="2">
                  <c:v>#N/A</c:v>
                </c:pt>
                <c:pt idx="3">
                  <c:v>#N/A</c:v>
                </c:pt>
                <c:pt idx="4">
                  <c:v>1846</c:v>
                </c:pt>
                <c:pt idx="5">
                  <c:v>#N/A</c:v>
                </c:pt>
                <c:pt idx="6">
                  <c:v>#N/A</c:v>
                </c:pt>
                <c:pt idx="7">
                  <c:v>1465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E2E-4EE8-8813-765E4D50A9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808</c:v>
                </c:pt>
                <c:pt idx="1">
                  <c:v>700</c:v>
                </c:pt>
                <c:pt idx="2">
                  <c:v>806</c:v>
                </c:pt>
              </c:numCache>
            </c:numRef>
          </c:val>
          <c:extLst>
            <c:ext xmlns:c16="http://schemas.microsoft.com/office/drawing/2014/chart" uri="{C3380CC4-5D6E-409C-BE32-E72D297353CC}">
              <c16:uniqueId val="{00000000-CD11-4B08-89F9-CB1952D76F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c:v>
                </c:pt>
                <c:pt idx="1">
                  <c:v>23</c:v>
                </c:pt>
                <c:pt idx="2">
                  <c:v>23</c:v>
                </c:pt>
              </c:numCache>
            </c:numRef>
          </c:val>
          <c:extLst>
            <c:ext xmlns:c16="http://schemas.microsoft.com/office/drawing/2014/chart" uri="{C3380CC4-5D6E-409C-BE32-E72D297353CC}">
              <c16:uniqueId val="{00000001-CD11-4B08-89F9-CB1952D76F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831</c:v>
                </c:pt>
                <c:pt idx="1">
                  <c:v>2466</c:v>
                </c:pt>
                <c:pt idx="2">
                  <c:v>4426</c:v>
                </c:pt>
              </c:numCache>
            </c:numRef>
          </c:val>
          <c:extLst>
            <c:ext xmlns:c16="http://schemas.microsoft.com/office/drawing/2014/chart" uri="{C3380CC4-5D6E-409C-BE32-E72D297353CC}">
              <c16:uniqueId val="{00000002-CD11-4B08-89F9-CB1952D76F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{70E1204E-FC16-4997-912A-AA73E5C999D3}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FA5-45BF-A463-81D6D10F55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{4BB0F2BA-ECDA-41AD-A8E1-05D5F972D64F}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A5-45BF-A463-81D6D10F55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{BD2BC2B6-63E2-43DF-BE0F-FDCD2D9AA35B}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A5-45BF-A463-81D6D10F55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{4440E67A-4BF3-407F-A9A3-0D8B86C8B5FD}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A5-45BF-A463-81D6D10F55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{3E2D56A6-1DF2-4439-8396-B251021C1545}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A5-45BF-A463-81D6D10F55C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{750FFB7B-8814-424B-B1F9-BCB578F12312}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FA5-45BF-A463-81D6D10F55C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{A23F5BC9-4A63-42E7-AF92-BE6AADE4B979}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FA5-45BF-A463-81D6D10F55C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{2F628C4C-809C-48DE-A3EF-96A6EE7FB35C}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FA5-45BF-A463-81D6D10F55C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{799AC80B-7C3F-41A7-AA49-8E23165630FC}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FA5-45BF-A463-81D6D10F55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53.5</c:v>
                </c:pt>
                <c:pt idx="24">
                  <c:v>56.5</c:v>
                </c:pt>
              </c:numCache>
            </c:numRef>
          </c:xVal>
          <c:yVal>
            <c:numRef>
              <c:f>公会計指標分析・財政指標組合せ分析表!$BP$51:$DC$51</c:f>
              <c:numCache>
                <c:formatCode>#,##0.0;"▲ "#,##0.0</c:formatCode>
                <c:ptCount val="40"/>
                <c:pt idx="16">
                  <c:v>47</c:v>
                </c:pt>
              </c:numCache>
            </c:numRef>
          </c:yVal>
          <c:smooth val="0"/>
          <c:extLst>
            <c:ext xmlns:c16="http://schemas.microsoft.com/office/drawing/2014/chart" uri="{C3380CC4-5D6E-409C-BE32-E72D297353CC}">
              <c16:uniqueId val="{00000009-AFA5-45BF-A463-81D6D10F55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{D44704E8-CFA7-4916-B755-610647D333B8}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FA5-45BF-A463-81D6D10F55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{B109E8E0-9EE6-42BB-B0F8-B35947B1C5A6}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A5-45BF-A463-81D6D10F55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{C0E7A424-D90D-4329-B777-E85C1D381A5B}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A5-45BF-A463-81D6D10F55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{DE7E8C12-246E-407E-88AA-B8FFEB89ED02}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A5-45BF-A463-81D6D10F55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{A5DF8B45-73EF-4BFB-AF32-1FE3F577867C}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A5-45BF-A463-81D6D10F55C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{5A0C3CF0-0432-4C2A-8835-EA125D71882A}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FA5-45BF-A463-81D6D10F55C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{7434DCEC-94B6-4B93-B64A-CF699FA41088}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FA5-45BF-A463-81D6D10F55C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{C97F81AF-729E-4F61-AA33-1C4103536A48}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FA5-45BF-A463-81D6D10F55C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{AA461D06-D5E1-4F90-A365-738EEBD9A5ED}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FA5-45BF-A463-81D6D10F55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55.6</c:v>
                </c:pt>
                <c:pt idx="24">
                  <c:v>59.8</c:v>
                </c:pt>
              </c:numCache>
            </c:numRef>
          </c:xVal>
          <c:yVal>
            <c:numRef>
              <c:f>公会計指標分析・財政指標組合せ分析表!$BP$55:$DC$55</c:f>
              <c:numCache>
                <c:formatCode>#,##0.0;"▲ "#,##0.0</c:formatCode>
                <c:ptCount val="40"/>
                <c:pt idx="16">
                  <c:v>58.9</c:v>
                </c:pt>
                <c:pt idx="24">
                  <c:v>51.4</c:v>
                </c:pt>
              </c:numCache>
            </c:numRef>
          </c:yVal>
          <c:smooth val="0"/>
          <c:extLst>
            <c:ext xmlns:c16="http://schemas.microsoft.com/office/drawing/2014/chart" uri="{C3380CC4-5D6E-409C-BE32-E72D297353CC}">
              <c16:uniqueId val="{00000013-AFA5-45BF-A463-81D6D10F55C0}"/>
            </c:ext>
          </c:extLst>
        </c:ser>
        <c:dLbls>
          <c:showLegendKey val="0"/>
          <c:showVal val="1"/>
          <c:showCatName val="0"/>
          <c:showSerName val="0"/>
          <c:showPercent val="0"/>
          <c:showBubbleSize val="0"/>
        </c:dLbls>
        <c:axId val="46179840"/>
        <c:axId val="46181760"/>
      </c:scatterChart>
      <c:valAx>
        <c:axId val="46179840"/>
        <c:scaling>
          <c:orientation val="minMax"/>
          <c:max val="60.4"/>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{E3B50558-4E27-4634-8BDB-47A8973B76CD}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95C-4E50-B344-80E0FFDF04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{5ACB206A-384F-4CF1-A8D1-520D8226D9FC}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5C-4E50-B344-80E0FFDF04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{CBD47A2E-9ED3-4FBA-8C8D-34536EB2A47A}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5C-4E50-B344-80E0FFDF04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{D6116591-BDA5-4D8E-9CA9-0F037052BB9B}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5C-4E50-B344-80E0FFDF04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{CCC504EE-0365-42E0-B513-78EBB5E7322A}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5C-4E50-B344-80E0FFDF04E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{B793D62F-E6A8-4252-9385-FA5FB0136959}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95C-4E50-B344-80E0FFDF04E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{6C010057-669C-448F-923D-6E5E3EE20FD7}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95C-4E50-B344-80E0FFDF04EF}"/>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{E27A7AD2-DED1-403E-B1E0-04E91A2613AE}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95C-4E50-B344-80E0FFDF04EF}"/>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{3EB963DC-CBE3-47B6-B954-5DC3AEFF241F}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95C-4E50-B344-80E0FFDF04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11.2</c:v>
                </c:pt>
                <c:pt idx="16">
                  <c:v>10.199999999999999</c:v>
                </c:pt>
                <c:pt idx="24">
                  <c:v>9.8000000000000007</c:v>
                </c:pt>
                <c:pt idx="32">
                  <c:v>9.5</c:v>
                </c:pt>
              </c:numCache>
            </c:numRef>
          </c:xVal>
          <c:yVal>
            <c:numRef>
              <c:f>公会計指標分析・財政指標組合せ分析表!$BP$73:$DC$73</c:f>
              <c:numCache>
                <c:formatCode>#,##0.0;"▲ "#,##0.0</c:formatCode>
                <c:ptCount val="40"/>
                <c:pt idx="0">
                  <c:v>64.400000000000006</c:v>
                </c:pt>
                <c:pt idx="8">
                  <c:v>61.4</c:v>
                </c:pt>
                <c:pt idx="16">
                  <c:v>47</c:v>
                </c:pt>
              </c:numCache>
            </c:numRef>
          </c:yVal>
          <c:smooth val="0"/>
          <c:extLst>
            <c:ext xmlns:c16="http://schemas.microsoft.com/office/drawing/2014/chart" uri="{C3380CC4-5D6E-409C-BE32-E72D297353CC}">
              <c16:uniqueId val="{00000009-C95C-4E50-B344-80E0FFDF04E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{8B97BFE5-C8E2-400F-BFEE-687AEEE1A4C5}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95C-4E50-B344-80E0FFDF04E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{E2C3D48B-7342-47E4-8578-B95A45BE63B8}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5C-4E50-B344-80E0FFDF04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{88E092F1-C69D-4CA4-8D54-7491A5A5C14A}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5C-4E50-B344-80E0FFDF04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{5C19DCE2-B473-40CD-BB87-7EDC1F8AA756}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5C-4E50-B344-80E0FFDF04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{9AB10F53-67E0-43AC-9A7E-AC6C8D07AC78}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5C-4E50-B344-80E0FFDF04E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{5548BEA7-67B1-4722-877E-40445F662019}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95C-4E50-B344-80E0FFDF04E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{15174260-672F-4217-ABD1-47AD92809AD8}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95C-4E50-B344-80E0FFDF04E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{546B546F-199E-436F-B295-E3EB0C893867}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95C-4E50-B344-80E0FFDF04E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{686B0D41-1C06-4605-9DC1-6E6800076605}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95C-4E50-B344-80E0FFDF04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10.8</c:v>
                </c:pt>
                <c:pt idx="24">
                  <c:v>10.199999999999999</c:v>
                </c:pt>
                <c:pt idx="32">
                  <c:v>9.9</c:v>
                </c:pt>
              </c:numCache>
            </c:numRef>
          </c:xVal>
          <c:yVal>
            <c:numRef>
              <c:f>公会計指標分析・財政指標組合せ分析表!$BP$77:$DC$77</c:f>
              <c:numCache>
                <c:formatCode>#,##0.0;"▲ "#,##0.0</c:formatCode>
                <c:ptCount val="40"/>
                <c:pt idx="0">
                  <c:v>55.2</c:v>
                </c:pt>
                <c:pt idx="8">
                  <c:v>54</c:v>
                </c:pt>
                <c:pt idx="16">
                  <c:v>58.9</c:v>
                </c:pt>
                <c:pt idx="24">
                  <c:v>51.4</c:v>
                </c:pt>
                <c:pt idx="32">
                  <c:v>46.8</c:v>
                </c:pt>
              </c:numCache>
            </c:numRef>
          </c:yVal>
          <c:smooth val="0"/>
          <c:extLst>
            <c:ext xmlns:c16="http://schemas.microsoft.com/office/drawing/2014/chart" uri="{C3380CC4-5D6E-409C-BE32-E72D297353CC}">
              <c16:uniqueId val="{00000013-C95C-4E50-B344-80E0FFDF04EF}"/>
            </c:ext>
          </c:extLst>
        </c:ser>
        <c:dLbls>
          <c:showLegendKey val="0"/>
          <c:showVal val="1"/>
          <c:showCatName val="0"/>
          <c:showSerName val="0"/>
          <c:showPercent val="0"/>
          <c:showBubbleSize val="0"/>
        </c:dLbls>
        <c:axId val="84219776"/>
        <c:axId val="84234240"/>
      </c:scatterChart>
      <c:valAx>
        <c:axId val="84219776"/>
        <c:scaling>
          <c:orientation val="minMax"/>
          <c:max val="12.799999999999999"/>
          <c:min val="9.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10,740
10,715
102.11
20,830,719
20,349,325
359,896
3,411,328
5,755,947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平成２５年度から上昇が続いており、類似団体平均値を上回っている。これは、基準財政収入額の伸びによるもので、個人住民税所得割等において伸びがあり、財政基盤の底上げに期待が高まる。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しかし、県平均、全国平均値は下回っているため、自主財源の確保に努めなければならない。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162378</xdr:rowOff>
    </xdr:to>
    <xdr:cxnSp macro="">
      <xdr:nvCxnSpPr>
        <xdr:cNvPr id="71" name="直線コネクタ 70"/>
        <xdr:cNvCxnSpPr/>
      </xdr:nvCxnSpPr>
      <xdr:spPr>
        <a:xfrm flipV="1">
          <a:off x="4114800" y="71573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25400</xdr:rowOff>
    </xdr:to>
    <xdr:cxnSp macro="">
      <xdr:nvCxnSpPr>
        <xdr:cNvPr id="74" name="直線コネクタ 73"/>
        <xdr:cNvCxnSpPr/>
      </xdr:nvCxnSpPr>
      <xdr:spPr>
        <a:xfrm flipV="1">
          <a:off x="3225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6" name="テキスト ボックス 75"/>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59872</xdr:rowOff>
    </xdr:to>
    <xdr:cxnSp macro="">
      <xdr:nvCxnSpPr>
        <xdr:cNvPr id="77" name="直線コネクタ 76"/>
        <xdr:cNvCxnSpPr/>
      </xdr:nvCxnSpPr>
      <xdr:spPr>
        <a:xfrm flipV="1">
          <a:off x="2336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94343</xdr:rowOff>
    </xdr:to>
    <xdr:cxnSp macro="">
      <xdr:nvCxnSpPr>
        <xdr:cNvPr id="80" name="直線コネクタ 79"/>
        <xdr:cNvCxnSpPr/>
      </xdr:nvCxnSpPr>
      <xdr:spPr>
        <a:xfrm flipV="1">
          <a:off x="1447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2" name="テキスト ボックス 81"/>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2" name="楕円 91"/>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93" name="テキスト ボックス 92"/>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5" name="テキスト ボックス 9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97" name="テキスト ボックス 96"/>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99" name="テキスト ボックス 98"/>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平成２５年度から一貫して類似団体平均値を上回っている</a:t>
          </a:r>
          <a:r>
            <a:rPr kumimoji="1" lang="ja-JP" altLang="en-US" sz="1300">
              <a:solidFill>
                <a:schemeClr val="tx1"/>
              </a:solidFill>
              <a:latin typeface="ＭＳ Ｐゴシック" panose="020B0600070205080204" pitchFamily="50" charset="-128"/>
              <a:ea typeface="ＭＳ Ｐゴシック" panose="020B0600070205080204" pitchFamily="50" charset="-128"/>
            </a:rPr>
            <a:t>。平成２９年度においてはその差が３．８％と若干縮小した。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en-US" altLang="ja-JP"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これは、地方交付税及び臨時財政対策債の減少に伴い、経常一般財源が減少していることが大きな要因である。地方税収は増加傾向にあるものの</a:t>
          </a:r>
          <a:r>
            <a:rPr kumimoji="1" lang="ja-JP" altLang="en-US" sz="1300">
              <a:latin typeface="ＭＳ Ｐゴシック" panose="020B0600070205080204" pitchFamily="50" charset="-128"/>
              <a:ea typeface="ＭＳ Ｐゴシック" panose="020B0600070205080204" pitchFamily="50" charset="-128"/>
            </a:rPr>
            <a:t>、地方交付税、臨時財政対策債等に大きく依存する財政構造であるため、引き続き安定的な財政運営のために地方税の増加を図ることはもとより、中長期的な視野を持って人件費、公債費、扶助費等の経常経費の縮減が求められ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166915</xdr:rowOff>
    </xdr:from>
    <xdr:to>
      <xdr:col>23</xdr:col>
      <xdr:colOff>133350</xdr:colOff>
      <xdr:row>65</xdr:row>
      <xdr:rowOff>9253</xdr:rowOff>
    </xdr:to>
    <xdr:cxnSp macro="">
      <xdr:nvCxnSpPr>
        <xdr:cNvPr id="136" name="直線コネクタ 135"/>
        <xdr:cNvCxnSpPr/>
      </xdr:nvCxnSpPr>
      <xdr:spPr>
        <a:xfrm>
          <a:off x="4114800" y="11139715"/>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7"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1451</xdr:rowOff>
    </xdr:from>
    <xdr:to>
      <xdr:col>19</xdr:col>
      <xdr:colOff>133350</xdr:colOff>
      <xdr:row>64</xdr:row>
      <xdr:rowOff>166915</xdr:rowOff>
    </xdr:to>
    <xdr:cxnSp macro="">
      <xdr:nvCxnSpPr>
        <xdr:cNvPr id="139" name="直線コネクタ 138"/>
        <xdr:cNvCxnSpPr/>
      </xdr:nvCxnSpPr>
      <xdr:spPr>
        <a:xfrm>
          <a:off x="3225800" y="10974251"/>
          <a:ext cx="889000" cy="16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109781</xdr:rowOff>
    </xdr:from>
    <xdr:ext cx="736600" cy="259045"/>
    <xdr:sp macro="" textlink="">
      <xdr:nvSpPr>
        <xdr:cNvPr id="141" name="テキスト ボックス 140"/>
        <xdr:cNvSpPr txBox="1"/>
      </xdr:nvSpPr>
      <xdr:spPr>
        <a:xfrm>
          <a:off x="3733800" y="1056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48804</xdr:rowOff>
    </xdr:from>
    <xdr:to>
      <xdr:col>15</xdr:col>
      <xdr:colOff>82550</xdr:colOff>
      <xdr:row>64</xdr:row>
      <xdr:rowOff>1451</xdr:rowOff>
    </xdr:to>
    <xdr:cxnSp macro="">
      <xdr:nvCxnSpPr>
        <xdr:cNvPr id="142" name="直線コネクタ 141"/>
        <xdr:cNvCxnSpPr/>
      </xdr:nvCxnSpPr>
      <xdr:spPr>
        <a:xfrm>
          <a:off x="2336800" y="1085015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44" name="テキスト ボックス 143"/>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63</xdr:row>
      <xdr:rowOff>48804</xdr:rowOff>
    </xdr:to>
    <xdr:cxnSp macro="">
      <xdr:nvCxnSpPr>
        <xdr:cNvPr id="145" name="直線コネクタ 144"/>
        <xdr:cNvCxnSpPr/>
      </xdr:nvCxnSpPr>
      <xdr:spPr>
        <a:xfrm>
          <a:off x="1447800" y="10601960"/>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45357</xdr:rowOff>
    </xdr:from>
    <xdr:to>
      <xdr:col>11</xdr:col>
      <xdr:colOff>82550</xdr:colOff>
      <xdr:row>62</xdr:row>
      <xdr:rowOff>146957</xdr:rowOff>
    </xdr:to>
    <xdr:sp macro="" textlink="">
      <xdr:nvSpPr>
        <xdr:cNvPr id="146" name="フローチャート: 判断 145"/>
        <xdr:cNvSpPr/>
      </xdr:nvSpPr>
      <xdr:spPr>
        <a:xfrm>
          <a:off x="2286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157134</xdr:rowOff>
    </xdr:from>
    <xdr:ext cx="762000" cy="259045"/>
    <xdr:sp macro="" textlink="">
      <xdr:nvSpPr>
        <xdr:cNvPr id="147" name="テキスト ボックス 146"/>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48" name="フローチャート: 判断 147"/>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26143</xdr:rowOff>
    </xdr:from>
    <xdr:ext cx="762000" cy="259045"/>
    <xdr:sp macro="" textlink="">
      <xdr:nvSpPr>
        <xdr:cNvPr id="149" name="テキスト ボックス 148"/>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129903</xdr:rowOff>
    </xdr:from>
    <xdr:to>
      <xdr:col>23</xdr:col>
      <xdr:colOff>184150</xdr:colOff>
      <xdr:row>65</xdr:row>
      <xdr:rowOff>60053</xdr:rowOff>
    </xdr:to>
    <xdr:sp macro="" textlink="">
      <xdr:nvSpPr>
        <xdr:cNvPr id="155" name="楕円 154"/>
        <xdr:cNvSpPr/>
      </xdr:nvSpPr>
      <xdr:spPr>
        <a:xfrm>
          <a:off x="49022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101980</xdr:rowOff>
    </xdr:from>
    <xdr:ext cx="762000" cy="259045"/>
    <xdr:sp macro="" textlink="">
      <xdr:nvSpPr>
        <xdr:cNvPr id="156" name="財政構造の弾力性該当値テキスト"/>
        <xdr:cNvSpPr txBox="1"/>
      </xdr:nvSpPr>
      <xdr:spPr>
        <a:xfrm>
          <a:off x="5041900" y="1107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116115</xdr:rowOff>
    </xdr:from>
    <xdr:to>
      <xdr:col>19</xdr:col>
      <xdr:colOff>184150</xdr:colOff>
      <xdr:row>65</xdr:row>
      <xdr:rowOff>46265</xdr:rowOff>
    </xdr:to>
    <xdr:sp macro="" textlink="">
      <xdr:nvSpPr>
        <xdr:cNvPr id="157" name="楕円 156"/>
        <xdr:cNvSpPr/>
      </xdr:nvSpPr>
      <xdr:spPr>
        <a:xfrm>
          <a:off x="4064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31042</xdr:rowOff>
    </xdr:from>
    <xdr:ext cx="736600" cy="259045"/>
    <xdr:sp macro="" textlink="">
      <xdr:nvSpPr>
        <xdr:cNvPr id="158" name="テキスト ボックス 157"/>
        <xdr:cNvSpPr txBox="1"/>
      </xdr:nvSpPr>
      <xdr:spPr>
        <a:xfrm>
          <a:off x="3733800" y="1117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122101</xdr:rowOff>
    </xdr:from>
    <xdr:to>
      <xdr:col>15</xdr:col>
      <xdr:colOff>133350</xdr:colOff>
      <xdr:row>64</xdr:row>
      <xdr:rowOff>52251</xdr:rowOff>
    </xdr:to>
    <xdr:sp macro="" textlink="">
      <xdr:nvSpPr>
        <xdr:cNvPr id="159" name="楕円 158"/>
        <xdr:cNvSpPr/>
      </xdr:nvSpPr>
      <xdr:spPr>
        <a:xfrm>
          <a:off x="3175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37028</xdr:rowOff>
    </xdr:from>
    <xdr:ext cx="762000" cy="259045"/>
    <xdr:sp macro="" textlink="">
      <xdr:nvSpPr>
        <xdr:cNvPr id="160" name="テキスト ボックス 159"/>
        <xdr:cNvSpPr txBox="1"/>
      </xdr:nvSpPr>
      <xdr:spPr>
        <a:xfrm>
          <a:off x="2844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169454</xdr:rowOff>
    </xdr:from>
    <xdr:to>
      <xdr:col>11</xdr:col>
      <xdr:colOff>82550</xdr:colOff>
      <xdr:row>63</xdr:row>
      <xdr:rowOff>99604</xdr:rowOff>
    </xdr:to>
    <xdr:sp macro="" textlink="">
      <xdr:nvSpPr>
        <xdr:cNvPr id="161" name="楕円 160"/>
        <xdr:cNvSpPr/>
      </xdr:nvSpPr>
      <xdr:spPr>
        <a:xfrm>
          <a:off x="2286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84381</xdr:rowOff>
    </xdr:from>
    <xdr:ext cx="762000" cy="259045"/>
    <xdr:sp macro="" textlink="">
      <xdr:nvSpPr>
        <xdr:cNvPr id="162" name="テキスト ボックス 161"/>
        <xdr:cNvSpPr txBox="1"/>
      </xdr:nvSpPr>
      <xdr:spPr>
        <a:xfrm>
          <a:off x="1955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63" name="楕円 162"/>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64" name="テキスト ボックス 163"/>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大きく下回っている。しかし、平成２５年度からの推移においては上昇傾向にあり、全国・県平均を上回っている。これは、近年専門性が求められる分野への嘱託員雇用が増加していることが要因の一つ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人口減少は今後も続く見込みであり、職員の定員管理に留意し、人件費の</a:t>
          </a:r>
          <a:r>
            <a:rPr kumimoji="1" lang="ja-JP" altLang="en-US" sz="1300">
              <a:solidFill>
                <a:schemeClr val="tx1"/>
              </a:solidFill>
              <a:latin typeface="ＭＳ Ｐゴシック" panose="020B0600070205080204" pitchFamily="50" charset="-128"/>
              <a:ea typeface="ＭＳ Ｐゴシック" panose="020B0600070205080204" pitchFamily="50" charset="-128"/>
            </a:rPr>
            <a:t>抑制を図る。</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76166</xdr:rowOff>
    </xdr:from>
    <xdr:to>
      <xdr:col>23</xdr:col>
      <xdr:colOff>133350</xdr:colOff>
      <xdr:row>81</xdr:row>
      <xdr:rowOff>89953</xdr:rowOff>
    </xdr:to>
    <xdr:cxnSp macro="">
      <xdr:nvCxnSpPr>
        <xdr:cNvPr id="199" name="直線コネクタ 198"/>
        <xdr:cNvCxnSpPr/>
      </xdr:nvCxnSpPr>
      <xdr:spPr>
        <a:xfrm>
          <a:off x="4114800" y="13963616"/>
          <a:ext cx="838200" cy="1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73922</xdr:rowOff>
    </xdr:from>
    <xdr:ext cx="762000" cy="259045"/>
    <xdr:sp macro="" textlink="">
      <xdr:nvSpPr>
        <xdr:cNvPr id="200" name="人件費・物件費等の状況平均値テキスト"/>
        <xdr:cNvSpPr txBox="1"/>
      </xdr:nvSpPr>
      <xdr:spPr>
        <a:xfrm>
          <a:off x="5041900" y="141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76166</xdr:rowOff>
    </xdr:from>
    <xdr:to>
      <xdr:col>19</xdr:col>
      <xdr:colOff>133350</xdr:colOff>
      <xdr:row>81</xdr:row>
      <xdr:rowOff>88295</xdr:rowOff>
    </xdr:to>
    <xdr:cxnSp macro="">
      <xdr:nvCxnSpPr>
        <xdr:cNvPr id="202" name="直線コネクタ 201"/>
        <xdr:cNvCxnSpPr/>
      </xdr:nvCxnSpPr>
      <xdr:spPr>
        <a:xfrm flipV="1">
          <a:off x="3225800" y="13963616"/>
          <a:ext cx="889000" cy="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3472</xdr:rowOff>
    </xdr:from>
    <xdr:ext cx="736600" cy="259045"/>
    <xdr:sp macro="" textlink="">
      <xdr:nvSpPr>
        <xdr:cNvPr id="204" name="テキスト ボックス 203"/>
        <xdr:cNvSpPr txBox="1"/>
      </xdr:nvSpPr>
      <xdr:spPr>
        <a:xfrm>
          <a:off x="3733800" y="1423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42835</xdr:rowOff>
    </xdr:from>
    <xdr:to>
      <xdr:col>15</xdr:col>
      <xdr:colOff>82550</xdr:colOff>
      <xdr:row>81</xdr:row>
      <xdr:rowOff>88295</xdr:rowOff>
    </xdr:to>
    <xdr:cxnSp macro="">
      <xdr:nvCxnSpPr>
        <xdr:cNvPr id="205" name="直線コネクタ 204"/>
        <xdr:cNvCxnSpPr/>
      </xdr:nvCxnSpPr>
      <xdr:spPr>
        <a:xfrm>
          <a:off x="2336800" y="13930285"/>
          <a:ext cx="889000" cy="4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114178</xdr:rowOff>
    </xdr:from>
    <xdr:ext cx="762000" cy="259045"/>
    <xdr:sp macro="" textlink="">
      <xdr:nvSpPr>
        <xdr:cNvPr id="207" name="テキスト ボックス 206"/>
        <xdr:cNvSpPr txBox="1"/>
      </xdr:nvSpPr>
      <xdr:spPr>
        <a:xfrm>
          <a:off x="2844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27034</xdr:rowOff>
    </xdr:from>
    <xdr:to>
      <xdr:col>11</xdr:col>
      <xdr:colOff>31750</xdr:colOff>
      <xdr:row>81</xdr:row>
      <xdr:rowOff>42835</xdr:rowOff>
    </xdr:to>
    <xdr:cxnSp macro="">
      <xdr:nvCxnSpPr>
        <xdr:cNvPr id="208" name="直線コネクタ 207"/>
        <xdr:cNvCxnSpPr/>
      </xdr:nvCxnSpPr>
      <xdr:spPr>
        <a:xfrm>
          <a:off x="1447800" y="13914484"/>
          <a:ext cx="889000" cy="1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66748</xdr:rowOff>
    </xdr:from>
    <xdr:to>
      <xdr:col>11</xdr:col>
      <xdr:colOff>82550</xdr:colOff>
      <xdr:row>82</xdr:row>
      <xdr:rowOff>168348</xdr:rowOff>
    </xdr:to>
    <xdr:sp macro="" textlink="">
      <xdr:nvSpPr>
        <xdr:cNvPr id="209" name="フローチャート: 判断 208"/>
        <xdr:cNvSpPr/>
      </xdr:nvSpPr>
      <xdr:spPr>
        <a:xfrm>
          <a:off x="2286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153125</xdr:rowOff>
    </xdr:from>
    <xdr:ext cx="762000" cy="259045"/>
    <xdr:sp macro="" textlink="">
      <xdr:nvSpPr>
        <xdr:cNvPr id="210" name="テキスト ボックス 209"/>
        <xdr:cNvSpPr txBox="1"/>
      </xdr:nvSpPr>
      <xdr:spPr>
        <a:xfrm>
          <a:off x="1955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36021</xdr:rowOff>
    </xdr:from>
    <xdr:to>
      <xdr:col>7</xdr:col>
      <xdr:colOff>31750</xdr:colOff>
      <xdr:row>82</xdr:row>
      <xdr:rowOff>137621</xdr:rowOff>
    </xdr:to>
    <xdr:sp macro="" textlink="">
      <xdr:nvSpPr>
        <xdr:cNvPr id="211" name="フローチャート: 判断 210"/>
        <xdr:cNvSpPr/>
      </xdr:nvSpPr>
      <xdr:spPr>
        <a:xfrm>
          <a:off x="1397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122398</xdr:rowOff>
    </xdr:from>
    <xdr:ext cx="762000" cy="259045"/>
    <xdr:sp macro="" textlink="">
      <xdr:nvSpPr>
        <xdr:cNvPr id="212" name="テキスト ボックス 211"/>
        <xdr:cNvSpPr txBox="1"/>
      </xdr:nvSpPr>
      <xdr:spPr>
        <a:xfrm>
          <a:off x="1066800" y="1418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39153</xdr:rowOff>
    </xdr:from>
    <xdr:to>
      <xdr:col>23</xdr:col>
      <xdr:colOff>184150</xdr:colOff>
      <xdr:row>81</xdr:row>
      <xdr:rowOff>140753</xdr:rowOff>
    </xdr:to>
    <xdr:sp macro="" textlink="">
      <xdr:nvSpPr>
        <xdr:cNvPr id="218" name="楕円 217"/>
        <xdr:cNvSpPr/>
      </xdr:nvSpPr>
      <xdr:spPr>
        <a:xfrm>
          <a:off x="4902200" y="1392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55680</xdr:rowOff>
    </xdr:from>
    <xdr:ext cx="762000" cy="259045"/>
    <xdr:sp macro="" textlink="">
      <xdr:nvSpPr>
        <xdr:cNvPr id="219" name="人件費・物件費等の状況該当値テキスト"/>
        <xdr:cNvSpPr txBox="1"/>
      </xdr:nvSpPr>
      <xdr:spPr>
        <a:xfrm>
          <a:off x="5041900" y="1377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25366</xdr:rowOff>
    </xdr:from>
    <xdr:to>
      <xdr:col>19</xdr:col>
      <xdr:colOff>184150</xdr:colOff>
      <xdr:row>81</xdr:row>
      <xdr:rowOff>126966</xdr:rowOff>
    </xdr:to>
    <xdr:sp macro="" textlink="">
      <xdr:nvSpPr>
        <xdr:cNvPr id="220" name="楕円 219"/>
        <xdr:cNvSpPr/>
      </xdr:nvSpPr>
      <xdr:spPr>
        <a:xfrm>
          <a:off x="4064000" y="1391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137143</xdr:rowOff>
    </xdr:from>
    <xdr:ext cx="736600" cy="259045"/>
    <xdr:sp macro="" textlink="">
      <xdr:nvSpPr>
        <xdr:cNvPr id="221" name="テキスト ボックス 220"/>
        <xdr:cNvSpPr txBox="1"/>
      </xdr:nvSpPr>
      <xdr:spPr>
        <a:xfrm>
          <a:off x="3733800" y="13681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37495</xdr:rowOff>
    </xdr:from>
    <xdr:to>
      <xdr:col>15</xdr:col>
      <xdr:colOff>133350</xdr:colOff>
      <xdr:row>81</xdr:row>
      <xdr:rowOff>139095</xdr:rowOff>
    </xdr:to>
    <xdr:sp macro="" textlink="">
      <xdr:nvSpPr>
        <xdr:cNvPr id="222" name="楕円 221"/>
        <xdr:cNvSpPr/>
      </xdr:nvSpPr>
      <xdr:spPr>
        <a:xfrm>
          <a:off x="3175000" y="1392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149272</xdr:rowOff>
    </xdr:from>
    <xdr:ext cx="762000" cy="259045"/>
    <xdr:sp macro="" textlink="">
      <xdr:nvSpPr>
        <xdr:cNvPr id="223" name="テキスト ボックス 222"/>
        <xdr:cNvSpPr txBox="1"/>
      </xdr:nvSpPr>
      <xdr:spPr>
        <a:xfrm>
          <a:off x="2844800" y="1369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163485</xdr:rowOff>
    </xdr:from>
    <xdr:to>
      <xdr:col>11</xdr:col>
      <xdr:colOff>82550</xdr:colOff>
      <xdr:row>81</xdr:row>
      <xdr:rowOff>93635</xdr:rowOff>
    </xdr:to>
    <xdr:sp macro="" textlink="">
      <xdr:nvSpPr>
        <xdr:cNvPr id="224" name="楕円 223"/>
        <xdr:cNvSpPr/>
      </xdr:nvSpPr>
      <xdr:spPr>
        <a:xfrm>
          <a:off x="2286000" y="1387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103812</xdr:rowOff>
    </xdr:from>
    <xdr:ext cx="762000" cy="259045"/>
    <xdr:sp macro="" textlink="">
      <xdr:nvSpPr>
        <xdr:cNvPr id="225" name="テキスト ボックス 224"/>
        <xdr:cNvSpPr txBox="1"/>
      </xdr:nvSpPr>
      <xdr:spPr>
        <a:xfrm>
          <a:off x="1955800" y="1364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147684</xdr:rowOff>
    </xdr:from>
    <xdr:to>
      <xdr:col>7</xdr:col>
      <xdr:colOff>31750</xdr:colOff>
      <xdr:row>81</xdr:row>
      <xdr:rowOff>77834</xdr:rowOff>
    </xdr:to>
    <xdr:sp macro="" textlink="">
      <xdr:nvSpPr>
        <xdr:cNvPr id="226" name="楕円 225"/>
        <xdr:cNvSpPr/>
      </xdr:nvSpPr>
      <xdr:spPr>
        <a:xfrm>
          <a:off x="1397000" y="138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88011</xdr:rowOff>
    </xdr:from>
    <xdr:ext cx="762000" cy="259045"/>
    <xdr:sp macro="" textlink="">
      <xdr:nvSpPr>
        <xdr:cNvPr id="227" name="テキスト ボックス 226"/>
        <xdr:cNvSpPr txBox="1"/>
      </xdr:nvSpPr>
      <xdr:spPr>
        <a:xfrm>
          <a:off x="1066800" y="136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類似団体、全国平均を下回っており、過剰な給与水準にはなっていない。今後も定員管理と併せ、人口一人当たりのコスト等を意識した職員採用と給与水準の適正化を図っていく。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83</xdr:row>
      <xdr:rowOff>81643</xdr:rowOff>
    </xdr:to>
    <xdr:cxnSp macro="">
      <xdr:nvCxnSpPr>
        <xdr:cNvPr id="263" name="直線コネクタ 262"/>
        <xdr:cNvCxnSpPr/>
      </xdr:nvCxnSpPr>
      <xdr:spPr>
        <a:xfrm>
          <a:off x="16179800" y="143119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4"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83</xdr:row>
      <xdr:rowOff>81643</xdr:rowOff>
    </xdr:to>
    <xdr:cxnSp macro="">
      <xdr:nvCxnSpPr>
        <xdr:cNvPr id="266" name="直線コネクタ 265"/>
        <xdr:cNvCxnSpPr/>
      </xdr:nvCxnSpPr>
      <xdr:spPr>
        <a:xfrm>
          <a:off x="15290800" y="14311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8" name="テキスト ボックス 267"/>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147864</xdr:rowOff>
    </xdr:from>
    <xdr:to>
      <xdr:col>72</xdr:col>
      <xdr:colOff>203200</xdr:colOff>
      <xdr:row>83</xdr:row>
      <xdr:rowOff>81643</xdr:rowOff>
    </xdr:to>
    <xdr:cxnSp macro="">
      <xdr:nvCxnSpPr>
        <xdr:cNvPr id="269" name="直線コネクタ 268"/>
        <xdr:cNvCxnSpPr/>
      </xdr:nvCxnSpPr>
      <xdr:spPr>
        <a:xfrm>
          <a:off x="14401800" y="13863864"/>
          <a:ext cx="889000" cy="44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71" name="テキスト ボックス 270"/>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27214</xdr:rowOff>
    </xdr:from>
    <xdr:to>
      <xdr:col>68</xdr:col>
      <xdr:colOff>152400</xdr:colOff>
      <xdr:row>80</xdr:row>
      <xdr:rowOff>147864</xdr:rowOff>
    </xdr:to>
    <xdr:cxnSp macro="">
      <xdr:nvCxnSpPr>
        <xdr:cNvPr id="272" name="直線コネクタ 271"/>
        <xdr:cNvCxnSpPr/>
      </xdr:nvCxnSpPr>
      <xdr:spPr>
        <a:xfrm>
          <a:off x="13512800" y="137432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48277</xdr:rowOff>
    </xdr:from>
    <xdr:ext cx="762000" cy="259045"/>
    <xdr:sp macro="" textlink="">
      <xdr:nvSpPr>
        <xdr:cNvPr id="274" name="テキスト ボックス 273"/>
        <xdr:cNvSpPr txBox="1"/>
      </xdr:nvSpPr>
      <xdr:spPr>
        <a:xfrm>
          <a:off x="14020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75" name="フローチャート: 判断 274"/>
        <xdr:cNvSpPr/>
      </xdr:nvSpPr>
      <xdr:spPr>
        <a:xfrm>
          <a:off x="13462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31041</xdr:rowOff>
    </xdr:from>
    <xdr:ext cx="762000" cy="259045"/>
    <xdr:sp macro="" textlink="">
      <xdr:nvSpPr>
        <xdr:cNvPr id="276" name="テキスト ボックス 275"/>
        <xdr:cNvSpPr txBox="1"/>
      </xdr:nvSpPr>
      <xdr:spPr>
        <a:xfrm>
          <a:off x="131318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82" name="楕円 281"/>
        <xdr:cNvSpPr/>
      </xdr:nvSpPr>
      <xdr:spPr>
        <a:xfrm>
          <a:off x="169672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47370</xdr:rowOff>
    </xdr:from>
    <xdr:ext cx="762000" cy="259045"/>
    <xdr:sp macro="" textlink="">
      <xdr:nvSpPr>
        <xdr:cNvPr id="283" name="給与水準   （国との比較）該当値テキスト"/>
        <xdr:cNvSpPr txBox="1"/>
      </xdr:nvSpPr>
      <xdr:spPr>
        <a:xfrm>
          <a:off x="17106900" y="141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84" name="楕円 283"/>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85" name="テキスト ボックス 284"/>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86" name="楕円 285"/>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87" name="テキスト ボックス 286"/>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97064</xdr:rowOff>
    </xdr:from>
    <xdr:to>
      <xdr:col>68</xdr:col>
      <xdr:colOff>203200</xdr:colOff>
      <xdr:row>81</xdr:row>
      <xdr:rowOff>27214</xdr:rowOff>
    </xdr:to>
    <xdr:sp macro="" textlink="">
      <xdr:nvSpPr>
        <xdr:cNvPr id="288" name="楕円 287"/>
        <xdr:cNvSpPr/>
      </xdr:nvSpPr>
      <xdr:spPr>
        <a:xfrm>
          <a:off x="14351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37391</xdr:rowOff>
    </xdr:from>
    <xdr:ext cx="762000" cy="259045"/>
    <xdr:sp macro="" textlink="">
      <xdr:nvSpPr>
        <xdr:cNvPr id="289" name="テキスト ボックス 288"/>
        <xdr:cNvSpPr txBox="1"/>
      </xdr:nvSpPr>
      <xdr:spPr>
        <a:xfrm>
          <a:off x="14020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147864</xdr:rowOff>
    </xdr:from>
    <xdr:to>
      <xdr:col>64</xdr:col>
      <xdr:colOff>152400</xdr:colOff>
      <xdr:row>80</xdr:row>
      <xdr:rowOff>78014</xdr:rowOff>
    </xdr:to>
    <xdr:sp macro="" textlink="">
      <xdr:nvSpPr>
        <xdr:cNvPr id="290" name="楕円 289"/>
        <xdr:cNvSpPr/>
      </xdr:nvSpPr>
      <xdr:spPr>
        <a:xfrm>
          <a:off x="134620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88191</xdr:rowOff>
    </xdr:from>
    <xdr:ext cx="762000" cy="259045"/>
    <xdr:sp macro="" textlink="">
      <xdr:nvSpPr>
        <xdr:cNvPr id="291" name="テキスト ボックス 290"/>
        <xdr:cNvSpPr txBox="1"/>
      </xdr:nvSpPr>
      <xdr:spPr>
        <a:xfrm>
          <a:off x="13131800" y="1346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職員数については過剰なものとはなっていない。しかし、臨時職員、嘱託員の雇用が増加していることから引き続き職員の定員管理を行い、適正規模を見定めていく必要があ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5" name="直線コネクタ 324"/>
        <xdr:cNvCxnSpPr/>
      </xdr:nvCxnSpPr>
      <xdr:spPr>
        <a:xfrm flipV="1">
          <a:off x="17018000" y="10045462"/>
          <a:ext cx="0" cy="1502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6" name="定員管理の状況最小値テキスト"/>
        <xdr:cNvSpPr txBox="1"/>
      </xdr:nvSpPr>
      <xdr:spPr>
        <a:xfrm>
          <a:off x="17106900" y="11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7" name="直線コネクタ 326"/>
        <xdr:cNvCxnSpPr/>
      </xdr:nvCxnSpPr>
      <xdr:spPr>
        <a:xfrm>
          <a:off x="16929100" y="115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28" name="定員管理の状況最大値テキスト"/>
        <xdr:cNvSpPr txBox="1"/>
      </xdr:nvSpPr>
      <xdr:spPr>
        <a:xfrm>
          <a:off x="17106900" y="97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29" name="直線コネクタ 328"/>
        <xdr:cNvCxnSpPr/>
      </xdr:nvCxnSpPr>
      <xdr:spPr>
        <a:xfrm>
          <a:off x="16929100" y="100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87709</xdr:rowOff>
    </xdr:from>
    <xdr:to>
      <xdr:col>81</xdr:col>
      <xdr:colOff>44450</xdr:colOff>
      <xdr:row>61</xdr:row>
      <xdr:rowOff>99775</xdr:rowOff>
    </xdr:to>
    <xdr:cxnSp macro="">
      <xdr:nvCxnSpPr>
        <xdr:cNvPr id="330" name="直線コネクタ 329"/>
        <xdr:cNvCxnSpPr/>
      </xdr:nvCxnSpPr>
      <xdr:spPr>
        <a:xfrm>
          <a:off x="16179800" y="10546159"/>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122096</xdr:rowOff>
    </xdr:from>
    <xdr:ext cx="762000" cy="259045"/>
    <xdr:sp macro="" textlink="">
      <xdr:nvSpPr>
        <xdr:cNvPr id="331" name="定員管理の状況平均値テキスト"/>
        <xdr:cNvSpPr txBox="1"/>
      </xdr:nvSpPr>
      <xdr:spPr>
        <a:xfrm>
          <a:off x="17106900" y="10580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2" name="フローチャート: 判断 331"/>
        <xdr:cNvSpPr/>
      </xdr:nvSpPr>
      <xdr:spPr>
        <a:xfrm>
          <a:off x="169672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66596</xdr:rowOff>
    </xdr:from>
    <xdr:to>
      <xdr:col>77</xdr:col>
      <xdr:colOff>44450</xdr:colOff>
      <xdr:row>61</xdr:row>
      <xdr:rowOff>87709</xdr:rowOff>
    </xdr:to>
    <xdr:cxnSp macro="">
      <xdr:nvCxnSpPr>
        <xdr:cNvPr id="333" name="直線コネクタ 332"/>
        <xdr:cNvCxnSpPr/>
      </xdr:nvCxnSpPr>
      <xdr:spPr>
        <a:xfrm>
          <a:off x="15290800" y="10525046"/>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4" name="フローチャート: 判断 333"/>
        <xdr:cNvSpPr/>
      </xdr:nvSpPr>
      <xdr:spPr>
        <a:xfrm>
          <a:off x="16129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37799</xdr:rowOff>
    </xdr:from>
    <xdr:ext cx="736600" cy="259045"/>
    <xdr:sp macro="" textlink="">
      <xdr:nvSpPr>
        <xdr:cNvPr id="335" name="テキスト ボックス 334"/>
        <xdr:cNvSpPr txBox="1"/>
      </xdr:nvSpPr>
      <xdr:spPr>
        <a:xfrm>
          <a:off x="15798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63579</xdr:rowOff>
    </xdr:from>
    <xdr:to>
      <xdr:col>72</xdr:col>
      <xdr:colOff>203200</xdr:colOff>
      <xdr:row>61</xdr:row>
      <xdr:rowOff>66596</xdr:rowOff>
    </xdr:to>
    <xdr:cxnSp macro="">
      <xdr:nvCxnSpPr>
        <xdr:cNvPr id="336" name="直線コネクタ 335"/>
        <xdr:cNvCxnSpPr/>
      </xdr:nvCxnSpPr>
      <xdr:spPr>
        <a:xfrm>
          <a:off x="14401800" y="10522029"/>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7" name="フローチャート: 判断 336"/>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170039</xdr:rowOff>
    </xdr:from>
    <xdr:ext cx="762000" cy="259045"/>
    <xdr:sp macro="" textlink="">
      <xdr:nvSpPr>
        <xdr:cNvPr id="338" name="テキスト ボックス 337"/>
        <xdr:cNvSpPr txBox="1"/>
      </xdr:nvSpPr>
      <xdr:spPr>
        <a:xfrm>
          <a:off x="14909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59055</xdr:rowOff>
    </xdr:from>
    <xdr:to>
      <xdr:col>68</xdr:col>
      <xdr:colOff>152400</xdr:colOff>
      <xdr:row>61</xdr:row>
      <xdr:rowOff>63579</xdr:rowOff>
    </xdr:to>
    <xdr:cxnSp macro="">
      <xdr:nvCxnSpPr>
        <xdr:cNvPr id="339" name="直線コネクタ 338"/>
        <xdr:cNvCxnSpPr/>
      </xdr:nvCxnSpPr>
      <xdr:spPr>
        <a:xfrm>
          <a:off x="13512800" y="10517505"/>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10240</xdr:rowOff>
    </xdr:from>
    <xdr:to>
      <xdr:col>68</xdr:col>
      <xdr:colOff>203200</xdr:colOff>
      <xdr:row>62</xdr:row>
      <xdr:rowOff>111840</xdr:rowOff>
    </xdr:to>
    <xdr:sp macro="" textlink="">
      <xdr:nvSpPr>
        <xdr:cNvPr id="340" name="フローチャート: 判断 339"/>
        <xdr:cNvSpPr/>
      </xdr:nvSpPr>
      <xdr:spPr>
        <a:xfrm>
          <a:off x="14351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96617</xdr:rowOff>
    </xdr:from>
    <xdr:ext cx="762000" cy="259045"/>
    <xdr:sp macro="" textlink="">
      <xdr:nvSpPr>
        <xdr:cNvPr id="341" name="テキスト ボックス 340"/>
        <xdr:cNvSpPr txBox="1"/>
      </xdr:nvSpPr>
      <xdr:spPr>
        <a:xfrm>
          <a:off x="14020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4207</xdr:rowOff>
    </xdr:from>
    <xdr:to>
      <xdr:col>64</xdr:col>
      <xdr:colOff>152400</xdr:colOff>
      <xdr:row>62</xdr:row>
      <xdr:rowOff>105807</xdr:rowOff>
    </xdr:to>
    <xdr:sp macro="" textlink="">
      <xdr:nvSpPr>
        <xdr:cNvPr id="342" name="フローチャート: 判断 341"/>
        <xdr:cNvSpPr/>
      </xdr:nvSpPr>
      <xdr:spPr>
        <a:xfrm>
          <a:off x="13462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90584</xdr:rowOff>
    </xdr:from>
    <xdr:ext cx="762000" cy="259045"/>
    <xdr:sp macro="" textlink="">
      <xdr:nvSpPr>
        <xdr:cNvPr id="343" name="テキスト ボックス 342"/>
        <xdr:cNvSpPr txBox="1"/>
      </xdr:nvSpPr>
      <xdr:spPr>
        <a:xfrm>
          <a:off x="13131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48975</xdr:rowOff>
    </xdr:from>
    <xdr:to>
      <xdr:col>81</xdr:col>
      <xdr:colOff>95250</xdr:colOff>
      <xdr:row>61</xdr:row>
      <xdr:rowOff>150575</xdr:rowOff>
    </xdr:to>
    <xdr:sp macro="" textlink="">
      <xdr:nvSpPr>
        <xdr:cNvPr id="349" name="楕円 348"/>
        <xdr:cNvSpPr/>
      </xdr:nvSpPr>
      <xdr:spPr>
        <a:xfrm>
          <a:off x="16967200" y="1050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65502</xdr:rowOff>
    </xdr:from>
    <xdr:ext cx="762000" cy="259045"/>
    <xdr:sp macro="" textlink="">
      <xdr:nvSpPr>
        <xdr:cNvPr id="350" name="定員管理の状況該当値テキスト"/>
        <xdr:cNvSpPr txBox="1"/>
      </xdr:nvSpPr>
      <xdr:spPr>
        <a:xfrm>
          <a:off x="17106900" y="1035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36909</xdr:rowOff>
    </xdr:from>
    <xdr:to>
      <xdr:col>77</xdr:col>
      <xdr:colOff>95250</xdr:colOff>
      <xdr:row>61</xdr:row>
      <xdr:rowOff>138509</xdr:rowOff>
    </xdr:to>
    <xdr:sp macro="" textlink="">
      <xdr:nvSpPr>
        <xdr:cNvPr id="351" name="楕円 350"/>
        <xdr:cNvSpPr/>
      </xdr:nvSpPr>
      <xdr:spPr>
        <a:xfrm>
          <a:off x="16129000" y="104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148686</xdr:rowOff>
    </xdr:from>
    <xdr:ext cx="736600" cy="259045"/>
    <xdr:sp macro="" textlink="">
      <xdr:nvSpPr>
        <xdr:cNvPr id="352" name="テキスト ボックス 351"/>
        <xdr:cNvSpPr txBox="1"/>
      </xdr:nvSpPr>
      <xdr:spPr>
        <a:xfrm>
          <a:off x="15798800" y="10264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15796</xdr:rowOff>
    </xdr:from>
    <xdr:to>
      <xdr:col>73</xdr:col>
      <xdr:colOff>44450</xdr:colOff>
      <xdr:row>61</xdr:row>
      <xdr:rowOff>117396</xdr:rowOff>
    </xdr:to>
    <xdr:sp macro="" textlink="">
      <xdr:nvSpPr>
        <xdr:cNvPr id="353" name="楕円 352"/>
        <xdr:cNvSpPr/>
      </xdr:nvSpPr>
      <xdr:spPr>
        <a:xfrm>
          <a:off x="15240000" y="104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127573</xdr:rowOff>
    </xdr:from>
    <xdr:ext cx="762000" cy="259045"/>
    <xdr:sp macro="" textlink="">
      <xdr:nvSpPr>
        <xdr:cNvPr id="354" name="テキスト ボックス 353"/>
        <xdr:cNvSpPr txBox="1"/>
      </xdr:nvSpPr>
      <xdr:spPr>
        <a:xfrm>
          <a:off x="14909800" y="1024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12779</xdr:rowOff>
    </xdr:from>
    <xdr:to>
      <xdr:col>68</xdr:col>
      <xdr:colOff>203200</xdr:colOff>
      <xdr:row>61</xdr:row>
      <xdr:rowOff>114379</xdr:rowOff>
    </xdr:to>
    <xdr:sp macro="" textlink="">
      <xdr:nvSpPr>
        <xdr:cNvPr id="355" name="楕円 354"/>
        <xdr:cNvSpPr/>
      </xdr:nvSpPr>
      <xdr:spPr>
        <a:xfrm>
          <a:off x="14351000" y="104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124556</xdr:rowOff>
    </xdr:from>
    <xdr:ext cx="762000" cy="259045"/>
    <xdr:sp macro="" textlink="">
      <xdr:nvSpPr>
        <xdr:cNvPr id="356" name="テキスト ボックス 355"/>
        <xdr:cNvSpPr txBox="1"/>
      </xdr:nvSpPr>
      <xdr:spPr>
        <a:xfrm>
          <a:off x="14020800" y="1024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57" name="楕円 356"/>
        <xdr:cNvSpPr/>
      </xdr:nvSpPr>
      <xdr:spPr>
        <a:xfrm>
          <a:off x="13462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120032</xdr:rowOff>
    </xdr:from>
    <xdr:ext cx="762000" cy="259045"/>
    <xdr:sp macro="" textlink="">
      <xdr:nvSpPr>
        <xdr:cNvPr id="358" name="テキスト ボックス 357"/>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比率算定当初は、比率が１８％を超えていたため、「公債費負担適正化計画」を定め、地方債発行に許可を要していたが、当時から約半減し、９．５％となった。類似団体平均を下回っており、現在は問題は無いが、今後公共施設の老朽化問題を解決するためには、多額の地方債発行が求められるため、公債費負担の平準化を図り、引き続き安定的な財政運営を目指す。</a:t>
          </a:r>
        </a:p>
      </xdr:txBody>
    </xdr:sp>
    <xdr:clientData/>
  </xdr:twoCellAnchor>
  <xdr:oneCellAnchor>
    <xdr:from>
      <xdr:col>61</xdr:col>
      <xdr:colOff>6350</xdr:colOff>
      <xdr:row>32</xdr:row>
      <xdr:rowOff>101600</xdr:rowOff>
    </xdr:from>
    <xdr:ext cx="298543" cy="225703"/>
    <xdr:sp macro="" textlink="">
      <xdr:nvSpPr>
        <xdr:cNvPr id="372" name="テキスト ボックス 37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5" name="直線コネクタ 37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6" name="テキスト ボックス 37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7" name="直線コネクタ 37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8" name="テキスト ボックス 37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9" name="直線コネクタ 37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0" name="テキスト ボックス 37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81" name="直線コネクタ 38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2" name="テキスト ボックス 38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3" name="直線コネクタ 38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4" name="テキスト ボックス 38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5" name="直線コネクタ 38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6" name="テキスト ボックス 38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102305</xdr:rowOff>
    </xdr:from>
    <xdr:to>
      <xdr:col>81</xdr:col>
      <xdr:colOff>44450</xdr:colOff>
      <xdr:row>45</xdr:row>
      <xdr:rowOff>33867</xdr:rowOff>
    </xdr:to>
    <xdr:cxnSp macro="">
      <xdr:nvCxnSpPr>
        <xdr:cNvPr id="388" name="直線コネクタ 387"/>
        <xdr:cNvCxnSpPr/>
      </xdr:nvCxnSpPr>
      <xdr:spPr>
        <a:xfrm flipV="1">
          <a:off x="17018000" y="6274505"/>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89"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90" name="直線コネクタ 389"/>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17232</xdr:rowOff>
    </xdr:from>
    <xdr:ext cx="762000" cy="259045"/>
    <xdr:sp macro="" textlink="">
      <xdr:nvSpPr>
        <xdr:cNvPr id="391" name="公債費負担の状況最大値テキスト"/>
        <xdr:cNvSpPr txBox="1"/>
      </xdr:nvSpPr>
      <xdr:spPr>
        <a:xfrm>
          <a:off x="17106900" y="60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102305</xdr:rowOff>
    </xdr:from>
    <xdr:to>
      <xdr:col>81</xdr:col>
      <xdr:colOff>133350</xdr:colOff>
      <xdr:row>36</xdr:row>
      <xdr:rowOff>102305</xdr:rowOff>
    </xdr:to>
    <xdr:cxnSp macro="">
      <xdr:nvCxnSpPr>
        <xdr:cNvPr id="392" name="直線コネクタ 391"/>
        <xdr:cNvCxnSpPr/>
      </xdr:nvCxnSpPr>
      <xdr:spPr>
        <a:xfrm>
          <a:off x="16929100" y="627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22578</xdr:rowOff>
    </xdr:from>
    <xdr:to>
      <xdr:col>81</xdr:col>
      <xdr:colOff>44450</xdr:colOff>
      <xdr:row>41</xdr:row>
      <xdr:rowOff>62795</xdr:rowOff>
    </xdr:to>
    <xdr:cxnSp macro="">
      <xdr:nvCxnSpPr>
        <xdr:cNvPr id="393" name="直線コネクタ 392"/>
        <xdr:cNvCxnSpPr/>
      </xdr:nvCxnSpPr>
      <xdr:spPr>
        <a:xfrm flipV="1">
          <a:off x="16179800" y="70520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4"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5" name="フローチャート: 判断 394"/>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62795</xdr:rowOff>
    </xdr:from>
    <xdr:to>
      <xdr:col>77</xdr:col>
      <xdr:colOff>44450</xdr:colOff>
      <xdr:row>41</xdr:row>
      <xdr:rowOff>116417</xdr:rowOff>
    </xdr:to>
    <xdr:cxnSp macro="">
      <xdr:nvCxnSpPr>
        <xdr:cNvPr id="396" name="直線コネクタ 395"/>
        <xdr:cNvCxnSpPr/>
      </xdr:nvCxnSpPr>
      <xdr:spPr>
        <a:xfrm flipV="1">
          <a:off x="15290800" y="70922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97" name="フローチャート: 判断 396"/>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98" name="テキスト ボックス 397"/>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79022</xdr:rowOff>
    </xdr:to>
    <xdr:cxnSp macro="">
      <xdr:nvCxnSpPr>
        <xdr:cNvPr id="399" name="直線コネクタ 398"/>
        <xdr:cNvCxnSpPr/>
      </xdr:nvCxnSpPr>
      <xdr:spPr>
        <a:xfrm flipV="1">
          <a:off x="14401800" y="7145867"/>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400" name="フローチャート: 判断 399"/>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1" name="テキスト ボックス 400"/>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79022</xdr:rowOff>
    </xdr:from>
    <xdr:to>
      <xdr:col>68</xdr:col>
      <xdr:colOff>152400</xdr:colOff>
      <xdr:row>43</xdr:row>
      <xdr:rowOff>1411</xdr:rowOff>
    </xdr:to>
    <xdr:cxnSp macro="">
      <xdr:nvCxnSpPr>
        <xdr:cNvPr id="402" name="直線コネクタ 401"/>
        <xdr:cNvCxnSpPr/>
      </xdr:nvCxnSpPr>
      <xdr:spPr>
        <a:xfrm flipV="1">
          <a:off x="13512800" y="72799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68439</xdr:rowOff>
    </xdr:from>
    <xdr:to>
      <xdr:col>68</xdr:col>
      <xdr:colOff>203200</xdr:colOff>
      <xdr:row>42</xdr:row>
      <xdr:rowOff>170039</xdr:rowOff>
    </xdr:to>
    <xdr:sp macro="" textlink="">
      <xdr:nvSpPr>
        <xdr:cNvPr id="403" name="フローチャート: 判断 402"/>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154816</xdr:rowOff>
    </xdr:from>
    <xdr:ext cx="762000" cy="259045"/>
    <xdr:sp macro="" textlink="">
      <xdr:nvSpPr>
        <xdr:cNvPr id="404" name="テキスト ボックス 403"/>
        <xdr:cNvSpPr txBox="1"/>
      </xdr:nvSpPr>
      <xdr:spPr>
        <a:xfrm>
          <a:off x="14020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31045</xdr:rowOff>
    </xdr:from>
    <xdr:to>
      <xdr:col>64</xdr:col>
      <xdr:colOff>152400</xdr:colOff>
      <xdr:row>43</xdr:row>
      <xdr:rowOff>132645</xdr:rowOff>
    </xdr:to>
    <xdr:sp macro="" textlink="">
      <xdr:nvSpPr>
        <xdr:cNvPr id="405" name="フローチャート: 判断 404"/>
        <xdr:cNvSpPr/>
      </xdr:nvSpPr>
      <xdr:spPr>
        <a:xfrm>
          <a:off x="13462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117422</xdr:rowOff>
    </xdr:from>
    <xdr:ext cx="762000" cy="259045"/>
    <xdr:sp macro="" textlink="">
      <xdr:nvSpPr>
        <xdr:cNvPr id="406" name="テキスト ボックス 405"/>
        <xdr:cNvSpPr txBox="1"/>
      </xdr:nvSpPr>
      <xdr:spPr>
        <a:xfrm>
          <a:off x="13131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7" name="テキスト ボックス 40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8" name="テキスト ボックス 40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9" name="テキスト ボックス 40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0" name="テキスト ボックス 40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1" name="テキスト ボックス 41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412" name="楕円 411"/>
        <xdr:cNvSpPr/>
      </xdr:nvSpPr>
      <xdr:spPr>
        <a:xfrm>
          <a:off x="16967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159755</xdr:rowOff>
    </xdr:from>
    <xdr:ext cx="762000" cy="259045"/>
    <xdr:sp macro="" textlink="">
      <xdr:nvSpPr>
        <xdr:cNvPr id="413" name="公債費負担の状況該当値テキスト"/>
        <xdr:cNvSpPr txBox="1"/>
      </xdr:nvSpPr>
      <xdr:spPr>
        <a:xfrm>
          <a:off x="17106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11995</xdr:rowOff>
    </xdr:from>
    <xdr:to>
      <xdr:col>77</xdr:col>
      <xdr:colOff>95250</xdr:colOff>
      <xdr:row>41</xdr:row>
      <xdr:rowOff>113595</xdr:rowOff>
    </xdr:to>
    <xdr:sp macro="" textlink="">
      <xdr:nvSpPr>
        <xdr:cNvPr id="414" name="楕円 413"/>
        <xdr:cNvSpPr/>
      </xdr:nvSpPr>
      <xdr:spPr>
        <a:xfrm>
          <a:off x="16129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123772</xdr:rowOff>
    </xdr:from>
    <xdr:ext cx="736600" cy="259045"/>
    <xdr:sp macro="" textlink="">
      <xdr:nvSpPr>
        <xdr:cNvPr id="415" name="テキスト ボックス 414"/>
        <xdr:cNvSpPr txBox="1"/>
      </xdr:nvSpPr>
      <xdr:spPr>
        <a:xfrm>
          <a:off x="15798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16" name="楕円 415"/>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17" name="テキスト ボックス 416"/>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28222</xdr:rowOff>
    </xdr:from>
    <xdr:to>
      <xdr:col>68</xdr:col>
      <xdr:colOff>203200</xdr:colOff>
      <xdr:row>42</xdr:row>
      <xdr:rowOff>129822</xdr:rowOff>
    </xdr:to>
    <xdr:sp macro="" textlink="">
      <xdr:nvSpPr>
        <xdr:cNvPr id="418" name="楕円 417"/>
        <xdr:cNvSpPr/>
      </xdr:nvSpPr>
      <xdr:spPr>
        <a:xfrm>
          <a:off x="14351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139999</xdr:rowOff>
    </xdr:from>
    <xdr:ext cx="762000" cy="259045"/>
    <xdr:sp macro="" textlink="">
      <xdr:nvSpPr>
        <xdr:cNvPr id="419" name="テキスト ボックス 418"/>
        <xdr:cNvSpPr txBox="1"/>
      </xdr:nvSpPr>
      <xdr:spPr>
        <a:xfrm>
          <a:off x="14020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122061</xdr:rowOff>
    </xdr:from>
    <xdr:to>
      <xdr:col>64</xdr:col>
      <xdr:colOff>152400</xdr:colOff>
      <xdr:row>43</xdr:row>
      <xdr:rowOff>52211</xdr:rowOff>
    </xdr:to>
    <xdr:sp macro="" textlink="">
      <xdr:nvSpPr>
        <xdr:cNvPr id="420" name="楕円 419"/>
        <xdr:cNvSpPr/>
      </xdr:nvSpPr>
      <xdr:spPr>
        <a:xfrm>
          <a:off x="13462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62388</xdr:rowOff>
    </xdr:from>
    <xdr:ext cx="762000" cy="259045"/>
    <xdr:sp macro="" textlink="">
      <xdr:nvSpPr>
        <xdr:cNvPr id="421" name="テキスト ボックス 420"/>
        <xdr:cNvSpPr txBox="1"/>
      </xdr:nvSpPr>
      <xdr:spPr>
        <a:xfrm>
          <a:off x="13131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2" name="正方形/長方形 42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3" name="テキスト ボックス 42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4" name="テキスト ボックス 42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5" name="正方形/長方形 42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6" name="正方形/長方形 42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7" name="正方形/長方形 42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8" name="正方形/長方形 42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9" name="正方形/長方形 42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0" name="正方形/長方形 42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正方形/長方形 43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2" name="正方形/長方形 43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3" name="正方形/長方形 43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4" name="テキスト ボックス 43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平成２７年度を境に比率は算出されていない。これは、ふるさと納税寄附金の受け入れ増加を受け、本比率の算定因子である特定目的金（充当可能財源）の増加が主な要因である。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人口減少、高齢化社会を迎える中、基金の存在は大きなものとなるため、今後も適正な基金残高を見極めつつ、安定的な財政運営を目指す。</a:t>
          </a:r>
        </a:p>
      </xdr:txBody>
    </xdr:sp>
    <xdr:clientData/>
  </xdr:twoCellAnchor>
  <xdr:oneCellAnchor>
    <xdr:from>
      <xdr:col>61</xdr:col>
      <xdr:colOff>6350</xdr:colOff>
      <xdr:row>10</xdr:row>
      <xdr:rowOff>63500</xdr:rowOff>
    </xdr:from>
    <xdr:ext cx="298543" cy="225703"/>
    <xdr:sp macro="" textlink="">
      <xdr:nvSpPr>
        <xdr:cNvPr id="435" name="テキスト ボックス 43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6" name="直線コネクタ 43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7" name="テキスト ボックス 43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8" name="直線コネクタ 43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9" name="テキスト ボックス 43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0" name="直線コネクタ 43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1" name="テキスト ボックス 44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2" name="直線コネクタ 44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3" name="テキスト ボックス 44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4" name="直線コネクタ 44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5" name="テキスト ボックス 44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6" name="直線コネクタ 44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7" name="テキスト ボックス 44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50" name="直線コネクタ 449"/>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51"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52" name="直線コネクタ 451"/>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4" name="直線コネクタ 45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16</xdr:row>
      <xdr:rowOff>5503</xdr:rowOff>
    </xdr:from>
    <xdr:to>
      <xdr:col>72</xdr:col>
      <xdr:colOff>203200</xdr:colOff>
      <xdr:row>16</xdr:row>
      <xdr:rowOff>121327</xdr:rowOff>
    </xdr:to>
    <xdr:cxnSp macro="">
      <xdr:nvCxnSpPr>
        <xdr:cNvPr id="455" name="直線コネクタ 454"/>
        <xdr:cNvCxnSpPr/>
      </xdr:nvCxnSpPr>
      <xdr:spPr>
        <a:xfrm flipV="1">
          <a:off x="14401800" y="2748703"/>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96622</xdr:rowOff>
    </xdr:from>
    <xdr:ext cx="762000" cy="259045"/>
    <xdr:sp macro="" textlink="">
      <xdr:nvSpPr>
        <xdr:cNvPr id="456" name="将来負担の状況平均値テキスト"/>
        <xdr:cNvSpPr txBox="1"/>
      </xdr:nvSpPr>
      <xdr:spPr>
        <a:xfrm>
          <a:off x="17106900" y="2668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7" name="フローチャート: 判断 456"/>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121327</xdr:rowOff>
    </xdr:from>
    <xdr:to>
      <xdr:col>68</xdr:col>
      <xdr:colOff>152400</xdr:colOff>
      <xdr:row>16</xdr:row>
      <xdr:rowOff>145457</xdr:rowOff>
    </xdr:to>
    <xdr:cxnSp macro="">
      <xdr:nvCxnSpPr>
        <xdr:cNvPr id="458" name="直線コネクタ 457"/>
        <xdr:cNvCxnSpPr/>
      </xdr:nvCxnSpPr>
      <xdr:spPr>
        <a:xfrm flipV="1">
          <a:off x="13512800" y="28645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59" name="フローチャート: 判断 458"/>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101871</xdr:rowOff>
    </xdr:from>
    <xdr:ext cx="736600" cy="259045"/>
    <xdr:sp macro="" textlink="">
      <xdr:nvSpPr>
        <xdr:cNvPr id="460" name="テキスト ボックス 459"/>
        <xdr:cNvSpPr txBox="1"/>
      </xdr:nvSpPr>
      <xdr:spPr>
        <a:xfrm>
          <a:off x="15798800" y="250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50419</xdr:rowOff>
    </xdr:from>
    <xdr:to>
      <xdr:col>73</xdr:col>
      <xdr:colOff>44450</xdr:colOff>
      <xdr:row>16</xdr:row>
      <xdr:rowOff>152019</xdr:rowOff>
    </xdr:to>
    <xdr:sp macro="" textlink="">
      <xdr:nvSpPr>
        <xdr:cNvPr id="461" name="フローチャート: 判断 460"/>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136796</xdr:rowOff>
    </xdr:from>
    <xdr:ext cx="762000" cy="259045"/>
    <xdr:sp macro="" textlink="">
      <xdr:nvSpPr>
        <xdr:cNvPr id="462" name="テキスト ボックス 461"/>
        <xdr:cNvSpPr txBox="1"/>
      </xdr:nvSpPr>
      <xdr:spPr>
        <a:xfrm>
          <a:off x="14909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63" name="フローチャート: 判断 462"/>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64" name="テキスト ボックス 463"/>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65" name="フローチャート: 判断 464"/>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66" name="テキスト ボックス 465"/>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126153</xdr:rowOff>
    </xdr:from>
    <xdr:to>
      <xdr:col>73</xdr:col>
      <xdr:colOff>44450</xdr:colOff>
      <xdr:row>16</xdr:row>
      <xdr:rowOff>56303</xdr:rowOff>
    </xdr:to>
    <xdr:sp macro="" textlink="">
      <xdr:nvSpPr>
        <xdr:cNvPr id="472" name="楕円 471"/>
        <xdr:cNvSpPr/>
      </xdr:nvSpPr>
      <xdr:spPr>
        <a:xfrm>
          <a:off x="15240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66480</xdr:rowOff>
    </xdr:from>
    <xdr:ext cx="762000" cy="259045"/>
    <xdr:sp macro="" textlink="">
      <xdr:nvSpPr>
        <xdr:cNvPr id="473" name="テキスト ボックス 472"/>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70527</xdr:rowOff>
    </xdr:from>
    <xdr:to>
      <xdr:col>68</xdr:col>
      <xdr:colOff>203200</xdr:colOff>
      <xdr:row>17</xdr:row>
      <xdr:rowOff>677</xdr:rowOff>
    </xdr:to>
    <xdr:sp macro="" textlink="">
      <xdr:nvSpPr>
        <xdr:cNvPr id="474" name="楕円 473"/>
        <xdr:cNvSpPr/>
      </xdr:nvSpPr>
      <xdr:spPr>
        <a:xfrm>
          <a:off x="14351000" y="28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156904</xdr:rowOff>
    </xdr:from>
    <xdr:ext cx="762000" cy="259045"/>
    <xdr:sp macro="" textlink="">
      <xdr:nvSpPr>
        <xdr:cNvPr id="475" name="テキスト ボックス 474"/>
        <xdr:cNvSpPr txBox="1"/>
      </xdr:nvSpPr>
      <xdr:spPr>
        <a:xfrm>
          <a:off x="14020800" y="290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94657</xdr:rowOff>
    </xdr:from>
    <xdr:to>
      <xdr:col>64</xdr:col>
      <xdr:colOff>152400</xdr:colOff>
      <xdr:row>17</xdr:row>
      <xdr:rowOff>24807</xdr:rowOff>
    </xdr:to>
    <xdr:sp macro="" textlink="">
      <xdr:nvSpPr>
        <xdr:cNvPr id="476" name="楕円 475"/>
        <xdr:cNvSpPr/>
      </xdr:nvSpPr>
      <xdr:spPr>
        <a:xfrm>
          <a:off x="13462000" y="28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9584</xdr:rowOff>
    </xdr:from>
    <xdr:ext cx="762000" cy="259045"/>
    <xdr:sp macro="" textlink="">
      <xdr:nvSpPr>
        <xdr:cNvPr id="477" name="テキスト ボックス 476"/>
        <xdr:cNvSpPr txBox="1"/>
      </xdr:nvSpPr>
      <xdr:spPr>
        <a:xfrm>
          <a:off x="13131800" y="29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10,740
10,715
102.11
20,830,719
20,349,325
359,896
3,411,328
5,755,947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同率であり、類似団体平均を上回っている。人口一人当たりの決算額、ラスパイレス指数、職員数いずれも類似団体平均を下回ってはいるものの、地方交付税、臨時財政対策債等の経常一般財源の減少と近年の臨時、嘱託員雇用増加もあり、この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各種委員等報酬も含め、適正な規模を守る必要がある。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132443</xdr:rowOff>
    </xdr:from>
    <xdr:to>
      <xdr:col>24</xdr:col>
      <xdr:colOff>25400</xdr:colOff>
      <xdr:row>40</xdr:row>
      <xdr:rowOff>132443</xdr:rowOff>
    </xdr:to>
    <xdr:cxnSp macro="">
      <xdr:nvCxnSpPr>
        <xdr:cNvPr id="68" name="直線コネクタ 67"/>
        <xdr:cNvCxnSpPr/>
      </xdr:nvCxnSpPr>
      <xdr:spPr>
        <a:xfrm>
          <a:off x="3987800" y="6990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9"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132443</xdr:rowOff>
    </xdr:from>
    <xdr:to>
      <xdr:col>19</xdr:col>
      <xdr:colOff>187325</xdr:colOff>
      <xdr:row>41</xdr:row>
      <xdr:rowOff>146050</xdr:rowOff>
    </xdr:to>
    <xdr:cxnSp macro="">
      <xdr:nvCxnSpPr>
        <xdr:cNvPr id="71" name="直線コネクタ 70"/>
        <xdr:cNvCxnSpPr/>
      </xdr:nvCxnSpPr>
      <xdr:spPr>
        <a:xfrm flipV="1">
          <a:off x="3098800" y="69904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68234</xdr:rowOff>
    </xdr:from>
    <xdr:ext cx="736600" cy="259045"/>
    <xdr:sp macro="" textlink="">
      <xdr:nvSpPr>
        <xdr:cNvPr id="73" name="テキスト ボックス 72"/>
        <xdr:cNvSpPr txBox="1"/>
      </xdr:nvSpPr>
      <xdr:spPr>
        <a:xfrm>
          <a:off x="3606800" y="624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146050</xdr:rowOff>
    </xdr:from>
    <xdr:to>
      <xdr:col>15</xdr:col>
      <xdr:colOff>98425</xdr:colOff>
      <xdr:row>42</xdr:row>
      <xdr:rowOff>39915</xdr:rowOff>
    </xdr:to>
    <xdr:cxnSp macro="">
      <xdr:nvCxnSpPr>
        <xdr:cNvPr id="74" name="直線コネクタ 73"/>
        <xdr:cNvCxnSpPr/>
      </xdr:nvCxnSpPr>
      <xdr:spPr>
        <a:xfrm flipV="1">
          <a:off x="2209800" y="7175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57349</xdr:rowOff>
    </xdr:from>
    <xdr:ext cx="762000" cy="259045"/>
    <xdr:sp macro="" textlink="">
      <xdr:nvSpPr>
        <xdr:cNvPr id="76" name="テキスト ボックス 75"/>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91622</xdr:rowOff>
    </xdr:from>
    <xdr:to>
      <xdr:col>11</xdr:col>
      <xdr:colOff>9525</xdr:colOff>
      <xdr:row>42</xdr:row>
      <xdr:rowOff>39915</xdr:rowOff>
    </xdr:to>
    <xdr:cxnSp macro="">
      <xdr:nvCxnSpPr>
        <xdr:cNvPr id="77" name="直線コネクタ 76"/>
        <xdr:cNvCxnSpPr/>
      </xdr:nvCxnSpPr>
      <xdr:spPr>
        <a:xfrm>
          <a:off x="1320800" y="71210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21772</xdr:rowOff>
    </xdr:from>
    <xdr:to>
      <xdr:col>11</xdr:col>
      <xdr:colOff>60325</xdr:colOff>
      <xdr:row>38</xdr:row>
      <xdr:rowOff>123372</xdr:rowOff>
    </xdr:to>
    <xdr:sp macro="" textlink="">
      <xdr:nvSpPr>
        <xdr:cNvPr id="78" name="フローチャート: 判断 77"/>
        <xdr:cNvSpPr/>
      </xdr:nvSpPr>
      <xdr:spPr>
        <a:xfrm>
          <a:off x="2159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133549</xdr:rowOff>
    </xdr:from>
    <xdr:ext cx="762000" cy="259045"/>
    <xdr:sp macro="" textlink="">
      <xdr:nvSpPr>
        <xdr:cNvPr id="79" name="テキスト ボックス 78"/>
        <xdr:cNvSpPr txBox="1"/>
      </xdr:nvSpPr>
      <xdr:spPr>
        <a:xfrm>
          <a:off x="1828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79120</xdr:rowOff>
    </xdr:from>
    <xdr:ext cx="762000" cy="259045"/>
    <xdr:sp macro="" textlink="">
      <xdr:nvSpPr>
        <xdr:cNvPr id="81" name="テキスト ボックス 80"/>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81643</xdr:rowOff>
    </xdr:from>
    <xdr:to>
      <xdr:col>24</xdr:col>
      <xdr:colOff>76200</xdr:colOff>
      <xdr:row>41</xdr:row>
      <xdr:rowOff>11793</xdr:rowOff>
    </xdr:to>
    <xdr:sp macro="" textlink="">
      <xdr:nvSpPr>
        <xdr:cNvPr id="87" name="楕円 86"/>
        <xdr:cNvSpPr/>
      </xdr:nvSpPr>
      <xdr:spPr>
        <a:xfrm>
          <a:off x="47752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53720</xdr:rowOff>
    </xdr:from>
    <xdr:ext cx="762000" cy="259045"/>
    <xdr:sp macro="" textlink="">
      <xdr:nvSpPr>
        <xdr:cNvPr id="88" name="人件費該当値テキスト"/>
        <xdr:cNvSpPr txBox="1"/>
      </xdr:nvSpPr>
      <xdr:spPr>
        <a:xfrm>
          <a:off x="4914900" y="691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81643</xdr:rowOff>
    </xdr:from>
    <xdr:to>
      <xdr:col>20</xdr:col>
      <xdr:colOff>38100</xdr:colOff>
      <xdr:row>41</xdr:row>
      <xdr:rowOff>11793</xdr:rowOff>
    </xdr:to>
    <xdr:sp macro="" textlink="">
      <xdr:nvSpPr>
        <xdr:cNvPr id="89" name="楕円 88"/>
        <xdr:cNvSpPr/>
      </xdr:nvSpPr>
      <xdr:spPr>
        <a:xfrm>
          <a:off x="3937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168020</xdr:rowOff>
    </xdr:from>
    <xdr:ext cx="736600" cy="259045"/>
    <xdr:sp macro="" textlink="">
      <xdr:nvSpPr>
        <xdr:cNvPr id="90" name="テキスト ボックス 89"/>
        <xdr:cNvSpPr txBox="1"/>
      </xdr:nvSpPr>
      <xdr:spPr>
        <a:xfrm>
          <a:off x="3606800" y="702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95250</xdr:rowOff>
    </xdr:from>
    <xdr:to>
      <xdr:col>15</xdr:col>
      <xdr:colOff>149225</xdr:colOff>
      <xdr:row>42</xdr:row>
      <xdr:rowOff>25400</xdr:rowOff>
    </xdr:to>
    <xdr:sp macro="" textlink="">
      <xdr:nvSpPr>
        <xdr:cNvPr id="91" name="楕円 90"/>
        <xdr:cNvSpPr/>
      </xdr:nvSpPr>
      <xdr:spPr>
        <a:xfrm>
          <a:off x="3048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10177</xdr:rowOff>
    </xdr:from>
    <xdr:ext cx="762000" cy="259045"/>
    <xdr:sp macro="" textlink="">
      <xdr:nvSpPr>
        <xdr:cNvPr id="92" name="テキスト ボックス 91"/>
        <xdr:cNvSpPr txBox="1"/>
      </xdr:nvSpPr>
      <xdr:spPr>
        <a:xfrm>
          <a:off x="2717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160565</xdr:rowOff>
    </xdr:from>
    <xdr:to>
      <xdr:col>11</xdr:col>
      <xdr:colOff>60325</xdr:colOff>
      <xdr:row>42</xdr:row>
      <xdr:rowOff>90715</xdr:rowOff>
    </xdr:to>
    <xdr:sp macro="" textlink="">
      <xdr:nvSpPr>
        <xdr:cNvPr id="93" name="楕円 92"/>
        <xdr:cNvSpPr/>
      </xdr:nvSpPr>
      <xdr:spPr>
        <a:xfrm>
          <a:off x="2159000" y="71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75492</xdr:rowOff>
    </xdr:from>
    <xdr:ext cx="762000" cy="259045"/>
    <xdr:sp macro="" textlink="">
      <xdr:nvSpPr>
        <xdr:cNvPr id="94" name="テキスト ボックス 93"/>
        <xdr:cNvSpPr txBox="1"/>
      </xdr:nvSpPr>
      <xdr:spPr>
        <a:xfrm>
          <a:off x="1828800" y="727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40822</xdr:rowOff>
    </xdr:from>
    <xdr:to>
      <xdr:col>6</xdr:col>
      <xdr:colOff>171450</xdr:colOff>
      <xdr:row>41</xdr:row>
      <xdr:rowOff>142422</xdr:rowOff>
    </xdr:to>
    <xdr:sp macro="" textlink="">
      <xdr:nvSpPr>
        <xdr:cNvPr id="95" name="楕円 94"/>
        <xdr:cNvSpPr/>
      </xdr:nvSpPr>
      <xdr:spPr>
        <a:xfrm>
          <a:off x="12700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127199</xdr:rowOff>
    </xdr:from>
    <xdr:ext cx="762000" cy="259045"/>
    <xdr:sp macro="" textlink="">
      <xdr:nvSpPr>
        <xdr:cNvPr id="96" name="テキスト ボックス 95"/>
        <xdr:cNvSpPr txBox="1"/>
      </xdr:nvSpPr>
      <xdr:spPr>
        <a:xfrm>
          <a:off x="939800" y="7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類似団体平均を若干下回る結果となった。ただし、旅費については政策的な先進地視察等も増えており、人口一人当たりの決算額が類似団体平均を上回っている。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ほか、賃金についても臨時職員雇用増加により上昇傾向にあるため、引き続き適正規模を管理する必要がある。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154214</xdr:rowOff>
    </xdr:from>
    <xdr:to>
      <xdr:col>82</xdr:col>
      <xdr:colOff>107950</xdr:colOff>
      <xdr:row>17</xdr:row>
      <xdr:rowOff>4536</xdr:rowOff>
    </xdr:to>
    <xdr:cxnSp macro="">
      <xdr:nvCxnSpPr>
        <xdr:cNvPr id="131" name="直線コネクタ 130"/>
        <xdr:cNvCxnSpPr/>
      </xdr:nvCxnSpPr>
      <xdr:spPr>
        <a:xfrm>
          <a:off x="15671800" y="28974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2"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56243</xdr:rowOff>
    </xdr:from>
    <xdr:to>
      <xdr:col>78</xdr:col>
      <xdr:colOff>69850</xdr:colOff>
      <xdr:row>16</xdr:row>
      <xdr:rowOff>154214</xdr:rowOff>
    </xdr:to>
    <xdr:cxnSp macro="">
      <xdr:nvCxnSpPr>
        <xdr:cNvPr id="134" name="直線コネクタ 133"/>
        <xdr:cNvCxnSpPr/>
      </xdr:nvCxnSpPr>
      <xdr:spPr>
        <a:xfrm>
          <a:off x="14782800" y="27994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6" name="テキスト ボックス 135"/>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16</xdr:row>
      <xdr:rowOff>56243</xdr:rowOff>
    </xdr:to>
    <xdr:cxnSp macro="">
      <xdr:nvCxnSpPr>
        <xdr:cNvPr id="137" name="直線コネクタ 136"/>
        <xdr:cNvCxnSpPr/>
      </xdr:nvCxnSpPr>
      <xdr:spPr>
        <a:xfrm>
          <a:off x="13893800" y="2581729"/>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168020</xdr:rowOff>
    </xdr:from>
    <xdr:ext cx="762000" cy="259045"/>
    <xdr:sp macro="" textlink="">
      <xdr:nvSpPr>
        <xdr:cNvPr id="139" name="テキスト ボックス 138"/>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15</xdr:row>
      <xdr:rowOff>9979</xdr:rowOff>
    </xdr:to>
    <xdr:cxnSp macro="">
      <xdr:nvCxnSpPr>
        <xdr:cNvPr id="140" name="直線コネクタ 139"/>
        <xdr:cNvCxnSpPr/>
      </xdr:nvCxnSpPr>
      <xdr:spPr>
        <a:xfrm>
          <a:off x="13004800" y="2570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2" name="テキスト ボックス 141"/>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4" name="テキスト ボックス 143"/>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50" name="楕円 149"/>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141713</xdr:rowOff>
    </xdr:from>
    <xdr:ext cx="762000" cy="259045"/>
    <xdr:sp macro="" textlink="">
      <xdr:nvSpPr>
        <xdr:cNvPr id="151" name="物件費該当値テキスト"/>
        <xdr:cNvSpPr txBox="1"/>
      </xdr:nvSpPr>
      <xdr:spPr>
        <a:xfrm>
          <a:off x="165989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103414</xdr:rowOff>
    </xdr:from>
    <xdr:to>
      <xdr:col>78</xdr:col>
      <xdr:colOff>120650</xdr:colOff>
      <xdr:row>17</xdr:row>
      <xdr:rowOff>33564</xdr:rowOff>
    </xdr:to>
    <xdr:sp macro="" textlink="">
      <xdr:nvSpPr>
        <xdr:cNvPr id="152" name="楕円 151"/>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43741</xdr:rowOff>
    </xdr:from>
    <xdr:ext cx="736600" cy="259045"/>
    <xdr:sp macro="" textlink="">
      <xdr:nvSpPr>
        <xdr:cNvPr id="153" name="テキスト ボックス 152"/>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5443</xdr:rowOff>
    </xdr:from>
    <xdr:to>
      <xdr:col>74</xdr:col>
      <xdr:colOff>31750</xdr:colOff>
      <xdr:row>16</xdr:row>
      <xdr:rowOff>107043</xdr:rowOff>
    </xdr:to>
    <xdr:sp macro="" textlink="">
      <xdr:nvSpPr>
        <xdr:cNvPr id="154" name="楕円 153"/>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117220</xdr:rowOff>
    </xdr:from>
    <xdr:ext cx="762000" cy="259045"/>
    <xdr:sp macro="" textlink="">
      <xdr:nvSpPr>
        <xdr:cNvPr id="155" name="テキスト ボックス 15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6" name="楕円 155"/>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7" name="テキスト ボックス 156"/>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119743</xdr:rowOff>
    </xdr:from>
    <xdr:to>
      <xdr:col>65</xdr:col>
      <xdr:colOff>53975</xdr:colOff>
      <xdr:row>15</xdr:row>
      <xdr:rowOff>49893</xdr:rowOff>
    </xdr:to>
    <xdr:sp macro="" textlink="">
      <xdr:nvSpPr>
        <xdr:cNvPr id="158" name="楕円 157"/>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60070</xdr:rowOff>
    </xdr:from>
    <xdr:ext cx="762000" cy="259045"/>
    <xdr:sp macro="" textlink="">
      <xdr:nvSpPr>
        <xdr:cNvPr id="159" name="テキスト ボックス 158"/>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現在当町が進める子育て支援政策（保育料無償化、子ども医療費無料化等）による影響もあり、類似団体平均を大きく上回っている。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本政策は、本町の大きな課題である定住・移住問題とも密接に関わるため、時期を見極めながら終期を設定するなど抑制を図っていく必要がある。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59</xdr:row>
      <xdr:rowOff>151493</xdr:rowOff>
    </xdr:to>
    <xdr:cxnSp macro="">
      <xdr:nvCxnSpPr>
        <xdr:cNvPr id="189" name="直線コネクタ 188"/>
        <xdr:cNvCxnSpPr/>
      </xdr:nvCxnSpPr>
      <xdr:spPr>
        <a:xfrm flipV="1">
          <a:off x="4826000" y="9042400"/>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123570</xdr:rowOff>
    </xdr:from>
    <xdr:ext cx="762000" cy="259045"/>
    <xdr:sp macro="" textlink="">
      <xdr:nvSpPr>
        <xdr:cNvPr id="190" name="扶助費最小値テキスト"/>
        <xdr:cNvSpPr txBox="1"/>
      </xdr:nvSpPr>
      <xdr:spPr>
        <a:xfrm>
          <a:off x="4914900" y="1023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151493</xdr:rowOff>
    </xdr:from>
    <xdr:to>
      <xdr:col>24</xdr:col>
      <xdr:colOff>114300</xdr:colOff>
      <xdr:row>59</xdr:row>
      <xdr:rowOff>151493</xdr:rowOff>
    </xdr:to>
    <xdr:cxnSp macro="">
      <xdr:nvCxnSpPr>
        <xdr:cNvPr id="191" name="直線コネクタ 190"/>
        <xdr:cNvCxnSpPr/>
      </xdr:nvCxnSpPr>
      <xdr:spPr>
        <a:xfrm>
          <a:off x="4737100" y="1026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3" name="直線コネクタ 19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151493</xdr:rowOff>
    </xdr:from>
    <xdr:to>
      <xdr:col>24</xdr:col>
      <xdr:colOff>25400</xdr:colOff>
      <xdr:row>60</xdr:row>
      <xdr:rowOff>159657</xdr:rowOff>
    </xdr:to>
    <xdr:cxnSp macro="">
      <xdr:nvCxnSpPr>
        <xdr:cNvPr id="194" name="直線コネクタ 193"/>
        <xdr:cNvCxnSpPr/>
      </xdr:nvCxnSpPr>
      <xdr:spPr>
        <a:xfrm flipV="1">
          <a:off x="3987800" y="1026704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5"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6" name="フローチャート: 判断 195"/>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53522</xdr:rowOff>
    </xdr:from>
    <xdr:to>
      <xdr:col>19</xdr:col>
      <xdr:colOff>187325</xdr:colOff>
      <xdr:row>60</xdr:row>
      <xdr:rowOff>159657</xdr:rowOff>
    </xdr:to>
    <xdr:cxnSp macro="">
      <xdr:nvCxnSpPr>
        <xdr:cNvPr id="197" name="直線コネクタ 196"/>
        <xdr:cNvCxnSpPr/>
      </xdr:nvCxnSpPr>
      <xdr:spPr>
        <a:xfrm>
          <a:off x="3098800" y="10169072"/>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8" name="フローチャート: 判断 197"/>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199" name="テキスト ボックス 198"/>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151493</xdr:rowOff>
    </xdr:from>
    <xdr:to>
      <xdr:col>15</xdr:col>
      <xdr:colOff>98425</xdr:colOff>
      <xdr:row>59</xdr:row>
      <xdr:rowOff>53522</xdr:rowOff>
    </xdr:to>
    <xdr:cxnSp macro="">
      <xdr:nvCxnSpPr>
        <xdr:cNvPr id="200" name="直線コネクタ 199"/>
        <xdr:cNvCxnSpPr/>
      </xdr:nvCxnSpPr>
      <xdr:spPr>
        <a:xfrm>
          <a:off x="2209800" y="9924143"/>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117022</xdr:rowOff>
    </xdr:from>
    <xdr:to>
      <xdr:col>15</xdr:col>
      <xdr:colOff>149225</xdr:colOff>
      <xdr:row>56</xdr:row>
      <xdr:rowOff>47172</xdr:rowOff>
    </xdr:to>
    <xdr:sp macro="" textlink="">
      <xdr:nvSpPr>
        <xdr:cNvPr id="201" name="フローチャート: 判断 200"/>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02" name="テキスト ボックス 201"/>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151493</xdr:rowOff>
    </xdr:to>
    <xdr:cxnSp macro="">
      <xdr:nvCxnSpPr>
        <xdr:cNvPr id="203" name="直線コネクタ 202"/>
        <xdr:cNvCxnSpPr/>
      </xdr:nvCxnSpPr>
      <xdr:spPr>
        <a:xfrm>
          <a:off x="1320800" y="9842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4" name="フローチャート: 判断 203"/>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05" name="テキスト ボックス 204"/>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06" name="フローチャート: 判断 205"/>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98170</xdr:rowOff>
    </xdr:from>
    <xdr:ext cx="762000" cy="259045"/>
    <xdr:sp macro="" textlink="">
      <xdr:nvSpPr>
        <xdr:cNvPr id="207" name="テキスト ボックス 206"/>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100693</xdr:rowOff>
    </xdr:from>
    <xdr:to>
      <xdr:col>24</xdr:col>
      <xdr:colOff>76200</xdr:colOff>
      <xdr:row>60</xdr:row>
      <xdr:rowOff>30843</xdr:rowOff>
    </xdr:to>
    <xdr:sp macro="" textlink="">
      <xdr:nvSpPr>
        <xdr:cNvPr id="213" name="楕円 212"/>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9270</xdr:rowOff>
    </xdr:from>
    <xdr:ext cx="762000" cy="259045"/>
    <xdr:sp macro="" textlink="">
      <xdr:nvSpPr>
        <xdr:cNvPr id="214" name="扶助費該当値テキスト"/>
        <xdr:cNvSpPr txBox="1"/>
      </xdr:nvSpPr>
      <xdr:spPr>
        <a:xfrm>
          <a:off x="4914900" y="1012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108857</xdr:rowOff>
    </xdr:from>
    <xdr:to>
      <xdr:col>20</xdr:col>
      <xdr:colOff>38100</xdr:colOff>
      <xdr:row>61</xdr:row>
      <xdr:rowOff>39007</xdr:rowOff>
    </xdr:to>
    <xdr:sp macro="" textlink="">
      <xdr:nvSpPr>
        <xdr:cNvPr id="215" name="楕円 214"/>
        <xdr:cNvSpPr/>
      </xdr:nvSpPr>
      <xdr:spPr>
        <a:xfrm>
          <a:off x="3937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23784</xdr:rowOff>
    </xdr:from>
    <xdr:ext cx="736600" cy="259045"/>
    <xdr:sp macro="" textlink="">
      <xdr:nvSpPr>
        <xdr:cNvPr id="216" name="テキスト ボックス 215"/>
        <xdr:cNvSpPr txBox="1"/>
      </xdr:nvSpPr>
      <xdr:spPr>
        <a:xfrm>
          <a:off x="3606800" y="1048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2722</xdr:rowOff>
    </xdr:from>
    <xdr:to>
      <xdr:col>15</xdr:col>
      <xdr:colOff>149225</xdr:colOff>
      <xdr:row>59</xdr:row>
      <xdr:rowOff>104322</xdr:rowOff>
    </xdr:to>
    <xdr:sp macro="" textlink="">
      <xdr:nvSpPr>
        <xdr:cNvPr id="217" name="楕円 216"/>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89099</xdr:rowOff>
    </xdr:from>
    <xdr:ext cx="762000" cy="259045"/>
    <xdr:sp macro="" textlink="">
      <xdr:nvSpPr>
        <xdr:cNvPr id="218" name="テキスト ボックス 217"/>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100693</xdr:rowOff>
    </xdr:from>
    <xdr:to>
      <xdr:col>11</xdr:col>
      <xdr:colOff>60325</xdr:colOff>
      <xdr:row>58</xdr:row>
      <xdr:rowOff>30843</xdr:rowOff>
    </xdr:to>
    <xdr:sp macro="" textlink="">
      <xdr:nvSpPr>
        <xdr:cNvPr id="219" name="楕円 218"/>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220" name="テキスト ボックス 219"/>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21" name="楕円 220"/>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22" name="テキスト ボックス 221"/>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類似団体平均を下回っているが、今後、施設老朽化に係る更新・修繕を考える中で、負担の平準化を図るため、維持補修費が増加することも懸念される。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また、繰出金についても国保、介護等の公営事業会計の負担増加も想定される中であるため引き続き予断を許さない状況である。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50" name="直線コネクタ 249"/>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51"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2" name="直線コネクタ 251"/>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3"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4" name="直線コネクタ 253"/>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55</xdr:row>
      <xdr:rowOff>168910</xdr:rowOff>
    </xdr:to>
    <xdr:cxnSp macro="">
      <xdr:nvCxnSpPr>
        <xdr:cNvPr id="255" name="直線コネクタ 254"/>
        <xdr:cNvCxnSpPr/>
      </xdr:nvCxnSpPr>
      <xdr:spPr>
        <a:xfrm>
          <a:off x="15671800" y="9583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6"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7" name="フローチャート: 判断 256"/>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153670</xdr:rowOff>
    </xdr:to>
    <xdr:cxnSp macro="">
      <xdr:nvCxnSpPr>
        <xdr:cNvPr id="258" name="直線コネクタ 257"/>
        <xdr:cNvCxnSpPr/>
      </xdr:nvCxnSpPr>
      <xdr:spPr>
        <a:xfrm>
          <a:off x="14782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9" name="フローチャート: 判断 258"/>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60" name="テキスト ボックス 259"/>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55</xdr:row>
      <xdr:rowOff>138430</xdr:rowOff>
    </xdr:to>
    <xdr:cxnSp macro="">
      <xdr:nvCxnSpPr>
        <xdr:cNvPr id="261" name="直線コネクタ 260"/>
        <xdr:cNvCxnSpPr/>
      </xdr:nvCxnSpPr>
      <xdr:spPr>
        <a:xfrm>
          <a:off x="13893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2" name="フローチャート: 判断 261"/>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3" name="テキスト ボックス 262"/>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55</xdr:row>
      <xdr:rowOff>130810</xdr:rowOff>
    </xdr:to>
    <xdr:cxnSp macro="">
      <xdr:nvCxnSpPr>
        <xdr:cNvPr id="264" name="直線コネクタ 263"/>
        <xdr:cNvCxnSpPr/>
      </xdr:nvCxnSpPr>
      <xdr:spPr>
        <a:xfrm flipV="1">
          <a:off x="13004800" y="955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5" name="フローチャート: 判断 264"/>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66" name="テキスト ボックス 265"/>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7" name="フローチャート: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74" name="楕円 273"/>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75"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6" name="楕円 275"/>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77" name="テキスト ボックス 276"/>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8" name="楕円 277"/>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9" name="テキスト ボックス 278"/>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72390</xdr:rowOff>
    </xdr:from>
    <xdr:to>
      <xdr:col>69</xdr:col>
      <xdr:colOff>142875</xdr:colOff>
      <xdr:row>56</xdr:row>
      <xdr:rowOff>2540</xdr:rowOff>
    </xdr:to>
    <xdr:sp macro="" textlink="">
      <xdr:nvSpPr>
        <xdr:cNvPr id="280" name="楕円 279"/>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12717</xdr:rowOff>
    </xdr:from>
    <xdr:ext cx="762000" cy="259045"/>
    <xdr:sp macro="" textlink="">
      <xdr:nvSpPr>
        <xdr:cNvPr id="281" name="テキスト ボックス 280"/>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82" name="楕円 281"/>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83" name="テキスト ボックス 282"/>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５年度から一貫して上昇を続けており、類似団体平均を上回っている。これは、建て替え事業を実施した国保病院事業会計に対する繰出金や上昇している施設型給付費（私立保育所等運営経費）が増加していることが要因として</a:t>
          </a:r>
          <a:r>
            <a:rPr kumimoji="1" lang="ja-JP" altLang="en-US" sz="1300">
              <a:solidFill>
                <a:schemeClr val="tx1"/>
              </a:solidFill>
              <a:latin typeface="ＭＳ Ｐゴシック" panose="020B0600070205080204" pitchFamily="50" charset="-128"/>
              <a:ea typeface="ＭＳ Ｐゴシック" panose="020B0600070205080204" pitchFamily="50" charset="-128"/>
            </a:rPr>
            <a:t>挙げられる。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今後も大幅な上昇はないものの、同率程度で推移するものと考えられる。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11" name="直線コネクタ 310"/>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1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13" name="直線コネクタ 31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4"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5" name="直線コネクタ 314"/>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66040</xdr:rowOff>
    </xdr:to>
    <xdr:cxnSp macro="">
      <xdr:nvCxnSpPr>
        <xdr:cNvPr id="316" name="直線コネクタ 315"/>
        <xdr:cNvCxnSpPr/>
      </xdr:nvCxnSpPr>
      <xdr:spPr>
        <a:xfrm>
          <a:off x="15671800" y="65278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88917</xdr:rowOff>
    </xdr:from>
    <xdr:ext cx="762000" cy="259045"/>
    <xdr:sp macro="" textlink="">
      <xdr:nvSpPr>
        <xdr:cNvPr id="317" name="補助費等平均値テキスト"/>
        <xdr:cNvSpPr txBox="1"/>
      </xdr:nvSpPr>
      <xdr:spPr>
        <a:xfrm>
          <a:off x="16598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8" name="フローチャート: 判断 317"/>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123190</xdr:rowOff>
    </xdr:from>
    <xdr:to>
      <xdr:col>78</xdr:col>
      <xdr:colOff>69850</xdr:colOff>
      <xdr:row>38</xdr:row>
      <xdr:rowOff>12700</xdr:rowOff>
    </xdr:to>
    <xdr:cxnSp macro="">
      <xdr:nvCxnSpPr>
        <xdr:cNvPr id="319" name="直線コネクタ 318"/>
        <xdr:cNvCxnSpPr/>
      </xdr:nvCxnSpPr>
      <xdr:spPr>
        <a:xfrm>
          <a:off x="14782800" y="646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20" name="フローチャート: 判断 319"/>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161307</xdr:rowOff>
    </xdr:from>
    <xdr:ext cx="736600" cy="259045"/>
    <xdr:sp macro="" textlink="">
      <xdr:nvSpPr>
        <xdr:cNvPr id="321" name="テキスト ボックス 320"/>
        <xdr:cNvSpPr txBox="1"/>
      </xdr:nvSpPr>
      <xdr:spPr>
        <a:xfrm>
          <a:off x="15290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123190</xdr:rowOff>
    </xdr:to>
    <xdr:cxnSp macro="">
      <xdr:nvCxnSpPr>
        <xdr:cNvPr id="322" name="直線コネクタ 321"/>
        <xdr:cNvCxnSpPr/>
      </xdr:nvCxnSpPr>
      <xdr:spPr>
        <a:xfrm>
          <a:off x="13893800" y="6413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3" name="フローチャート: 判断 322"/>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115587</xdr:rowOff>
    </xdr:from>
    <xdr:ext cx="762000" cy="259045"/>
    <xdr:sp macro="" textlink="">
      <xdr:nvSpPr>
        <xdr:cNvPr id="324" name="テキスト ボックス 323"/>
        <xdr:cNvSpPr txBox="1"/>
      </xdr:nvSpPr>
      <xdr:spPr>
        <a:xfrm>
          <a:off x="14401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142240</xdr:rowOff>
    </xdr:from>
    <xdr:to>
      <xdr:col>69</xdr:col>
      <xdr:colOff>92075</xdr:colOff>
      <xdr:row>37</xdr:row>
      <xdr:rowOff>69850</xdr:rowOff>
    </xdr:to>
    <xdr:cxnSp macro="">
      <xdr:nvCxnSpPr>
        <xdr:cNvPr id="325" name="直線コネクタ 324"/>
        <xdr:cNvCxnSpPr/>
      </xdr:nvCxnSpPr>
      <xdr:spPr>
        <a:xfrm>
          <a:off x="13004800" y="6314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6" name="フローチャート: 判断 325"/>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7" name="テキスト ボックス 326"/>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28" name="フローチャート: 判断 327"/>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24147</xdr:rowOff>
    </xdr:from>
    <xdr:ext cx="762000" cy="259045"/>
    <xdr:sp macro="" textlink="">
      <xdr:nvSpPr>
        <xdr:cNvPr id="329" name="テキスト ボックス 328"/>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35" name="楕円 334"/>
        <xdr:cNvSpPr/>
      </xdr:nvSpPr>
      <xdr:spPr>
        <a:xfrm>
          <a:off x="16459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158767</xdr:rowOff>
    </xdr:from>
    <xdr:ext cx="762000" cy="259045"/>
    <xdr:sp macro="" textlink="">
      <xdr:nvSpPr>
        <xdr:cNvPr id="336" name="補助費等該当値テキスト"/>
        <xdr:cNvSpPr txBox="1"/>
      </xdr:nvSpPr>
      <xdr:spPr>
        <a:xfrm>
          <a:off x="16598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7" name="楕円 336"/>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8" name="テキスト ボックス 337"/>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72390</xdr:rowOff>
    </xdr:from>
    <xdr:to>
      <xdr:col>74</xdr:col>
      <xdr:colOff>31750</xdr:colOff>
      <xdr:row>38</xdr:row>
      <xdr:rowOff>2540</xdr:rowOff>
    </xdr:to>
    <xdr:sp macro="" textlink="">
      <xdr:nvSpPr>
        <xdr:cNvPr id="339" name="楕円 338"/>
        <xdr:cNvSpPr/>
      </xdr:nvSpPr>
      <xdr:spPr>
        <a:xfrm>
          <a:off x="14732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158767</xdr:rowOff>
    </xdr:from>
    <xdr:ext cx="762000" cy="259045"/>
    <xdr:sp macro="" textlink="">
      <xdr:nvSpPr>
        <xdr:cNvPr id="340" name="テキスト ボックス 339"/>
        <xdr:cNvSpPr txBox="1"/>
      </xdr:nvSpPr>
      <xdr:spPr>
        <a:xfrm>
          <a:off x="14401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41" name="楕円 340"/>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42" name="テキスト ボックス 341"/>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43" name="楕円 342"/>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6367</xdr:rowOff>
    </xdr:from>
    <xdr:ext cx="762000" cy="259045"/>
    <xdr:sp macro="" textlink="">
      <xdr:nvSpPr>
        <xdr:cNvPr id="344" name="テキスト ボックス 343"/>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今後控える（仮称）総合保健福祉センター建設、施設老朽化に伴う更新等により増加も見込まれるため、実質公債費比率や将来負担比率と併せた適正負担を図り、平準化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9" name="直線コネクタ 35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0" name="テキスト ボックス 35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3" name="直線コネクタ 36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4" name="テキスト ボックス 36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8" name="直線コネクタ 367"/>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9" name="公債費最小値テキスト"/>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70" name="直線コネクタ 369"/>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71"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2" name="直線コネクタ 371"/>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24130</xdr:rowOff>
    </xdr:from>
    <xdr:to>
      <xdr:col>24</xdr:col>
      <xdr:colOff>25400</xdr:colOff>
      <xdr:row>76</xdr:row>
      <xdr:rowOff>35561</xdr:rowOff>
    </xdr:to>
    <xdr:cxnSp macro="">
      <xdr:nvCxnSpPr>
        <xdr:cNvPr id="373" name="直線コネクタ 372"/>
        <xdr:cNvCxnSpPr/>
      </xdr:nvCxnSpPr>
      <xdr:spPr>
        <a:xfrm>
          <a:off x="3987800" y="130543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4"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フローチャート: 判断 374"/>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167005</xdr:rowOff>
    </xdr:from>
    <xdr:to>
      <xdr:col>19</xdr:col>
      <xdr:colOff>187325</xdr:colOff>
      <xdr:row>76</xdr:row>
      <xdr:rowOff>24130</xdr:rowOff>
    </xdr:to>
    <xdr:cxnSp macro="">
      <xdr:nvCxnSpPr>
        <xdr:cNvPr id="376" name="直線コネクタ 375"/>
        <xdr:cNvCxnSpPr/>
      </xdr:nvCxnSpPr>
      <xdr:spPr>
        <a:xfrm>
          <a:off x="3098800" y="130257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8" name="テキスト ボックス 37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167005</xdr:rowOff>
    </xdr:from>
    <xdr:to>
      <xdr:col>15</xdr:col>
      <xdr:colOff>98425</xdr:colOff>
      <xdr:row>76</xdr:row>
      <xdr:rowOff>109855</xdr:rowOff>
    </xdr:to>
    <xdr:cxnSp macro="">
      <xdr:nvCxnSpPr>
        <xdr:cNvPr id="379" name="直線コネクタ 378"/>
        <xdr:cNvCxnSpPr/>
      </xdr:nvCxnSpPr>
      <xdr:spPr>
        <a:xfrm flipV="1">
          <a:off x="2209800" y="1302575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0" name="フローチャート: 判断 37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1" name="テキスト ボックス 380"/>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69850</xdr:rowOff>
    </xdr:from>
    <xdr:to>
      <xdr:col>11</xdr:col>
      <xdr:colOff>9525</xdr:colOff>
      <xdr:row>76</xdr:row>
      <xdr:rowOff>109855</xdr:rowOff>
    </xdr:to>
    <xdr:cxnSp macro="">
      <xdr:nvCxnSpPr>
        <xdr:cNvPr id="382" name="直線コネクタ 381"/>
        <xdr:cNvCxnSpPr/>
      </xdr:nvCxnSpPr>
      <xdr:spPr>
        <a:xfrm>
          <a:off x="1320800" y="13100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24764</xdr:rowOff>
    </xdr:from>
    <xdr:to>
      <xdr:col>11</xdr:col>
      <xdr:colOff>60325</xdr:colOff>
      <xdr:row>77</xdr:row>
      <xdr:rowOff>126364</xdr:rowOff>
    </xdr:to>
    <xdr:sp macro="" textlink="">
      <xdr:nvSpPr>
        <xdr:cNvPr id="383" name="フローチャート: 判断 382"/>
        <xdr:cNvSpPr/>
      </xdr:nvSpPr>
      <xdr:spPr>
        <a:xfrm>
          <a:off x="2159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111141</xdr:rowOff>
    </xdr:from>
    <xdr:ext cx="762000" cy="259045"/>
    <xdr:sp macro="" textlink="">
      <xdr:nvSpPr>
        <xdr:cNvPr id="384" name="テキスト ボックス 383"/>
        <xdr:cNvSpPr txBox="1"/>
      </xdr:nvSpPr>
      <xdr:spPr>
        <a:xfrm>
          <a:off x="1828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85" name="フローチャート: 判断 384"/>
        <xdr:cNvSpPr/>
      </xdr:nvSpPr>
      <xdr:spPr>
        <a:xfrm>
          <a:off x="1270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134002</xdr:rowOff>
    </xdr:from>
    <xdr:ext cx="762000" cy="259045"/>
    <xdr:sp macro="" textlink="">
      <xdr:nvSpPr>
        <xdr:cNvPr id="386" name="テキスト ボックス 385"/>
        <xdr:cNvSpPr txBox="1"/>
      </xdr:nvSpPr>
      <xdr:spPr>
        <a:xfrm>
          <a:off x="939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92" name="楕円 391"/>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93"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144780</xdr:rowOff>
    </xdr:from>
    <xdr:to>
      <xdr:col>20</xdr:col>
      <xdr:colOff>38100</xdr:colOff>
      <xdr:row>76</xdr:row>
      <xdr:rowOff>74930</xdr:rowOff>
    </xdr:to>
    <xdr:sp macro="" textlink="">
      <xdr:nvSpPr>
        <xdr:cNvPr id="394" name="楕円 393"/>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85107</xdr:rowOff>
    </xdr:from>
    <xdr:ext cx="736600" cy="259045"/>
    <xdr:sp macro="" textlink="">
      <xdr:nvSpPr>
        <xdr:cNvPr id="395" name="テキスト ボックス 394"/>
        <xdr:cNvSpPr txBox="1"/>
      </xdr:nvSpPr>
      <xdr:spPr>
        <a:xfrm>
          <a:off x="3606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116205</xdr:rowOff>
    </xdr:from>
    <xdr:to>
      <xdr:col>15</xdr:col>
      <xdr:colOff>149225</xdr:colOff>
      <xdr:row>76</xdr:row>
      <xdr:rowOff>46355</xdr:rowOff>
    </xdr:to>
    <xdr:sp macro="" textlink="">
      <xdr:nvSpPr>
        <xdr:cNvPr id="396" name="楕円 395"/>
        <xdr:cNvSpPr/>
      </xdr:nvSpPr>
      <xdr:spPr>
        <a:xfrm>
          <a:off x="3048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56532</xdr:rowOff>
    </xdr:from>
    <xdr:ext cx="762000" cy="259045"/>
    <xdr:sp macro="" textlink="">
      <xdr:nvSpPr>
        <xdr:cNvPr id="397" name="テキスト ボックス 396"/>
        <xdr:cNvSpPr txBox="1"/>
      </xdr:nvSpPr>
      <xdr:spPr>
        <a:xfrm>
          <a:off x="2717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59055</xdr:rowOff>
    </xdr:from>
    <xdr:to>
      <xdr:col>11</xdr:col>
      <xdr:colOff>60325</xdr:colOff>
      <xdr:row>76</xdr:row>
      <xdr:rowOff>160655</xdr:rowOff>
    </xdr:to>
    <xdr:sp macro="" textlink="">
      <xdr:nvSpPr>
        <xdr:cNvPr id="398" name="楕円 397"/>
        <xdr:cNvSpPr/>
      </xdr:nvSpPr>
      <xdr:spPr>
        <a:xfrm>
          <a:off x="2159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170832</xdr:rowOff>
    </xdr:from>
    <xdr:ext cx="762000" cy="259045"/>
    <xdr:sp macro="" textlink="">
      <xdr:nvSpPr>
        <xdr:cNvPr id="399" name="テキスト ボックス 398"/>
        <xdr:cNvSpPr txBox="1"/>
      </xdr:nvSpPr>
      <xdr:spPr>
        <a:xfrm>
          <a:off x="1828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19050</xdr:rowOff>
    </xdr:from>
    <xdr:to>
      <xdr:col>6</xdr:col>
      <xdr:colOff>171450</xdr:colOff>
      <xdr:row>76</xdr:row>
      <xdr:rowOff>120650</xdr:rowOff>
    </xdr:to>
    <xdr:sp macro="" textlink="">
      <xdr:nvSpPr>
        <xdr:cNvPr id="400" name="楕円 399"/>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130827</xdr:rowOff>
    </xdr:from>
    <xdr:ext cx="762000" cy="259045"/>
    <xdr:sp macro="" textlink="">
      <xdr:nvSpPr>
        <xdr:cNvPr id="401" name="テキスト ボックス 400"/>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本町の経常収支比率に占める割合は公債費以外の項目が大きく、平成２５年度から一貫して類似団体平均を上回っている。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前述したように人件費、扶助費に占める割合が特に大きく、義務的経費の中長期的な負担を埋める財源を確保していく必要がある。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92711</xdr:rowOff>
    </xdr:to>
    <xdr:cxnSp macro="">
      <xdr:nvCxnSpPr>
        <xdr:cNvPr id="427" name="直線コネクタ 426"/>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9" name="直線コネクタ 42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30"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31" name="直線コネクタ 430"/>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72137</xdr:rowOff>
    </xdr:from>
    <xdr:to>
      <xdr:col>82</xdr:col>
      <xdr:colOff>107950</xdr:colOff>
      <xdr:row>80</xdr:row>
      <xdr:rowOff>72137</xdr:rowOff>
    </xdr:to>
    <xdr:cxnSp macro="">
      <xdr:nvCxnSpPr>
        <xdr:cNvPr id="432" name="直線コネクタ 431"/>
        <xdr:cNvCxnSpPr/>
      </xdr:nvCxnSpPr>
      <xdr:spPr>
        <a:xfrm>
          <a:off x="15671800" y="137881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97299</xdr:rowOff>
    </xdr:from>
    <xdr:ext cx="762000" cy="259045"/>
    <xdr:sp macro="" textlink="">
      <xdr:nvSpPr>
        <xdr:cNvPr id="433" name="公債費以外平均値テキスト"/>
        <xdr:cNvSpPr txBox="1"/>
      </xdr:nvSpPr>
      <xdr:spPr>
        <a:xfrm>
          <a:off x="16598900" y="1329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4" name="フローチャート: 判断 433"/>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156718</xdr:rowOff>
    </xdr:from>
    <xdr:to>
      <xdr:col>78</xdr:col>
      <xdr:colOff>69850</xdr:colOff>
      <xdr:row>80</xdr:row>
      <xdr:rowOff>72137</xdr:rowOff>
    </xdr:to>
    <xdr:cxnSp macro="">
      <xdr:nvCxnSpPr>
        <xdr:cNvPr id="435" name="直線コネクタ 434"/>
        <xdr:cNvCxnSpPr/>
      </xdr:nvCxnSpPr>
      <xdr:spPr>
        <a:xfrm>
          <a:off x="14782800" y="13701268"/>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6" name="フローチャート: 判断 435"/>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165116</xdr:rowOff>
    </xdr:from>
    <xdr:ext cx="736600" cy="259045"/>
    <xdr:sp macro="" textlink="">
      <xdr:nvSpPr>
        <xdr:cNvPr id="437" name="テキスト ボックス 436"/>
        <xdr:cNvSpPr txBox="1"/>
      </xdr:nvSpPr>
      <xdr:spPr>
        <a:xfrm>
          <a:off x="15290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154432</xdr:rowOff>
    </xdr:from>
    <xdr:to>
      <xdr:col>73</xdr:col>
      <xdr:colOff>180975</xdr:colOff>
      <xdr:row>79</xdr:row>
      <xdr:rowOff>156718</xdr:rowOff>
    </xdr:to>
    <xdr:cxnSp macro="">
      <xdr:nvCxnSpPr>
        <xdr:cNvPr id="438" name="直線コネクタ 437"/>
        <xdr:cNvCxnSpPr/>
      </xdr:nvCxnSpPr>
      <xdr:spPr>
        <a:xfrm>
          <a:off x="13893800" y="1352753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9" name="フローチャート: 判断 438"/>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64533</xdr:rowOff>
    </xdr:from>
    <xdr:ext cx="762000" cy="259045"/>
    <xdr:sp macro="" textlink="">
      <xdr:nvSpPr>
        <xdr:cNvPr id="440" name="テキスト ボックス 439"/>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21844</xdr:rowOff>
    </xdr:from>
    <xdr:to>
      <xdr:col>69</xdr:col>
      <xdr:colOff>92075</xdr:colOff>
      <xdr:row>78</xdr:row>
      <xdr:rowOff>154432</xdr:rowOff>
    </xdr:to>
    <xdr:cxnSp macro="">
      <xdr:nvCxnSpPr>
        <xdr:cNvPr id="441" name="直線コネクタ 440"/>
        <xdr:cNvCxnSpPr/>
      </xdr:nvCxnSpPr>
      <xdr:spPr>
        <a:xfrm>
          <a:off x="13004800" y="1339494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2" name="フローチャート: 判断 441"/>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43" name="テキスト ボックス 442"/>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4" name="フローチャート: 判断 443"/>
        <xdr:cNvSpPr/>
      </xdr:nvSpPr>
      <xdr:spPr>
        <a:xfrm>
          <a:off x="12954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45" name="テキスト ボックス 444"/>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21337</xdr:rowOff>
    </xdr:from>
    <xdr:to>
      <xdr:col>82</xdr:col>
      <xdr:colOff>158750</xdr:colOff>
      <xdr:row>80</xdr:row>
      <xdr:rowOff>122937</xdr:rowOff>
    </xdr:to>
    <xdr:sp macro="" textlink="">
      <xdr:nvSpPr>
        <xdr:cNvPr id="451" name="楕円 450"/>
        <xdr:cNvSpPr/>
      </xdr:nvSpPr>
      <xdr:spPr>
        <a:xfrm>
          <a:off x="164592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164864</xdr:rowOff>
    </xdr:from>
    <xdr:ext cx="762000" cy="259045"/>
    <xdr:sp macro="" textlink="">
      <xdr:nvSpPr>
        <xdr:cNvPr id="452" name="公債費以外該当値テキスト"/>
        <xdr:cNvSpPr txBox="1"/>
      </xdr:nvSpPr>
      <xdr:spPr>
        <a:xfrm>
          <a:off x="165989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21337</xdr:rowOff>
    </xdr:from>
    <xdr:to>
      <xdr:col>78</xdr:col>
      <xdr:colOff>120650</xdr:colOff>
      <xdr:row>80</xdr:row>
      <xdr:rowOff>122937</xdr:rowOff>
    </xdr:to>
    <xdr:sp macro="" textlink="">
      <xdr:nvSpPr>
        <xdr:cNvPr id="453" name="楕円 452"/>
        <xdr:cNvSpPr/>
      </xdr:nvSpPr>
      <xdr:spPr>
        <a:xfrm>
          <a:off x="15621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107714</xdr:rowOff>
    </xdr:from>
    <xdr:ext cx="736600" cy="259045"/>
    <xdr:sp macro="" textlink="">
      <xdr:nvSpPr>
        <xdr:cNvPr id="454" name="テキスト ボックス 453"/>
        <xdr:cNvSpPr txBox="1"/>
      </xdr:nvSpPr>
      <xdr:spPr>
        <a:xfrm>
          <a:off x="15290800" y="13823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105918</xdr:rowOff>
    </xdr:from>
    <xdr:to>
      <xdr:col>74</xdr:col>
      <xdr:colOff>31750</xdr:colOff>
      <xdr:row>80</xdr:row>
      <xdr:rowOff>36068</xdr:rowOff>
    </xdr:to>
    <xdr:sp macro="" textlink="">
      <xdr:nvSpPr>
        <xdr:cNvPr id="455" name="楕円 454"/>
        <xdr:cNvSpPr/>
      </xdr:nvSpPr>
      <xdr:spPr>
        <a:xfrm>
          <a:off x="14732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20845</xdr:rowOff>
    </xdr:from>
    <xdr:ext cx="762000" cy="259045"/>
    <xdr:sp macro="" textlink="">
      <xdr:nvSpPr>
        <xdr:cNvPr id="456" name="テキスト ボックス 455"/>
        <xdr:cNvSpPr txBox="1"/>
      </xdr:nvSpPr>
      <xdr:spPr>
        <a:xfrm>
          <a:off x="14401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103632</xdr:rowOff>
    </xdr:from>
    <xdr:to>
      <xdr:col>69</xdr:col>
      <xdr:colOff>142875</xdr:colOff>
      <xdr:row>79</xdr:row>
      <xdr:rowOff>33782</xdr:rowOff>
    </xdr:to>
    <xdr:sp macro="" textlink="">
      <xdr:nvSpPr>
        <xdr:cNvPr id="457" name="楕円 456"/>
        <xdr:cNvSpPr/>
      </xdr:nvSpPr>
      <xdr:spPr>
        <a:xfrm>
          <a:off x="13843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18559</xdr:rowOff>
    </xdr:from>
    <xdr:ext cx="762000" cy="259045"/>
    <xdr:sp macro="" textlink="">
      <xdr:nvSpPr>
        <xdr:cNvPr id="458" name="テキスト ボックス 457"/>
        <xdr:cNvSpPr txBox="1"/>
      </xdr:nvSpPr>
      <xdr:spPr>
        <a:xfrm>
          <a:off x="13512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142494</xdr:rowOff>
    </xdr:from>
    <xdr:to>
      <xdr:col>65</xdr:col>
      <xdr:colOff>53975</xdr:colOff>
      <xdr:row>78</xdr:row>
      <xdr:rowOff>72644</xdr:rowOff>
    </xdr:to>
    <xdr:sp macro="" textlink="">
      <xdr:nvSpPr>
        <xdr:cNvPr id="459" name="楕円 458"/>
        <xdr:cNvSpPr/>
      </xdr:nvSpPr>
      <xdr:spPr>
        <a:xfrm>
          <a:off x="12954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57421</xdr:rowOff>
    </xdr:from>
    <xdr:ext cx="762000" cy="259045"/>
    <xdr:sp macro="" textlink="">
      <xdr:nvSpPr>
        <xdr:cNvPr id="460" name="テキスト ボックス 459"/>
        <xdr:cNvSpPr txBox="1"/>
      </xdr:nvSpPr>
      <xdr:spPr>
        <a:xfrm>
          <a:off x="12623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153790</xdr:rowOff>
    </xdr:from>
    <xdr:to>
      <xdr:col>29</xdr:col>
      <xdr:colOff>127000</xdr:colOff>
      <xdr:row>17</xdr:row>
      <xdr:rowOff>168943</xdr:rowOff>
    </xdr:to>
    <xdr:cxnSp macro="">
      <xdr:nvCxnSpPr>
        <xdr:cNvPr id="52" name="直線コネクタ 51"/>
        <xdr:cNvCxnSpPr/>
      </xdr:nvCxnSpPr>
      <xdr:spPr bwMode="auto">
        <a:xfrm flipV="1">
          <a:off x="5003800" y="3116065"/>
          <a:ext cx="647700" cy="1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91943</xdr:rowOff>
    </xdr:from>
    <xdr:ext cx="762000" cy="259045"/>
    <xdr:sp macro="" textlink="">
      <xdr:nvSpPr>
        <xdr:cNvPr id="53" name="人口1人当たり決算額の推移平均値テキスト130"/>
        <xdr:cNvSpPr txBox="1"/>
      </xdr:nvSpPr>
      <xdr:spPr>
        <a:xfrm>
          <a:off x="5740400" y="2711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165285</xdr:rowOff>
    </xdr:from>
    <xdr:to>
      <xdr:col>26</xdr:col>
      <xdr:colOff>50800</xdr:colOff>
      <xdr:row>17</xdr:row>
      <xdr:rowOff>168943</xdr:rowOff>
    </xdr:to>
    <xdr:cxnSp macro="">
      <xdr:nvCxnSpPr>
        <xdr:cNvPr id="55" name="直線コネクタ 54"/>
        <xdr:cNvCxnSpPr/>
      </xdr:nvCxnSpPr>
      <xdr:spPr bwMode="auto">
        <a:xfrm>
          <a:off x="4305300" y="3127560"/>
          <a:ext cx="698500" cy="3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52004</xdr:rowOff>
    </xdr:from>
    <xdr:ext cx="736600" cy="259045"/>
    <xdr:sp macro="" textlink="">
      <xdr:nvSpPr>
        <xdr:cNvPr id="57" name="テキスト ボックス 56"/>
        <xdr:cNvSpPr txBox="1"/>
      </xdr:nvSpPr>
      <xdr:spPr>
        <a:xfrm>
          <a:off x="4622800" y="2671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165285</xdr:rowOff>
    </xdr:from>
    <xdr:to>
      <xdr:col>22</xdr:col>
      <xdr:colOff>114300</xdr:colOff>
      <xdr:row>18</xdr:row>
      <xdr:rowOff>59237</xdr:rowOff>
    </xdr:to>
    <xdr:cxnSp macro="">
      <xdr:nvCxnSpPr>
        <xdr:cNvPr id="58" name="直線コネクタ 57"/>
        <xdr:cNvCxnSpPr/>
      </xdr:nvCxnSpPr>
      <xdr:spPr bwMode="auto">
        <a:xfrm flipV="1">
          <a:off x="3606800" y="3127560"/>
          <a:ext cx="698500" cy="65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67483</xdr:rowOff>
    </xdr:from>
    <xdr:ext cx="762000" cy="259045"/>
    <xdr:sp macro="" textlink="">
      <xdr:nvSpPr>
        <xdr:cNvPr id="60" name="テキスト ボックス 59"/>
        <xdr:cNvSpPr txBox="1"/>
      </xdr:nvSpPr>
      <xdr:spPr>
        <a:xfrm>
          <a:off x="39243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59237</xdr:rowOff>
    </xdr:from>
    <xdr:to>
      <xdr:col>18</xdr:col>
      <xdr:colOff>177800</xdr:colOff>
      <xdr:row>18</xdr:row>
      <xdr:rowOff>81661</xdr:rowOff>
    </xdr:to>
    <xdr:cxnSp macro="">
      <xdr:nvCxnSpPr>
        <xdr:cNvPr id="61" name="直線コネクタ 60"/>
        <xdr:cNvCxnSpPr/>
      </xdr:nvCxnSpPr>
      <xdr:spPr bwMode="auto">
        <a:xfrm flipV="1">
          <a:off x="2908300" y="3192962"/>
          <a:ext cx="698500" cy="22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56247</xdr:rowOff>
    </xdr:from>
    <xdr:to>
      <xdr:col>19</xdr:col>
      <xdr:colOff>38100</xdr:colOff>
      <xdr:row>16</xdr:row>
      <xdr:rowOff>157847</xdr:rowOff>
    </xdr:to>
    <xdr:sp macro="" textlink="">
      <xdr:nvSpPr>
        <xdr:cNvPr id="62" name="フローチャート: 判断 61"/>
        <xdr:cNvSpPr/>
      </xdr:nvSpPr>
      <xdr:spPr bwMode="auto">
        <a:xfrm>
          <a:off x="3556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168024</xdr:rowOff>
    </xdr:from>
    <xdr:ext cx="762000" cy="259045"/>
    <xdr:sp macro="" textlink="">
      <xdr:nvSpPr>
        <xdr:cNvPr id="63" name="テキスト ボックス 62"/>
        <xdr:cNvSpPr txBox="1"/>
      </xdr:nvSpPr>
      <xdr:spPr>
        <a:xfrm>
          <a:off x="32258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83167</xdr:rowOff>
    </xdr:from>
    <xdr:to>
      <xdr:col>15</xdr:col>
      <xdr:colOff>101600</xdr:colOff>
      <xdr:row>17</xdr:row>
      <xdr:rowOff>13317</xdr:rowOff>
    </xdr:to>
    <xdr:sp macro="" textlink="">
      <xdr:nvSpPr>
        <xdr:cNvPr id="64" name="フローチャート: 判断 63"/>
        <xdr:cNvSpPr/>
      </xdr:nvSpPr>
      <xdr:spPr bwMode="auto">
        <a:xfrm>
          <a:off x="2857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23494</xdr:rowOff>
    </xdr:from>
    <xdr:ext cx="762000" cy="259045"/>
    <xdr:sp macro="" textlink="">
      <xdr:nvSpPr>
        <xdr:cNvPr id="65" name="テキスト ボックス 64"/>
        <xdr:cNvSpPr txBox="1"/>
      </xdr:nvSpPr>
      <xdr:spPr>
        <a:xfrm>
          <a:off x="2527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102990</xdr:rowOff>
    </xdr:from>
    <xdr:to>
      <xdr:col>29</xdr:col>
      <xdr:colOff>177800</xdr:colOff>
      <xdr:row>18</xdr:row>
      <xdr:rowOff>33140</xdr:rowOff>
    </xdr:to>
    <xdr:sp macro="" textlink="">
      <xdr:nvSpPr>
        <xdr:cNvPr id="71" name="楕円 70"/>
        <xdr:cNvSpPr/>
      </xdr:nvSpPr>
      <xdr:spPr bwMode="auto">
        <a:xfrm>
          <a:off x="5600700" y="3065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75067</xdr:rowOff>
    </xdr:from>
    <xdr:ext cx="762000" cy="259045"/>
    <xdr:sp macro="" textlink="">
      <xdr:nvSpPr>
        <xdr:cNvPr id="72" name="人口1人当たり決算額の推移該当値テキスト130"/>
        <xdr:cNvSpPr txBox="1"/>
      </xdr:nvSpPr>
      <xdr:spPr>
        <a:xfrm>
          <a:off x="5740400" y="303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118143</xdr:rowOff>
    </xdr:from>
    <xdr:to>
      <xdr:col>26</xdr:col>
      <xdr:colOff>101600</xdr:colOff>
      <xdr:row>18</xdr:row>
      <xdr:rowOff>48293</xdr:rowOff>
    </xdr:to>
    <xdr:sp macro="" textlink="">
      <xdr:nvSpPr>
        <xdr:cNvPr id="73" name="楕円 72"/>
        <xdr:cNvSpPr/>
      </xdr:nvSpPr>
      <xdr:spPr bwMode="auto">
        <a:xfrm>
          <a:off x="4953000" y="3080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33070</xdr:rowOff>
    </xdr:from>
    <xdr:ext cx="736600" cy="259045"/>
    <xdr:sp macro="" textlink="">
      <xdr:nvSpPr>
        <xdr:cNvPr id="74" name="テキスト ボックス 73"/>
        <xdr:cNvSpPr txBox="1"/>
      </xdr:nvSpPr>
      <xdr:spPr>
        <a:xfrm>
          <a:off x="4622800" y="316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114485</xdr:rowOff>
    </xdr:from>
    <xdr:to>
      <xdr:col>22</xdr:col>
      <xdr:colOff>165100</xdr:colOff>
      <xdr:row>18</xdr:row>
      <xdr:rowOff>44635</xdr:rowOff>
    </xdr:to>
    <xdr:sp macro="" textlink="">
      <xdr:nvSpPr>
        <xdr:cNvPr id="75" name="楕円 74"/>
        <xdr:cNvSpPr/>
      </xdr:nvSpPr>
      <xdr:spPr bwMode="auto">
        <a:xfrm>
          <a:off x="4254500" y="3076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29412</xdr:rowOff>
    </xdr:from>
    <xdr:ext cx="762000" cy="259045"/>
    <xdr:sp macro="" textlink="">
      <xdr:nvSpPr>
        <xdr:cNvPr id="76" name="テキスト ボックス 75"/>
        <xdr:cNvSpPr txBox="1"/>
      </xdr:nvSpPr>
      <xdr:spPr>
        <a:xfrm>
          <a:off x="3924300" y="316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8437</xdr:rowOff>
    </xdr:from>
    <xdr:to>
      <xdr:col>19</xdr:col>
      <xdr:colOff>38100</xdr:colOff>
      <xdr:row>18</xdr:row>
      <xdr:rowOff>110037</xdr:rowOff>
    </xdr:to>
    <xdr:sp macro="" textlink="">
      <xdr:nvSpPr>
        <xdr:cNvPr id="77" name="楕円 76"/>
        <xdr:cNvSpPr/>
      </xdr:nvSpPr>
      <xdr:spPr bwMode="auto">
        <a:xfrm>
          <a:off x="3556000" y="3142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94813</xdr:rowOff>
    </xdr:from>
    <xdr:ext cx="762000" cy="259045"/>
    <xdr:sp macro="" textlink="">
      <xdr:nvSpPr>
        <xdr:cNvPr id="78" name="テキスト ボックス 77"/>
        <xdr:cNvSpPr txBox="1"/>
      </xdr:nvSpPr>
      <xdr:spPr>
        <a:xfrm>
          <a:off x="3225800" y="32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30861</xdr:rowOff>
    </xdr:from>
    <xdr:to>
      <xdr:col>15</xdr:col>
      <xdr:colOff>101600</xdr:colOff>
      <xdr:row>18</xdr:row>
      <xdr:rowOff>132461</xdr:rowOff>
    </xdr:to>
    <xdr:sp macro="" textlink="">
      <xdr:nvSpPr>
        <xdr:cNvPr id="79" name="楕円 78"/>
        <xdr:cNvSpPr/>
      </xdr:nvSpPr>
      <xdr:spPr bwMode="auto">
        <a:xfrm>
          <a:off x="2857500" y="3164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117238</xdr:rowOff>
    </xdr:from>
    <xdr:ext cx="762000" cy="259045"/>
    <xdr:sp macro="" textlink="">
      <xdr:nvSpPr>
        <xdr:cNvPr id="80" name="テキスト ボックス 79"/>
        <xdr:cNvSpPr txBox="1"/>
      </xdr:nvSpPr>
      <xdr:spPr>
        <a:xfrm>
          <a:off x="2527300" y="32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62382</xdr:rowOff>
    </xdr:from>
    <xdr:to>
      <xdr:col>29</xdr:col>
      <xdr:colOff>127000</xdr:colOff>
      <xdr:row>36</xdr:row>
      <xdr:rowOff>85509</xdr:rowOff>
    </xdr:to>
    <xdr:cxnSp macro="">
      <xdr:nvCxnSpPr>
        <xdr:cNvPr id="114" name="直線コネクタ 113"/>
        <xdr:cNvCxnSpPr/>
      </xdr:nvCxnSpPr>
      <xdr:spPr bwMode="auto">
        <a:xfrm flipV="1">
          <a:off x="5003800" y="7015632"/>
          <a:ext cx="647700" cy="23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125074</xdr:rowOff>
    </xdr:from>
    <xdr:ext cx="762000" cy="259045"/>
    <xdr:sp macro="" textlink="">
      <xdr:nvSpPr>
        <xdr:cNvPr id="115" name="人口1人当たり決算額の推移平均値テキスト445"/>
        <xdr:cNvSpPr txBox="1"/>
      </xdr:nvSpPr>
      <xdr:spPr>
        <a:xfrm>
          <a:off x="5740400" y="6735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85509</xdr:rowOff>
    </xdr:from>
    <xdr:to>
      <xdr:col>26</xdr:col>
      <xdr:colOff>50800</xdr:colOff>
      <xdr:row>36</xdr:row>
      <xdr:rowOff>97472</xdr:rowOff>
    </xdr:to>
    <xdr:cxnSp macro="">
      <xdr:nvCxnSpPr>
        <xdr:cNvPr id="117" name="直線コネクタ 116"/>
        <xdr:cNvCxnSpPr/>
      </xdr:nvCxnSpPr>
      <xdr:spPr bwMode="auto">
        <a:xfrm flipV="1">
          <a:off x="4305300" y="7038759"/>
          <a:ext cx="698500" cy="11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48588</xdr:rowOff>
    </xdr:from>
    <xdr:ext cx="736600" cy="259045"/>
    <xdr:sp macro="" textlink="">
      <xdr:nvSpPr>
        <xdr:cNvPr id="119" name="テキスト ボックス 118"/>
        <xdr:cNvSpPr txBox="1"/>
      </xdr:nvSpPr>
      <xdr:spPr>
        <a:xfrm>
          <a:off x="4622800" y="665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38303</xdr:rowOff>
    </xdr:from>
    <xdr:to>
      <xdr:col>22</xdr:col>
      <xdr:colOff>114300</xdr:colOff>
      <xdr:row>36</xdr:row>
      <xdr:rowOff>97472</xdr:rowOff>
    </xdr:to>
    <xdr:cxnSp macro="">
      <xdr:nvCxnSpPr>
        <xdr:cNvPr id="120" name="直線コネクタ 119"/>
        <xdr:cNvCxnSpPr/>
      </xdr:nvCxnSpPr>
      <xdr:spPr bwMode="auto">
        <a:xfrm>
          <a:off x="3606800" y="6991553"/>
          <a:ext cx="698500" cy="59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29557</xdr:rowOff>
    </xdr:from>
    <xdr:ext cx="762000" cy="259045"/>
    <xdr:sp macro="" textlink="">
      <xdr:nvSpPr>
        <xdr:cNvPr id="122" name="テキスト ボックス 121"/>
        <xdr:cNvSpPr txBox="1"/>
      </xdr:nvSpPr>
      <xdr:spPr>
        <a:xfrm>
          <a:off x="3924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38303</xdr:rowOff>
    </xdr:from>
    <xdr:to>
      <xdr:col>18</xdr:col>
      <xdr:colOff>177800</xdr:colOff>
      <xdr:row>36</xdr:row>
      <xdr:rowOff>47199</xdr:rowOff>
    </xdr:to>
    <xdr:cxnSp macro="">
      <xdr:nvCxnSpPr>
        <xdr:cNvPr id="123" name="直線コネクタ 122"/>
        <xdr:cNvCxnSpPr/>
      </xdr:nvCxnSpPr>
      <xdr:spPr bwMode="auto">
        <a:xfrm flipV="1">
          <a:off x="2908300" y="6991553"/>
          <a:ext cx="698500" cy="8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202025</xdr:rowOff>
    </xdr:from>
    <xdr:to>
      <xdr:col>19</xdr:col>
      <xdr:colOff>38100</xdr:colOff>
      <xdr:row>35</xdr:row>
      <xdr:rowOff>303625</xdr:rowOff>
    </xdr:to>
    <xdr:sp macro="" textlink="">
      <xdr:nvSpPr>
        <xdr:cNvPr id="124" name="フローチャート: 判断 123"/>
        <xdr:cNvSpPr/>
      </xdr:nvSpPr>
      <xdr:spPr bwMode="auto">
        <a:xfrm>
          <a:off x="3556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313802</xdr:rowOff>
    </xdr:from>
    <xdr:ext cx="762000" cy="259045"/>
    <xdr:sp macro="" textlink="">
      <xdr:nvSpPr>
        <xdr:cNvPr id="125" name="テキスト ボックス 124"/>
        <xdr:cNvSpPr txBox="1"/>
      </xdr:nvSpPr>
      <xdr:spPr>
        <a:xfrm>
          <a:off x="32258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125349</xdr:rowOff>
    </xdr:from>
    <xdr:to>
      <xdr:col>15</xdr:col>
      <xdr:colOff>101600</xdr:colOff>
      <xdr:row>35</xdr:row>
      <xdr:rowOff>226949</xdr:rowOff>
    </xdr:to>
    <xdr:sp macro="" textlink="">
      <xdr:nvSpPr>
        <xdr:cNvPr id="126" name="フローチャート: 判断 125"/>
        <xdr:cNvSpPr/>
      </xdr:nvSpPr>
      <xdr:spPr bwMode="auto">
        <a:xfrm>
          <a:off x="2857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237126</xdr:rowOff>
    </xdr:from>
    <xdr:ext cx="762000" cy="259045"/>
    <xdr:sp macro="" textlink="">
      <xdr:nvSpPr>
        <xdr:cNvPr id="127" name="テキスト ボックス 126"/>
        <xdr:cNvSpPr txBox="1"/>
      </xdr:nvSpPr>
      <xdr:spPr>
        <a:xfrm>
          <a:off x="25273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11582</xdr:rowOff>
    </xdr:from>
    <xdr:to>
      <xdr:col>29</xdr:col>
      <xdr:colOff>177800</xdr:colOff>
      <xdr:row>36</xdr:row>
      <xdr:rowOff>113182</xdr:rowOff>
    </xdr:to>
    <xdr:sp macro="" textlink="">
      <xdr:nvSpPr>
        <xdr:cNvPr id="133" name="楕円 132"/>
        <xdr:cNvSpPr/>
      </xdr:nvSpPr>
      <xdr:spPr bwMode="auto">
        <a:xfrm>
          <a:off x="5600700" y="696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326559</xdr:rowOff>
    </xdr:from>
    <xdr:ext cx="762000" cy="259045"/>
    <xdr:sp macro="" textlink="">
      <xdr:nvSpPr>
        <xdr:cNvPr id="134" name="人口1人当たり決算額の推移該当値テキスト445"/>
        <xdr:cNvSpPr txBox="1"/>
      </xdr:nvSpPr>
      <xdr:spPr>
        <a:xfrm>
          <a:off x="5740400" y="693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34709</xdr:rowOff>
    </xdr:from>
    <xdr:to>
      <xdr:col>26</xdr:col>
      <xdr:colOff>101600</xdr:colOff>
      <xdr:row>36</xdr:row>
      <xdr:rowOff>136309</xdr:rowOff>
    </xdr:to>
    <xdr:sp macro="" textlink="">
      <xdr:nvSpPr>
        <xdr:cNvPr id="135" name="楕円 134"/>
        <xdr:cNvSpPr/>
      </xdr:nvSpPr>
      <xdr:spPr bwMode="auto">
        <a:xfrm>
          <a:off x="4953000" y="6987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121086</xdr:rowOff>
    </xdr:from>
    <xdr:ext cx="736600" cy="259045"/>
    <xdr:sp macro="" textlink="">
      <xdr:nvSpPr>
        <xdr:cNvPr id="136" name="テキスト ボックス 135"/>
        <xdr:cNvSpPr txBox="1"/>
      </xdr:nvSpPr>
      <xdr:spPr>
        <a:xfrm>
          <a:off x="4622800" y="7074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46672</xdr:rowOff>
    </xdr:from>
    <xdr:to>
      <xdr:col>22</xdr:col>
      <xdr:colOff>165100</xdr:colOff>
      <xdr:row>36</xdr:row>
      <xdr:rowOff>148272</xdr:rowOff>
    </xdr:to>
    <xdr:sp macro="" textlink="">
      <xdr:nvSpPr>
        <xdr:cNvPr id="137" name="楕円 136"/>
        <xdr:cNvSpPr/>
      </xdr:nvSpPr>
      <xdr:spPr bwMode="auto">
        <a:xfrm>
          <a:off x="4254500" y="6999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133049</xdr:rowOff>
    </xdr:from>
    <xdr:ext cx="762000" cy="259045"/>
    <xdr:sp macro="" textlink="">
      <xdr:nvSpPr>
        <xdr:cNvPr id="138" name="テキスト ボックス 137"/>
        <xdr:cNvSpPr txBox="1"/>
      </xdr:nvSpPr>
      <xdr:spPr>
        <a:xfrm>
          <a:off x="3924300" y="708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330403</xdr:rowOff>
    </xdr:from>
    <xdr:to>
      <xdr:col>19</xdr:col>
      <xdr:colOff>38100</xdr:colOff>
      <xdr:row>36</xdr:row>
      <xdr:rowOff>89103</xdr:rowOff>
    </xdr:to>
    <xdr:sp macro="" textlink="">
      <xdr:nvSpPr>
        <xdr:cNvPr id="139" name="楕円 138"/>
        <xdr:cNvSpPr/>
      </xdr:nvSpPr>
      <xdr:spPr bwMode="auto">
        <a:xfrm>
          <a:off x="3556000" y="694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73880</xdr:rowOff>
    </xdr:from>
    <xdr:ext cx="762000" cy="259045"/>
    <xdr:sp macro="" textlink="">
      <xdr:nvSpPr>
        <xdr:cNvPr id="140" name="テキスト ボックス 139"/>
        <xdr:cNvSpPr txBox="1"/>
      </xdr:nvSpPr>
      <xdr:spPr>
        <a:xfrm>
          <a:off x="3225800" y="70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339299</xdr:rowOff>
    </xdr:from>
    <xdr:to>
      <xdr:col>15</xdr:col>
      <xdr:colOff>101600</xdr:colOff>
      <xdr:row>36</xdr:row>
      <xdr:rowOff>97999</xdr:rowOff>
    </xdr:to>
    <xdr:sp macro="" textlink="">
      <xdr:nvSpPr>
        <xdr:cNvPr id="141" name="楕円 140"/>
        <xdr:cNvSpPr/>
      </xdr:nvSpPr>
      <xdr:spPr bwMode="auto">
        <a:xfrm>
          <a:off x="2857500" y="6949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82776</xdr:rowOff>
    </xdr:from>
    <xdr:ext cx="762000" cy="259045"/>
    <xdr:sp macro="" textlink="">
      <xdr:nvSpPr>
        <xdr:cNvPr id="142" name="テキスト ボックス 141"/>
        <xdr:cNvSpPr txBox="1"/>
      </xdr:nvSpPr>
      <xdr:spPr>
        <a:xfrm>
          <a:off x="2527300" y="703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10,740
10,715
102.11
20,830,719
20,349,325
359,896
3,411,328
5,755,947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145219</xdr:rowOff>
    </xdr:from>
    <xdr:to>
      <xdr:col>24</xdr:col>
      <xdr:colOff>63500</xdr:colOff>
      <xdr:row>34</xdr:row>
      <xdr:rowOff>167948</xdr:rowOff>
    </xdr:to>
    <xdr:cxnSp macro="">
      <xdr:nvCxnSpPr>
        <xdr:cNvPr id="63" name="直線コネクタ 62"/>
        <xdr:cNvCxnSpPr/>
      </xdr:nvCxnSpPr>
      <xdr:spPr>
        <a:xfrm flipV="1">
          <a:off x="3797300" y="5974519"/>
          <a:ext cx="8382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36274</xdr:rowOff>
    </xdr:from>
    <xdr:ext cx="534377" cy="259045"/>
    <xdr:sp macro="" textlink="">
      <xdr:nvSpPr>
        <xdr:cNvPr id="64" name="人件費平均値テキスト"/>
        <xdr:cNvSpPr txBox="1"/>
      </xdr:nvSpPr>
      <xdr:spPr>
        <a:xfrm>
          <a:off x="4686300" y="5694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159164</xdr:rowOff>
    </xdr:from>
    <xdr:to>
      <xdr:col>19</xdr:col>
      <xdr:colOff>177800</xdr:colOff>
      <xdr:row>34</xdr:row>
      <xdr:rowOff>167948</xdr:rowOff>
    </xdr:to>
    <xdr:cxnSp macro="">
      <xdr:nvCxnSpPr>
        <xdr:cNvPr id="66" name="直線コネクタ 65"/>
        <xdr:cNvCxnSpPr/>
      </xdr:nvCxnSpPr>
      <xdr:spPr>
        <a:xfrm>
          <a:off x="2908300" y="5988464"/>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2658</xdr:rowOff>
    </xdr:from>
    <xdr:ext cx="534377" cy="259045"/>
    <xdr:sp macro="" textlink="">
      <xdr:nvSpPr>
        <xdr:cNvPr id="68" name="テキスト ボックス 67"/>
        <xdr:cNvSpPr txBox="1"/>
      </xdr:nvSpPr>
      <xdr:spPr>
        <a:xfrm>
          <a:off x="3530111" y="56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159164</xdr:rowOff>
    </xdr:from>
    <xdr:to>
      <xdr:col>15</xdr:col>
      <xdr:colOff>50800</xdr:colOff>
      <xdr:row>35</xdr:row>
      <xdr:rowOff>30462</xdr:rowOff>
    </xdr:to>
    <xdr:cxnSp macro="">
      <xdr:nvCxnSpPr>
        <xdr:cNvPr id="69" name="直線コネクタ 68"/>
        <xdr:cNvCxnSpPr/>
      </xdr:nvCxnSpPr>
      <xdr:spPr>
        <a:xfrm flipV="1">
          <a:off x="2019300" y="5988464"/>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650</xdr:rowOff>
    </xdr:from>
    <xdr:ext cx="534377" cy="259045"/>
    <xdr:sp macro="" textlink="">
      <xdr:nvSpPr>
        <xdr:cNvPr id="71" name="テキスト ボックス 70"/>
        <xdr:cNvSpPr txBox="1"/>
      </xdr:nvSpPr>
      <xdr:spPr>
        <a:xfrm>
          <a:off x="2641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30462</xdr:rowOff>
    </xdr:from>
    <xdr:to>
      <xdr:col>10</xdr:col>
      <xdr:colOff>114300</xdr:colOff>
      <xdr:row>35</xdr:row>
      <xdr:rowOff>76868</xdr:rowOff>
    </xdr:to>
    <xdr:cxnSp macro="">
      <xdr:nvCxnSpPr>
        <xdr:cNvPr id="72" name="直線コネクタ 71"/>
        <xdr:cNvCxnSpPr/>
      </xdr:nvCxnSpPr>
      <xdr:spPr>
        <a:xfrm flipV="1">
          <a:off x="1130300" y="6031212"/>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116626</xdr:rowOff>
    </xdr:from>
    <xdr:to>
      <xdr:col>10</xdr:col>
      <xdr:colOff>165100</xdr:colOff>
      <xdr:row>34</xdr:row>
      <xdr:rowOff>46776</xdr:rowOff>
    </xdr:to>
    <xdr:sp macro="" textlink="">
      <xdr:nvSpPr>
        <xdr:cNvPr id="73" name="フローチャート: 判断 72"/>
        <xdr:cNvSpPr/>
      </xdr:nvSpPr>
      <xdr:spPr>
        <a:xfrm>
          <a:off x="1968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63303</xdr:rowOff>
    </xdr:from>
    <xdr:ext cx="534377" cy="259045"/>
    <xdr:sp macro="" textlink="">
      <xdr:nvSpPr>
        <xdr:cNvPr id="74" name="テキスト ボックス 73"/>
        <xdr:cNvSpPr txBox="1"/>
      </xdr:nvSpPr>
      <xdr:spPr>
        <a:xfrm>
          <a:off x="1752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144140</xdr:rowOff>
    </xdr:from>
    <xdr:to>
      <xdr:col>6</xdr:col>
      <xdr:colOff>38100</xdr:colOff>
      <xdr:row>34</xdr:row>
      <xdr:rowOff>74290</xdr:rowOff>
    </xdr:to>
    <xdr:sp macro="" textlink="">
      <xdr:nvSpPr>
        <xdr:cNvPr id="75" name="フローチャート: 判断 74"/>
        <xdr:cNvSpPr/>
      </xdr:nvSpPr>
      <xdr:spPr>
        <a:xfrm>
          <a:off x="1079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90817</xdr:rowOff>
    </xdr:from>
    <xdr:ext cx="534377" cy="259045"/>
    <xdr:sp macro="" textlink="">
      <xdr:nvSpPr>
        <xdr:cNvPr id="76" name="テキスト ボックス 75"/>
        <xdr:cNvSpPr txBox="1"/>
      </xdr:nvSpPr>
      <xdr:spPr>
        <a:xfrm>
          <a:off x="863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94419</xdr:rowOff>
    </xdr:from>
    <xdr:to>
      <xdr:col>24</xdr:col>
      <xdr:colOff>114300</xdr:colOff>
      <xdr:row>35</xdr:row>
      <xdr:rowOff>24569</xdr:rowOff>
    </xdr:to>
    <xdr:sp macro="" textlink="">
      <xdr:nvSpPr>
        <xdr:cNvPr id="82" name="楕円 81"/>
        <xdr:cNvSpPr/>
      </xdr:nvSpPr>
      <xdr:spPr>
        <a:xfrm>
          <a:off x="4584700" y="592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72846</xdr:rowOff>
    </xdr:from>
    <xdr:ext cx="534377" cy="259045"/>
    <xdr:sp macro="" textlink="">
      <xdr:nvSpPr>
        <xdr:cNvPr id="83" name="人件費該当値テキスト"/>
        <xdr:cNvSpPr txBox="1"/>
      </xdr:nvSpPr>
      <xdr:spPr>
        <a:xfrm>
          <a:off x="4686300" y="590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117148</xdr:rowOff>
    </xdr:from>
    <xdr:to>
      <xdr:col>20</xdr:col>
      <xdr:colOff>38100</xdr:colOff>
      <xdr:row>35</xdr:row>
      <xdr:rowOff>47298</xdr:rowOff>
    </xdr:to>
    <xdr:sp macro="" textlink="">
      <xdr:nvSpPr>
        <xdr:cNvPr id="84" name="楕円 83"/>
        <xdr:cNvSpPr/>
      </xdr:nvSpPr>
      <xdr:spPr>
        <a:xfrm>
          <a:off x="3746500" y="594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38425</xdr:rowOff>
    </xdr:from>
    <xdr:ext cx="534377" cy="259045"/>
    <xdr:sp macro="" textlink="">
      <xdr:nvSpPr>
        <xdr:cNvPr id="85" name="テキスト ボックス 84"/>
        <xdr:cNvSpPr txBox="1"/>
      </xdr:nvSpPr>
      <xdr:spPr>
        <a:xfrm>
          <a:off x="3530111" y="603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108364</xdr:rowOff>
    </xdr:from>
    <xdr:to>
      <xdr:col>15</xdr:col>
      <xdr:colOff>101600</xdr:colOff>
      <xdr:row>35</xdr:row>
      <xdr:rowOff>38514</xdr:rowOff>
    </xdr:to>
    <xdr:sp macro="" textlink="">
      <xdr:nvSpPr>
        <xdr:cNvPr id="86" name="楕円 85"/>
        <xdr:cNvSpPr/>
      </xdr:nvSpPr>
      <xdr:spPr>
        <a:xfrm>
          <a:off x="2857500" y="59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29641</xdr:rowOff>
    </xdr:from>
    <xdr:ext cx="534377" cy="259045"/>
    <xdr:sp macro="" textlink="">
      <xdr:nvSpPr>
        <xdr:cNvPr id="87" name="テキスト ボックス 86"/>
        <xdr:cNvSpPr txBox="1"/>
      </xdr:nvSpPr>
      <xdr:spPr>
        <a:xfrm>
          <a:off x="2641111" y="603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151112</xdr:rowOff>
    </xdr:from>
    <xdr:to>
      <xdr:col>10</xdr:col>
      <xdr:colOff>165100</xdr:colOff>
      <xdr:row>35</xdr:row>
      <xdr:rowOff>81262</xdr:rowOff>
    </xdr:to>
    <xdr:sp macro="" textlink="">
      <xdr:nvSpPr>
        <xdr:cNvPr id="88" name="楕円 87"/>
        <xdr:cNvSpPr/>
      </xdr:nvSpPr>
      <xdr:spPr>
        <a:xfrm>
          <a:off x="1968500" y="598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72389</xdr:rowOff>
    </xdr:from>
    <xdr:ext cx="534377" cy="259045"/>
    <xdr:sp macro="" textlink="">
      <xdr:nvSpPr>
        <xdr:cNvPr id="89" name="テキスト ボックス 88"/>
        <xdr:cNvSpPr txBox="1"/>
      </xdr:nvSpPr>
      <xdr:spPr>
        <a:xfrm>
          <a:off x="1752111" y="60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26068</xdr:rowOff>
    </xdr:from>
    <xdr:to>
      <xdr:col>6</xdr:col>
      <xdr:colOff>38100</xdr:colOff>
      <xdr:row>35</xdr:row>
      <xdr:rowOff>127668</xdr:rowOff>
    </xdr:to>
    <xdr:sp macro="" textlink="">
      <xdr:nvSpPr>
        <xdr:cNvPr id="90" name="楕円 89"/>
        <xdr:cNvSpPr/>
      </xdr:nvSpPr>
      <xdr:spPr>
        <a:xfrm>
          <a:off x="1079500" y="602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118795</xdr:rowOff>
    </xdr:from>
    <xdr:ext cx="534377" cy="259045"/>
    <xdr:sp macro="" textlink="">
      <xdr:nvSpPr>
        <xdr:cNvPr id="91" name="テキスト ボックス 90"/>
        <xdr:cNvSpPr txBox="1"/>
      </xdr:nvSpPr>
      <xdr:spPr>
        <a:xfrm>
          <a:off x="863111" y="611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296</xdr:rowOff>
    </xdr:from>
    <xdr:to>
      <xdr:col>24</xdr:col>
      <xdr:colOff>63500</xdr:colOff>
      <xdr:row>58</xdr:row>
      <xdr:rowOff>3603</xdr:rowOff>
    </xdr:to>
    <xdr:cxnSp macro="">
      <xdr:nvCxnSpPr>
        <xdr:cNvPr id="120" name="直線コネクタ 119"/>
        <xdr:cNvCxnSpPr/>
      </xdr:nvCxnSpPr>
      <xdr:spPr>
        <a:xfrm flipV="1">
          <a:off x="3797300" y="9944396"/>
          <a:ext cx="8382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137300</xdr:rowOff>
    </xdr:from>
    <xdr:ext cx="599010" cy="259045"/>
    <xdr:sp macro="" textlink="">
      <xdr:nvSpPr>
        <xdr:cNvPr id="121" name="物件費平均値テキスト"/>
        <xdr:cNvSpPr txBox="1"/>
      </xdr:nvSpPr>
      <xdr:spPr>
        <a:xfrm>
          <a:off x="4686300" y="9567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165056</xdr:rowOff>
    </xdr:from>
    <xdr:to>
      <xdr:col>19</xdr:col>
      <xdr:colOff>177800</xdr:colOff>
      <xdr:row>58</xdr:row>
      <xdr:rowOff>3603</xdr:rowOff>
    </xdr:to>
    <xdr:cxnSp macro="">
      <xdr:nvCxnSpPr>
        <xdr:cNvPr id="123" name="直線コネクタ 122"/>
        <xdr:cNvCxnSpPr/>
      </xdr:nvCxnSpPr>
      <xdr:spPr>
        <a:xfrm>
          <a:off x="2908300" y="9937706"/>
          <a:ext cx="8890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60712</xdr:rowOff>
    </xdr:from>
    <xdr:ext cx="599010" cy="259045"/>
    <xdr:sp macro="" textlink="">
      <xdr:nvSpPr>
        <xdr:cNvPr id="125" name="テキスト ボックス 124"/>
        <xdr:cNvSpPr txBox="1"/>
      </xdr:nvSpPr>
      <xdr:spPr>
        <a:xfrm>
          <a:off x="3497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165056</xdr:rowOff>
    </xdr:from>
    <xdr:to>
      <xdr:col>15</xdr:col>
      <xdr:colOff>50800</xdr:colOff>
      <xdr:row>58</xdr:row>
      <xdr:rowOff>26284</xdr:rowOff>
    </xdr:to>
    <xdr:cxnSp macro="">
      <xdr:nvCxnSpPr>
        <xdr:cNvPr id="126" name="直線コネクタ 125"/>
        <xdr:cNvCxnSpPr/>
      </xdr:nvCxnSpPr>
      <xdr:spPr>
        <a:xfrm flipV="1">
          <a:off x="2019300" y="9937706"/>
          <a:ext cx="889000" cy="3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112752</xdr:rowOff>
    </xdr:from>
    <xdr:ext cx="534377" cy="259045"/>
    <xdr:sp macro="" textlink="">
      <xdr:nvSpPr>
        <xdr:cNvPr id="128" name="テキスト ボックス 127"/>
        <xdr:cNvSpPr txBox="1"/>
      </xdr:nvSpPr>
      <xdr:spPr>
        <a:xfrm>
          <a:off x="2641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26284</xdr:rowOff>
    </xdr:from>
    <xdr:to>
      <xdr:col>10</xdr:col>
      <xdr:colOff>114300</xdr:colOff>
      <xdr:row>58</xdr:row>
      <xdr:rowOff>35759</xdr:rowOff>
    </xdr:to>
    <xdr:cxnSp macro="">
      <xdr:nvCxnSpPr>
        <xdr:cNvPr id="129" name="直線コネクタ 128"/>
        <xdr:cNvCxnSpPr/>
      </xdr:nvCxnSpPr>
      <xdr:spPr>
        <a:xfrm flipV="1">
          <a:off x="1130300" y="9970384"/>
          <a:ext cx="889000" cy="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30" name="フローチャート: 判断 129"/>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103330</xdr:rowOff>
    </xdr:from>
    <xdr:ext cx="534377" cy="259045"/>
    <xdr:sp macro="" textlink="">
      <xdr:nvSpPr>
        <xdr:cNvPr id="131" name="テキスト ボックス 130"/>
        <xdr:cNvSpPr txBox="1"/>
      </xdr:nvSpPr>
      <xdr:spPr>
        <a:xfrm>
          <a:off x="1752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2" name="フローチャート: 判断 131"/>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121656</xdr:rowOff>
    </xdr:from>
    <xdr:ext cx="534377" cy="259045"/>
    <xdr:sp macro="" textlink="">
      <xdr:nvSpPr>
        <xdr:cNvPr id="133" name="テキスト ボックス 132"/>
        <xdr:cNvSpPr txBox="1"/>
      </xdr:nvSpPr>
      <xdr:spPr>
        <a:xfrm>
          <a:off x="863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120946</xdr:rowOff>
    </xdr:from>
    <xdr:to>
      <xdr:col>24</xdr:col>
      <xdr:colOff>114300</xdr:colOff>
      <xdr:row>58</xdr:row>
      <xdr:rowOff>51096</xdr:rowOff>
    </xdr:to>
    <xdr:sp macro="" textlink="">
      <xdr:nvSpPr>
        <xdr:cNvPr id="139" name="楕円 138"/>
        <xdr:cNvSpPr/>
      </xdr:nvSpPr>
      <xdr:spPr>
        <a:xfrm>
          <a:off x="4584700" y="98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35873</xdr:rowOff>
    </xdr:from>
    <xdr:ext cx="534377" cy="259045"/>
    <xdr:sp macro="" textlink="">
      <xdr:nvSpPr>
        <xdr:cNvPr id="140" name="物件費該当値テキスト"/>
        <xdr:cNvSpPr txBox="1"/>
      </xdr:nvSpPr>
      <xdr:spPr>
        <a:xfrm>
          <a:off x="4686300" y="980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124253</xdr:rowOff>
    </xdr:from>
    <xdr:to>
      <xdr:col>20</xdr:col>
      <xdr:colOff>38100</xdr:colOff>
      <xdr:row>58</xdr:row>
      <xdr:rowOff>54403</xdr:rowOff>
    </xdr:to>
    <xdr:sp macro="" textlink="">
      <xdr:nvSpPr>
        <xdr:cNvPr id="141" name="楕円 140"/>
        <xdr:cNvSpPr/>
      </xdr:nvSpPr>
      <xdr:spPr>
        <a:xfrm>
          <a:off x="3746500" y="989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45530</xdr:rowOff>
    </xdr:from>
    <xdr:ext cx="534377" cy="259045"/>
    <xdr:sp macro="" textlink="">
      <xdr:nvSpPr>
        <xdr:cNvPr id="142" name="テキスト ボックス 141"/>
        <xdr:cNvSpPr txBox="1"/>
      </xdr:nvSpPr>
      <xdr:spPr>
        <a:xfrm>
          <a:off x="3530111" y="99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114256</xdr:rowOff>
    </xdr:from>
    <xdr:to>
      <xdr:col>15</xdr:col>
      <xdr:colOff>101600</xdr:colOff>
      <xdr:row>58</xdr:row>
      <xdr:rowOff>44406</xdr:rowOff>
    </xdr:to>
    <xdr:sp macro="" textlink="">
      <xdr:nvSpPr>
        <xdr:cNvPr id="143" name="楕円 142"/>
        <xdr:cNvSpPr/>
      </xdr:nvSpPr>
      <xdr:spPr>
        <a:xfrm>
          <a:off x="2857500" y="98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35533</xdr:rowOff>
    </xdr:from>
    <xdr:ext cx="534377" cy="259045"/>
    <xdr:sp macro="" textlink="">
      <xdr:nvSpPr>
        <xdr:cNvPr id="144" name="テキスト ボックス 143"/>
        <xdr:cNvSpPr txBox="1"/>
      </xdr:nvSpPr>
      <xdr:spPr>
        <a:xfrm>
          <a:off x="2641111" y="997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146934</xdr:rowOff>
    </xdr:from>
    <xdr:to>
      <xdr:col>10</xdr:col>
      <xdr:colOff>165100</xdr:colOff>
      <xdr:row>58</xdr:row>
      <xdr:rowOff>77084</xdr:rowOff>
    </xdr:to>
    <xdr:sp macro="" textlink="">
      <xdr:nvSpPr>
        <xdr:cNvPr id="145" name="楕円 144"/>
        <xdr:cNvSpPr/>
      </xdr:nvSpPr>
      <xdr:spPr>
        <a:xfrm>
          <a:off x="1968500" y="991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68211</xdr:rowOff>
    </xdr:from>
    <xdr:ext cx="534377" cy="259045"/>
    <xdr:sp macro="" textlink="">
      <xdr:nvSpPr>
        <xdr:cNvPr id="146" name="テキスト ボックス 145"/>
        <xdr:cNvSpPr txBox="1"/>
      </xdr:nvSpPr>
      <xdr:spPr>
        <a:xfrm>
          <a:off x="1752111" y="100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156409</xdr:rowOff>
    </xdr:from>
    <xdr:to>
      <xdr:col>6</xdr:col>
      <xdr:colOff>38100</xdr:colOff>
      <xdr:row>58</xdr:row>
      <xdr:rowOff>86559</xdr:rowOff>
    </xdr:to>
    <xdr:sp macro="" textlink="">
      <xdr:nvSpPr>
        <xdr:cNvPr id="147" name="楕円 146"/>
        <xdr:cNvSpPr/>
      </xdr:nvSpPr>
      <xdr:spPr>
        <a:xfrm>
          <a:off x="1079500" y="99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77686</xdr:rowOff>
    </xdr:from>
    <xdr:ext cx="534377" cy="259045"/>
    <xdr:sp macro="" textlink="">
      <xdr:nvSpPr>
        <xdr:cNvPr id="148" name="テキスト ボックス 147"/>
        <xdr:cNvSpPr txBox="1"/>
      </xdr:nvSpPr>
      <xdr:spPr>
        <a:xfrm>
          <a:off x="863111" y="1002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72530</xdr:rowOff>
    </xdr:from>
    <xdr:to>
      <xdr:col>24</xdr:col>
      <xdr:colOff>63500</xdr:colOff>
      <xdr:row>78</xdr:row>
      <xdr:rowOff>103733</xdr:rowOff>
    </xdr:to>
    <xdr:cxnSp macro="">
      <xdr:nvCxnSpPr>
        <xdr:cNvPr id="177" name="直線コネクタ 176"/>
        <xdr:cNvCxnSpPr/>
      </xdr:nvCxnSpPr>
      <xdr:spPr>
        <a:xfrm flipV="1">
          <a:off x="3797300" y="13445630"/>
          <a:ext cx="8382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79849</xdr:rowOff>
    </xdr:from>
    <xdr:ext cx="534377" cy="259045"/>
    <xdr:sp macro="" textlink="">
      <xdr:nvSpPr>
        <xdr:cNvPr id="178" name="維持補修費平均値テキスト"/>
        <xdr:cNvSpPr txBox="1"/>
      </xdr:nvSpPr>
      <xdr:spPr>
        <a:xfrm>
          <a:off x="4686300" y="1293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79502</xdr:rowOff>
    </xdr:from>
    <xdr:to>
      <xdr:col>19</xdr:col>
      <xdr:colOff>177800</xdr:colOff>
      <xdr:row>78</xdr:row>
      <xdr:rowOff>103733</xdr:rowOff>
    </xdr:to>
    <xdr:cxnSp macro="">
      <xdr:nvCxnSpPr>
        <xdr:cNvPr id="180" name="直線コネクタ 179"/>
        <xdr:cNvCxnSpPr/>
      </xdr:nvCxnSpPr>
      <xdr:spPr>
        <a:xfrm>
          <a:off x="2908300" y="13452602"/>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30548</xdr:rowOff>
    </xdr:from>
    <xdr:ext cx="534377" cy="259045"/>
    <xdr:sp macro="" textlink="">
      <xdr:nvSpPr>
        <xdr:cNvPr id="182" name="テキスト ボックス 181"/>
        <xdr:cNvSpPr txBox="1"/>
      </xdr:nvSpPr>
      <xdr:spPr>
        <a:xfrm>
          <a:off x="3530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79502</xdr:rowOff>
    </xdr:from>
    <xdr:to>
      <xdr:col>15</xdr:col>
      <xdr:colOff>50800</xdr:colOff>
      <xdr:row>78</xdr:row>
      <xdr:rowOff>119621</xdr:rowOff>
    </xdr:to>
    <xdr:cxnSp macro="">
      <xdr:nvCxnSpPr>
        <xdr:cNvPr id="183" name="直線コネクタ 182"/>
        <xdr:cNvCxnSpPr/>
      </xdr:nvCxnSpPr>
      <xdr:spPr>
        <a:xfrm flipV="1">
          <a:off x="2019300" y="13452602"/>
          <a:ext cx="8890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84269</xdr:rowOff>
    </xdr:from>
    <xdr:ext cx="469744" cy="259045"/>
    <xdr:sp macro="" textlink="">
      <xdr:nvSpPr>
        <xdr:cNvPr id="185" name="テキスト ボックス 184"/>
        <xdr:cNvSpPr txBox="1"/>
      </xdr:nvSpPr>
      <xdr:spPr>
        <a:xfrm>
          <a:off x="2673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70929</xdr:rowOff>
    </xdr:from>
    <xdr:to>
      <xdr:col>10</xdr:col>
      <xdr:colOff>114300</xdr:colOff>
      <xdr:row>78</xdr:row>
      <xdr:rowOff>119621</xdr:rowOff>
    </xdr:to>
    <xdr:cxnSp macro="">
      <xdr:nvCxnSpPr>
        <xdr:cNvPr id="186" name="直線コネクタ 185"/>
        <xdr:cNvCxnSpPr/>
      </xdr:nvCxnSpPr>
      <xdr:spPr>
        <a:xfrm>
          <a:off x="1130300" y="13444029"/>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85471</xdr:rowOff>
    </xdr:from>
    <xdr:to>
      <xdr:col>10</xdr:col>
      <xdr:colOff>165100</xdr:colOff>
      <xdr:row>77</xdr:row>
      <xdr:rowOff>15621</xdr:rowOff>
    </xdr:to>
    <xdr:sp macro="" textlink="">
      <xdr:nvSpPr>
        <xdr:cNvPr id="187" name="フローチャート: 判断 186"/>
        <xdr:cNvSpPr/>
      </xdr:nvSpPr>
      <xdr:spPr>
        <a:xfrm>
          <a:off x="1968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32148</xdr:rowOff>
    </xdr:from>
    <xdr:ext cx="534377" cy="259045"/>
    <xdr:sp macro="" textlink="">
      <xdr:nvSpPr>
        <xdr:cNvPr id="188" name="テキスト ボックス 187"/>
        <xdr:cNvSpPr txBox="1"/>
      </xdr:nvSpPr>
      <xdr:spPr>
        <a:xfrm>
          <a:off x="1752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106998</xdr:rowOff>
    </xdr:from>
    <xdr:to>
      <xdr:col>6</xdr:col>
      <xdr:colOff>38100</xdr:colOff>
      <xdr:row>77</xdr:row>
      <xdr:rowOff>37148</xdr:rowOff>
    </xdr:to>
    <xdr:sp macro="" textlink="">
      <xdr:nvSpPr>
        <xdr:cNvPr id="189" name="フローチャート: 判断 188"/>
        <xdr:cNvSpPr/>
      </xdr:nvSpPr>
      <xdr:spPr>
        <a:xfrm>
          <a:off x="1079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53674</xdr:rowOff>
    </xdr:from>
    <xdr:ext cx="534377" cy="259045"/>
    <xdr:sp macro="" textlink="">
      <xdr:nvSpPr>
        <xdr:cNvPr id="190" name="テキスト ボックス 189"/>
        <xdr:cNvSpPr txBox="1"/>
      </xdr:nvSpPr>
      <xdr:spPr>
        <a:xfrm>
          <a:off x="863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21730</xdr:rowOff>
    </xdr:from>
    <xdr:to>
      <xdr:col>24</xdr:col>
      <xdr:colOff>114300</xdr:colOff>
      <xdr:row>78</xdr:row>
      <xdr:rowOff>123330</xdr:rowOff>
    </xdr:to>
    <xdr:sp macro="" textlink="">
      <xdr:nvSpPr>
        <xdr:cNvPr id="196" name="楕円 195"/>
        <xdr:cNvSpPr/>
      </xdr:nvSpPr>
      <xdr:spPr>
        <a:xfrm>
          <a:off x="4584700" y="133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157</xdr:rowOff>
    </xdr:from>
    <xdr:ext cx="469744" cy="259045"/>
    <xdr:sp macro="" textlink="">
      <xdr:nvSpPr>
        <xdr:cNvPr id="197" name="維持補修費該当値テキスト"/>
        <xdr:cNvSpPr txBox="1"/>
      </xdr:nvSpPr>
      <xdr:spPr>
        <a:xfrm>
          <a:off x="4686300" y="133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52933</xdr:rowOff>
    </xdr:from>
    <xdr:to>
      <xdr:col>20</xdr:col>
      <xdr:colOff>38100</xdr:colOff>
      <xdr:row>78</xdr:row>
      <xdr:rowOff>154533</xdr:rowOff>
    </xdr:to>
    <xdr:sp macro="" textlink="">
      <xdr:nvSpPr>
        <xdr:cNvPr id="198" name="楕円 197"/>
        <xdr:cNvSpPr/>
      </xdr:nvSpPr>
      <xdr:spPr>
        <a:xfrm>
          <a:off x="3746500" y="1342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145660</xdr:rowOff>
    </xdr:from>
    <xdr:ext cx="469744" cy="259045"/>
    <xdr:sp macro="" textlink="">
      <xdr:nvSpPr>
        <xdr:cNvPr id="199" name="テキスト ボックス 198"/>
        <xdr:cNvSpPr txBox="1"/>
      </xdr:nvSpPr>
      <xdr:spPr>
        <a:xfrm>
          <a:off x="3562428" y="1351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28702</xdr:rowOff>
    </xdr:from>
    <xdr:to>
      <xdr:col>15</xdr:col>
      <xdr:colOff>101600</xdr:colOff>
      <xdr:row>78</xdr:row>
      <xdr:rowOff>130302</xdr:rowOff>
    </xdr:to>
    <xdr:sp macro="" textlink="">
      <xdr:nvSpPr>
        <xdr:cNvPr id="200" name="楕円 199"/>
        <xdr:cNvSpPr/>
      </xdr:nvSpPr>
      <xdr:spPr>
        <a:xfrm>
          <a:off x="2857500" y="134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121429</xdr:rowOff>
    </xdr:from>
    <xdr:ext cx="469744" cy="259045"/>
    <xdr:sp macro="" textlink="">
      <xdr:nvSpPr>
        <xdr:cNvPr id="201" name="テキスト ボックス 200"/>
        <xdr:cNvSpPr txBox="1"/>
      </xdr:nvSpPr>
      <xdr:spPr>
        <a:xfrm>
          <a:off x="2673428" y="1349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68821</xdr:rowOff>
    </xdr:from>
    <xdr:to>
      <xdr:col>10</xdr:col>
      <xdr:colOff>165100</xdr:colOff>
      <xdr:row>78</xdr:row>
      <xdr:rowOff>170421</xdr:rowOff>
    </xdr:to>
    <xdr:sp macro="" textlink="">
      <xdr:nvSpPr>
        <xdr:cNvPr id="202" name="楕円 201"/>
        <xdr:cNvSpPr/>
      </xdr:nvSpPr>
      <xdr:spPr>
        <a:xfrm>
          <a:off x="1968500" y="134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161548</xdr:rowOff>
    </xdr:from>
    <xdr:ext cx="469744" cy="259045"/>
    <xdr:sp macro="" textlink="">
      <xdr:nvSpPr>
        <xdr:cNvPr id="203" name="テキスト ボックス 202"/>
        <xdr:cNvSpPr txBox="1"/>
      </xdr:nvSpPr>
      <xdr:spPr>
        <a:xfrm>
          <a:off x="1784428" y="1353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20129</xdr:rowOff>
    </xdr:from>
    <xdr:to>
      <xdr:col>6</xdr:col>
      <xdr:colOff>38100</xdr:colOff>
      <xdr:row>78</xdr:row>
      <xdr:rowOff>121729</xdr:rowOff>
    </xdr:to>
    <xdr:sp macro="" textlink="">
      <xdr:nvSpPr>
        <xdr:cNvPr id="204" name="楕円 203"/>
        <xdr:cNvSpPr/>
      </xdr:nvSpPr>
      <xdr:spPr>
        <a:xfrm>
          <a:off x="1079500" y="133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112856</xdr:rowOff>
    </xdr:from>
    <xdr:ext cx="469744" cy="259045"/>
    <xdr:sp macro="" textlink="">
      <xdr:nvSpPr>
        <xdr:cNvPr id="205" name="テキスト ボックス 204"/>
        <xdr:cNvSpPr txBox="1"/>
      </xdr:nvSpPr>
      <xdr:spPr>
        <a:xfrm>
          <a:off x="895428" y="1348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48273</xdr:rowOff>
    </xdr:from>
    <xdr:to>
      <xdr:col>24</xdr:col>
      <xdr:colOff>63500</xdr:colOff>
      <xdr:row>93</xdr:row>
      <xdr:rowOff>64300</xdr:rowOff>
    </xdr:to>
    <xdr:cxnSp macro="">
      <xdr:nvCxnSpPr>
        <xdr:cNvPr id="235" name="直線コネクタ 234"/>
        <xdr:cNvCxnSpPr/>
      </xdr:nvCxnSpPr>
      <xdr:spPr>
        <a:xfrm flipV="1">
          <a:off x="3797300" y="15993123"/>
          <a:ext cx="8382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48505</xdr:rowOff>
    </xdr:from>
    <xdr:ext cx="534377" cy="259045"/>
    <xdr:sp macro="" textlink="">
      <xdr:nvSpPr>
        <xdr:cNvPr id="236" name="扶助費平均値テキスト"/>
        <xdr:cNvSpPr txBox="1"/>
      </xdr:nvSpPr>
      <xdr:spPr>
        <a:xfrm>
          <a:off x="4686300" y="16336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64300</xdr:rowOff>
    </xdr:from>
    <xdr:to>
      <xdr:col>19</xdr:col>
      <xdr:colOff>177800</xdr:colOff>
      <xdr:row>94</xdr:row>
      <xdr:rowOff>78346</xdr:rowOff>
    </xdr:to>
    <xdr:cxnSp macro="">
      <xdr:nvCxnSpPr>
        <xdr:cNvPr id="238" name="直線コネクタ 237"/>
        <xdr:cNvCxnSpPr/>
      </xdr:nvCxnSpPr>
      <xdr:spPr>
        <a:xfrm flipV="1">
          <a:off x="2908300" y="16009150"/>
          <a:ext cx="889000" cy="1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158335</xdr:rowOff>
    </xdr:from>
    <xdr:ext cx="534377" cy="259045"/>
    <xdr:sp macro="" textlink="">
      <xdr:nvSpPr>
        <xdr:cNvPr id="240" name="テキスト ボックス 239"/>
        <xdr:cNvSpPr txBox="1"/>
      </xdr:nvSpPr>
      <xdr:spPr>
        <a:xfrm>
          <a:off x="3530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78346</xdr:rowOff>
    </xdr:from>
    <xdr:to>
      <xdr:col>15</xdr:col>
      <xdr:colOff>50800</xdr:colOff>
      <xdr:row>95</xdr:row>
      <xdr:rowOff>2070</xdr:rowOff>
    </xdr:to>
    <xdr:cxnSp macro="">
      <xdr:nvCxnSpPr>
        <xdr:cNvPr id="241" name="直線コネクタ 240"/>
        <xdr:cNvCxnSpPr/>
      </xdr:nvCxnSpPr>
      <xdr:spPr>
        <a:xfrm flipV="1">
          <a:off x="2019300" y="16194646"/>
          <a:ext cx="889000" cy="9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76128</xdr:rowOff>
    </xdr:from>
    <xdr:ext cx="534377" cy="259045"/>
    <xdr:sp macro="" textlink="">
      <xdr:nvSpPr>
        <xdr:cNvPr id="243" name="テキスト ボックス 242"/>
        <xdr:cNvSpPr txBox="1"/>
      </xdr:nvSpPr>
      <xdr:spPr>
        <a:xfrm>
          <a:off x="2641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2070</xdr:rowOff>
    </xdr:from>
    <xdr:to>
      <xdr:col>10</xdr:col>
      <xdr:colOff>114300</xdr:colOff>
      <xdr:row>95</xdr:row>
      <xdr:rowOff>130277</xdr:rowOff>
    </xdr:to>
    <xdr:cxnSp macro="">
      <xdr:nvCxnSpPr>
        <xdr:cNvPr id="244" name="直線コネクタ 243"/>
        <xdr:cNvCxnSpPr/>
      </xdr:nvCxnSpPr>
      <xdr:spPr>
        <a:xfrm flipV="1">
          <a:off x="1130300" y="16289820"/>
          <a:ext cx="889000" cy="12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128021</xdr:rowOff>
    </xdr:from>
    <xdr:ext cx="534377" cy="259045"/>
    <xdr:sp macro="" textlink="">
      <xdr:nvSpPr>
        <xdr:cNvPr id="246" name="テキスト ボックス 245"/>
        <xdr:cNvSpPr txBox="1"/>
      </xdr:nvSpPr>
      <xdr:spPr>
        <a:xfrm>
          <a:off x="1752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36365</xdr:rowOff>
    </xdr:from>
    <xdr:ext cx="534377" cy="259045"/>
    <xdr:sp macro="" textlink="">
      <xdr:nvSpPr>
        <xdr:cNvPr id="248" name="テキスト ボックス 247"/>
        <xdr:cNvSpPr txBox="1"/>
      </xdr:nvSpPr>
      <xdr:spPr>
        <a:xfrm>
          <a:off x="863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168923</xdr:rowOff>
    </xdr:from>
    <xdr:to>
      <xdr:col>24</xdr:col>
      <xdr:colOff>114300</xdr:colOff>
      <xdr:row>93</xdr:row>
      <xdr:rowOff>99073</xdr:rowOff>
    </xdr:to>
    <xdr:sp macro="" textlink="">
      <xdr:nvSpPr>
        <xdr:cNvPr id="254" name="楕円 253"/>
        <xdr:cNvSpPr/>
      </xdr:nvSpPr>
      <xdr:spPr>
        <a:xfrm>
          <a:off x="4584700" y="159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20350</xdr:rowOff>
    </xdr:from>
    <xdr:ext cx="599010" cy="259045"/>
    <xdr:sp macro="" textlink="">
      <xdr:nvSpPr>
        <xdr:cNvPr id="255" name="扶助費該当値テキスト"/>
        <xdr:cNvSpPr txBox="1"/>
      </xdr:nvSpPr>
      <xdr:spPr>
        <a:xfrm>
          <a:off x="4686300" y="1579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13500</xdr:rowOff>
    </xdr:from>
    <xdr:to>
      <xdr:col>20</xdr:col>
      <xdr:colOff>38100</xdr:colOff>
      <xdr:row>93</xdr:row>
      <xdr:rowOff>115100</xdr:rowOff>
    </xdr:to>
    <xdr:sp macro="" textlink="">
      <xdr:nvSpPr>
        <xdr:cNvPr id="256" name="楕円 255"/>
        <xdr:cNvSpPr/>
      </xdr:nvSpPr>
      <xdr:spPr>
        <a:xfrm>
          <a:off x="3746500" y="159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131627</xdr:rowOff>
    </xdr:from>
    <xdr:ext cx="599010" cy="259045"/>
    <xdr:sp macro="" textlink="">
      <xdr:nvSpPr>
        <xdr:cNvPr id="257" name="テキスト ボックス 256"/>
        <xdr:cNvSpPr txBox="1"/>
      </xdr:nvSpPr>
      <xdr:spPr>
        <a:xfrm>
          <a:off x="3497795" y="1573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27546</xdr:rowOff>
    </xdr:from>
    <xdr:to>
      <xdr:col>15</xdr:col>
      <xdr:colOff>101600</xdr:colOff>
      <xdr:row>94</xdr:row>
      <xdr:rowOff>129146</xdr:rowOff>
    </xdr:to>
    <xdr:sp macro="" textlink="">
      <xdr:nvSpPr>
        <xdr:cNvPr id="258" name="楕円 257"/>
        <xdr:cNvSpPr/>
      </xdr:nvSpPr>
      <xdr:spPr>
        <a:xfrm>
          <a:off x="2857500" y="161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145673</xdr:rowOff>
    </xdr:from>
    <xdr:ext cx="534377" cy="259045"/>
    <xdr:sp macro="" textlink="">
      <xdr:nvSpPr>
        <xdr:cNvPr id="259" name="テキスト ボックス 258"/>
        <xdr:cNvSpPr txBox="1"/>
      </xdr:nvSpPr>
      <xdr:spPr>
        <a:xfrm>
          <a:off x="2641111" y="159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122720</xdr:rowOff>
    </xdr:from>
    <xdr:to>
      <xdr:col>10</xdr:col>
      <xdr:colOff>165100</xdr:colOff>
      <xdr:row>95</xdr:row>
      <xdr:rowOff>52870</xdr:rowOff>
    </xdr:to>
    <xdr:sp macro="" textlink="">
      <xdr:nvSpPr>
        <xdr:cNvPr id="260" name="楕円 259"/>
        <xdr:cNvSpPr/>
      </xdr:nvSpPr>
      <xdr:spPr>
        <a:xfrm>
          <a:off x="1968500" y="162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69397</xdr:rowOff>
    </xdr:from>
    <xdr:ext cx="534377" cy="259045"/>
    <xdr:sp macro="" textlink="">
      <xdr:nvSpPr>
        <xdr:cNvPr id="261" name="テキスト ボックス 260"/>
        <xdr:cNvSpPr txBox="1"/>
      </xdr:nvSpPr>
      <xdr:spPr>
        <a:xfrm>
          <a:off x="1752111" y="160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79477</xdr:rowOff>
    </xdr:from>
    <xdr:to>
      <xdr:col>6</xdr:col>
      <xdr:colOff>38100</xdr:colOff>
      <xdr:row>96</xdr:row>
      <xdr:rowOff>9627</xdr:rowOff>
    </xdr:to>
    <xdr:sp macro="" textlink="">
      <xdr:nvSpPr>
        <xdr:cNvPr id="262" name="楕円 261"/>
        <xdr:cNvSpPr/>
      </xdr:nvSpPr>
      <xdr:spPr>
        <a:xfrm>
          <a:off x="1079500" y="163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26154</xdr:rowOff>
    </xdr:from>
    <xdr:ext cx="534377" cy="259045"/>
    <xdr:sp macro="" textlink="">
      <xdr:nvSpPr>
        <xdr:cNvPr id="263" name="テキスト ボックス 262"/>
        <xdr:cNvSpPr txBox="1"/>
      </xdr:nvSpPr>
      <xdr:spPr>
        <a:xfrm>
          <a:off x="863111" y="1614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52530</xdr:rowOff>
    </xdr:from>
    <xdr:to>
      <xdr:col>55</xdr:col>
      <xdr:colOff>0</xdr:colOff>
      <xdr:row>34</xdr:row>
      <xdr:rowOff>20892</xdr:rowOff>
    </xdr:to>
    <xdr:cxnSp macro="">
      <xdr:nvCxnSpPr>
        <xdr:cNvPr id="290" name="直線コネクタ 289"/>
        <xdr:cNvCxnSpPr/>
      </xdr:nvCxnSpPr>
      <xdr:spPr>
        <a:xfrm flipV="1">
          <a:off x="9639300" y="5196030"/>
          <a:ext cx="838200" cy="65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109314</xdr:rowOff>
    </xdr:from>
    <xdr:ext cx="599010" cy="259045"/>
    <xdr:sp macro="" textlink="">
      <xdr:nvSpPr>
        <xdr:cNvPr id="291" name="補助費等平均値テキスト"/>
        <xdr:cNvSpPr txBox="1"/>
      </xdr:nvSpPr>
      <xdr:spPr>
        <a:xfrm>
          <a:off x="10528300" y="6281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20892</xdr:rowOff>
    </xdr:from>
    <xdr:to>
      <xdr:col>50</xdr:col>
      <xdr:colOff>114300</xdr:colOff>
      <xdr:row>37</xdr:row>
      <xdr:rowOff>40060</xdr:rowOff>
    </xdr:to>
    <xdr:cxnSp macro="">
      <xdr:nvCxnSpPr>
        <xdr:cNvPr id="293" name="直線コネクタ 292"/>
        <xdr:cNvCxnSpPr/>
      </xdr:nvCxnSpPr>
      <xdr:spPr>
        <a:xfrm flipV="1">
          <a:off x="8750300" y="5850192"/>
          <a:ext cx="889000" cy="53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87117</xdr:rowOff>
    </xdr:from>
    <xdr:ext cx="599010" cy="259045"/>
    <xdr:sp macro="" textlink="">
      <xdr:nvSpPr>
        <xdr:cNvPr id="295" name="テキスト ボックス 294"/>
        <xdr:cNvSpPr txBox="1"/>
      </xdr:nvSpPr>
      <xdr:spPr>
        <a:xfrm>
          <a:off x="9339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40060</xdr:rowOff>
    </xdr:from>
    <xdr:to>
      <xdr:col>45</xdr:col>
      <xdr:colOff>177800</xdr:colOff>
      <xdr:row>37</xdr:row>
      <xdr:rowOff>144462</xdr:rowOff>
    </xdr:to>
    <xdr:cxnSp macro="">
      <xdr:nvCxnSpPr>
        <xdr:cNvPr id="296" name="直線コネクタ 295"/>
        <xdr:cNvCxnSpPr/>
      </xdr:nvCxnSpPr>
      <xdr:spPr>
        <a:xfrm flipV="1">
          <a:off x="7861300" y="6383710"/>
          <a:ext cx="889000" cy="10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97626</xdr:rowOff>
    </xdr:from>
    <xdr:ext cx="599010" cy="259045"/>
    <xdr:sp macro="" textlink="">
      <xdr:nvSpPr>
        <xdr:cNvPr id="298" name="テキスト ボックス 297"/>
        <xdr:cNvSpPr txBox="1"/>
      </xdr:nvSpPr>
      <xdr:spPr>
        <a:xfrm>
          <a:off x="8450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143876</xdr:rowOff>
    </xdr:from>
    <xdr:to>
      <xdr:col>41</xdr:col>
      <xdr:colOff>50800</xdr:colOff>
      <xdr:row>37</xdr:row>
      <xdr:rowOff>144462</xdr:rowOff>
    </xdr:to>
    <xdr:cxnSp macro="">
      <xdr:nvCxnSpPr>
        <xdr:cNvPr id="299" name="直線コネクタ 298"/>
        <xdr:cNvCxnSpPr/>
      </xdr:nvCxnSpPr>
      <xdr:spPr>
        <a:xfrm>
          <a:off x="6972300" y="6487526"/>
          <a:ext cx="8890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33268</xdr:rowOff>
    </xdr:from>
    <xdr:to>
      <xdr:col>41</xdr:col>
      <xdr:colOff>101600</xdr:colOff>
      <xdr:row>37</xdr:row>
      <xdr:rowOff>134868</xdr:rowOff>
    </xdr:to>
    <xdr:sp macro="" textlink="">
      <xdr:nvSpPr>
        <xdr:cNvPr id="300" name="フローチャート: 判断 299"/>
        <xdr:cNvSpPr/>
      </xdr:nvSpPr>
      <xdr:spPr>
        <a:xfrm>
          <a:off x="7810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151395</xdr:rowOff>
    </xdr:from>
    <xdr:ext cx="534377" cy="259045"/>
    <xdr:sp macro="" textlink="">
      <xdr:nvSpPr>
        <xdr:cNvPr id="301" name="テキスト ボックス 300"/>
        <xdr:cNvSpPr txBox="1"/>
      </xdr:nvSpPr>
      <xdr:spPr>
        <a:xfrm>
          <a:off x="7594111" y="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50392</xdr:rowOff>
    </xdr:from>
    <xdr:to>
      <xdr:col>36</xdr:col>
      <xdr:colOff>165100</xdr:colOff>
      <xdr:row>37</xdr:row>
      <xdr:rowOff>151992</xdr:rowOff>
    </xdr:to>
    <xdr:sp macro="" textlink="">
      <xdr:nvSpPr>
        <xdr:cNvPr id="302" name="フローチャート: 判断 301"/>
        <xdr:cNvSpPr/>
      </xdr:nvSpPr>
      <xdr:spPr>
        <a:xfrm>
          <a:off x="6921500" y="639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168519</xdr:rowOff>
    </xdr:from>
    <xdr:ext cx="534377" cy="259045"/>
    <xdr:sp macro="" textlink="">
      <xdr:nvSpPr>
        <xdr:cNvPr id="303" name="テキスト ボックス 302"/>
        <xdr:cNvSpPr txBox="1"/>
      </xdr:nvSpPr>
      <xdr:spPr>
        <a:xfrm>
          <a:off x="6705111" y="616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1730</xdr:rowOff>
    </xdr:from>
    <xdr:to>
      <xdr:col>55</xdr:col>
      <xdr:colOff>50800</xdr:colOff>
      <xdr:row>30</xdr:row>
      <xdr:rowOff>103330</xdr:rowOff>
    </xdr:to>
    <xdr:sp macro="" textlink="">
      <xdr:nvSpPr>
        <xdr:cNvPr id="309" name="楕円 308"/>
        <xdr:cNvSpPr/>
      </xdr:nvSpPr>
      <xdr:spPr>
        <a:xfrm>
          <a:off x="10426700" y="51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126207</xdr:rowOff>
    </xdr:from>
    <xdr:ext cx="599010" cy="259045"/>
    <xdr:sp macro="" textlink="">
      <xdr:nvSpPr>
        <xdr:cNvPr id="310" name="補助費等該当値テキスト"/>
        <xdr:cNvSpPr txBox="1"/>
      </xdr:nvSpPr>
      <xdr:spPr>
        <a:xfrm>
          <a:off x="10528300" y="509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141542</xdr:rowOff>
    </xdr:from>
    <xdr:to>
      <xdr:col>50</xdr:col>
      <xdr:colOff>165100</xdr:colOff>
      <xdr:row>34</xdr:row>
      <xdr:rowOff>71692</xdr:rowOff>
    </xdr:to>
    <xdr:sp macro="" textlink="">
      <xdr:nvSpPr>
        <xdr:cNvPr id="311" name="楕円 310"/>
        <xdr:cNvSpPr/>
      </xdr:nvSpPr>
      <xdr:spPr>
        <a:xfrm>
          <a:off x="9588500" y="579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88219</xdr:rowOff>
    </xdr:from>
    <xdr:ext cx="599010" cy="259045"/>
    <xdr:sp macro="" textlink="">
      <xdr:nvSpPr>
        <xdr:cNvPr id="312" name="テキスト ボックス 311"/>
        <xdr:cNvSpPr txBox="1"/>
      </xdr:nvSpPr>
      <xdr:spPr>
        <a:xfrm>
          <a:off x="9339795" y="5574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160710</xdr:rowOff>
    </xdr:from>
    <xdr:to>
      <xdr:col>46</xdr:col>
      <xdr:colOff>38100</xdr:colOff>
      <xdr:row>37</xdr:row>
      <xdr:rowOff>90860</xdr:rowOff>
    </xdr:to>
    <xdr:sp macro="" textlink="">
      <xdr:nvSpPr>
        <xdr:cNvPr id="313" name="楕円 312"/>
        <xdr:cNvSpPr/>
      </xdr:nvSpPr>
      <xdr:spPr>
        <a:xfrm>
          <a:off x="8699500" y="63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107387</xdr:rowOff>
    </xdr:from>
    <xdr:ext cx="599010" cy="259045"/>
    <xdr:sp macro="" textlink="">
      <xdr:nvSpPr>
        <xdr:cNvPr id="314" name="テキスト ボックス 313"/>
        <xdr:cNvSpPr txBox="1"/>
      </xdr:nvSpPr>
      <xdr:spPr>
        <a:xfrm>
          <a:off x="8450795" y="610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93662</xdr:rowOff>
    </xdr:from>
    <xdr:to>
      <xdr:col>41</xdr:col>
      <xdr:colOff>101600</xdr:colOff>
      <xdr:row>38</xdr:row>
      <xdr:rowOff>23812</xdr:rowOff>
    </xdr:to>
    <xdr:sp macro="" textlink="">
      <xdr:nvSpPr>
        <xdr:cNvPr id="315" name="楕円 314"/>
        <xdr:cNvSpPr/>
      </xdr:nvSpPr>
      <xdr:spPr>
        <a:xfrm>
          <a:off x="7810500" y="6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14939</xdr:rowOff>
    </xdr:from>
    <xdr:ext cx="534377" cy="259045"/>
    <xdr:sp macro="" textlink="">
      <xdr:nvSpPr>
        <xdr:cNvPr id="316" name="テキスト ボックス 315"/>
        <xdr:cNvSpPr txBox="1"/>
      </xdr:nvSpPr>
      <xdr:spPr>
        <a:xfrm>
          <a:off x="7594111" y="65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93076</xdr:rowOff>
    </xdr:from>
    <xdr:to>
      <xdr:col>36</xdr:col>
      <xdr:colOff>165100</xdr:colOff>
      <xdr:row>38</xdr:row>
      <xdr:rowOff>23226</xdr:rowOff>
    </xdr:to>
    <xdr:sp macro="" textlink="">
      <xdr:nvSpPr>
        <xdr:cNvPr id="317" name="楕円 316"/>
        <xdr:cNvSpPr/>
      </xdr:nvSpPr>
      <xdr:spPr>
        <a:xfrm>
          <a:off x="6921500" y="64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14353</xdr:rowOff>
    </xdr:from>
    <xdr:ext cx="534377" cy="259045"/>
    <xdr:sp macro="" textlink="">
      <xdr:nvSpPr>
        <xdr:cNvPr id="318" name="テキスト ボックス 317"/>
        <xdr:cNvSpPr txBox="1"/>
      </xdr:nvSpPr>
      <xdr:spPr>
        <a:xfrm>
          <a:off x="6705111" y="652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120839</xdr:rowOff>
    </xdr:from>
    <xdr:to>
      <xdr:col>55</xdr:col>
      <xdr:colOff>0</xdr:colOff>
      <xdr:row>58</xdr:row>
      <xdr:rowOff>159067</xdr:rowOff>
    </xdr:to>
    <xdr:cxnSp macro="">
      <xdr:nvCxnSpPr>
        <xdr:cNvPr id="349" name="直線コネクタ 348"/>
        <xdr:cNvCxnSpPr/>
      </xdr:nvCxnSpPr>
      <xdr:spPr>
        <a:xfrm>
          <a:off x="9639300" y="10064939"/>
          <a:ext cx="838200" cy="3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56402</xdr:rowOff>
    </xdr:from>
    <xdr:ext cx="599010" cy="259045"/>
    <xdr:sp macro="" textlink="">
      <xdr:nvSpPr>
        <xdr:cNvPr id="350" name="普通建設事業費平均値テキスト"/>
        <xdr:cNvSpPr txBox="1"/>
      </xdr:nvSpPr>
      <xdr:spPr>
        <a:xfrm>
          <a:off x="10528300" y="9829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120839</xdr:rowOff>
    </xdr:from>
    <xdr:to>
      <xdr:col>50</xdr:col>
      <xdr:colOff>114300</xdr:colOff>
      <xdr:row>58</xdr:row>
      <xdr:rowOff>152578</xdr:rowOff>
    </xdr:to>
    <xdr:cxnSp macro="">
      <xdr:nvCxnSpPr>
        <xdr:cNvPr id="352" name="直線コネクタ 351"/>
        <xdr:cNvCxnSpPr/>
      </xdr:nvCxnSpPr>
      <xdr:spPr>
        <a:xfrm flipV="1">
          <a:off x="8750300" y="10064939"/>
          <a:ext cx="889000" cy="3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162063</xdr:rowOff>
    </xdr:from>
    <xdr:ext cx="599010" cy="259045"/>
    <xdr:sp macro="" textlink="">
      <xdr:nvSpPr>
        <xdr:cNvPr id="354" name="テキスト ボックス 353"/>
        <xdr:cNvSpPr txBox="1"/>
      </xdr:nvSpPr>
      <xdr:spPr>
        <a:xfrm>
          <a:off x="9339795" y="97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9280</xdr:rowOff>
    </xdr:from>
    <xdr:to>
      <xdr:col>45</xdr:col>
      <xdr:colOff>177800</xdr:colOff>
      <xdr:row>58</xdr:row>
      <xdr:rowOff>152578</xdr:rowOff>
    </xdr:to>
    <xdr:cxnSp macro="">
      <xdr:nvCxnSpPr>
        <xdr:cNvPr id="355" name="直線コネクタ 354"/>
        <xdr:cNvCxnSpPr/>
      </xdr:nvCxnSpPr>
      <xdr:spPr>
        <a:xfrm>
          <a:off x="7861300" y="9953380"/>
          <a:ext cx="889000" cy="14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13140</xdr:rowOff>
    </xdr:from>
    <xdr:ext cx="534377" cy="259045"/>
    <xdr:sp macro="" textlink="">
      <xdr:nvSpPr>
        <xdr:cNvPr id="357" name="テキスト ボックス 356"/>
        <xdr:cNvSpPr txBox="1"/>
      </xdr:nvSpPr>
      <xdr:spPr>
        <a:xfrm>
          <a:off x="8483111" y="978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116308</xdr:rowOff>
    </xdr:from>
    <xdr:to>
      <xdr:col>41</xdr:col>
      <xdr:colOff>50800</xdr:colOff>
      <xdr:row>58</xdr:row>
      <xdr:rowOff>9280</xdr:rowOff>
    </xdr:to>
    <xdr:cxnSp macro="">
      <xdr:nvCxnSpPr>
        <xdr:cNvPr id="358" name="直線コネクタ 357"/>
        <xdr:cNvCxnSpPr/>
      </xdr:nvCxnSpPr>
      <xdr:spPr>
        <a:xfrm>
          <a:off x="6972300" y="9888958"/>
          <a:ext cx="889000" cy="6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3646</xdr:rowOff>
    </xdr:from>
    <xdr:to>
      <xdr:col>41</xdr:col>
      <xdr:colOff>101600</xdr:colOff>
      <xdr:row>58</xdr:row>
      <xdr:rowOff>105246</xdr:rowOff>
    </xdr:to>
    <xdr:sp macro="" textlink="">
      <xdr:nvSpPr>
        <xdr:cNvPr id="359" name="フローチャート: 判断 358"/>
        <xdr:cNvSpPr/>
      </xdr:nvSpPr>
      <xdr:spPr>
        <a:xfrm>
          <a:off x="7810500" y="99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96373</xdr:rowOff>
    </xdr:from>
    <xdr:ext cx="599010" cy="259045"/>
    <xdr:sp macro="" textlink="">
      <xdr:nvSpPr>
        <xdr:cNvPr id="360" name="テキスト ボックス 359"/>
        <xdr:cNvSpPr txBox="1"/>
      </xdr:nvSpPr>
      <xdr:spPr>
        <a:xfrm>
          <a:off x="7561795" y="1004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167968</xdr:rowOff>
    </xdr:from>
    <xdr:to>
      <xdr:col>36</xdr:col>
      <xdr:colOff>165100</xdr:colOff>
      <xdr:row>58</xdr:row>
      <xdr:rowOff>98118</xdr:rowOff>
    </xdr:to>
    <xdr:sp macro="" textlink="">
      <xdr:nvSpPr>
        <xdr:cNvPr id="361" name="フローチャート: 判断 360"/>
        <xdr:cNvSpPr/>
      </xdr:nvSpPr>
      <xdr:spPr>
        <a:xfrm>
          <a:off x="6921500" y="99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89245</xdr:rowOff>
    </xdr:from>
    <xdr:ext cx="599010" cy="259045"/>
    <xdr:sp macro="" textlink="">
      <xdr:nvSpPr>
        <xdr:cNvPr id="362" name="テキスト ボックス 361"/>
        <xdr:cNvSpPr txBox="1"/>
      </xdr:nvSpPr>
      <xdr:spPr>
        <a:xfrm>
          <a:off x="6672795" y="1003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108267</xdr:rowOff>
    </xdr:from>
    <xdr:to>
      <xdr:col>55</xdr:col>
      <xdr:colOff>50800</xdr:colOff>
      <xdr:row>59</xdr:row>
      <xdr:rowOff>38417</xdr:rowOff>
    </xdr:to>
    <xdr:sp macro="" textlink="">
      <xdr:nvSpPr>
        <xdr:cNvPr id="368" name="楕円 367"/>
        <xdr:cNvSpPr/>
      </xdr:nvSpPr>
      <xdr:spPr>
        <a:xfrm>
          <a:off x="10426700" y="1005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23194</xdr:rowOff>
    </xdr:from>
    <xdr:ext cx="534377" cy="259045"/>
    <xdr:sp macro="" textlink="">
      <xdr:nvSpPr>
        <xdr:cNvPr id="369" name="普通建設事業費該当値テキスト"/>
        <xdr:cNvSpPr txBox="1"/>
      </xdr:nvSpPr>
      <xdr:spPr>
        <a:xfrm>
          <a:off x="10528300" y="99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70039</xdr:rowOff>
    </xdr:from>
    <xdr:to>
      <xdr:col>50</xdr:col>
      <xdr:colOff>165100</xdr:colOff>
      <xdr:row>59</xdr:row>
      <xdr:rowOff>189</xdr:rowOff>
    </xdr:to>
    <xdr:sp macro="" textlink="">
      <xdr:nvSpPr>
        <xdr:cNvPr id="370" name="楕円 369"/>
        <xdr:cNvSpPr/>
      </xdr:nvSpPr>
      <xdr:spPr>
        <a:xfrm>
          <a:off x="9588500" y="1001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162766</xdr:rowOff>
    </xdr:from>
    <xdr:ext cx="534377" cy="259045"/>
    <xdr:sp macro="" textlink="">
      <xdr:nvSpPr>
        <xdr:cNvPr id="371" name="テキスト ボックス 370"/>
        <xdr:cNvSpPr txBox="1"/>
      </xdr:nvSpPr>
      <xdr:spPr>
        <a:xfrm>
          <a:off x="9372111" y="1010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101778</xdr:rowOff>
    </xdr:from>
    <xdr:to>
      <xdr:col>46</xdr:col>
      <xdr:colOff>38100</xdr:colOff>
      <xdr:row>59</xdr:row>
      <xdr:rowOff>31928</xdr:rowOff>
    </xdr:to>
    <xdr:sp macro="" textlink="">
      <xdr:nvSpPr>
        <xdr:cNvPr id="372" name="楕円 371"/>
        <xdr:cNvSpPr/>
      </xdr:nvSpPr>
      <xdr:spPr>
        <a:xfrm>
          <a:off x="8699500" y="100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23055</xdr:rowOff>
    </xdr:from>
    <xdr:ext cx="534377" cy="259045"/>
    <xdr:sp macro="" textlink="">
      <xdr:nvSpPr>
        <xdr:cNvPr id="373" name="テキスト ボックス 372"/>
        <xdr:cNvSpPr txBox="1"/>
      </xdr:nvSpPr>
      <xdr:spPr>
        <a:xfrm>
          <a:off x="8483111" y="101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129930</xdr:rowOff>
    </xdr:from>
    <xdr:to>
      <xdr:col>41</xdr:col>
      <xdr:colOff>101600</xdr:colOff>
      <xdr:row>58</xdr:row>
      <xdr:rowOff>60080</xdr:rowOff>
    </xdr:to>
    <xdr:sp macro="" textlink="">
      <xdr:nvSpPr>
        <xdr:cNvPr id="374" name="楕円 373"/>
        <xdr:cNvSpPr/>
      </xdr:nvSpPr>
      <xdr:spPr>
        <a:xfrm>
          <a:off x="7810500" y="99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76607</xdr:rowOff>
    </xdr:from>
    <xdr:ext cx="599010" cy="259045"/>
    <xdr:sp macro="" textlink="">
      <xdr:nvSpPr>
        <xdr:cNvPr id="375" name="テキスト ボックス 374"/>
        <xdr:cNvSpPr txBox="1"/>
      </xdr:nvSpPr>
      <xdr:spPr>
        <a:xfrm>
          <a:off x="7561795" y="967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65508</xdr:rowOff>
    </xdr:from>
    <xdr:to>
      <xdr:col>36</xdr:col>
      <xdr:colOff>165100</xdr:colOff>
      <xdr:row>57</xdr:row>
      <xdr:rowOff>167108</xdr:rowOff>
    </xdr:to>
    <xdr:sp macro="" textlink="">
      <xdr:nvSpPr>
        <xdr:cNvPr id="376" name="楕円 375"/>
        <xdr:cNvSpPr/>
      </xdr:nvSpPr>
      <xdr:spPr>
        <a:xfrm>
          <a:off x="6921500" y="983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12185</xdr:rowOff>
    </xdr:from>
    <xdr:ext cx="599010" cy="259045"/>
    <xdr:sp macro="" textlink="">
      <xdr:nvSpPr>
        <xdr:cNvPr id="377" name="テキスト ボックス 376"/>
        <xdr:cNvSpPr txBox="1"/>
      </xdr:nvSpPr>
      <xdr:spPr>
        <a:xfrm>
          <a:off x="6672795" y="961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107262</xdr:rowOff>
    </xdr:from>
    <xdr:to>
      <xdr:col>55</xdr:col>
      <xdr:colOff>0</xdr:colOff>
      <xdr:row>78</xdr:row>
      <xdr:rowOff>111502</xdr:rowOff>
    </xdr:to>
    <xdr:cxnSp macro="">
      <xdr:nvCxnSpPr>
        <xdr:cNvPr id="404" name="直線コネクタ 403"/>
        <xdr:cNvCxnSpPr/>
      </xdr:nvCxnSpPr>
      <xdr:spPr>
        <a:xfrm flipV="1">
          <a:off x="9639300" y="13480362"/>
          <a:ext cx="838200" cy="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41774</xdr:rowOff>
    </xdr:from>
    <xdr:ext cx="534377" cy="259045"/>
    <xdr:sp macro="" textlink="">
      <xdr:nvSpPr>
        <xdr:cNvPr id="405" name="普通建設事業費 （ うち新規整備　）平均値テキスト"/>
        <xdr:cNvSpPr txBox="1"/>
      </xdr:nvSpPr>
      <xdr:spPr>
        <a:xfrm>
          <a:off x="10528300" y="1324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97526</xdr:rowOff>
    </xdr:from>
    <xdr:to>
      <xdr:col>50</xdr:col>
      <xdr:colOff>114300</xdr:colOff>
      <xdr:row>78</xdr:row>
      <xdr:rowOff>111502</xdr:rowOff>
    </xdr:to>
    <xdr:cxnSp macro="">
      <xdr:nvCxnSpPr>
        <xdr:cNvPr id="407" name="直線コネクタ 406"/>
        <xdr:cNvCxnSpPr/>
      </xdr:nvCxnSpPr>
      <xdr:spPr>
        <a:xfrm>
          <a:off x="8750300" y="13470626"/>
          <a:ext cx="889000" cy="1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126790</xdr:rowOff>
    </xdr:from>
    <xdr:ext cx="534377" cy="259045"/>
    <xdr:sp macro="" textlink="">
      <xdr:nvSpPr>
        <xdr:cNvPr id="409" name="テキスト ボックス 408"/>
        <xdr:cNvSpPr txBox="1"/>
      </xdr:nvSpPr>
      <xdr:spPr>
        <a:xfrm>
          <a:off x="9372111" y="131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63258</xdr:rowOff>
    </xdr:from>
    <xdr:to>
      <xdr:col>45</xdr:col>
      <xdr:colOff>177800</xdr:colOff>
      <xdr:row>78</xdr:row>
      <xdr:rowOff>97526</xdr:rowOff>
    </xdr:to>
    <xdr:cxnSp macro="">
      <xdr:nvCxnSpPr>
        <xdr:cNvPr id="410" name="直線コネクタ 409"/>
        <xdr:cNvCxnSpPr/>
      </xdr:nvCxnSpPr>
      <xdr:spPr>
        <a:xfrm>
          <a:off x="7861300" y="13436358"/>
          <a:ext cx="889000" cy="3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119096</xdr:rowOff>
    </xdr:from>
    <xdr:ext cx="534377" cy="259045"/>
    <xdr:sp macro="" textlink="">
      <xdr:nvSpPr>
        <xdr:cNvPr id="412" name="テキスト ボックス 411"/>
        <xdr:cNvSpPr txBox="1"/>
      </xdr:nvSpPr>
      <xdr:spPr>
        <a:xfrm>
          <a:off x="8483111" y="131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114494</xdr:rowOff>
    </xdr:from>
    <xdr:to>
      <xdr:col>41</xdr:col>
      <xdr:colOff>101600</xdr:colOff>
      <xdr:row>78</xdr:row>
      <xdr:rowOff>44644</xdr:rowOff>
    </xdr:to>
    <xdr:sp macro="" textlink="">
      <xdr:nvSpPr>
        <xdr:cNvPr id="413" name="フローチャート: 判断 412"/>
        <xdr:cNvSpPr/>
      </xdr:nvSpPr>
      <xdr:spPr>
        <a:xfrm>
          <a:off x="7810500" y="1331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61171</xdr:rowOff>
    </xdr:from>
    <xdr:ext cx="534377" cy="259045"/>
    <xdr:sp macro="" textlink="">
      <xdr:nvSpPr>
        <xdr:cNvPr id="414" name="テキスト ボックス 413"/>
        <xdr:cNvSpPr txBox="1"/>
      </xdr:nvSpPr>
      <xdr:spPr>
        <a:xfrm>
          <a:off x="7594111" y="130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56462</xdr:rowOff>
    </xdr:from>
    <xdr:to>
      <xdr:col>55</xdr:col>
      <xdr:colOff>50800</xdr:colOff>
      <xdr:row>78</xdr:row>
      <xdr:rowOff>158062</xdr:rowOff>
    </xdr:to>
    <xdr:sp macro="" textlink="">
      <xdr:nvSpPr>
        <xdr:cNvPr id="420" name="楕円 419"/>
        <xdr:cNvSpPr/>
      </xdr:nvSpPr>
      <xdr:spPr>
        <a:xfrm>
          <a:off x="10426700" y="1342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168773</xdr:rowOff>
    </xdr:from>
    <xdr:ext cx="534377" cy="259045"/>
    <xdr:sp macro="" textlink="">
      <xdr:nvSpPr>
        <xdr:cNvPr id="421" name="普通建設事業費 （ うち新規整備　）該当値テキスト"/>
        <xdr:cNvSpPr txBox="1"/>
      </xdr:nvSpPr>
      <xdr:spPr>
        <a:xfrm>
          <a:off x="10528300" y="1337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60702</xdr:rowOff>
    </xdr:from>
    <xdr:to>
      <xdr:col>50</xdr:col>
      <xdr:colOff>165100</xdr:colOff>
      <xdr:row>78</xdr:row>
      <xdr:rowOff>162302</xdr:rowOff>
    </xdr:to>
    <xdr:sp macro="" textlink="">
      <xdr:nvSpPr>
        <xdr:cNvPr id="422" name="楕円 421"/>
        <xdr:cNvSpPr/>
      </xdr:nvSpPr>
      <xdr:spPr>
        <a:xfrm>
          <a:off x="9588500" y="1343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153429</xdr:rowOff>
    </xdr:from>
    <xdr:ext cx="534377" cy="259045"/>
    <xdr:sp macro="" textlink="">
      <xdr:nvSpPr>
        <xdr:cNvPr id="423" name="テキスト ボックス 422"/>
        <xdr:cNvSpPr txBox="1"/>
      </xdr:nvSpPr>
      <xdr:spPr>
        <a:xfrm>
          <a:off x="9372111" y="135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46726</xdr:rowOff>
    </xdr:from>
    <xdr:to>
      <xdr:col>46</xdr:col>
      <xdr:colOff>38100</xdr:colOff>
      <xdr:row>78</xdr:row>
      <xdr:rowOff>148326</xdr:rowOff>
    </xdr:to>
    <xdr:sp macro="" textlink="">
      <xdr:nvSpPr>
        <xdr:cNvPr id="424" name="楕円 423"/>
        <xdr:cNvSpPr/>
      </xdr:nvSpPr>
      <xdr:spPr>
        <a:xfrm>
          <a:off x="8699500" y="134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139453</xdr:rowOff>
    </xdr:from>
    <xdr:ext cx="534377" cy="259045"/>
    <xdr:sp macro="" textlink="">
      <xdr:nvSpPr>
        <xdr:cNvPr id="425" name="テキスト ボックス 424"/>
        <xdr:cNvSpPr txBox="1"/>
      </xdr:nvSpPr>
      <xdr:spPr>
        <a:xfrm>
          <a:off x="8483111" y="1351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12458</xdr:rowOff>
    </xdr:from>
    <xdr:to>
      <xdr:col>41</xdr:col>
      <xdr:colOff>101600</xdr:colOff>
      <xdr:row>78</xdr:row>
      <xdr:rowOff>114058</xdr:rowOff>
    </xdr:to>
    <xdr:sp macro="" textlink="">
      <xdr:nvSpPr>
        <xdr:cNvPr id="426" name="楕円 425"/>
        <xdr:cNvSpPr/>
      </xdr:nvSpPr>
      <xdr:spPr>
        <a:xfrm>
          <a:off x="7810500" y="133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105185</xdr:rowOff>
    </xdr:from>
    <xdr:ext cx="534377" cy="259045"/>
    <xdr:sp macro="" textlink="">
      <xdr:nvSpPr>
        <xdr:cNvPr id="427" name="テキスト ボックス 426"/>
        <xdr:cNvSpPr txBox="1"/>
      </xdr:nvSpPr>
      <xdr:spPr>
        <a:xfrm>
          <a:off x="7594111" y="1347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4575</xdr:rowOff>
    </xdr:from>
    <xdr:to>
      <xdr:col>55</xdr:col>
      <xdr:colOff>0</xdr:colOff>
      <xdr:row>98</xdr:row>
      <xdr:rowOff>29302</xdr:rowOff>
    </xdr:to>
    <xdr:cxnSp macro="">
      <xdr:nvCxnSpPr>
        <xdr:cNvPr id="456" name="直線コネクタ 455"/>
        <xdr:cNvCxnSpPr/>
      </xdr:nvCxnSpPr>
      <xdr:spPr>
        <a:xfrm>
          <a:off x="9639300" y="16635225"/>
          <a:ext cx="838200" cy="19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72579</xdr:rowOff>
    </xdr:from>
    <xdr:ext cx="534377" cy="259045"/>
    <xdr:sp macro="" textlink="">
      <xdr:nvSpPr>
        <xdr:cNvPr id="457" name="普通建設事業費 （ うち更新整備　）平均値テキスト"/>
        <xdr:cNvSpPr txBox="1"/>
      </xdr:nvSpPr>
      <xdr:spPr>
        <a:xfrm>
          <a:off x="10528300" y="1636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4575</xdr:rowOff>
    </xdr:from>
    <xdr:to>
      <xdr:col>50</xdr:col>
      <xdr:colOff>114300</xdr:colOff>
      <xdr:row>97</xdr:row>
      <xdr:rowOff>145796</xdr:rowOff>
    </xdr:to>
    <xdr:cxnSp macro="">
      <xdr:nvCxnSpPr>
        <xdr:cNvPr id="459" name="直線コネクタ 458"/>
        <xdr:cNvCxnSpPr/>
      </xdr:nvCxnSpPr>
      <xdr:spPr>
        <a:xfrm flipV="1">
          <a:off x="8750300" y="16635225"/>
          <a:ext cx="889000" cy="14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42862</xdr:rowOff>
    </xdr:from>
    <xdr:ext cx="534377" cy="259045"/>
    <xdr:sp macro="" textlink="">
      <xdr:nvSpPr>
        <xdr:cNvPr id="461" name="テキスト ボックス 460"/>
        <xdr:cNvSpPr txBox="1"/>
      </xdr:nvSpPr>
      <xdr:spPr>
        <a:xfrm>
          <a:off x="9372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56207</xdr:rowOff>
    </xdr:from>
    <xdr:to>
      <xdr:col>45</xdr:col>
      <xdr:colOff>177800</xdr:colOff>
      <xdr:row>97</xdr:row>
      <xdr:rowOff>145796</xdr:rowOff>
    </xdr:to>
    <xdr:cxnSp macro="">
      <xdr:nvCxnSpPr>
        <xdr:cNvPr id="462" name="直線コネクタ 461"/>
        <xdr:cNvCxnSpPr/>
      </xdr:nvCxnSpPr>
      <xdr:spPr>
        <a:xfrm>
          <a:off x="7861300" y="16686857"/>
          <a:ext cx="889000" cy="8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151469</xdr:rowOff>
    </xdr:from>
    <xdr:ext cx="534377" cy="259045"/>
    <xdr:sp macro="" textlink="">
      <xdr:nvSpPr>
        <xdr:cNvPr id="464" name="テキスト ボックス 463"/>
        <xdr:cNvSpPr txBox="1"/>
      </xdr:nvSpPr>
      <xdr:spPr>
        <a:xfrm>
          <a:off x="8483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146889</xdr:rowOff>
    </xdr:from>
    <xdr:to>
      <xdr:col>41</xdr:col>
      <xdr:colOff>101600</xdr:colOff>
      <xdr:row>97</xdr:row>
      <xdr:rowOff>77039</xdr:rowOff>
    </xdr:to>
    <xdr:sp macro="" textlink="">
      <xdr:nvSpPr>
        <xdr:cNvPr id="465" name="フローチャート: 判断 464"/>
        <xdr:cNvSpPr/>
      </xdr:nvSpPr>
      <xdr:spPr>
        <a:xfrm>
          <a:off x="7810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93566</xdr:rowOff>
    </xdr:from>
    <xdr:ext cx="534377" cy="259045"/>
    <xdr:sp macro="" textlink="">
      <xdr:nvSpPr>
        <xdr:cNvPr id="466" name="テキスト ボックス 465"/>
        <xdr:cNvSpPr txBox="1"/>
      </xdr:nvSpPr>
      <xdr:spPr>
        <a:xfrm>
          <a:off x="7594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149952</xdr:rowOff>
    </xdr:from>
    <xdr:to>
      <xdr:col>55</xdr:col>
      <xdr:colOff>50800</xdr:colOff>
      <xdr:row>98</xdr:row>
      <xdr:rowOff>80102</xdr:rowOff>
    </xdr:to>
    <xdr:sp macro="" textlink="">
      <xdr:nvSpPr>
        <xdr:cNvPr id="472" name="楕円 471"/>
        <xdr:cNvSpPr/>
      </xdr:nvSpPr>
      <xdr:spPr>
        <a:xfrm>
          <a:off x="10426700" y="1678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128379</xdr:rowOff>
    </xdr:from>
    <xdr:ext cx="534377" cy="259045"/>
    <xdr:sp macro="" textlink="">
      <xdr:nvSpPr>
        <xdr:cNvPr id="473" name="普通建設事業費 （ うち更新整備　）該当値テキスト"/>
        <xdr:cNvSpPr txBox="1"/>
      </xdr:nvSpPr>
      <xdr:spPr>
        <a:xfrm>
          <a:off x="10528300" y="167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125225</xdr:rowOff>
    </xdr:from>
    <xdr:to>
      <xdr:col>50</xdr:col>
      <xdr:colOff>165100</xdr:colOff>
      <xdr:row>97</xdr:row>
      <xdr:rowOff>55375</xdr:rowOff>
    </xdr:to>
    <xdr:sp macro="" textlink="">
      <xdr:nvSpPr>
        <xdr:cNvPr id="474" name="楕円 473"/>
        <xdr:cNvSpPr/>
      </xdr:nvSpPr>
      <xdr:spPr>
        <a:xfrm>
          <a:off x="9588500" y="1658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46502</xdr:rowOff>
    </xdr:from>
    <xdr:ext cx="534377" cy="259045"/>
    <xdr:sp macro="" textlink="">
      <xdr:nvSpPr>
        <xdr:cNvPr id="475" name="テキスト ボックス 474"/>
        <xdr:cNvSpPr txBox="1"/>
      </xdr:nvSpPr>
      <xdr:spPr>
        <a:xfrm>
          <a:off x="9372111" y="1667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94996</xdr:rowOff>
    </xdr:from>
    <xdr:to>
      <xdr:col>46</xdr:col>
      <xdr:colOff>38100</xdr:colOff>
      <xdr:row>98</xdr:row>
      <xdr:rowOff>25146</xdr:rowOff>
    </xdr:to>
    <xdr:sp macro="" textlink="">
      <xdr:nvSpPr>
        <xdr:cNvPr id="476" name="楕円 475"/>
        <xdr:cNvSpPr/>
      </xdr:nvSpPr>
      <xdr:spPr>
        <a:xfrm>
          <a:off x="8699500" y="167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16273</xdr:rowOff>
    </xdr:from>
    <xdr:ext cx="534377" cy="259045"/>
    <xdr:sp macro="" textlink="">
      <xdr:nvSpPr>
        <xdr:cNvPr id="477" name="テキスト ボックス 476"/>
        <xdr:cNvSpPr txBox="1"/>
      </xdr:nvSpPr>
      <xdr:spPr>
        <a:xfrm>
          <a:off x="8483111" y="1681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5407</xdr:rowOff>
    </xdr:from>
    <xdr:to>
      <xdr:col>41</xdr:col>
      <xdr:colOff>101600</xdr:colOff>
      <xdr:row>97</xdr:row>
      <xdr:rowOff>107007</xdr:rowOff>
    </xdr:to>
    <xdr:sp macro="" textlink="">
      <xdr:nvSpPr>
        <xdr:cNvPr id="478" name="楕円 477"/>
        <xdr:cNvSpPr/>
      </xdr:nvSpPr>
      <xdr:spPr>
        <a:xfrm>
          <a:off x="7810500" y="166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98134</xdr:rowOff>
    </xdr:from>
    <xdr:ext cx="534377" cy="259045"/>
    <xdr:sp macro="" textlink="">
      <xdr:nvSpPr>
        <xdr:cNvPr id="479" name="テキスト ボックス 478"/>
        <xdr:cNvSpPr txBox="1"/>
      </xdr:nvSpPr>
      <xdr:spPr>
        <a:xfrm>
          <a:off x="7594111" y="167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80261</xdr:rowOff>
    </xdr:from>
    <xdr:to>
      <xdr:col>85</xdr:col>
      <xdr:colOff>127000</xdr:colOff>
      <xdr:row>39</xdr:row>
      <xdr:rowOff>87455</xdr:rowOff>
    </xdr:to>
    <xdr:cxnSp macro="">
      <xdr:nvCxnSpPr>
        <xdr:cNvPr id="510" name="直線コネクタ 509"/>
        <xdr:cNvCxnSpPr/>
      </xdr:nvCxnSpPr>
      <xdr:spPr>
        <a:xfrm flipV="1">
          <a:off x="15481300" y="6766811"/>
          <a:ext cx="838200" cy="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11" name="災害復旧事業費平均値テキスト"/>
        <xdr:cNvSpPr txBox="1"/>
      </xdr:nvSpPr>
      <xdr:spPr>
        <a:xfrm>
          <a:off x="16370300" y="6535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87455</xdr:rowOff>
    </xdr:from>
    <xdr:to>
      <xdr:col>81</xdr:col>
      <xdr:colOff>50800</xdr:colOff>
      <xdr:row>39</xdr:row>
      <xdr:rowOff>97223</xdr:rowOff>
    </xdr:to>
    <xdr:cxnSp macro="">
      <xdr:nvCxnSpPr>
        <xdr:cNvPr id="513" name="直線コネクタ 512"/>
        <xdr:cNvCxnSpPr/>
      </xdr:nvCxnSpPr>
      <xdr:spPr>
        <a:xfrm flipV="1">
          <a:off x="14592300" y="6774005"/>
          <a:ext cx="889000" cy="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134228</xdr:rowOff>
    </xdr:from>
    <xdr:ext cx="469744" cy="259045"/>
    <xdr:sp macro="" textlink="">
      <xdr:nvSpPr>
        <xdr:cNvPr id="515" name="テキスト ボックス 514"/>
        <xdr:cNvSpPr txBox="1"/>
      </xdr:nvSpPr>
      <xdr:spPr>
        <a:xfrm>
          <a:off x="15246428" y="647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94310</xdr:rowOff>
    </xdr:from>
    <xdr:to>
      <xdr:col>76</xdr:col>
      <xdr:colOff>114300</xdr:colOff>
      <xdr:row>39</xdr:row>
      <xdr:rowOff>97223</xdr:rowOff>
    </xdr:to>
    <xdr:cxnSp macro="">
      <xdr:nvCxnSpPr>
        <xdr:cNvPr id="516" name="直線コネクタ 515"/>
        <xdr:cNvCxnSpPr/>
      </xdr:nvCxnSpPr>
      <xdr:spPr>
        <a:xfrm>
          <a:off x="13703300" y="6780860"/>
          <a:ext cx="889000" cy="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147169</xdr:rowOff>
    </xdr:from>
    <xdr:ext cx="469744" cy="259045"/>
    <xdr:sp macro="" textlink="">
      <xdr:nvSpPr>
        <xdr:cNvPr id="518" name="テキスト ボックス 517"/>
        <xdr:cNvSpPr txBox="1"/>
      </xdr:nvSpPr>
      <xdr:spPr>
        <a:xfrm>
          <a:off x="14357428" y="64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94310</xdr:rowOff>
    </xdr:from>
    <xdr:to>
      <xdr:col>71</xdr:col>
      <xdr:colOff>177800</xdr:colOff>
      <xdr:row>39</xdr:row>
      <xdr:rowOff>95962</xdr:rowOff>
    </xdr:to>
    <xdr:cxnSp macro="">
      <xdr:nvCxnSpPr>
        <xdr:cNvPr id="519" name="直線コネクタ 518"/>
        <xdr:cNvCxnSpPr/>
      </xdr:nvCxnSpPr>
      <xdr:spPr>
        <a:xfrm flipV="1">
          <a:off x="12814300" y="6780860"/>
          <a:ext cx="889000" cy="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169488</xdr:rowOff>
    </xdr:from>
    <xdr:to>
      <xdr:col>72</xdr:col>
      <xdr:colOff>38100</xdr:colOff>
      <xdr:row>39</xdr:row>
      <xdr:rowOff>99638</xdr:rowOff>
    </xdr:to>
    <xdr:sp macro="" textlink="">
      <xdr:nvSpPr>
        <xdr:cNvPr id="520" name="フローチャート: 判断 519"/>
        <xdr:cNvSpPr/>
      </xdr:nvSpPr>
      <xdr:spPr>
        <a:xfrm>
          <a:off x="13652500" y="668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116165</xdr:rowOff>
    </xdr:from>
    <xdr:ext cx="534377" cy="259045"/>
    <xdr:sp macro="" textlink="">
      <xdr:nvSpPr>
        <xdr:cNvPr id="521" name="テキスト ボックス 520"/>
        <xdr:cNvSpPr txBox="1"/>
      </xdr:nvSpPr>
      <xdr:spPr>
        <a:xfrm>
          <a:off x="13436111" y="645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2666</xdr:rowOff>
    </xdr:from>
    <xdr:to>
      <xdr:col>67</xdr:col>
      <xdr:colOff>101600</xdr:colOff>
      <xdr:row>39</xdr:row>
      <xdr:rowOff>104266</xdr:rowOff>
    </xdr:to>
    <xdr:sp macro="" textlink="">
      <xdr:nvSpPr>
        <xdr:cNvPr id="522" name="フローチャート: 判断 521"/>
        <xdr:cNvSpPr/>
      </xdr:nvSpPr>
      <xdr:spPr>
        <a:xfrm>
          <a:off x="12763500" y="668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120793</xdr:rowOff>
    </xdr:from>
    <xdr:ext cx="534377" cy="259045"/>
    <xdr:sp macro="" textlink="">
      <xdr:nvSpPr>
        <xdr:cNvPr id="523" name="テキスト ボックス 522"/>
        <xdr:cNvSpPr txBox="1"/>
      </xdr:nvSpPr>
      <xdr:spPr>
        <a:xfrm>
          <a:off x="12547111" y="64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29461</xdr:rowOff>
    </xdr:from>
    <xdr:to>
      <xdr:col>85</xdr:col>
      <xdr:colOff>177800</xdr:colOff>
      <xdr:row>39</xdr:row>
      <xdr:rowOff>131061</xdr:rowOff>
    </xdr:to>
    <xdr:sp macro="" textlink="">
      <xdr:nvSpPr>
        <xdr:cNvPr id="529" name="楕円 528"/>
        <xdr:cNvSpPr/>
      </xdr:nvSpPr>
      <xdr:spPr>
        <a:xfrm>
          <a:off x="16268700" y="671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147651</xdr:rowOff>
    </xdr:from>
    <xdr:ext cx="469744" cy="259045"/>
    <xdr:sp macro="" textlink="">
      <xdr:nvSpPr>
        <xdr:cNvPr id="530" name="災害復旧事業費該当値テキスト"/>
        <xdr:cNvSpPr txBox="1"/>
      </xdr:nvSpPr>
      <xdr:spPr>
        <a:xfrm>
          <a:off x="16370300" y="666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36655</xdr:rowOff>
    </xdr:from>
    <xdr:to>
      <xdr:col>81</xdr:col>
      <xdr:colOff>101600</xdr:colOff>
      <xdr:row>39</xdr:row>
      <xdr:rowOff>138255</xdr:rowOff>
    </xdr:to>
    <xdr:sp macro="" textlink="">
      <xdr:nvSpPr>
        <xdr:cNvPr id="531" name="楕円 530"/>
        <xdr:cNvSpPr/>
      </xdr:nvSpPr>
      <xdr:spPr>
        <a:xfrm>
          <a:off x="15430500" y="672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129382</xdr:rowOff>
    </xdr:from>
    <xdr:ext cx="469744" cy="259045"/>
    <xdr:sp macro="" textlink="">
      <xdr:nvSpPr>
        <xdr:cNvPr id="532" name="テキスト ボックス 531"/>
        <xdr:cNvSpPr txBox="1"/>
      </xdr:nvSpPr>
      <xdr:spPr>
        <a:xfrm>
          <a:off x="15246428" y="681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46423</xdr:rowOff>
    </xdr:from>
    <xdr:to>
      <xdr:col>76</xdr:col>
      <xdr:colOff>165100</xdr:colOff>
      <xdr:row>39</xdr:row>
      <xdr:rowOff>148023</xdr:rowOff>
    </xdr:to>
    <xdr:sp macro="" textlink="">
      <xdr:nvSpPr>
        <xdr:cNvPr id="533" name="楕円 532"/>
        <xdr:cNvSpPr/>
      </xdr:nvSpPr>
      <xdr:spPr>
        <a:xfrm>
          <a:off x="14541500" y="673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139150</xdr:rowOff>
    </xdr:from>
    <xdr:ext cx="378565" cy="259045"/>
    <xdr:sp macro="" textlink="">
      <xdr:nvSpPr>
        <xdr:cNvPr id="534" name="テキスト ボックス 533"/>
        <xdr:cNvSpPr txBox="1"/>
      </xdr:nvSpPr>
      <xdr:spPr>
        <a:xfrm>
          <a:off x="14403017" y="6825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43510</xdr:rowOff>
    </xdr:from>
    <xdr:to>
      <xdr:col>72</xdr:col>
      <xdr:colOff>38100</xdr:colOff>
      <xdr:row>39</xdr:row>
      <xdr:rowOff>145110</xdr:rowOff>
    </xdr:to>
    <xdr:sp macro="" textlink="">
      <xdr:nvSpPr>
        <xdr:cNvPr id="535" name="楕円 534"/>
        <xdr:cNvSpPr/>
      </xdr:nvSpPr>
      <xdr:spPr>
        <a:xfrm>
          <a:off x="13652500" y="67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136237</xdr:rowOff>
    </xdr:from>
    <xdr:ext cx="469744" cy="259045"/>
    <xdr:sp macro="" textlink="">
      <xdr:nvSpPr>
        <xdr:cNvPr id="536" name="テキスト ボックス 535"/>
        <xdr:cNvSpPr txBox="1"/>
      </xdr:nvSpPr>
      <xdr:spPr>
        <a:xfrm>
          <a:off x="13468428" y="68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45162</xdr:rowOff>
    </xdr:from>
    <xdr:to>
      <xdr:col>67</xdr:col>
      <xdr:colOff>101600</xdr:colOff>
      <xdr:row>39</xdr:row>
      <xdr:rowOff>146762</xdr:rowOff>
    </xdr:to>
    <xdr:sp macro="" textlink="">
      <xdr:nvSpPr>
        <xdr:cNvPr id="537" name="楕円 536"/>
        <xdr:cNvSpPr/>
      </xdr:nvSpPr>
      <xdr:spPr>
        <a:xfrm>
          <a:off x="12763500" y="67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137889</xdr:rowOff>
    </xdr:from>
    <xdr:ext cx="378565" cy="259045"/>
    <xdr:sp macro="" textlink="">
      <xdr:nvSpPr>
        <xdr:cNvPr id="538" name="テキスト ボックス 537"/>
        <xdr:cNvSpPr txBox="1"/>
      </xdr:nvSpPr>
      <xdr:spPr>
        <a:xfrm>
          <a:off x="12625017" y="6824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60810</xdr:rowOff>
    </xdr:from>
    <xdr:to>
      <xdr:col>85</xdr:col>
      <xdr:colOff>127000</xdr:colOff>
      <xdr:row>76</xdr:row>
      <xdr:rowOff>63267</xdr:rowOff>
    </xdr:to>
    <xdr:cxnSp macro="">
      <xdr:nvCxnSpPr>
        <xdr:cNvPr id="612" name="直線コネクタ 611"/>
        <xdr:cNvCxnSpPr/>
      </xdr:nvCxnSpPr>
      <xdr:spPr>
        <a:xfrm flipV="1">
          <a:off x="15481300" y="13091010"/>
          <a:ext cx="8382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28892</xdr:rowOff>
    </xdr:from>
    <xdr:ext cx="534377" cy="259045"/>
    <xdr:sp macro="" textlink="">
      <xdr:nvSpPr>
        <xdr:cNvPr id="613" name="公債費平均値テキスト"/>
        <xdr:cNvSpPr txBox="1"/>
      </xdr:nvSpPr>
      <xdr:spPr>
        <a:xfrm>
          <a:off x="16370300" y="1271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63267</xdr:rowOff>
    </xdr:from>
    <xdr:to>
      <xdr:col>81</xdr:col>
      <xdr:colOff>50800</xdr:colOff>
      <xdr:row>76</xdr:row>
      <xdr:rowOff>70149</xdr:rowOff>
    </xdr:to>
    <xdr:cxnSp macro="">
      <xdr:nvCxnSpPr>
        <xdr:cNvPr id="615" name="直線コネクタ 614"/>
        <xdr:cNvCxnSpPr/>
      </xdr:nvCxnSpPr>
      <xdr:spPr>
        <a:xfrm flipV="1">
          <a:off x="14592300" y="13093467"/>
          <a:ext cx="889000" cy="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140059</xdr:rowOff>
    </xdr:from>
    <xdr:ext cx="534377" cy="259045"/>
    <xdr:sp macro="" textlink="">
      <xdr:nvSpPr>
        <xdr:cNvPr id="617" name="テキスト ボックス 616"/>
        <xdr:cNvSpPr txBox="1"/>
      </xdr:nvSpPr>
      <xdr:spPr>
        <a:xfrm>
          <a:off x="15214111" y="126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52603</xdr:rowOff>
    </xdr:from>
    <xdr:to>
      <xdr:col>76</xdr:col>
      <xdr:colOff>114300</xdr:colOff>
      <xdr:row>76</xdr:row>
      <xdr:rowOff>70149</xdr:rowOff>
    </xdr:to>
    <xdr:cxnSp macro="">
      <xdr:nvCxnSpPr>
        <xdr:cNvPr id="618" name="直線コネクタ 617"/>
        <xdr:cNvCxnSpPr/>
      </xdr:nvCxnSpPr>
      <xdr:spPr>
        <a:xfrm>
          <a:off x="13703300" y="13082803"/>
          <a:ext cx="889000" cy="1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127920</xdr:rowOff>
    </xdr:from>
    <xdr:ext cx="534377" cy="259045"/>
    <xdr:sp macro="" textlink="">
      <xdr:nvSpPr>
        <xdr:cNvPr id="620" name="テキスト ボックス 619"/>
        <xdr:cNvSpPr txBox="1"/>
      </xdr:nvSpPr>
      <xdr:spPr>
        <a:xfrm>
          <a:off x="14325111" y="1264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50318</xdr:rowOff>
    </xdr:from>
    <xdr:to>
      <xdr:col>71</xdr:col>
      <xdr:colOff>177800</xdr:colOff>
      <xdr:row>76</xdr:row>
      <xdr:rowOff>52603</xdr:rowOff>
    </xdr:to>
    <xdr:cxnSp macro="">
      <xdr:nvCxnSpPr>
        <xdr:cNvPr id="621" name="直線コネクタ 620"/>
        <xdr:cNvCxnSpPr/>
      </xdr:nvCxnSpPr>
      <xdr:spPr>
        <a:xfrm>
          <a:off x="12814300" y="1308051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121098</xdr:rowOff>
    </xdr:from>
    <xdr:to>
      <xdr:col>72</xdr:col>
      <xdr:colOff>38100</xdr:colOff>
      <xdr:row>75</xdr:row>
      <xdr:rowOff>51248</xdr:rowOff>
    </xdr:to>
    <xdr:sp macro="" textlink="">
      <xdr:nvSpPr>
        <xdr:cNvPr id="622" name="フローチャート: 判断 621"/>
        <xdr:cNvSpPr/>
      </xdr:nvSpPr>
      <xdr:spPr>
        <a:xfrm>
          <a:off x="13652500" y="1280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67775</xdr:rowOff>
    </xdr:from>
    <xdr:ext cx="534377" cy="259045"/>
    <xdr:sp macro="" textlink="">
      <xdr:nvSpPr>
        <xdr:cNvPr id="623" name="テキスト ボックス 622"/>
        <xdr:cNvSpPr txBox="1"/>
      </xdr:nvSpPr>
      <xdr:spPr>
        <a:xfrm>
          <a:off x="13436111" y="1258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113006</xdr:rowOff>
    </xdr:from>
    <xdr:to>
      <xdr:col>67</xdr:col>
      <xdr:colOff>101600</xdr:colOff>
      <xdr:row>75</xdr:row>
      <xdr:rowOff>43156</xdr:rowOff>
    </xdr:to>
    <xdr:sp macro="" textlink="">
      <xdr:nvSpPr>
        <xdr:cNvPr id="624" name="フローチャート: 判断 623"/>
        <xdr:cNvSpPr/>
      </xdr:nvSpPr>
      <xdr:spPr>
        <a:xfrm>
          <a:off x="12763500" y="1280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59683</xdr:rowOff>
    </xdr:from>
    <xdr:ext cx="534377" cy="259045"/>
    <xdr:sp macro="" textlink="">
      <xdr:nvSpPr>
        <xdr:cNvPr id="625" name="テキスト ボックス 624"/>
        <xdr:cNvSpPr txBox="1"/>
      </xdr:nvSpPr>
      <xdr:spPr>
        <a:xfrm>
          <a:off x="12547111" y="125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10010</xdr:rowOff>
    </xdr:from>
    <xdr:to>
      <xdr:col>85</xdr:col>
      <xdr:colOff>177800</xdr:colOff>
      <xdr:row>76</xdr:row>
      <xdr:rowOff>111610</xdr:rowOff>
    </xdr:to>
    <xdr:sp macro="" textlink="">
      <xdr:nvSpPr>
        <xdr:cNvPr id="631" name="楕円 630"/>
        <xdr:cNvSpPr/>
      </xdr:nvSpPr>
      <xdr:spPr>
        <a:xfrm>
          <a:off x="16268700" y="1304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159887</xdr:rowOff>
    </xdr:from>
    <xdr:ext cx="534377" cy="259045"/>
    <xdr:sp macro="" textlink="">
      <xdr:nvSpPr>
        <xdr:cNvPr id="632" name="公債費該当値テキスト"/>
        <xdr:cNvSpPr txBox="1"/>
      </xdr:nvSpPr>
      <xdr:spPr>
        <a:xfrm>
          <a:off x="16370300" y="130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12467</xdr:rowOff>
    </xdr:from>
    <xdr:to>
      <xdr:col>81</xdr:col>
      <xdr:colOff>101600</xdr:colOff>
      <xdr:row>76</xdr:row>
      <xdr:rowOff>114067</xdr:rowOff>
    </xdr:to>
    <xdr:sp macro="" textlink="">
      <xdr:nvSpPr>
        <xdr:cNvPr id="633" name="楕円 632"/>
        <xdr:cNvSpPr/>
      </xdr:nvSpPr>
      <xdr:spPr>
        <a:xfrm>
          <a:off x="15430500" y="130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105194</xdr:rowOff>
    </xdr:from>
    <xdr:ext cx="534377" cy="259045"/>
    <xdr:sp macro="" textlink="">
      <xdr:nvSpPr>
        <xdr:cNvPr id="634" name="テキスト ボックス 633"/>
        <xdr:cNvSpPr txBox="1"/>
      </xdr:nvSpPr>
      <xdr:spPr>
        <a:xfrm>
          <a:off x="15214111" y="1313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19349</xdr:rowOff>
    </xdr:from>
    <xdr:to>
      <xdr:col>76</xdr:col>
      <xdr:colOff>165100</xdr:colOff>
      <xdr:row>76</xdr:row>
      <xdr:rowOff>120949</xdr:rowOff>
    </xdr:to>
    <xdr:sp macro="" textlink="">
      <xdr:nvSpPr>
        <xdr:cNvPr id="635" name="楕円 634"/>
        <xdr:cNvSpPr/>
      </xdr:nvSpPr>
      <xdr:spPr>
        <a:xfrm>
          <a:off x="14541500" y="1304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112076</xdr:rowOff>
    </xdr:from>
    <xdr:ext cx="534377" cy="259045"/>
    <xdr:sp macro="" textlink="">
      <xdr:nvSpPr>
        <xdr:cNvPr id="636" name="テキスト ボックス 635"/>
        <xdr:cNvSpPr txBox="1"/>
      </xdr:nvSpPr>
      <xdr:spPr>
        <a:xfrm>
          <a:off x="14325111" y="1314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1803</xdr:rowOff>
    </xdr:from>
    <xdr:to>
      <xdr:col>72</xdr:col>
      <xdr:colOff>38100</xdr:colOff>
      <xdr:row>76</xdr:row>
      <xdr:rowOff>103403</xdr:rowOff>
    </xdr:to>
    <xdr:sp macro="" textlink="">
      <xdr:nvSpPr>
        <xdr:cNvPr id="637" name="楕円 636"/>
        <xdr:cNvSpPr/>
      </xdr:nvSpPr>
      <xdr:spPr>
        <a:xfrm>
          <a:off x="13652500" y="130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94530</xdr:rowOff>
    </xdr:from>
    <xdr:ext cx="534377" cy="259045"/>
    <xdr:sp macro="" textlink="">
      <xdr:nvSpPr>
        <xdr:cNvPr id="638" name="テキスト ボックス 637"/>
        <xdr:cNvSpPr txBox="1"/>
      </xdr:nvSpPr>
      <xdr:spPr>
        <a:xfrm>
          <a:off x="13436111" y="131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170968</xdr:rowOff>
    </xdr:from>
    <xdr:to>
      <xdr:col>67</xdr:col>
      <xdr:colOff>101600</xdr:colOff>
      <xdr:row>76</xdr:row>
      <xdr:rowOff>101118</xdr:rowOff>
    </xdr:to>
    <xdr:sp macro="" textlink="">
      <xdr:nvSpPr>
        <xdr:cNvPr id="639" name="楕円 638"/>
        <xdr:cNvSpPr/>
      </xdr:nvSpPr>
      <xdr:spPr>
        <a:xfrm>
          <a:off x="12763500" y="130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92245</xdr:rowOff>
    </xdr:from>
    <xdr:ext cx="534377" cy="259045"/>
    <xdr:sp macro="" textlink="">
      <xdr:nvSpPr>
        <xdr:cNvPr id="640" name="テキスト ボックス 639"/>
        <xdr:cNvSpPr txBox="1"/>
      </xdr:nvSpPr>
      <xdr:spPr>
        <a:xfrm>
          <a:off x="12547111" y="131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39593</xdr:rowOff>
    </xdr:from>
    <xdr:to>
      <xdr:col>85</xdr:col>
      <xdr:colOff>127000</xdr:colOff>
      <xdr:row>94</xdr:row>
      <xdr:rowOff>31372</xdr:rowOff>
    </xdr:to>
    <xdr:cxnSp macro="">
      <xdr:nvCxnSpPr>
        <xdr:cNvPr id="669" name="直線コネクタ 668"/>
        <xdr:cNvCxnSpPr/>
      </xdr:nvCxnSpPr>
      <xdr:spPr>
        <a:xfrm flipV="1">
          <a:off x="15481300" y="15470093"/>
          <a:ext cx="838200" cy="67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54540</xdr:rowOff>
    </xdr:from>
    <xdr:ext cx="534377" cy="259045"/>
    <xdr:sp macro="" textlink="">
      <xdr:nvSpPr>
        <xdr:cNvPr id="670" name="積立金平均値テキスト"/>
        <xdr:cNvSpPr txBox="1"/>
      </xdr:nvSpPr>
      <xdr:spPr>
        <a:xfrm>
          <a:off x="16370300" y="16856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31372</xdr:rowOff>
    </xdr:from>
    <xdr:to>
      <xdr:col>81</xdr:col>
      <xdr:colOff>50800</xdr:colOff>
      <xdr:row>98</xdr:row>
      <xdr:rowOff>88080</xdr:rowOff>
    </xdr:to>
    <xdr:cxnSp macro="">
      <xdr:nvCxnSpPr>
        <xdr:cNvPr id="672" name="直線コネクタ 671"/>
        <xdr:cNvCxnSpPr/>
      </xdr:nvCxnSpPr>
      <xdr:spPr>
        <a:xfrm flipV="1">
          <a:off x="14592300" y="16147672"/>
          <a:ext cx="889000" cy="74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20093</xdr:rowOff>
    </xdr:from>
    <xdr:ext cx="534377" cy="259045"/>
    <xdr:sp macro="" textlink="">
      <xdr:nvSpPr>
        <xdr:cNvPr id="674" name="テキスト ボックス 673"/>
        <xdr:cNvSpPr txBox="1"/>
      </xdr:nvSpPr>
      <xdr:spPr>
        <a:xfrm>
          <a:off x="15214111" y="169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88080</xdr:rowOff>
    </xdr:from>
    <xdr:to>
      <xdr:col>76</xdr:col>
      <xdr:colOff>114300</xdr:colOff>
      <xdr:row>99</xdr:row>
      <xdr:rowOff>37759</xdr:rowOff>
    </xdr:to>
    <xdr:cxnSp macro="">
      <xdr:nvCxnSpPr>
        <xdr:cNvPr id="675" name="直線コネクタ 674"/>
        <xdr:cNvCxnSpPr/>
      </xdr:nvCxnSpPr>
      <xdr:spPr>
        <a:xfrm flipV="1">
          <a:off x="13703300" y="16890180"/>
          <a:ext cx="889000" cy="1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35763</xdr:rowOff>
    </xdr:from>
    <xdr:ext cx="534377" cy="259045"/>
    <xdr:sp macro="" textlink="">
      <xdr:nvSpPr>
        <xdr:cNvPr id="677" name="テキスト ボックス 676"/>
        <xdr:cNvSpPr txBox="1"/>
      </xdr:nvSpPr>
      <xdr:spPr>
        <a:xfrm>
          <a:off x="14325111" y="1700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150662</xdr:rowOff>
    </xdr:from>
    <xdr:to>
      <xdr:col>71</xdr:col>
      <xdr:colOff>177800</xdr:colOff>
      <xdr:row>99</xdr:row>
      <xdr:rowOff>37759</xdr:rowOff>
    </xdr:to>
    <xdr:cxnSp macro="">
      <xdr:nvCxnSpPr>
        <xdr:cNvPr id="678" name="直線コネクタ 677"/>
        <xdr:cNvCxnSpPr/>
      </xdr:nvCxnSpPr>
      <xdr:spPr>
        <a:xfrm>
          <a:off x="12814300" y="16952762"/>
          <a:ext cx="889000" cy="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113102</xdr:rowOff>
    </xdr:from>
    <xdr:to>
      <xdr:col>72</xdr:col>
      <xdr:colOff>38100</xdr:colOff>
      <xdr:row>99</xdr:row>
      <xdr:rowOff>43252</xdr:rowOff>
    </xdr:to>
    <xdr:sp macro="" textlink="">
      <xdr:nvSpPr>
        <xdr:cNvPr id="679" name="フローチャート: 判断 678"/>
        <xdr:cNvSpPr/>
      </xdr:nvSpPr>
      <xdr:spPr>
        <a:xfrm>
          <a:off x="13652500" y="169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59779</xdr:rowOff>
    </xdr:from>
    <xdr:ext cx="534377" cy="259045"/>
    <xdr:sp macro="" textlink="">
      <xdr:nvSpPr>
        <xdr:cNvPr id="680" name="テキスト ボックス 679"/>
        <xdr:cNvSpPr txBox="1"/>
      </xdr:nvSpPr>
      <xdr:spPr>
        <a:xfrm>
          <a:off x="13436111" y="166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101753</xdr:rowOff>
    </xdr:from>
    <xdr:to>
      <xdr:col>67</xdr:col>
      <xdr:colOff>101600</xdr:colOff>
      <xdr:row>99</xdr:row>
      <xdr:rowOff>31903</xdr:rowOff>
    </xdr:to>
    <xdr:sp macro="" textlink="">
      <xdr:nvSpPr>
        <xdr:cNvPr id="681" name="フローチャート: 判断 680"/>
        <xdr:cNvSpPr/>
      </xdr:nvSpPr>
      <xdr:spPr>
        <a:xfrm>
          <a:off x="12763500" y="1690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23030</xdr:rowOff>
    </xdr:from>
    <xdr:ext cx="534377" cy="259045"/>
    <xdr:sp macro="" textlink="">
      <xdr:nvSpPr>
        <xdr:cNvPr id="682" name="テキスト ボックス 681"/>
        <xdr:cNvSpPr txBox="1"/>
      </xdr:nvSpPr>
      <xdr:spPr>
        <a:xfrm>
          <a:off x="12547111" y="169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160243</xdr:rowOff>
    </xdr:from>
    <xdr:to>
      <xdr:col>85</xdr:col>
      <xdr:colOff>177800</xdr:colOff>
      <xdr:row>90</xdr:row>
      <xdr:rowOff>90393</xdr:rowOff>
    </xdr:to>
    <xdr:sp macro="" textlink="">
      <xdr:nvSpPr>
        <xdr:cNvPr id="688" name="楕円 687"/>
        <xdr:cNvSpPr/>
      </xdr:nvSpPr>
      <xdr:spPr>
        <a:xfrm>
          <a:off x="16268700" y="1541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113270</xdr:rowOff>
    </xdr:from>
    <xdr:ext cx="599010" cy="259045"/>
    <xdr:sp macro="" textlink="">
      <xdr:nvSpPr>
        <xdr:cNvPr id="689" name="積立金該当値テキスト"/>
        <xdr:cNvSpPr txBox="1"/>
      </xdr:nvSpPr>
      <xdr:spPr>
        <a:xfrm>
          <a:off x="16370300" y="1537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152022</xdr:rowOff>
    </xdr:from>
    <xdr:to>
      <xdr:col>81</xdr:col>
      <xdr:colOff>101600</xdr:colOff>
      <xdr:row>94</xdr:row>
      <xdr:rowOff>82172</xdr:rowOff>
    </xdr:to>
    <xdr:sp macro="" textlink="">
      <xdr:nvSpPr>
        <xdr:cNvPr id="690" name="楕円 689"/>
        <xdr:cNvSpPr/>
      </xdr:nvSpPr>
      <xdr:spPr>
        <a:xfrm>
          <a:off x="15430500" y="1609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98699</xdr:rowOff>
    </xdr:from>
    <xdr:ext cx="599010" cy="259045"/>
    <xdr:sp macro="" textlink="">
      <xdr:nvSpPr>
        <xdr:cNvPr id="691" name="テキスト ボックス 690"/>
        <xdr:cNvSpPr txBox="1"/>
      </xdr:nvSpPr>
      <xdr:spPr>
        <a:xfrm>
          <a:off x="15181795" y="1587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37280</xdr:rowOff>
    </xdr:from>
    <xdr:to>
      <xdr:col>76</xdr:col>
      <xdr:colOff>165100</xdr:colOff>
      <xdr:row>98</xdr:row>
      <xdr:rowOff>138880</xdr:rowOff>
    </xdr:to>
    <xdr:sp macro="" textlink="">
      <xdr:nvSpPr>
        <xdr:cNvPr id="692" name="楕円 691"/>
        <xdr:cNvSpPr/>
      </xdr:nvSpPr>
      <xdr:spPr>
        <a:xfrm>
          <a:off x="14541500" y="1683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155407</xdr:rowOff>
    </xdr:from>
    <xdr:ext cx="534377" cy="259045"/>
    <xdr:sp macro="" textlink="">
      <xdr:nvSpPr>
        <xdr:cNvPr id="693" name="テキスト ボックス 692"/>
        <xdr:cNvSpPr txBox="1"/>
      </xdr:nvSpPr>
      <xdr:spPr>
        <a:xfrm>
          <a:off x="14325111" y="1661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158409</xdr:rowOff>
    </xdr:from>
    <xdr:to>
      <xdr:col>72</xdr:col>
      <xdr:colOff>38100</xdr:colOff>
      <xdr:row>99</xdr:row>
      <xdr:rowOff>88559</xdr:rowOff>
    </xdr:to>
    <xdr:sp macro="" textlink="">
      <xdr:nvSpPr>
        <xdr:cNvPr id="694" name="楕円 693"/>
        <xdr:cNvSpPr/>
      </xdr:nvSpPr>
      <xdr:spPr>
        <a:xfrm>
          <a:off x="13652500" y="1696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79686</xdr:rowOff>
    </xdr:from>
    <xdr:ext cx="469744" cy="259045"/>
    <xdr:sp macro="" textlink="">
      <xdr:nvSpPr>
        <xdr:cNvPr id="695" name="テキスト ボックス 694"/>
        <xdr:cNvSpPr txBox="1"/>
      </xdr:nvSpPr>
      <xdr:spPr>
        <a:xfrm>
          <a:off x="13468428" y="1705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99862</xdr:rowOff>
    </xdr:from>
    <xdr:to>
      <xdr:col>67</xdr:col>
      <xdr:colOff>101600</xdr:colOff>
      <xdr:row>99</xdr:row>
      <xdr:rowOff>30012</xdr:rowOff>
    </xdr:to>
    <xdr:sp macro="" textlink="">
      <xdr:nvSpPr>
        <xdr:cNvPr id="696" name="楕円 695"/>
        <xdr:cNvSpPr/>
      </xdr:nvSpPr>
      <xdr:spPr>
        <a:xfrm>
          <a:off x="12763500" y="1690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46539</xdr:rowOff>
    </xdr:from>
    <xdr:ext cx="534377" cy="259045"/>
    <xdr:sp macro="" textlink="">
      <xdr:nvSpPr>
        <xdr:cNvPr id="697" name="テキスト ボックス 696"/>
        <xdr:cNvSpPr txBox="1"/>
      </xdr:nvSpPr>
      <xdr:spPr>
        <a:xfrm>
          <a:off x="12547111" y="1667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8" name="直線コネクタ 70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9" name="テキスト ボックス 70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0" name="直線コネクタ 70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1" name="テキスト ボックス 71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2" name="直線コネクタ 71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3" name="テキスト ボックス 71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4" name="直線コネクタ 71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5" name="テキスト ボックス 71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6" name="直線コネクタ 71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7" name="テキスト ボックス 71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8" name="直線コネクタ 71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9" name="テキスト ボックス 71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132842</xdr:rowOff>
    </xdr:from>
    <xdr:to>
      <xdr:col>116</xdr:col>
      <xdr:colOff>62864</xdr:colOff>
      <xdr:row>39</xdr:row>
      <xdr:rowOff>98878</xdr:rowOff>
    </xdr:to>
    <xdr:cxnSp macro="">
      <xdr:nvCxnSpPr>
        <xdr:cNvPr id="723" name="直線コネクタ 722"/>
        <xdr:cNvCxnSpPr/>
      </xdr:nvCxnSpPr>
      <xdr:spPr>
        <a:xfrm flipV="1">
          <a:off x="22159595" y="5962142"/>
          <a:ext cx="1269" cy="82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5" name="直線コネクタ 72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79519</xdr:rowOff>
    </xdr:from>
    <xdr:ext cx="469744" cy="259045"/>
    <xdr:sp macro="" textlink="">
      <xdr:nvSpPr>
        <xdr:cNvPr id="726" name="投資及び出資金最大値テキスト"/>
        <xdr:cNvSpPr txBox="1"/>
      </xdr:nvSpPr>
      <xdr:spPr>
        <a:xfrm>
          <a:off x="22212300" y="573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132842</xdr:rowOff>
    </xdr:from>
    <xdr:to>
      <xdr:col>116</xdr:col>
      <xdr:colOff>152400</xdr:colOff>
      <xdr:row>34</xdr:row>
      <xdr:rowOff>132842</xdr:rowOff>
    </xdr:to>
    <xdr:cxnSp macro="">
      <xdr:nvCxnSpPr>
        <xdr:cNvPr id="727" name="直線コネクタ 726"/>
        <xdr:cNvCxnSpPr/>
      </xdr:nvCxnSpPr>
      <xdr:spPr>
        <a:xfrm>
          <a:off x="22072600" y="596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47716</xdr:rowOff>
    </xdr:from>
    <xdr:to>
      <xdr:col>116</xdr:col>
      <xdr:colOff>63500</xdr:colOff>
      <xdr:row>39</xdr:row>
      <xdr:rowOff>94307</xdr:rowOff>
    </xdr:to>
    <xdr:cxnSp macro="">
      <xdr:nvCxnSpPr>
        <xdr:cNvPr id="728" name="直線コネクタ 727"/>
        <xdr:cNvCxnSpPr/>
      </xdr:nvCxnSpPr>
      <xdr:spPr>
        <a:xfrm>
          <a:off x="21323300" y="6734266"/>
          <a:ext cx="838200" cy="4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126255</xdr:rowOff>
    </xdr:from>
    <xdr:ext cx="469744" cy="259045"/>
    <xdr:sp macro="" textlink="">
      <xdr:nvSpPr>
        <xdr:cNvPr id="729" name="投資及び出資金平均値テキスト"/>
        <xdr:cNvSpPr txBox="1"/>
      </xdr:nvSpPr>
      <xdr:spPr>
        <a:xfrm>
          <a:off x="22212300" y="6469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103378</xdr:rowOff>
    </xdr:from>
    <xdr:to>
      <xdr:col>116</xdr:col>
      <xdr:colOff>114300</xdr:colOff>
      <xdr:row>39</xdr:row>
      <xdr:rowOff>33528</xdr:rowOff>
    </xdr:to>
    <xdr:sp macro="" textlink="">
      <xdr:nvSpPr>
        <xdr:cNvPr id="730" name="フローチャート: 判断 729"/>
        <xdr:cNvSpPr/>
      </xdr:nvSpPr>
      <xdr:spPr>
        <a:xfrm>
          <a:off x="221107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134910</xdr:rowOff>
    </xdr:from>
    <xdr:to>
      <xdr:col>111</xdr:col>
      <xdr:colOff>177800</xdr:colOff>
      <xdr:row>39</xdr:row>
      <xdr:rowOff>47716</xdr:rowOff>
    </xdr:to>
    <xdr:cxnSp macro="">
      <xdr:nvCxnSpPr>
        <xdr:cNvPr id="731" name="直線コネクタ 730"/>
        <xdr:cNvCxnSpPr/>
      </xdr:nvCxnSpPr>
      <xdr:spPr>
        <a:xfrm>
          <a:off x="20434300" y="5278410"/>
          <a:ext cx="889000" cy="145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102725</xdr:rowOff>
    </xdr:from>
    <xdr:to>
      <xdr:col>112</xdr:col>
      <xdr:colOff>38100</xdr:colOff>
      <xdr:row>39</xdr:row>
      <xdr:rowOff>32875</xdr:rowOff>
    </xdr:to>
    <xdr:sp macro="" textlink="">
      <xdr:nvSpPr>
        <xdr:cNvPr id="732" name="フローチャート: 判断 731"/>
        <xdr:cNvSpPr/>
      </xdr:nvSpPr>
      <xdr:spPr>
        <a:xfrm>
          <a:off x="21272500" y="661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49402</xdr:rowOff>
    </xdr:from>
    <xdr:ext cx="469744" cy="259045"/>
    <xdr:sp macro="" textlink="">
      <xdr:nvSpPr>
        <xdr:cNvPr id="733" name="テキスト ボックス 732"/>
        <xdr:cNvSpPr txBox="1"/>
      </xdr:nvSpPr>
      <xdr:spPr>
        <a:xfrm>
          <a:off x="21088428" y="639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134910</xdr:rowOff>
    </xdr:from>
    <xdr:to>
      <xdr:col>107</xdr:col>
      <xdr:colOff>50800</xdr:colOff>
      <xdr:row>38</xdr:row>
      <xdr:rowOff>126746</xdr:rowOff>
    </xdr:to>
    <xdr:cxnSp macro="">
      <xdr:nvCxnSpPr>
        <xdr:cNvPr id="734" name="直線コネクタ 733"/>
        <xdr:cNvCxnSpPr/>
      </xdr:nvCxnSpPr>
      <xdr:spPr>
        <a:xfrm flipV="1">
          <a:off x="19545300" y="5278410"/>
          <a:ext cx="889000" cy="13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116549</xdr:rowOff>
    </xdr:from>
    <xdr:to>
      <xdr:col>107</xdr:col>
      <xdr:colOff>101600</xdr:colOff>
      <xdr:row>39</xdr:row>
      <xdr:rowOff>46699</xdr:rowOff>
    </xdr:to>
    <xdr:sp macro="" textlink="">
      <xdr:nvSpPr>
        <xdr:cNvPr id="735" name="フローチャート: 判断 734"/>
        <xdr:cNvSpPr/>
      </xdr:nvSpPr>
      <xdr:spPr>
        <a:xfrm>
          <a:off x="20383500" y="663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37826</xdr:rowOff>
    </xdr:from>
    <xdr:ext cx="378565" cy="259045"/>
    <xdr:sp macro="" textlink="">
      <xdr:nvSpPr>
        <xdr:cNvPr id="736" name="テキスト ボックス 735"/>
        <xdr:cNvSpPr txBox="1"/>
      </xdr:nvSpPr>
      <xdr:spPr>
        <a:xfrm>
          <a:off x="20245017" y="6724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126746</xdr:rowOff>
    </xdr:from>
    <xdr:to>
      <xdr:col>102</xdr:col>
      <xdr:colOff>114300</xdr:colOff>
      <xdr:row>39</xdr:row>
      <xdr:rowOff>1016</xdr:rowOff>
    </xdr:to>
    <xdr:cxnSp macro="">
      <xdr:nvCxnSpPr>
        <xdr:cNvPr id="737" name="直線コネクタ 736"/>
        <xdr:cNvCxnSpPr/>
      </xdr:nvCxnSpPr>
      <xdr:spPr>
        <a:xfrm flipV="1">
          <a:off x="18656300" y="66418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101201</xdr:rowOff>
    </xdr:from>
    <xdr:to>
      <xdr:col>102</xdr:col>
      <xdr:colOff>165100</xdr:colOff>
      <xdr:row>39</xdr:row>
      <xdr:rowOff>31351</xdr:rowOff>
    </xdr:to>
    <xdr:sp macro="" textlink="">
      <xdr:nvSpPr>
        <xdr:cNvPr id="738" name="フローチャート: 判断 737"/>
        <xdr:cNvSpPr/>
      </xdr:nvSpPr>
      <xdr:spPr>
        <a:xfrm>
          <a:off x="19494500" y="66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22478</xdr:rowOff>
    </xdr:from>
    <xdr:ext cx="469744" cy="259045"/>
    <xdr:sp macro="" textlink="">
      <xdr:nvSpPr>
        <xdr:cNvPr id="739" name="テキスト ボックス 738"/>
        <xdr:cNvSpPr txBox="1"/>
      </xdr:nvSpPr>
      <xdr:spPr>
        <a:xfrm>
          <a:off x="19310428" y="670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127653</xdr:rowOff>
    </xdr:from>
    <xdr:to>
      <xdr:col>98</xdr:col>
      <xdr:colOff>38100</xdr:colOff>
      <xdr:row>38</xdr:row>
      <xdr:rowOff>57803</xdr:rowOff>
    </xdr:to>
    <xdr:sp macro="" textlink="">
      <xdr:nvSpPr>
        <xdr:cNvPr id="740" name="フローチャート: 判断 739"/>
        <xdr:cNvSpPr/>
      </xdr:nvSpPr>
      <xdr:spPr>
        <a:xfrm>
          <a:off x="18605500" y="647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74330</xdr:rowOff>
    </xdr:from>
    <xdr:ext cx="469744" cy="259045"/>
    <xdr:sp macro="" textlink="">
      <xdr:nvSpPr>
        <xdr:cNvPr id="741" name="テキスト ボックス 740"/>
        <xdr:cNvSpPr txBox="1"/>
      </xdr:nvSpPr>
      <xdr:spPr>
        <a:xfrm>
          <a:off x="18421428" y="624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43507</xdr:rowOff>
    </xdr:from>
    <xdr:to>
      <xdr:col>116</xdr:col>
      <xdr:colOff>114300</xdr:colOff>
      <xdr:row>39</xdr:row>
      <xdr:rowOff>145107</xdr:rowOff>
    </xdr:to>
    <xdr:sp macro="" textlink="">
      <xdr:nvSpPr>
        <xdr:cNvPr id="747" name="楕円 746"/>
        <xdr:cNvSpPr/>
      </xdr:nvSpPr>
      <xdr:spPr>
        <a:xfrm>
          <a:off x="221107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129884</xdr:rowOff>
    </xdr:from>
    <xdr:ext cx="313932" cy="259045"/>
    <xdr:sp macro="" textlink="">
      <xdr:nvSpPr>
        <xdr:cNvPr id="748" name="投資及び出資金該当値テキスト"/>
        <xdr:cNvSpPr txBox="1"/>
      </xdr:nvSpPr>
      <xdr:spPr>
        <a:xfrm>
          <a:off x="22212300" y="6644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168366</xdr:rowOff>
    </xdr:from>
    <xdr:to>
      <xdr:col>112</xdr:col>
      <xdr:colOff>38100</xdr:colOff>
      <xdr:row>39</xdr:row>
      <xdr:rowOff>98516</xdr:rowOff>
    </xdr:to>
    <xdr:sp macro="" textlink="">
      <xdr:nvSpPr>
        <xdr:cNvPr id="749" name="楕円 748"/>
        <xdr:cNvSpPr/>
      </xdr:nvSpPr>
      <xdr:spPr>
        <a:xfrm>
          <a:off x="21272500" y="66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89643</xdr:rowOff>
    </xdr:from>
    <xdr:ext cx="378565" cy="259045"/>
    <xdr:sp macro="" textlink="">
      <xdr:nvSpPr>
        <xdr:cNvPr id="750" name="テキスト ボックス 749"/>
        <xdr:cNvSpPr txBox="1"/>
      </xdr:nvSpPr>
      <xdr:spPr>
        <a:xfrm>
          <a:off x="21134017" y="6776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84110</xdr:rowOff>
    </xdr:from>
    <xdr:to>
      <xdr:col>107</xdr:col>
      <xdr:colOff>101600</xdr:colOff>
      <xdr:row>31</xdr:row>
      <xdr:rowOff>14260</xdr:rowOff>
    </xdr:to>
    <xdr:sp macro="" textlink="">
      <xdr:nvSpPr>
        <xdr:cNvPr id="751" name="楕円 750"/>
        <xdr:cNvSpPr/>
      </xdr:nvSpPr>
      <xdr:spPr>
        <a:xfrm>
          <a:off x="20383500" y="522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30787</xdr:rowOff>
    </xdr:from>
    <xdr:ext cx="534377" cy="259045"/>
    <xdr:sp macro="" textlink="">
      <xdr:nvSpPr>
        <xdr:cNvPr id="752" name="テキスト ボックス 751"/>
        <xdr:cNvSpPr txBox="1"/>
      </xdr:nvSpPr>
      <xdr:spPr>
        <a:xfrm>
          <a:off x="20167111" y="500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75946</xdr:rowOff>
    </xdr:from>
    <xdr:to>
      <xdr:col>102</xdr:col>
      <xdr:colOff>165100</xdr:colOff>
      <xdr:row>39</xdr:row>
      <xdr:rowOff>6096</xdr:rowOff>
    </xdr:to>
    <xdr:sp macro="" textlink="">
      <xdr:nvSpPr>
        <xdr:cNvPr id="753" name="楕円 752"/>
        <xdr:cNvSpPr/>
      </xdr:nvSpPr>
      <xdr:spPr>
        <a:xfrm>
          <a:off x="19494500" y="65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22623</xdr:rowOff>
    </xdr:from>
    <xdr:ext cx="469744" cy="259045"/>
    <xdr:sp macro="" textlink="">
      <xdr:nvSpPr>
        <xdr:cNvPr id="754" name="テキスト ボックス 753"/>
        <xdr:cNvSpPr txBox="1"/>
      </xdr:nvSpPr>
      <xdr:spPr>
        <a:xfrm>
          <a:off x="19310428" y="636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121666</xdr:rowOff>
    </xdr:from>
    <xdr:to>
      <xdr:col>98</xdr:col>
      <xdr:colOff>38100</xdr:colOff>
      <xdr:row>39</xdr:row>
      <xdr:rowOff>51816</xdr:rowOff>
    </xdr:to>
    <xdr:sp macro="" textlink="">
      <xdr:nvSpPr>
        <xdr:cNvPr id="755" name="楕円 754"/>
        <xdr:cNvSpPr/>
      </xdr:nvSpPr>
      <xdr:spPr>
        <a:xfrm>
          <a:off x="18605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42943</xdr:rowOff>
    </xdr:from>
    <xdr:ext cx="378565" cy="259045"/>
    <xdr:sp macro="" textlink="">
      <xdr:nvSpPr>
        <xdr:cNvPr id="756" name="テキスト ボックス 755"/>
        <xdr:cNvSpPr txBox="1"/>
      </xdr:nvSpPr>
      <xdr:spPr>
        <a:xfrm>
          <a:off x="18467017" y="672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2" name="テキスト ボックス 77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4" name="テキスト ボックス 77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8" name="直線コネクタ 777"/>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0" name="直線コネクタ 77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81" name="貸付金最大値テキスト"/>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82" name="直線コネクタ 781"/>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20759</xdr:rowOff>
    </xdr:from>
    <xdr:to>
      <xdr:col>116</xdr:col>
      <xdr:colOff>63500</xdr:colOff>
      <xdr:row>58</xdr:row>
      <xdr:rowOff>131859</xdr:rowOff>
    </xdr:to>
    <xdr:cxnSp macro="">
      <xdr:nvCxnSpPr>
        <xdr:cNvPr id="783" name="直線コネクタ 782"/>
        <xdr:cNvCxnSpPr/>
      </xdr:nvCxnSpPr>
      <xdr:spPr>
        <a:xfrm>
          <a:off x="21323300" y="9964859"/>
          <a:ext cx="8382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2049</xdr:rowOff>
    </xdr:from>
    <xdr:ext cx="469744" cy="259045"/>
    <xdr:sp macro="" textlink="">
      <xdr:nvSpPr>
        <xdr:cNvPr id="784" name="貸付金平均値テキスト"/>
        <xdr:cNvSpPr txBox="1"/>
      </xdr:nvSpPr>
      <xdr:spPr>
        <a:xfrm>
          <a:off x="22212300" y="9774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5" name="フローチャート: 判断 784"/>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20759</xdr:rowOff>
    </xdr:from>
    <xdr:to>
      <xdr:col>111</xdr:col>
      <xdr:colOff>177800</xdr:colOff>
      <xdr:row>58</xdr:row>
      <xdr:rowOff>128796</xdr:rowOff>
    </xdr:to>
    <xdr:cxnSp macro="">
      <xdr:nvCxnSpPr>
        <xdr:cNvPr id="786" name="直線コネクタ 785"/>
        <xdr:cNvCxnSpPr/>
      </xdr:nvCxnSpPr>
      <xdr:spPr>
        <a:xfrm flipV="1">
          <a:off x="20434300" y="9964859"/>
          <a:ext cx="889000" cy="10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7" name="フローチャート: 判断 786"/>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63715</xdr:rowOff>
    </xdr:from>
    <xdr:ext cx="469744" cy="259045"/>
    <xdr:sp macro="" textlink="">
      <xdr:nvSpPr>
        <xdr:cNvPr id="788" name="テキスト ボックス 787"/>
        <xdr:cNvSpPr txBox="1"/>
      </xdr:nvSpPr>
      <xdr:spPr>
        <a:xfrm>
          <a:off x="21088428" y="100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128796</xdr:rowOff>
    </xdr:from>
    <xdr:to>
      <xdr:col>107</xdr:col>
      <xdr:colOff>50800</xdr:colOff>
      <xdr:row>58</xdr:row>
      <xdr:rowOff>128910</xdr:rowOff>
    </xdr:to>
    <xdr:cxnSp macro="">
      <xdr:nvCxnSpPr>
        <xdr:cNvPr id="789" name="直線コネクタ 788"/>
        <xdr:cNvCxnSpPr/>
      </xdr:nvCxnSpPr>
      <xdr:spPr>
        <a:xfrm flipV="1">
          <a:off x="19545300" y="1007289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90" name="フローチャート: 判断 789"/>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86098</xdr:rowOff>
    </xdr:from>
    <xdr:ext cx="469744" cy="259045"/>
    <xdr:sp macro="" textlink="">
      <xdr:nvSpPr>
        <xdr:cNvPr id="791" name="テキスト ボックス 790"/>
        <xdr:cNvSpPr txBox="1"/>
      </xdr:nvSpPr>
      <xdr:spPr>
        <a:xfrm>
          <a:off x="20199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128910</xdr:rowOff>
    </xdr:from>
    <xdr:to>
      <xdr:col>102</xdr:col>
      <xdr:colOff>114300</xdr:colOff>
      <xdr:row>58</xdr:row>
      <xdr:rowOff>129047</xdr:rowOff>
    </xdr:to>
    <xdr:cxnSp macro="">
      <xdr:nvCxnSpPr>
        <xdr:cNvPr id="792" name="直線コネクタ 791"/>
        <xdr:cNvCxnSpPr/>
      </xdr:nvCxnSpPr>
      <xdr:spPr>
        <a:xfrm flipV="1">
          <a:off x="18656300" y="1007301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143878</xdr:rowOff>
    </xdr:from>
    <xdr:to>
      <xdr:col>102</xdr:col>
      <xdr:colOff>165100</xdr:colOff>
      <xdr:row>58</xdr:row>
      <xdr:rowOff>74028</xdr:rowOff>
    </xdr:to>
    <xdr:sp macro="" textlink="">
      <xdr:nvSpPr>
        <xdr:cNvPr id="793" name="フローチャート: 判断 792"/>
        <xdr:cNvSpPr/>
      </xdr:nvSpPr>
      <xdr:spPr>
        <a:xfrm>
          <a:off x="19494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90555</xdr:rowOff>
    </xdr:from>
    <xdr:ext cx="469744" cy="259045"/>
    <xdr:sp macro="" textlink="">
      <xdr:nvSpPr>
        <xdr:cNvPr id="794" name="テキスト ボックス 793"/>
        <xdr:cNvSpPr txBox="1"/>
      </xdr:nvSpPr>
      <xdr:spPr>
        <a:xfrm>
          <a:off x="19310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137249</xdr:rowOff>
    </xdr:from>
    <xdr:to>
      <xdr:col>98</xdr:col>
      <xdr:colOff>38100</xdr:colOff>
      <xdr:row>58</xdr:row>
      <xdr:rowOff>67399</xdr:rowOff>
    </xdr:to>
    <xdr:sp macro="" textlink="">
      <xdr:nvSpPr>
        <xdr:cNvPr id="795" name="フローチャート: 判断 794"/>
        <xdr:cNvSpPr/>
      </xdr:nvSpPr>
      <xdr:spPr>
        <a:xfrm>
          <a:off x="18605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83926</xdr:rowOff>
    </xdr:from>
    <xdr:ext cx="469744" cy="259045"/>
    <xdr:sp macro="" textlink="">
      <xdr:nvSpPr>
        <xdr:cNvPr id="796" name="テキスト ボックス 795"/>
        <xdr:cNvSpPr txBox="1"/>
      </xdr:nvSpPr>
      <xdr:spPr>
        <a:xfrm>
          <a:off x="18421428"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81059</xdr:rowOff>
    </xdr:from>
    <xdr:to>
      <xdr:col>116</xdr:col>
      <xdr:colOff>114300</xdr:colOff>
      <xdr:row>59</xdr:row>
      <xdr:rowOff>11209</xdr:rowOff>
    </xdr:to>
    <xdr:sp macro="" textlink="">
      <xdr:nvSpPr>
        <xdr:cNvPr id="802" name="楕円 801"/>
        <xdr:cNvSpPr/>
      </xdr:nvSpPr>
      <xdr:spPr>
        <a:xfrm>
          <a:off x="22110700" y="100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167436</xdr:rowOff>
    </xdr:from>
    <xdr:ext cx="378565" cy="259045"/>
    <xdr:sp macro="" textlink="">
      <xdr:nvSpPr>
        <xdr:cNvPr id="803" name="貸付金該当値テキスト"/>
        <xdr:cNvSpPr txBox="1"/>
      </xdr:nvSpPr>
      <xdr:spPr>
        <a:xfrm>
          <a:off x="22212300" y="9940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141409</xdr:rowOff>
    </xdr:from>
    <xdr:to>
      <xdr:col>112</xdr:col>
      <xdr:colOff>38100</xdr:colOff>
      <xdr:row>58</xdr:row>
      <xdr:rowOff>71559</xdr:rowOff>
    </xdr:to>
    <xdr:sp macro="" textlink="">
      <xdr:nvSpPr>
        <xdr:cNvPr id="804" name="楕円 803"/>
        <xdr:cNvSpPr/>
      </xdr:nvSpPr>
      <xdr:spPr>
        <a:xfrm>
          <a:off x="21272500" y="99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88086</xdr:rowOff>
    </xdr:from>
    <xdr:ext cx="469744" cy="259045"/>
    <xdr:sp macro="" textlink="">
      <xdr:nvSpPr>
        <xdr:cNvPr id="805" name="テキスト ボックス 804"/>
        <xdr:cNvSpPr txBox="1"/>
      </xdr:nvSpPr>
      <xdr:spPr>
        <a:xfrm>
          <a:off x="21088428" y="96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77996</xdr:rowOff>
    </xdr:from>
    <xdr:to>
      <xdr:col>107</xdr:col>
      <xdr:colOff>101600</xdr:colOff>
      <xdr:row>59</xdr:row>
      <xdr:rowOff>8146</xdr:rowOff>
    </xdr:to>
    <xdr:sp macro="" textlink="">
      <xdr:nvSpPr>
        <xdr:cNvPr id="806" name="楕円 805"/>
        <xdr:cNvSpPr/>
      </xdr:nvSpPr>
      <xdr:spPr>
        <a:xfrm>
          <a:off x="20383500" y="1002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170723</xdr:rowOff>
    </xdr:from>
    <xdr:ext cx="378565" cy="259045"/>
    <xdr:sp macro="" textlink="">
      <xdr:nvSpPr>
        <xdr:cNvPr id="807" name="テキスト ボックス 806"/>
        <xdr:cNvSpPr txBox="1"/>
      </xdr:nvSpPr>
      <xdr:spPr>
        <a:xfrm>
          <a:off x="20245017" y="10114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78110</xdr:rowOff>
    </xdr:from>
    <xdr:to>
      <xdr:col>102</xdr:col>
      <xdr:colOff>165100</xdr:colOff>
      <xdr:row>59</xdr:row>
      <xdr:rowOff>8260</xdr:rowOff>
    </xdr:to>
    <xdr:sp macro="" textlink="">
      <xdr:nvSpPr>
        <xdr:cNvPr id="808" name="楕円 807"/>
        <xdr:cNvSpPr/>
      </xdr:nvSpPr>
      <xdr:spPr>
        <a:xfrm>
          <a:off x="19494500" y="100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170837</xdr:rowOff>
    </xdr:from>
    <xdr:ext cx="378565" cy="259045"/>
    <xdr:sp macro="" textlink="">
      <xdr:nvSpPr>
        <xdr:cNvPr id="809" name="テキスト ボックス 808"/>
        <xdr:cNvSpPr txBox="1"/>
      </xdr:nvSpPr>
      <xdr:spPr>
        <a:xfrm>
          <a:off x="19356017" y="1011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78247</xdr:rowOff>
    </xdr:from>
    <xdr:to>
      <xdr:col>98</xdr:col>
      <xdr:colOff>38100</xdr:colOff>
      <xdr:row>59</xdr:row>
      <xdr:rowOff>8397</xdr:rowOff>
    </xdr:to>
    <xdr:sp macro="" textlink="">
      <xdr:nvSpPr>
        <xdr:cNvPr id="810" name="楕円 809"/>
        <xdr:cNvSpPr/>
      </xdr:nvSpPr>
      <xdr:spPr>
        <a:xfrm>
          <a:off x="18605500" y="1002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170974</xdr:rowOff>
    </xdr:from>
    <xdr:ext cx="378565" cy="259045"/>
    <xdr:sp macro="" textlink="">
      <xdr:nvSpPr>
        <xdr:cNvPr id="811" name="テキスト ボックス 810"/>
        <xdr:cNvSpPr txBox="1"/>
      </xdr:nvSpPr>
      <xdr:spPr>
        <a:xfrm>
          <a:off x="18467017" y="1011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7" name="テキスト ボックス 82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9" name="テキスト ボックス 82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37808</xdr:rowOff>
    </xdr:from>
    <xdr:to>
      <xdr:col>116</xdr:col>
      <xdr:colOff>62864</xdr:colOff>
      <xdr:row>77</xdr:row>
      <xdr:rowOff>121653</xdr:rowOff>
    </xdr:to>
    <xdr:cxnSp macro="">
      <xdr:nvCxnSpPr>
        <xdr:cNvPr id="835" name="直線コネクタ 834"/>
        <xdr:cNvCxnSpPr/>
      </xdr:nvCxnSpPr>
      <xdr:spPr>
        <a:xfrm flipV="1">
          <a:off x="22159595" y="12039308"/>
          <a:ext cx="1269" cy="12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125480</xdr:rowOff>
    </xdr:from>
    <xdr:ext cx="534377" cy="259045"/>
    <xdr:sp macro="" textlink="">
      <xdr:nvSpPr>
        <xdr:cNvPr id="836" name="繰出金最小値テキスト"/>
        <xdr:cNvSpPr txBox="1"/>
      </xdr:nvSpPr>
      <xdr:spPr>
        <a:xfrm>
          <a:off x="22212300" y="133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121653</xdr:rowOff>
    </xdr:from>
    <xdr:to>
      <xdr:col>116</xdr:col>
      <xdr:colOff>152400</xdr:colOff>
      <xdr:row>77</xdr:row>
      <xdr:rowOff>121653</xdr:rowOff>
    </xdr:to>
    <xdr:cxnSp macro="">
      <xdr:nvCxnSpPr>
        <xdr:cNvPr id="837" name="直線コネクタ 836"/>
        <xdr:cNvCxnSpPr/>
      </xdr:nvCxnSpPr>
      <xdr:spPr>
        <a:xfrm>
          <a:off x="22072600" y="1332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155935</xdr:rowOff>
    </xdr:from>
    <xdr:ext cx="599010" cy="259045"/>
    <xdr:sp macro="" textlink="">
      <xdr:nvSpPr>
        <xdr:cNvPr id="838" name="繰出金最大値テキスト"/>
        <xdr:cNvSpPr txBox="1"/>
      </xdr:nvSpPr>
      <xdr:spPr>
        <a:xfrm>
          <a:off x="22212300" y="118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37808</xdr:rowOff>
    </xdr:from>
    <xdr:to>
      <xdr:col>116</xdr:col>
      <xdr:colOff>152400</xdr:colOff>
      <xdr:row>70</xdr:row>
      <xdr:rowOff>37808</xdr:rowOff>
    </xdr:to>
    <xdr:cxnSp macro="">
      <xdr:nvCxnSpPr>
        <xdr:cNvPr id="839" name="直線コネクタ 838"/>
        <xdr:cNvCxnSpPr/>
      </xdr:nvCxnSpPr>
      <xdr:spPr>
        <a:xfrm>
          <a:off x="22072600" y="1203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27966</xdr:rowOff>
    </xdr:from>
    <xdr:to>
      <xdr:col>116</xdr:col>
      <xdr:colOff>63500</xdr:colOff>
      <xdr:row>75</xdr:row>
      <xdr:rowOff>48920</xdr:rowOff>
    </xdr:to>
    <xdr:cxnSp macro="">
      <xdr:nvCxnSpPr>
        <xdr:cNvPr id="840" name="直線コネクタ 839"/>
        <xdr:cNvCxnSpPr/>
      </xdr:nvCxnSpPr>
      <xdr:spPr>
        <a:xfrm flipV="1">
          <a:off x="21323300" y="12886716"/>
          <a:ext cx="8382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116552</xdr:rowOff>
    </xdr:from>
    <xdr:ext cx="534377" cy="259045"/>
    <xdr:sp macro="" textlink="">
      <xdr:nvSpPr>
        <xdr:cNvPr id="841" name="繰出金平均値テキスト"/>
        <xdr:cNvSpPr txBox="1"/>
      </xdr:nvSpPr>
      <xdr:spPr>
        <a:xfrm>
          <a:off x="22212300" y="1246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93675</xdr:rowOff>
    </xdr:from>
    <xdr:to>
      <xdr:col>116</xdr:col>
      <xdr:colOff>114300</xdr:colOff>
      <xdr:row>74</xdr:row>
      <xdr:rowOff>23825</xdr:rowOff>
    </xdr:to>
    <xdr:sp macro="" textlink="">
      <xdr:nvSpPr>
        <xdr:cNvPr id="842" name="フローチャート: 判断 841"/>
        <xdr:cNvSpPr/>
      </xdr:nvSpPr>
      <xdr:spPr>
        <a:xfrm>
          <a:off x="221107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48920</xdr:rowOff>
    </xdr:from>
    <xdr:to>
      <xdr:col>111</xdr:col>
      <xdr:colOff>177800</xdr:colOff>
      <xdr:row>75</xdr:row>
      <xdr:rowOff>51664</xdr:rowOff>
    </xdr:to>
    <xdr:cxnSp macro="">
      <xdr:nvCxnSpPr>
        <xdr:cNvPr id="843" name="直線コネクタ 842"/>
        <xdr:cNvCxnSpPr/>
      </xdr:nvCxnSpPr>
      <xdr:spPr>
        <a:xfrm flipV="1">
          <a:off x="20434300" y="1290767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78054</xdr:rowOff>
    </xdr:from>
    <xdr:to>
      <xdr:col>112</xdr:col>
      <xdr:colOff>38100</xdr:colOff>
      <xdr:row>74</xdr:row>
      <xdr:rowOff>8204</xdr:rowOff>
    </xdr:to>
    <xdr:sp macro="" textlink="">
      <xdr:nvSpPr>
        <xdr:cNvPr id="844" name="フローチャート: 判断 843"/>
        <xdr:cNvSpPr/>
      </xdr:nvSpPr>
      <xdr:spPr>
        <a:xfrm>
          <a:off x="21272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24731</xdr:rowOff>
    </xdr:from>
    <xdr:ext cx="534377" cy="259045"/>
    <xdr:sp macro="" textlink="">
      <xdr:nvSpPr>
        <xdr:cNvPr id="845" name="テキスト ボックス 844"/>
        <xdr:cNvSpPr txBox="1"/>
      </xdr:nvSpPr>
      <xdr:spPr>
        <a:xfrm>
          <a:off x="21056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51664</xdr:rowOff>
    </xdr:from>
    <xdr:to>
      <xdr:col>107</xdr:col>
      <xdr:colOff>50800</xdr:colOff>
      <xdr:row>75</xdr:row>
      <xdr:rowOff>61405</xdr:rowOff>
    </xdr:to>
    <xdr:cxnSp macro="">
      <xdr:nvCxnSpPr>
        <xdr:cNvPr id="846" name="直線コネクタ 845"/>
        <xdr:cNvCxnSpPr/>
      </xdr:nvCxnSpPr>
      <xdr:spPr>
        <a:xfrm flipV="1">
          <a:off x="19545300" y="12910414"/>
          <a:ext cx="889000" cy="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91072</xdr:rowOff>
    </xdr:from>
    <xdr:to>
      <xdr:col>107</xdr:col>
      <xdr:colOff>101600</xdr:colOff>
      <xdr:row>74</xdr:row>
      <xdr:rowOff>21222</xdr:rowOff>
    </xdr:to>
    <xdr:sp macro="" textlink="">
      <xdr:nvSpPr>
        <xdr:cNvPr id="847" name="フローチャート: 判断 846"/>
        <xdr:cNvSpPr/>
      </xdr:nvSpPr>
      <xdr:spPr>
        <a:xfrm>
          <a:off x="20383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37749</xdr:rowOff>
    </xdr:from>
    <xdr:ext cx="534377" cy="259045"/>
    <xdr:sp macro="" textlink="">
      <xdr:nvSpPr>
        <xdr:cNvPr id="848" name="テキスト ボックス 847"/>
        <xdr:cNvSpPr txBox="1"/>
      </xdr:nvSpPr>
      <xdr:spPr>
        <a:xfrm>
          <a:off x="20167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61405</xdr:rowOff>
    </xdr:from>
    <xdr:to>
      <xdr:col>102</xdr:col>
      <xdr:colOff>114300</xdr:colOff>
      <xdr:row>75</xdr:row>
      <xdr:rowOff>104216</xdr:rowOff>
    </xdr:to>
    <xdr:cxnSp macro="">
      <xdr:nvCxnSpPr>
        <xdr:cNvPr id="849" name="直線コネクタ 848"/>
        <xdr:cNvCxnSpPr/>
      </xdr:nvCxnSpPr>
      <xdr:spPr>
        <a:xfrm flipV="1">
          <a:off x="18656300" y="12920155"/>
          <a:ext cx="889000" cy="4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88112</xdr:rowOff>
    </xdr:from>
    <xdr:to>
      <xdr:col>102</xdr:col>
      <xdr:colOff>165100</xdr:colOff>
      <xdr:row>74</xdr:row>
      <xdr:rowOff>18262</xdr:rowOff>
    </xdr:to>
    <xdr:sp macro="" textlink="">
      <xdr:nvSpPr>
        <xdr:cNvPr id="850" name="フローチャート: 判断 849"/>
        <xdr:cNvSpPr/>
      </xdr:nvSpPr>
      <xdr:spPr>
        <a:xfrm>
          <a:off x="19494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34789</xdr:rowOff>
    </xdr:from>
    <xdr:ext cx="534377" cy="259045"/>
    <xdr:sp macro="" textlink="">
      <xdr:nvSpPr>
        <xdr:cNvPr id="851" name="テキスト ボックス 850"/>
        <xdr:cNvSpPr txBox="1"/>
      </xdr:nvSpPr>
      <xdr:spPr>
        <a:xfrm>
          <a:off x="19278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125667</xdr:rowOff>
    </xdr:from>
    <xdr:to>
      <xdr:col>98</xdr:col>
      <xdr:colOff>38100</xdr:colOff>
      <xdr:row>74</xdr:row>
      <xdr:rowOff>55817</xdr:rowOff>
    </xdr:to>
    <xdr:sp macro="" textlink="">
      <xdr:nvSpPr>
        <xdr:cNvPr id="852" name="フローチャート: 判断 851"/>
        <xdr:cNvSpPr/>
      </xdr:nvSpPr>
      <xdr:spPr>
        <a:xfrm>
          <a:off x="18605500" y="1264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72344</xdr:rowOff>
    </xdr:from>
    <xdr:ext cx="534377" cy="259045"/>
    <xdr:sp macro="" textlink="">
      <xdr:nvSpPr>
        <xdr:cNvPr id="853" name="テキスト ボックス 852"/>
        <xdr:cNvSpPr txBox="1"/>
      </xdr:nvSpPr>
      <xdr:spPr>
        <a:xfrm>
          <a:off x="18389111" y="1241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148616</xdr:rowOff>
    </xdr:from>
    <xdr:to>
      <xdr:col>116</xdr:col>
      <xdr:colOff>114300</xdr:colOff>
      <xdr:row>75</xdr:row>
      <xdr:rowOff>78766</xdr:rowOff>
    </xdr:to>
    <xdr:sp macro="" textlink="">
      <xdr:nvSpPr>
        <xdr:cNvPr id="859" name="楕円 858"/>
        <xdr:cNvSpPr/>
      </xdr:nvSpPr>
      <xdr:spPr>
        <a:xfrm>
          <a:off x="22110700" y="128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127043</xdr:rowOff>
    </xdr:from>
    <xdr:ext cx="534377" cy="259045"/>
    <xdr:sp macro="" textlink="">
      <xdr:nvSpPr>
        <xdr:cNvPr id="860" name="繰出金該当値テキスト"/>
        <xdr:cNvSpPr txBox="1"/>
      </xdr:nvSpPr>
      <xdr:spPr>
        <a:xfrm>
          <a:off x="22212300" y="1281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169570</xdr:rowOff>
    </xdr:from>
    <xdr:to>
      <xdr:col>112</xdr:col>
      <xdr:colOff>38100</xdr:colOff>
      <xdr:row>75</xdr:row>
      <xdr:rowOff>99720</xdr:rowOff>
    </xdr:to>
    <xdr:sp macro="" textlink="">
      <xdr:nvSpPr>
        <xdr:cNvPr id="861" name="楕円 860"/>
        <xdr:cNvSpPr/>
      </xdr:nvSpPr>
      <xdr:spPr>
        <a:xfrm>
          <a:off x="21272500" y="128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90847</xdr:rowOff>
    </xdr:from>
    <xdr:ext cx="534377" cy="259045"/>
    <xdr:sp macro="" textlink="">
      <xdr:nvSpPr>
        <xdr:cNvPr id="862" name="テキスト ボックス 861"/>
        <xdr:cNvSpPr txBox="1"/>
      </xdr:nvSpPr>
      <xdr:spPr>
        <a:xfrm>
          <a:off x="21056111" y="129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864</xdr:rowOff>
    </xdr:from>
    <xdr:to>
      <xdr:col>107</xdr:col>
      <xdr:colOff>101600</xdr:colOff>
      <xdr:row>75</xdr:row>
      <xdr:rowOff>102464</xdr:rowOff>
    </xdr:to>
    <xdr:sp macro="" textlink="">
      <xdr:nvSpPr>
        <xdr:cNvPr id="863" name="楕円 862"/>
        <xdr:cNvSpPr/>
      </xdr:nvSpPr>
      <xdr:spPr>
        <a:xfrm>
          <a:off x="20383500" y="128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93591</xdr:rowOff>
    </xdr:from>
    <xdr:ext cx="534377" cy="259045"/>
    <xdr:sp macro="" textlink="">
      <xdr:nvSpPr>
        <xdr:cNvPr id="864" name="テキスト ボックス 863"/>
        <xdr:cNvSpPr txBox="1"/>
      </xdr:nvSpPr>
      <xdr:spPr>
        <a:xfrm>
          <a:off x="20167111" y="129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10605</xdr:rowOff>
    </xdr:from>
    <xdr:to>
      <xdr:col>102</xdr:col>
      <xdr:colOff>165100</xdr:colOff>
      <xdr:row>75</xdr:row>
      <xdr:rowOff>112205</xdr:rowOff>
    </xdr:to>
    <xdr:sp macro="" textlink="">
      <xdr:nvSpPr>
        <xdr:cNvPr id="865" name="楕円 864"/>
        <xdr:cNvSpPr/>
      </xdr:nvSpPr>
      <xdr:spPr>
        <a:xfrm>
          <a:off x="19494500" y="128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103332</xdr:rowOff>
    </xdr:from>
    <xdr:ext cx="534377" cy="259045"/>
    <xdr:sp macro="" textlink="">
      <xdr:nvSpPr>
        <xdr:cNvPr id="866" name="テキスト ボックス 865"/>
        <xdr:cNvSpPr txBox="1"/>
      </xdr:nvSpPr>
      <xdr:spPr>
        <a:xfrm>
          <a:off x="19278111" y="129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53416</xdr:rowOff>
    </xdr:from>
    <xdr:to>
      <xdr:col>98</xdr:col>
      <xdr:colOff>38100</xdr:colOff>
      <xdr:row>75</xdr:row>
      <xdr:rowOff>155017</xdr:rowOff>
    </xdr:to>
    <xdr:sp macro="" textlink="">
      <xdr:nvSpPr>
        <xdr:cNvPr id="867" name="楕円 866"/>
        <xdr:cNvSpPr/>
      </xdr:nvSpPr>
      <xdr:spPr>
        <a:xfrm>
          <a:off x="18605500" y="129121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146144</xdr:rowOff>
    </xdr:from>
    <xdr:ext cx="534377" cy="259045"/>
    <xdr:sp macro="" textlink="">
      <xdr:nvSpPr>
        <xdr:cNvPr id="868" name="テキスト ボックス 867"/>
        <xdr:cNvSpPr txBox="1"/>
      </xdr:nvSpPr>
      <xdr:spPr>
        <a:xfrm>
          <a:off x="18389111" y="130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寄附金の受け入れ増加を受け、特定目的基金であるふるさとづくり事業振興基金への積み立てが増加していることから、積立金の決算額が類似団体平均を大きく上回っている。また、本寄附金の返礼事務等を行うふるさとづくり推進協議会への補助金が増加していることから、補助費等も大きく上回っている。財政基盤が脆弱な当町にとって本寄附金は大きな財源であるとともに、その使途について今後も適正化を図る必要がある。扶助費においても類似団体を大きく上回っているが、現在当町が重要施策として実施している子育て支援等に係る児童福祉関係補助費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普通建設事業費については、今後控える（仮称）総合保健福祉センター建設やその他施設の老朽化に伴う更新整備もあることから、公共施設等総合管理計画や今後整備予定の個別施設計画等により平準化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10,740
10,715
102.11
20,830,719
20,349,325
359,896
3,411,328
5,755,947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72753</xdr:rowOff>
    </xdr:from>
    <xdr:to>
      <xdr:col>24</xdr:col>
      <xdr:colOff>63500</xdr:colOff>
      <xdr:row>36</xdr:row>
      <xdr:rowOff>80590</xdr:rowOff>
    </xdr:to>
    <xdr:cxnSp macro="">
      <xdr:nvCxnSpPr>
        <xdr:cNvPr id="63" name="直線コネクタ 62"/>
        <xdr:cNvCxnSpPr/>
      </xdr:nvCxnSpPr>
      <xdr:spPr>
        <a:xfrm>
          <a:off x="3797300" y="6244953"/>
          <a:ext cx="8382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31114</xdr:rowOff>
    </xdr:from>
    <xdr:ext cx="469744" cy="259045"/>
    <xdr:sp macro="" textlink="">
      <xdr:nvSpPr>
        <xdr:cNvPr id="64" name="議会費平均値テキスト"/>
        <xdr:cNvSpPr txBox="1"/>
      </xdr:nvSpPr>
      <xdr:spPr>
        <a:xfrm>
          <a:off x="4686300" y="586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18542</xdr:rowOff>
    </xdr:from>
    <xdr:to>
      <xdr:col>19</xdr:col>
      <xdr:colOff>177800</xdr:colOff>
      <xdr:row>36</xdr:row>
      <xdr:rowOff>72753</xdr:rowOff>
    </xdr:to>
    <xdr:cxnSp macro="">
      <xdr:nvCxnSpPr>
        <xdr:cNvPr id="66" name="直線コネクタ 65"/>
        <xdr:cNvCxnSpPr/>
      </xdr:nvCxnSpPr>
      <xdr:spPr>
        <a:xfrm>
          <a:off x="2908300" y="6190742"/>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167512</xdr:rowOff>
    </xdr:from>
    <xdr:ext cx="469744" cy="259045"/>
    <xdr:sp macro="" textlink="">
      <xdr:nvSpPr>
        <xdr:cNvPr id="68" name="テキスト ボックス 67"/>
        <xdr:cNvSpPr txBox="1"/>
      </xdr:nvSpPr>
      <xdr:spPr>
        <a:xfrm>
          <a:off x="3562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18542</xdr:rowOff>
    </xdr:from>
    <xdr:to>
      <xdr:col>15</xdr:col>
      <xdr:colOff>50800</xdr:colOff>
      <xdr:row>37</xdr:row>
      <xdr:rowOff>3193</xdr:rowOff>
    </xdr:to>
    <xdr:cxnSp macro="">
      <xdr:nvCxnSpPr>
        <xdr:cNvPr id="69" name="直線コネクタ 68"/>
        <xdr:cNvCxnSpPr/>
      </xdr:nvCxnSpPr>
      <xdr:spPr>
        <a:xfrm flipV="1">
          <a:off x="2019300" y="6190742"/>
          <a:ext cx="889000" cy="15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169145</xdr:rowOff>
    </xdr:from>
    <xdr:ext cx="469744" cy="259045"/>
    <xdr:sp macro="" textlink="">
      <xdr:nvSpPr>
        <xdr:cNvPr id="71" name="テキスト ボックス 70"/>
        <xdr:cNvSpPr txBox="1"/>
      </xdr:nvSpPr>
      <xdr:spPr>
        <a:xfrm>
          <a:off x="2673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164846</xdr:rowOff>
    </xdr:from>
    <xdr:to>
      <xdr:col>10</xdr:col>
      <xdr:colOff>114300</xdr:colOff>
      <xdr:row>37</xdr:row>
      <xdr:rowOff>3193</xdr:rowOff>
    </xdr:to>
    <xdr:cxnSp macro="">
      <xdr:nvCxnSpPr>
        <xdr:cNvPr id="72" name="直線コネクタ 71"/>
        <xdr:cNvCxnSpPr/>
      </xdr:nvCxnSpPr>
      <xdr:spPr>
        <a:xfrm>
          <a:off x="1130300" y="633704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52977</xdr:rowOff>
    </xdr:from>
    <xdr:to>
      <xdr:col>10</xdr:col>
      <xdr:colOff>165100</xdr:colOff>
      <xdr:row>34</xdr:row>
      <xdr:rowOff>154577</xdr:rowOff>
    </xdr:to>
    <xdr:sp macro="" textlink="">
      <xdr:nvSpPr>
        <xdr:cNvPr id="73" name="フローチャート: 判断 72"/>
        <xdr:cNvSpPr/>
      </xdr:nvSpPr>
      <xdr:spPr>
        <a:xfrm>
          <a:off x="1968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171104</xdr:rowOff>
    </xdr:from>
    <xdr:ext cx="469744" cy="259045"/>
    <xdr:sp macro="" textlink="">
      <xdr:nvSpPr>
        <xdr:cNvPr id="74" name="テキスト ボックス 73"/>
        <xdr:cNvSpPr txBox="1"/>
      </xdr:nvSpPr>
      <xdr:spPr>
        <a:xfrm>
          <a:off x="1784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86287</xdr:rowOff>
    </xdr:from>
    <xdr:to>
      <xdr:col>6</xdr:col>
      <xdr:colOff>38100</xdr:colOff>
      <xdr:row>35</xdr:row>
      <xdr:rowOff>16437</xdr:rowOff>
    </xdr:to>
    <xdr:sp macro="" textlink="">
      <xdr:nvSpPr>
        <xdr:cNvPr id="75" name="フローチャート: 判断 74"/>
        <xdr:cNvSpPr/>
      </xdr:nvSpPr>
      <xdr:spPr>
        <a:xfrm>
          <a:off x="1079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32964</xdr:rowOff>
    </xdr:from>
    <xdr:ext cx="469744" cy="259045"/>
    <xdr:sp macro="" textlink="">
      <xdr:nvSpPr>
        <xdr:cNvPr id="76" name="テキスト ボックス 75"/>
        <xdr:cNvSpPr txBox="1"/>
      </xdr:nvSpPr>
      <xdr:spPr>
        <a:xfrm>
          <a:off x="895428" y="569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29790</xdr:rowOff>
    </xdr:from>
    <xdr:to>
      <xdr:col>24</xdr:col>
      <xdr:colOff>114300</xdr:colOff>
      <xdr:row>36</xdr:row>
      <xdr:rowOff>131390</xdr:rowOff>
    </xdr:to>
    <xdr:sp macro="" textlink="">
      <xdr:nvSpPr>
        <xdr:cNvPr id="82" name="楕円 81"/>
        <xdr:cNvSpPr/>
      </xdr:nvSpPr>
      <xdr:spPr>
        <a:xfrm>
          <a:off x="4584700" y="620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8217</xdr:rowOff>
    </xdr:from>
    <xdr:ext cx="469744" cy="259045"/>
    <xdr:sp macro="" textlink="">
      <xdr:nvSpPr>
        <xdr:cNvPr id="83" name="議会費該当値テキスト"/>
        <xdr:cNvSpPr txBox="1"/>
      </xdr:nvSpPr>
      <xdr:spPr>
        <a:xfrm>
          <a:off x="4686300" y="618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21953</xdr:rowOff>
    </xdr:from>
    <xdr:to>
      <xdr:col>20</xdr:col>
      <xdr:colOff>38100</xdr:colOff>
      <xdr:row>36</xdr:row>
      <xdr:rowOff>123553</xdr:rowOff>
    </xdr:to>
    <xdr:sp macro="" textlink="">
      <xdr:nvSpPr>
        <xdr:cNvPr id="84" name="楕円 83"/>
        <xdr:cNvSpPr/>
      </xdr:nvSpPr>
      <xdr:spPr>
        <a:xfrm>
          <a:off x="3746500" y="61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114680</xdr:rowOff>
    </xdr:from>
    <xdr:ext cx="469744" cy="259045"/>
    <xdr:sp macro="" textlink="">
      <xdr:nvSpPr>
        <xdr:cNvPr id="85" name="テキスト ボックス 84"/>
        <xdr:cNvSpPr txBox="1"/>
      </xdr:nvSpPr>
      <xdr:spPr>
        <a:xfrm>
          <a:off x="3562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139192</xdr:rowOff>
    </xdr:from>
    <xdr:to>
      <xdr:col>15</xdr:col>
      <xdr:colOff>101600</xdr:colOff>
      <xdr:row>36</xdr:row>
      <xdr:rowOff>69342</xdr:rowOff>
    </xdr:to>
    <xdr:sp macro="" textlink="">
      <xdr:nvSpPr>
        <xdr:cNvPr id="86" name="楕円 85"/>
        <xdr:cNvSpPr/>
      </xdr:nvSpPr>
      <xdr:spPr>
        <a:xfrm>
          <a:off x="2857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60469</xdr:rowOff>
    </xdr:from>
    <xdr:ext cx="469744" cy="259045"/>
    <xdr:sp macro="" textlink="">
      <xdr:nvSpPr>
        <xdr:cNvPr id="87" name="テキスト ボックス 86"/>
        <xdr:cNvSpPr txBox="1"/>
      </xdr:nvSpPr>
      <xdr:spPr>
        <a:xfrm>
          <a:off x="2673428"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123843</xdr:rowOff>
    </xdr:from>
    <xdr:to>
      <xdr:col>10</xdr:col>
      <xdr:colOff>165100</xdr:colOff>
      <xdr:row>37</xdr:row>
      <xdr:rowOff>53993</xdr:rowOff>
    </xdr:to>
    <xdr:sp macro="" textlink="">
      <xdr:nvSpPr>
        <xdr:cNvPr id="88" name="楕円 87"/>
        <xdr:cNvSpPr/>
      </xdr:nvSpPr>
      <xdr:spPr>
        <a:xfrm>
          <a:off x="1968500" y="629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45120</xdr:rowOff>
    </xdr:from>
    <xdr:ext cx="469744" cy="259045"/>
    <xdr:sp macro="" textlink="">
      <xdr:nvSpPr>
        <xdr:cNvPr id="89" name="テキスト ボックス 88"/>
        <xdr:cNvSpPr txBox="1"/>
      </xdr:nvSpPr>
      <xdr:spPr>
        <a:xfrm>
          <a:off x="1784428" y="63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114046</xdr:rowOff>
    </xdr:from>
    <xdr:to>
      <xdr:col>6</xdr:col>
      <xdr:colOff>38100</xdr:colOff>
      <xdr:row>37</xdr:row>
      <xdr:rowOff>44196</xdr:rowOff>
    </xdr:to>
    <xdr:sp macro="" textlink="">
      <xdr:nvSpPr>
        <xdr:cNvPr id="90" name="楕円 89"/>
        <xdr:cNvSpPr/>
      </xdr:nvSpPr>
      <xdr:spPr>
        <a:xfrm>
          <a:off x="1079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35323</xdr:rowOff>
    </xdr:from>
    <xdr:ext cx="469744" cy="259045"/>
    <xdr:sp macro="" textlink="">
      <xdr:nvSpPr>
        <xdr:cNvPr id="91" name="テキスト ボックス 90"/>
        <xdr:cNvSpPr txBox="1"/>
      </xdr:nvSpPr>
      <xdr:spPr>
        <a:xfrm>
          <a:off x="895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161286</xdr:rowOff>
    </xdr:from>
    <xdr:to>
      <xdr:col>24</xdr:col>
      <xdr:colOff>63500</xdr:colOff>
      <xdr:row>54</xdr:row>
      <xdr:rowOff>94769</xdr:rowOff>
    </xdr:to>
    <xdr:cxnSp macro="">
      <xdr:nvCxnSpPr>
        <xdr:cNvPr id="122" name="直線コネクタ 121"/>
        <xdr:cNvCxnSpPr/>
      </xdr:nvCxnSpPr>
      <xdr:spPr>
        <a:xfrm flipV="1">
          <a:off x="3797300" y="8733786"/>
          <a:ext cx="838200" cy="61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43694</xdr:rowOff>
    </xdr:from>
    <xdr:ext cx="599010" cy="259045"/>
    <xdr:sp macro="" textlink="">
      <xdr:nvSpPr>
        <xdr:cNvPr id="123" name="総務費平均値テキスト"/>
        <xdr:cNvSpPr txBox="1"/>
      </xdr:nvSpPr>
      <xdr:spPr>
        <a:xfrm>
          <a:off x="4686300" y="9987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94769</xdr:rowOff>
    </xdr:from>
    <xdr:to>
      <xdr:col>19</xdr:col>
      <xdr:colOff>177800</xdr:colOff>
      <xdr:row>58</xdr:row>
      <xdr:rowOff>74008</xdr:rowOff>
    </xdr:to>
    <xdr:cxnSp macro="">
      <xdr:nvCxnSpPr>
        <xdr:cNvPr id="125" name="直線コネクタ 124"/>
        <xdr:cNvCxnSpPr/>
      </xdr:nvCxnSpPr>
      <xdr:spPr>
        <a:xfrm flipV="1">
          <a:off x="2908300" y="9353069"/>
          <a:ext cx="889000" cy="66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170559</xdr:rowOff>
    </xdr:from>
    <xdr:ext cx="599010" cy="259045"/>
    <xdr:sp macro="" textlink="">
      <xdr:nvSpPr>
        <xdr:cNvPr id="127" name="テキスト ボックス 126"/>
        <xdr:cNvSpPr txBox="1"/>
      </xdr:nvSpPr>
      <xdr:spPr>
        <a:xfrm>
          <a:off x="3497795" y="101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74008</xdr:rowOff>
    </xdr:from>
    <xdr:to>
      <xdr:col>15</xdr:col>
      <xdr:colOff>50800</xdr:colOff>
      <xdr:row>59</xdr:row>
      <xdr:rowOff>19366</xdr:rowOff>
    </xdr:to>
    <xdr:cxnSp macro="">
      <xdr:nvCxnSpPr>
        <xdr:cNvPr id="128" name="直線コネクタ 127"/>
        <xdr:cNvCxnSpPr/>
      </xdr:nvCxnSpPr>
      <xdr:spPr>
        <a:xfrm flipV="1">
          <a:off x="2019300" y="10018108"/>
          <a:ext cx="889000" cy="11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24468</xdr:rowOff>
    </xdr:from>
    <xdr:ext cx="599010" cy="259045"/>
    <xdr:sp macro="" textlink="">
      <xdr:nvSpPr>
        <xdr:cNvPr id="130" name="テキスト ボックス 129"/>
        <xdr:cNvSpPr txBox="1"/>
      </xdr:nvSpPr>
      <xdr:spPr>
        <a:xfrm>
          <a:off x="2608795" y="1014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158314</xdr:rowOff>
    </xdr:from>
    <xdr:to>
      <xdr:col>10</xdr:col>
      <xdr:colOff>114300</xdr:colOff>
      <xdr:row>59</xdr:row>
      <xdr:rowOff>19366</xdr:rowOff>
    </xdr:to>
    <xdr:cxnSp macro="">
      <xdr:nvCxnSpPr>
        <xdr:cNvPr id="131" name="直線コネクタ 130"/>
        <xdr:cNvCxnSpPr/>
      </xdr:nvCxnSpPr>
      <xdr:spPr>
        <a:xfrm>
          <a:off x="1130300" y="10102414"/>
          <a:ext cx="889000" cy="3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98492</xdr:rowOff>
    </xdr:from>
    <xdr:to>
      <xdr:col>10</xdr:col>
      <xdr:colOff>165100</xdr:colOff>
      <xdr:row>59</xdr:row>
      <xdr:rowOff>28642</xdr:rowOff>
    </xdr:to>
    <xdr:sp macro="" textlink="">
      <xdr:nvSpPr>
        <xdr:cNvPr id="132" name="フローチャート: 判断 131"/>
        <xdr:cNvSpPr/>
      </xdr:nvSpPr>
      <xdr:spPr>
        <a:xfrm>
          <a:off x="1968500" y="1004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45169</xdr:rowOff>
    </xdr:from>
    <xdr:ext cx="599010" cy="259045"/>
    <xdr:sp macro="" textlink="">
      <xdr:nvSpPr>
        <xdr:cNvPr id="133" name="テキスト ボックス 132"/>
        <xdr:cNvSpPr txBox="1"/>
      </xdr:nvSpPr>
      <xdr:spPr>
        <a:xfrm>
          <a:off x="1719795" y="981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95832</xdr:rowOff>
    </xdr:from>
    <xdr:to>
      <xdr:col>6</xdr:col>
      <xdr:colOff>38100</xdr:colOff>
      <xdr:row>59</xdr:row>
      <xdr:rowOff>25982</xdr:rowOff>
    </xdr:to>
    <xdr:sp macro="" textlink="">
      <xdr:nvSpPr>
        <xdr:cNvPr id="134" name="フローチャート: 判断 133"/>
        <xdr:cNvSpPr/>
      </xdr:nvSpPr>
      <xdr:spPr>
        <a:xfrm>
          <a:off x="1079500" y="100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42509</xdr:rowOff>
    </xdr:from>
    <xdr:ext cx="599010" cy="259045"/>
    <xdr:sp macro="" textlink="">
      <xdr:nvSpPr>
        <xdr:cNvPr id="135" name="テキスト ボックス 134"/>
        <xdr:cNvSpPr txBox="1"/>
      </xdr:nvSpPr>
      <xdr:spPr>
        <a:xfrm>
          <a:off x="830795" y="981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110486</xdr:rowOff>
    </xdr:from>
    <xdr:to>
      <xdr:col>24</xdr:col>
      <xdr:colOff>114300</xdr:colOff>
      <xdr:row>51</xdr:row>
      <xdr:rowOff>40636</xdr:rowOff>
    </xdr:to>
    <xdr:sp macro="" textlink="">
      <xdr:nvSpPr>
        <xdr:cNvPr id="141" name="楕円 140"/>
        <xdr:cNvSpPr/>
      </xdr:nvSpPr>
      <xdr:spPr>
        <a:xfrm>
          <a:off x="4584700" y="868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63513</xdr:rowOff>
    </xdr:from>
    <xdr:ext cx="690189" cy="259045"/>
    <xdr:sp macro="" textlink="">
      <xdr:nvSpPr>
        <xdr:cNvPr id="142" name="総務費該当値テキスト"/>
        <xdr:cNvSpPr txBox="1"/>
      </xdr:nvSpPr>
      <xdr:spPr>
        <a:xfrm>
          <a:off x="4686300" y="8636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43969</xdr:rowOff>
    </xdr:from>
    <xdr:to>
      <xdr:col>20</xdr:col>
      <xdr:colOff>38100</xdr:colOff>
      <xdr:row>54</xdr:row>
      <xdr:rowOff>145569</xdr:rowOff>
    </xdr:to>
    <xdr:sp macro="" textlink="">
      <xdr:nvSpPr>
        <xdr:cNvPr id="143" name="楕円 142"/>
        <xdr:cNvSpPr/>
      </xdr:nvSpPr>
      <xdr:spPr>
        <a:xfrm>
          <a:off x="3746500" y="930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162096</xdr:rowOff>
    </xdr:from>
    <xdr:ext cx="599010" cy="259045"/>
    <xdr:sp macro="" textlink="">
      <xdr:nvSpPr>
        <xdr:cNvPr id="144" name="テキスト ボックス 143"/>
        <xdr:cNvSpPr txBox="1"/>
      </xdr:nvSpPr>
      <xdr:spPr>
        <a:xfrm>
          <a:off x="3497795" y="907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23208</xdr:rowOff>
    </xdr:from>
    <xdr:to>
      <xdr:col>15</xdr:col>
      <xdr:colOff>101600</xdr:colOff>
      <xdr:row>58</xdr:row>
      <xdr:rowOff>124808</xdr:rowOff>
    </xdr:to>
    <xdr:sp macro="" textlink="">
      <xdr:nvSpPr>
        <xdr:cNvPr id="145" name="楕円 144"/>
        <xdr:cNvSpPr/>
      </xdr:nvSpPr>
      <xdr:spPr>
        <a:xfrm>
          <a:off x="2857500" y="99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141335</xdr:rowOff>
    </xdr:from>
    <xdr:ext cx="599010" cy="259045"/>
    <xdr:sp macro="" textlink="">
      <xdr:nvSpPr>
        <xdr:cNvPr id="146" name="テキスト ボックス 145"/>
        <xdr:cNvSpPr txBox="1"/>
      </xdr:nvSpPr>
      <xdr:spPr>
        <a:xfrm>
          <a:off x="2608795" y="974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140016</xdr:rowOff>
    </xdr:from>
    <xdr:to>
      <xdr:col>10</xdr:col>
      <xdr:colOff>165100</xdr:colOff>
      <xdr:row>59</xdr:row>
      <xdr:rowOff>70166</xdr:rowOff>
    </xdr:to>
    <xdr:sp macro="" textlink="">
      <xdr:nvSpPr>
        <xdr:cNvPr id="147" name="楕円 146"/>
        <xdr:cNvSpPr/>
      </xdr:nvSpPr>
      <xdr:spPr>
        <a:xfrm>
          <a:off x="1968500" y="1008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61293</xdr:rowOff>
    </xdr:from>
    <xdr:ext cx="534377" cy="259045"/>
    <xdr:sp macro="" textlink="">
      <xdr:nvSpPr>
        <xdr:cNvPr id="148" name="テキスト ボックス 147"/>
        <xdr:cNvSpPr txBox="1"/>
      </xdr:nvSpPr>
      <xdr:spPr>
        <a:xfrm>
          <a:off x="1752111" y="1017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107514</xdr:rowOff>
    </xdr:from>
    <xdr:to>
      <xdr:col>6</xdr:col>
      <xdr:colOff>38100</xdr:colOff>
      <xdr:row>59</xdr:row>
      <xdr:rowOff>37664</xdr:rowOff>
    </xdr:to>
    <xdr:sp macro="" textlink="">
      <xdr:nvSpPr>
        <xdr:cNvPr id="149" name="楕円 148"/>
        <xdr:cNvSpPr/>
      </xdr:nvSpPr>
      <xdr:spPr>
        <a:xfrm>
          <a:off x="1079500" y="1005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28791</xdr:rowOff>
    </xdr:from>
    <xdr:ext cx="599010" cy="259045"/>
    <xdr:sp macro="" textlink="">
      <xdr:nvSpPr>
        <xdr:cNvPr id="150" name="テキスト ボックス 149"/>
        <xdr:cNvSpPr txBox="1"/>
      </xdr:nvSpPr>
      <xdr:spPr>
        <a:xfrm>
          <a:off x="830795" y="1014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54608</xdr:rowOff>
    </xdr:from>
    <xdr:to>
      <xdr:col>24</xdr:col>
      <xdr:colOff>63500</xdr:colOff>
      <xdr:row>75</xdr:row>
      <xdr:rowOff>45677</xdr:rowOff>
    </xdr:to>
    <xdr:cxnSp macro="">
      <xdr:nvCxnSpPr>
        <xdr:cNvPr id="180" name="直線コネクタ 179"/>
        <xdr:cNvCxnSpPr/>
      </xdr:nvCxnSpPr>
      <xdr:spPr>
        <a:xfrm>
          <a:off x="3797300" y="12741908"/>
          <a:ext cx="838200" cy="16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130184</xdr:rowOff>
    </xdr:from>
    <xdr:ext cx="599010" cy="259045"/>
    <xdr:sp macro="" textlink="">
      <xdr:nvSpPr>
        <xdr:cNvPr id="181" name="民生費平均値テキスト"/>
        <xdr:cNvSpPr txBox="1"/>
      </xdr:nvSpPr>
      <xdr:spPr>
        <a:xfrm>
          <a:off x="4686300" y="12988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54608</xdr:rowOff>
    </xdr:from>
    <xdr:to>
      <xdr:col>19</xdr:col>
      <xdr:colOff>177800</xdr:colOff>
      <xdr:row>75</xdr:row>
      <xdr:rowOff>155229</xdr:rowOff>
    </xdr:to>
    <xdr:cxnSp macro="">
      <xdr:nvCxnSpPr>
        <xdr:cNvPr id="183" name="直線コネクタ 182"/>
        <xdr:cNvCxnSpPr/>
      </xdr:nvCxnSpPr>
      <xdr:spPr>
        <a:xfrm flipV="1">
          <a:off x="2908300" y="12741908"/>
          <a:ext cx="889000" cy="27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37892</xdr:rowOff>
    </xdr:from>
    <xdr:ext cx="599010" cy="259045"/>
    <xdr:sp macro="" textlink="">
      <xdr:nvSpPr>
        <xdr:cNvPr id="185" name="テキスト ボックス 184"/>
        <xdr:cNvSpPr txBox="1"/>
      </xdr:nvSpPr>
      <xdr:spPr>
        <a:xfrm>
          <a:off x="3497795" y="130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155229</xdr:rowOff>
    </xdr:from>
    <xdr:to>
      <xdr:col>15</xdr:col>
      <xdr:colOff>50800</xdr:colOff>
      <xdr:row>76</xdr:row>
      <xdr:rowOff>75775</xdr:rowOff>
    </xdr:to>
    <xdr:cxnSp macro="">
      <xdr:nvCxnSpPr>
        <xdr:cNvPr id="186" name="直線コネクタ 185"/>
        <xdr:cNvCxnSpPr/>
      </xdr:nvCxnSpPr>
      <xdr:spPr>
        <a:xfrm flipV="1">
          <a:off x="2019300" y="13013979"/>
          <a:ext cx="889000" cy="9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14916</xdr:rowOff>
    </xdr:from>
    <xdr:ext cx="599010" cy="259045"/>
    <xdr:sp macro="" textlink="">
      <xdr:nvSpPr>
        <xdr:cNvPr id="188" name="テキスト ボックス 187"/>
        <xdr:cNvSpPr txBox="1"/>
      </xdr:nvSpPr>
      <xdr:spPr>
        <a:xfrm>
          <a:off x="2608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75775</xdr:rowOff>
    </xdr:from>
    <xdr:to>
      <xdr:col>10</xdr:col>
      <xdr:colOff>114300</xdr:colOff>
      <xdr:row>77</xdr:row>
      <xdr:rowOff>17621</xdr:rowOff>
    </xdr:to>
    <xdr:cxnSp macro="">
      <xdr:nvCxnSpPr>
        <xdr:cNvPr id="189" name="直線コネクタ 188"/>
        <xdr:cNvCxnSpPr/>
      </xdr:nvCxnSpPr>
      <xdr:spPr>
        <a:xfrm flipV="1">
          <a:off x="1130300" y="13105975"/>
          <a:ext cx="889000" cy="1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54221</xdr:rowOff>
    </xdr:from>
    <xdr:to>
      <xdr:col>10</xdr:col>
      <xdr:colOff>165100</xdr:colOff>
      <xdr:row>76</xdr:row>
      <xdr:rowOff>155821</xdr:rowOff>
    </xdr:to>
    <xdr:sp macro="" textlink="">
      <xdr:nvSpPr>
        <xdr:cNvPr id="190" name="フローチャート: 判断 189"/>
        <xdr:cNvSpPr/>
      </xdr:nvSpPr>
      <xdr:spPr>
        <a:xfrm>
          <a:off x="1968500" y="130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146948</xdr:rowOff>
    </xdr:from>
    <xdr:ext cx="599010" cy="259045"/>
    <xdr:sp macro="" textlink="">
      <xdr:nvSpPr>
        <xdr:cNvPr id="191" name="テキスト ボックス 190"/>
        <xdr:cNvSpPr txBox="1"/>
      </xdr:nvSpPr>
      <xdr:spPr>
        <a:xfrm>
          <a:off x="1719795" y="1317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157457</xdr:rowOff>
    </xdr:from>
    <xdr:to>
      <xdr:col>6</xdr:col>
      <xdr:colOff>38100</xdr:colOff>
      <xdr:row>77</xdr:row>
      <xdr:rowOff>87607</xdr:rowOff>
    </xdr:to>
    <xdr:sp macro="" textlink="">
      <xdr:nvSpPr>
        <xdr:cNvPr id="192" name="フローチャート: 判断 191"/>
        <xdr:cNvSpPr/>
      </xdr:nvSpPr>
      <xdr:spPr>
        <a:xfrm>
          <a:off x="1079500" y="1318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78734</xdr:rowOff>
    </xdr:from>
    <xdr:ext cx="599010" cy="259045"/>
    <xdr:sp macro="" textlink="">
      <xdr:nvSpPr>
        <xdr:cNvPr id="193" name="テキスト ボックス 192"/>
        <xdr:cNvSpPr txBox="1"/>
      </xdr:nvSpPr>
      <xdr:spPr>
        <a:xfrm>
          <a:off x="830795" y="1328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166327</xdr:rowOff>
    </xdr:from>
    <xdr:to>
      <xdr:col>24</xdr:col>
      <xdr:colOff>114300</xdr:colOff>
      <xdr:row>75</xdr:row>
      <xdr:rowOff>96477</xdr:rowOff>
    </xdr:to>
    <xdr:sp macro="" textlink="">
      <xdr:nvSpPr>
        <xdr:cNvPr id="199" name="楕円 198"/>
        <xdr:cNvSpPr/>
      </xdr:nvSpPr>
      <xdr:spPr>
        <a:xfrm>
          <a:off x="4584700" y="1285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17754</xdr:rowOff>
    </xdr:from>
    <xdr:ext cx="599010" cy="259045"/>
    <xdr:sp macro="" textlink="">
      <xdr:nvSpPr>
        <xdr:cNvPr id="200" name="民生費該当値テキスト"/>
        <xdr:cNvSpPr txBox="1"/>
      </xdr:nvSpPr>
      <xdr:spPr>
        <a:xfrm>
          <a:off x="4686300" y="1270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3808</xdr:rowOff>
    </xdr:from>
    <xdr:to>
      <xdr:col>20</xdr:col>
      <xdr:colOff>38100</xdr:colOff>
      <xdr:row>74</xdr:row>
      <xdr:rowOff>105408</xdr:rowOff>
    </xdr:to>
    <xdr:sp macro="" textlink="">
      <xdr:nvSpPr>
        <xdr:cNvPr id="201" name="楕円 200"/>
        <xdr:cNvSpPr/>
      </xdr:nvSpPr>
      <xdr:spPr>
        <a:xfrm>
          <a:off x="3746500" y="1269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121935</xdr:rowOff>
    </xdr:from>
    <xdr:ext cx="599010" cy="259045"/>
    <xdr:sp macro="" textlink="">
      <xdr:nvSpPr>
        <xdr:cNvPr id="202" name="テキスト ボックス 201"/>
        <xdr:cNvSpPr txBox="1"/>
      </xdr:nvSpPr>
      <xdr:spPr>
        <a:xfrm>
          <a:off x="3497795" y="1246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104429</xdr:rowOff>
    </xdr:from>
    <xdr:to>
      <xdr:col>15</xdr:col>
      <xdr:colOff>101600</xdr:colOff>
      <xdr:row>76</xdr:row>
      <xdr:rowOff>34579</xdr:rowOff>
    </xdr:to>
    <xdr:sp macro="" textlink="">
      <xdr:nvSpPr>
        <xdr:cNvPr id="203" name="楕円 202"/>
        <xdr:cNvSpPr/>
      </xdr:nvSpPr>
      <xdr:spPr>
        <a:xfrm>
          <a:off x="2857500" y="1296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51106</xdr:rowOff>
    </xdr:from>
    <xdr:ext cx="599010" cy="259045"/>
    <xdr:sp macro="" textlink="">
      <xdr:nvSpPr>
        <xdr:cNvPr id="204" name="テキスト ボックス 203"/>
        <xdr:cNvSpPr txBox="1"/>
      </xdr:nvSpPr>
      <xdr:spPr>
        <a:xfrm>
          <a:off x="2608795" y="1273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24975</xdr:rowOff>
    </xdr:from>
    <xdr:to>
      <xdr:col>10</xdr:col>
      <xdr:colOff>165100</xdr:colOff>
      <xdr:row>76</xdr:row>
      <xdr:rowOff>126575</xdr:rowOff>
    </xdr:to>
    <xdr:sp macro="" textlink="">
      <xdr:nvSpPr>
        <xdr:cNvPr id="205" name="楕円 204"/>
        <xdr:cNvSpPr/>
      </xdr:nvSpPr>
      <xdr:spPr>
        <a:xfrm>
          <a:off x="1968500" y="130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143103</xdr:rowOff>
    </xdr:from>
    <xdr:ext cx="599010" cy="259045"/>
    <xdr:sp macro="" textlink="">
      <xdr:nvSpPr>
        <xdr:cNvPr id="206" name="テキスト ボックス 205"/>
        <xdr:cNvSpPr txBox="1"/>
      </xdr:nvSpPr>
      <xdr:spPr>
        <a:xfrm>
          <a:off x="1719795" y="1283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138271</xdr:rowOff>
    </xdr:from>
    <xdr:to>
      <xdr:col>6</xdr:col>
      <xdr:colOff>38100</xdr:colOff>
      <xdr:row>77</xdr:row>
      <xdr:rowOff>68421</xdr:rowOff>
    </xdr:to>
    <xdr:sp macro="" textlink="">
      <xdr:nvSpPr>
        <xdr:cNvPr id="207" name="楕円 206"/>
        <xdr:cNvSpPr/>
      </xdr:nvSpPr>
      <xdr:spPr>
        <a:xfrm>
          <a:off x="1079500" y="131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84947</xdr:rowOff>
    </xdr:from>
    <xdr:ext cx="599010" cy="259045"/>
    <xdr:sp macro="" textlink="">
      <xdr:nvSpPr>
        <xdr:cNvPr id="208" name="テキスト ボックス 207"/>
        <xdr:cNvSpPr txBox="1"/>
      </xdr:nvSpPr>
      <xdr:spPr>
        <a:xfrm>
          <a:off x="830795" y="1294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23740</xdr:rowOff>
    </xdr:from>
    <xdr:to>
      <xdr:col>24</xdr:col>
      <xdr:colOff>63500</xdr:colOff>
      <xdr:row>97</xdr:row>
      <xdr:rowOff>81342</xdr:rowOff>
    </xdr:to>
    <xdr:cxnSp macro="">
      <xdr:nvCxnSpPr>
        <xdr:cNvPr id="235" name="直線コネクタ 234"/>
        <xdr:cNvCxnSpPr/>
      </xdr:nvCxnSpPr>
      <xdr:spPr>
        <a:xfrm flipV="1">
          <a:off x="3797300" y="16482940"/>
          <a:ext cx="838200" cy="22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94018</xdr:rowOff>
    </xdr:from>
    <xdr:ext cx="534377" cy="259045"/>
    <xdr:sp macro="" textlink="">
      <xdr:nvSpPr>
        <xdr:cNvPr id="236" name="衛生費平均値テキスト"/>
        <xdr:cNvSpPr txBox="1"/>
      </xdr:nvSpPr>
      <xdr:spPr>
        <a:xfrm>
          <a:off x="4686300" y="165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76702</xdr:rowOff>
    </xdr:from>
    <xdr:to>
      <xdr:col>19</xdr:col>
      <xdr:colOff>177800</xdr:colOff>
      <xdr:row>97</xdr:row>
      <xdr:rowOff>81342</xdr:rowOff>
    </xdr:to>
    <xdr:cxnSp macro="">
      <xdr:nvCxnSpPr>
        <xdr:cNvPr id="238" name="直線コネクタ 237"/>
        <xdr:cNvCxnSpPr/>
      </xdr:nvCxnSpPr>
      <xdr:spPr>
        <a:xfrm>
          <a:off x="2908300" y="16707352"/>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102987</xdr:rowOff>
    </xdr:from>
    <xdr:ext cx="534377" cy="259045"/>
    <xdr:sp macro="" textlink="">
      <xdr:nvSpPr>
        <xdr:cNvPr id="240" name="テキスト ボックス 239"/>
        <xdr:cNvSpPr txBox="1"/>
      </xdr:nvSpPr>
      <xdr:spPr>
        <a:xfrm>
          <a:off x="3530111" y="1639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76702</xdr:rowOff>
    </xdr:from>
    <xdr:to>
      <xdr:col>15</xdr:col>
      <xdr:colOff>50800</xdr:colOff>
      <xdr:row>97</xdr:row>
      <xdr:rowOff>91246</xdr:rowOff>
    </xdr:to>
    <xdr:cxnSp macro="">
      <xdr:nvCxnSpPr>
        <xdr:cNvPr id="241" name="直線コネクタ 240"/>
        <xdr:cNvCxnSpPr/>
      </xdr:nvCxnSpPr>
      <xdr:spPr>
        <a:xfrm flipV="1">
          <a:off x="2019300" y="16707352"/>
          <a:ext cx="889000" cy="1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116629</xdr:rowOff>
    </xdr:from>
    <xdr:ext cx="534377" cy="259045"/>
    <xdr:sp macro="" textlink="">
      <xdr:nvSpPr>
        <xdr:cNvPr id="243" name="テキスト ボックス 242"/>
        <xdr:cNvSpPr txBox="1"/>
      </xdr:nvSpPr>
      <xdr:spPr>
        <a:xfrm>
          <a:off x="2641111" y="164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91246</xdr:rowOff>
    </xdr:from>
    <xdr:to>
      <xdr:col>10</xdr:col>
      <xdr:colOff>114300</xdr:colOff>
      <xdr:row>97</xdr:row>
      <xdr:rowOff>94799</xdr:rowOff>
    </xdr:to>
    <xdr:cxnSp macro="">
      <xdr:nvCxnSpPr>
        <xdr:cNvPr id="244" name="直線コネクタ 243"/>
        <xdr:cNvCxnSpPr/>
      </xdr:nvCxnSpPr>
      <xdr:spPr>
        <a:xfrm flipV="1">
          <a:off x="1130300" y="16721896"/>
          <a:ext cx="889000" cy="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154595</xdr:rowOff>
    </xdr:from>
    <xdr:to>
      <xdr:col>10</xdr:col>
      <xdr:colOff>165100</xdr:colOff>
      <xdr:row>97</xdr:row>
      <xdr:rowOff>84745</xdr:rowOff>
    </xdr:to>
    <xdr:sp macro="" textlink="">
      <xdr:nvSpPr>
        <xdr:cNvPr id="245" name="フローチャート: 判断 244"/>
        <xdr:cNvSpPr/>
      </xdr:nvSpPr>
      <xdr:spPr>
        <a:xfrm>
          <a:off x="1968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101272</xdr:rowOff>
    </xdr:from>
    <xdr:ext cx="534377" cy="259045"/>
    <xdr:sp macro="" textlink="">
      <xdr:nvSpPr>
        <xdr:cNvPr id="246" name="テキスト ボックス 245"/>
        <xdr:cNvSpPr txBox="1"/>
      </xdr:nvSpPr>
      <xdr:spPr>
        <a:xfrm>
          <a:off x="1752111" y="163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155820</xdr:rowOff>
    </xdr:from>
    <xdr:to>
      <xdr:col>6</xdr:col>
      <xdr:colOff>38100</xdr:colOff>
      <xdr:row>97</xdr:row>
      <xdr:rowOff>85970</xdr:rowOff>
    </xdr:to>
    <xdr:sp macro="" textlink="">
      <xdr:nvSpPr>
        <xdr:cNvPr id="247" name="フローチャート: 判断 246"/>
        <xdr:cNvSpPr/>
      </xdr:nvSpPr>
      <xdr:spPr>
        <a:xfrm>
          <a:off x="1079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102497</xdr:rowOff>
    </xdr:from>
    <xdr:ext cx="534377" cy="259045"/>
    <xdr:sp macro="" textlink="">
      <xdr:nvSpPr>
        <xdr:cNvPr id="248" name="テキスト ボックス 247"/>
        <xdr:cNvSpPr txBox="1"/>
      </xdr:nvSpPr>
      <xdr:spPr>
        <a:xfrm>
          <a:off x="863111" y="163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144390</xdr:rowOff>
    </xdr:from>
    <xdr:to>
      <xdr:col>24</xdr:col>
      <xdr:colOff>114300</xdr:colOff>
      <xdr:row>96</xdr:row>
      <xdr:rowOff>74540</xdr:rowOff>
    </xdr:to>
    <xdr:sp macro="" textlink="">
      <xdr:nvSpPr>
        <xdr:cNvPr id="254" name="楕円 253"/>
        <xdr:cNvSpPr/>
      </xdr:nvSpPr>
      <xdr:spPr>
        <a:xfrm>
          <a:off x="4584700" y="1643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167267</xdr:rowOff>
    </xdr:from>
    <xdr:ext cx="599010" cy="259045"/>
    <xdr:sp macro="" textlink="">
      <xdr:nvSpPr>
        <xdr:cNvPr id="255" name="衛生費該当値テキスト"/>
        <xdr:cNvSpPr txBox="1"/>
      </xdr:nvSpPr>
      <xdr:spPr>
        <a:xfrm>
          <a:off x="4686300" y="162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30542</xdr:rowOff>
    </xdr:from>
    <xdr:to>
      <xdr:col>20</xdr:col>
      <xdr:colOff>38100</xdr:colOff>
      <xdr:row>97</xdr:row>
      <xdr:rowOff>132142</xdr:rowOff>
    </xdr:to>
    <xdr:sp macro="" textlink="">
      <xdr:nvSpPr>
        <xdr:cNvPr id="256" name="楕円 255"/>
        <xdr:cNvSpPr/>
      </xdr:nvSpPr>
      <xdr:spPr>
        <a:xfrm>
          <a:off x="3746500" y="1666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123269</xdr:rowOff>
    </xdr:from>
    <xdr:ext cx="534377" cy="259045"/>
    <xdr:sp macro="" textlink="">
      <xdr:nvSpPr>
        <xdr:cNvPr id="257" name="テキスト ボックス 256"/>
        <xdr:cNvSpPr txBox="1"/>
      </xdr:nvSpPr>
      <xdr:spPr>
        <a:xfrm>
          <a:off x="3530111" y="1675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25902</xdr:rowOff>
    </xdr:from>
    <xdr:to>
      <xdr:col>15</xdr:col>
      <xdr:colOff>101600</xdr:colOff>
      <xdr:row>97</xdr:row>
      <xdr:rowOff>127502</xdr:rowOff>
    </xdr:to>
    <xdr:sp macro="" textlink="">
      <xdr:nvSpPr>
        <xdr:cNvPr id="258" name="楕円 257"/>
        <xdr:cNvSpPr/>
      </xdr:nvSpPr>
      <xdr:spPr>
        <a:xfrm>
          <a:off x="2857500" y="166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118629</xdr:rowOff>
    </xdr:from>
    <xdr:ext cx="534377" cy="259045"/>
    <xdr:sp macro="" textlink="">
      <xdr:nvSpPr>
        <xdr:cNvPr id="259" name="テキスト ボックス 258"/>
        <xdr:cNvSpPr txBox="1"/>
      </xdr:nvSpPr>
      <xdr:spPr>
        <a:xfrm>
          <a:off x="2641111" y="1674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40446</xdr:rowOff>
    </xdr:from>
    <xdr:to>
      <xdr:col>10</xdr:col>
      <xdr:colOff>165100</xdr:colOff>
      <xdr:row>97</xdr:row>
      <xdr:rowOff>142046</xdr:rowOff>
    </xdr:to>
    <xdr:sp macro="" textlink="">
      <xdr:nvSpPr>
        <xdr:cNvPr id="260" name="楕円 259"/>
        <xdr:cNvSpPr/>
      </xdr:nvSpPr>
      <xdr:spPr>
        <a:xfrm>
          <a:off x="1968500" y="1667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133173</xdr:rowOff>
    </xdr:from>
    <xdr:ext cx="534377" cy="259045"/>
    <xdr:sp macro="" textlink="">
      <xdr:nvSpPr>
        <xdr:cNvPr id="261" name="テキスト ボックス 260"/>
        <xdr:cNvSpPr txBox="1"/>
      </xdr:nvSpPr>
      <xdr:spPr>
        <a:xfrm>
          <a:off x="1752111" y="1676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43999</xdr:rowOff>
    </xdr:from>
    <xdr:to>
      <xdr:col>6</xdr:col>
      <xdr:colOff>38100</xdr:colOff>
      <xdr:row>97</xdr:row>
      <xdr:rowOff>145599</xdr:rowOff>
    </xdr:to>
    <xdr:sp macro="" textlink="">
      <xdr:nvSpPr>
        <xdr:cNvPr id="262" name="楕円 261"/>
        <xdr:cNvSpPr/>
      </xdr:nvSpPr>
      <xdr:spPr>
        <a:xfrm>
          <a:off x="1079500" y="1667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136726</xdr:rowOff>
    </xdr:from>
    <xdr:ext cx="534377" cy="259045"/>
    <xdr:sp macro="" textlink="">
      <xdr:nvSpPr>
        <xdr:cNvPr id="263" name="テキスト ボックス 262"/>
        <xdr:cNvSpPr txBox="1"/>
      </xdr:nvSpPr>
      <xdr:spPr>
        <a:xfrm>
          <a:off x="863111" y="167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xdr:cNvCxnSpPr/>
      </xdr:nvCxnSpPr>
      <xdr:spPr>
        <a:xfrm flipV="1">
          <a:off x="10475595" y="5212661"/>
          <a:ext cx="1270" cy="157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xdr:cNvSpPr txBox="1"/>
      </xdr:nvSpPr>
      <xdr:spPr>
        <a:xfrm>
          <a:off x="10528300" y="49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xdr:cNvCxnSpPr/>
      </xdr:nvCxnSpPr>
      <xdr:spPr>
        <a:xfrm>
          <a:off x="10388600" y="521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95613</xdr:rowOff>
    </xdr:from>
    <xdr:to>
      <xdr:col>55</xdr:col>
      <xdr:colOff>0</xdr:colOff>
      <xdr:row>39</xdr:row>
      <xdr:rowOff>98878</xdr:rowOff>
    </xdr:to>
    <xdr:cxnSp macro="">
      <xdr:nvCxnSpPr>
        <xdr:cNvPr id="294" name="直線コネクタ 293"/>
        <xdr:cNvCxnSpPr/>
      </xdr:nvCxnSpPr>
      <xdr:spPr>
        <a:xfrm flipV="1">
          <a:off x="9639300" y="678216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2376</xdr:rowOff>
    </xdr:from>
    <xdr:ext cx="378565" cy="259045"/>
    <xdr:sp macro="" textlink="">
      <xdr:nvSpPr>
        <xdr:cNvPr id="295" name="労働費平均値テキスト"/>
        <xdr:cNvSpPr txBox="1"/>
      </xdr:nvSpPr>
      <xdr:spPr>
        <a:xfrm>
          <a:off x="10528300" y="6346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xdr:cNvSpPr/>
      </xdr:nvSpPr>
      <xdr:spPr>
        <a:xfrm>
          <a:off x="104267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75039</xdr:rowOff>
    </xdr:from>
    <xdr:to>
      <xdr:col>50</xdr:col>
      <xdr:colOff>114300</xdr:colOff>
      <xdr:row>39</xdr:row>
      <xdr:rowOff>98878</xdr:rowOff>
    </xdr:to>
    <xdr:cxnSp macro="">
      <xdr:nvCxnSpPr>
        <xdr:cNvPr id="297" name="直線コネクタ 296"/>
        <xdr:cNvCxnSpPr/>
      </xdr:nvCxnSpPr>
      <xdr:spPr>
        <a:xfrm>
          <a:off x="8750300" y="6761589"/>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xdr:cNvSpPr/>
      </xdr:nvSpPr>
      <xdr:spPr>
        <a:xfrm>
          <a:off x="9588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83910</xdr:rowOff>
    </xdr:from>
    <xdr:ext cx="378565" cy="259045"/>
    <xdr:sp macro="" textlink="">
      <xdr:nvSpPr>
        <xdr:cNvPr id="299" name="テキスト ボックス 298"/>
        <xdr:cNvSpPr txBox="1"/>
      </xdr:nvSpPr>
      <xdr:spPr>
        <a:xfrm>
          <a:off x="9450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105410</xdr:rowOff>
    </xdr:from>
    <xdr:to>
      <xdr:col>45</xdr:col>
      <xdr:colOff>177800</xdr:colOff>
      <xdr:row>39</xdr:row>
      <xdr:rowOff>75039</xdr:rowOff>
    </xdr:to>
    <xdr:cxnSp macro="">
      <xdr:nvCxnSpPr>
        <xdr:cNvPr id="300" name="直線コネクタ 299"/>
        <xdr:cNvCxnSpPr/>
      </xdr:nvCxnSpPr>
      <xdr:spPr>
        <a:xfrm>
          <a:off x="7861300" y="6277610"/>
          <a:ext cx="889000" cy="48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xdr:cNvSpPr/>
      </xdr:nvSpPr>
      <xdr:spPr>
        <a:xfrm>
          <a:off x="8699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103504</xdr:rowOff>
    </xdr:from>
    <xdr:ext cx="378565" cy="259045"/>
    <xdr:sp macro="" textlink="">
      <xdr:nvSpPr>
        <xdr:cNvPr id="302" name="テキスト ボックス 301"/>
        <xdr:cNvSpPr txBox="1"/>
      </xdr:nvSpPr>
      <xdr:spPr>
        <a:xfrm>
          <a:off x="8561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128270</xdr:rowOff>
    </xdr:from>
    <xdr:to>
      <xdr:col>41</xdr:col>
      <xdr:colOff>50800</xdr:colOff>
      <xdr:row>36</xdr:row>
      <xdr:rowOff>105410</xdr:rowOff>
    </xdr:to>
    <xdr:cxnSp macro="">
      <xdr:nvCxnSpPr>
        <xdr:cNvPr id="303" name="直線コネクタ 302"/>
        <xdr:cNvCxnSpPr/>
      </xdr:nvCxnSpPr>
      <xdr:spPr>
        <a:xfrm>
          <a:off x="6972300" y="5786120"/>
          <a:ext cx="889000" cy="4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157807</xdr:rowOff>
    </xdr:from>
    <xdr:to>
      <xdr:col>41</xdr:col>
      <xdr:colOff>101600</xdr:colOff>
      <xdr:row>35</xdr:row>
      <xdr:rowOff>87957</xdr:rowOff>
    </xdr:to>
    <xdr:sp macro="" textlink="">
      <xdr:nvSpPr>
        <xdr:cNvPr id="304" name="フローチャート: 判断 303"/>
        <xdr:cNvSpPr/>
      </xdr:nvSpPr>
      <xdr:spPr>
        <a:xfrm>
          <a:off x="7810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104484</xdr:rowOff>
    </xdr:from>
    <xdr:ext cx="469744" cy="259045"/>
    <xdr:sp macro="" textlink="">
      <xdr:nvSpPr>
        <xdr:cNvPr id="305" name="テキスト ボックス 304"/>
        <xdr:cNvSpPr txBox="1"/>
      </xdr:nvSpPr>
      <xdr:spPr>
        <a:xfrm>
          <a:off x="7626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126782</xdr:rowOff>
    </xdr:from>
    <xdr:to>
      <xdr:col>36</xdr:col>
      <xdr:colOff>165100</xdr:colOff>
      <xdr:row>34</xdr:row>
      <xdr:rowOff>56932</xdr:rowOff>
    </xdr:to>
    <xdr:sp macro="" textlink="">
      <xdr:nvSpPr>
        <xdr:cNvPr id="306" name="フローチャート: 判断 305"/>
        <xdr:cNvSpPr/>
      </xdr:nvSpPr>
      <xdr:spPr>
        <a:xfrm>
          <a:off x="6921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48059</xdr:rowOff>
    </xdr:from>
    <xdr:ext cx="469744" cy="259045"/>
    <xdr:sp macro="" textlink="">
      <xdr:nvSpPr>
        <xdr:cNvPr id="307" name="テキスト ボックス 306"/>
        <xdr:cNvSpPr txBox="1"/>
      </xdr:nvSpPr>
      <xdr:spPr>
        <a:xfrm>
          <a:off x="6737428" y="587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44813</xdr:rowOff>
    </xdr:from>
    <xdr:to>
      <xdr:col>55</xdr:col>
      <xdr:colOff>50800</xdr:colOff>
      <xdr:row>39</xdr:row>
      <xdr:rowOff>146413</xdr:rowOff>
    </xdr:to>
    <xdr:sp macro="" textlink="">
      <xdr:nvSpPr>
        <xdr:cNvPr id="313" name="楕円 312"/>
        <xdr:cNvSpPr/>
      </xdr:nvSpPr>
      <xdr:spPr>
        <a:xfrm>
          <a:off x="104267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131190</xdr:rowOff>
    </xdr:from>
    <xdr:ext cx="313932" cy="259045"/>
    <xdr:sp macro="" textlink="">
      <xdr:nvSpPr>
        <xdr:cNvPr id="314" name="労働費該当値テキスト"/>
        <xdr:cNvSpPr txBox="1"/>
      </xdr:nvSpPr>
      <xdr:spPr>
        <a:xfrm>
          <a:off x="10528300" y="66462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24239</xdr:rowOff>
    </xdr:from>
    <xdr:to>
      <xdr:col>46</xdr:col>
      <xdr:colOff>38100</xdr:colOff>
      <xdr:row>39</xdr:row>
      <xdr:rowOff>125839</xdr:rowOff>
    </xdr:to>
    <xdr:sp macro="" textlink="">
      <xdr:nvSpPr>
        <xdr:cNvPr id="317" name="楕円 316"/>
        <xdr:cNvSpPr/>
      </xdr:nvSpPr>
      <xdr:spPr>
        <a:xfrm>
          <a:off x="8699500" y="67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116966</xdr:rowOff>
    </xdr:from>
    <xdr:ext cx="313932" cy="259045"/>
    <xdr:sp macro="" textlink="">
      <xdr:nvSpPr>
        <xdr:cNvPr id="318" name="テキスト ボックス 317"/>
        <xdr:cNvSpPr txBox="1"/>
      </xdr:nvSpPr>
      <xdr:spPr>
        <a:xfrm>
          <a:off x="8593333" y="6803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54610</xdr:rowOff>
    </xdr:from>
    <xdr:to>
      <xdr:col>41</xdr:col>
      <xdr:colOff>101600</xdr:colOff>
      <xdr:row>36</xdr:row>
      <xdr:rowOff>156210</xdr:rowOff>
    </xdr:to>
    <xdr:sp macro="" textlink="">
      <xdr:nvSpPr>
        <xdr:cNvPr id="319" name="楕円 318"/>
        <xdr:cNvSpPr/>
      </xdr:nvSpPr>
      <xdr:spPr>
        <a:xfrm>
          <a:off x="7810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147337</xdr:rowOff>
    </xdr:from>
    <xdr:ext cx="469744" cy="259045"/>
    <xdr:sp macro="" textlink="">
      <xdr:nvSpPr>
        <xdr:cNvPr id="320" name="テキスト ボックス 319"/>
        <xdr:cNvSpPr txBox="1"/>
      </xdr:nvSpPr>
      <xdr:spPr>
        <a:xfrm>
          <a:off x="7626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77470</xdr:rowOff>
    </xdr:from>
    <xdr:to>
      <xdr:col>36</xdr:col>
      <xdr:colOff>165100</xdr:colOff>
      <xdr:row>34</xdr:row>
      <xdr:rowOff>7620</xdr:rowOff>
    </xdr:to>
    <xdr:sp macro="" textlink="">
      <xdr:nvSpPr>
        <xdr:cNvPr id="321" name="楕円 320"/>
        <xdr:cNvSpPr/>
      </xdr:nvSpPr>
      <xdr:spPr>
        <a:xfrm>
          <a:off x="69215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24147</xdr:rowOff>
    </xdr:from>
    <xdr:ext cx="469744" cy="259045"/>
    <xdr:sp macro="" textlink="">
      <xdr:nvSpPr>
        <xdr:cNvPr id="322" name="テキスト ボックス 321"/>
        <xdr:cNvSpPr txBox="1"/>
      </xdr:nvSpPr>
      <xdr:spPr>
        <a:xfrm>
          <a:off x="6737428" y="55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51232</xdr:rowOff>
    </xdr:from>
    <xdr:to>
      <xdr:col>55</xdr:col>
      <xdr:colOff>0</xdr:colOff>
      <xdr:row>57</xdr:row>
      <xdr:rowOff>89664</xdr:rowOff>
    </xdr:to>
    <xdr:cxnSp macro="">
      <xdr:nvCxnSpPr>
        <xdr:cNvPr id="349" name="直線コネクタ 348"/>
        <xdr:cNvCxnSpPr/>
      </xdr:nvCxnSpPr>
      <xdr:spPr>
        <a:xfrm flipV="1">
          <a:off x="9639300" y="9823882"/>
          <a:ext cx="838200" cy="3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130925</xdr:rowOff>
    </xdr:from>
    <xdr:ext cx="534377" cy="259045"/>
    <xdr:sp macro="" textlink="">
      <xdr:nvSpPr>
        <xdr:cNvPr id="350" name="農林水産業費平均値テキスト"/>
        <xdr:cNvSpPr txBox="1"/>
      </xdr:nvSpPr>
      <xdr:spPr>
        <a:xfrm>
          <a:off x="10528300" y="956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72916</xdr:rowOff>
    </xdr:from>
    <xdr:to>
      <xdr:col>50</xdr:col>
      <xdr:colOff>114300</xdr:colOff>
      <xdr:row>57</xdr:row>
      <xdr:rowOff>89664</xdr:rowOff>
    </xdr:to>
    <xdr:cxnSp macro="">
      <xdr:nvCxnSpPr>
        <xdr:cNvPr id="352" name="直線コネクタ 351"/>
        <xdr:cNvCxnSpPr/>
      </xdr:nvCxnSpPr>
      <xdr:spPr>
        <a:xfrm>
          <a:off x="8750300" y="9845566"/>
          <a:ext cx="889000" cy="1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88375</xdr:rowOff>
    </xdr:from>
    <xdr:ext cx="534377" cy="259045"/>
    <xdr:sp macro="" textlink="">
      <xdr:nvSpPr>
        <xdr:cNvPr id="354" name="テキスト ボックス 353"/>
        <xdr:cNvSpPr txBox="1"/>
      </xdr:nvSpPr>
      <xdr:spPr>
        <a:xfrm>
          <a:off x="9372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96618</xdr:rowOff>
    </xdr:from>
    <xdr:to>
      <xdr:col>45</xdr:col>
      <xdr:colOff>177800</xdr:colOff>
      <xdr:row>57</xdr:row>
      <xdr:rowOff>72916</xdr:rowOff>
    </xdr:to>
    <xdr:cxnSp macro="">
      <xdr:nvCxnSpPr>
        <xdr:cNvPr id="355" name="直線コネクタ 354"/>
        <xdr:cNvCxnSpPr/>
      </xdr:nvCxnSpPr>
      <xdr:spPr>
        <a:xfrm>
          <a:off x="7861300" y="9697818"/>
          <a:ext cx="889000" cy="14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101995</xdr:rowOff>
    </xdr:from>
    <xdr:ext cx="534377" cy="259045"/>
    <xdr:sp macro="" textlink="">
      <xdr:nvSpPr>
        <xdr:cNvPr id="357" name="テキスト ボックス 356"/>
        <xdr:cNvSpPr txBox="1"/>
      </xdr:nvSpPr>
      <xdr:spPr>
        <a:xfrm>
          <a:off x="8483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96618</xdr:rowOff>
    </xdr:from>
    <xdr:to>
      <xdr:col>41</xdr:col>
      <xdr:colOff>50800</xdr:colOff>
      <xdr:row>57</xdr:row>
      <xdr:rowOff>65945</xdr:rowOff>
    </xdr:to>
    <xdr:cxnSp macro="">
      <xdr:nvCxnSpPr>
        <xdr:cNvPr id="358" name="直線コネクタ 357"/>
        <xdr:cNvCxnSpPr/>
      </xdr:nvCxnSpPr>
      <xdr:spPr>
        <a:xfrm flipV="1">
          <a:off x="6972300" y="9697818"/>
          <a:ext cx="889000" cy="14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147138</xdr:rowOff>
    </xdr:from>
    <xdr:to>
      <xdr:col>41</xdr:col>
      <xdr:colOff>101600</xdr:colOff>
      <xdr:row>57</xdr:row>
      <xdr:rowOff>77288</xdr:rowOff>
    </xdr:to>
    <xdr:sp macro="" textlink="">
      <xdr:nvSpPr>
        <xdr:cNvPr id="359" name="フローチャート: 判断 358"/>
        <xdr:cNvSpPr/>
      </xdr:nvSpPr>
      <xdr:spPr>
        <a:xfrm>
          <a:off x="7810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68415</xdr:rowOff>
    </xdr:from>
    <xdr:ext cx="534377" cy="259045"/>
    <xdr:sp macro="" textlink="">
      <xdr:nvSpPr>
        <xdr:cNvPr id="360" name="テキスト ボックス 359"/>
        <xdr:cNvSpPr txBox="1"/>
      </xdr:nvSpPr>
      <xdr:spPr>
        <a:xfrm>
          <a:off x="7594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143933</xdr:rowOff>
    </xdr:from>
    <xdr:to>
      <xdr:col>36</xdr:col>
      <xdr:colOff>165100</xdr:colOff>
      <xdr:row>57</xdr:row>
      <xdr:rowOff>74083</xdr:rowOff>
    </xdr:to>
    <xdr:sp macro="" textlink="">
      <xdr:nvSpPr>
        <xdr:cNvPr id="361" name="フローチャート: 判断 360"/>
        <xdr:cNvSpPr/>
      </xdr:nvSpPr>
      <xdr:spPr>
        <a:xfrm>
          <a:off x="6921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90610</xdr:rowOff>
    </xdr:from>
    <xdr:ext cx="534377" cy="259045"/>
    <xdr:sp macro="" textlink="">
      <xdr:nvSpPr>
        <xdr:cNvPr id="362" name="テキスト ボックス 361"/>
        <xdr:cNvSpPr txBox="1"/>
      </xdr:nvSpPr>
      <xdr:spPr>
        <a:xfrm>
          <a:off x="6705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8" name="楕円 367"/>
        <xdr:cNvSpPr/>
      </xdr:nvSpPr>
      <xdr:spPr>
        <a:xfrm>
          <a:off x="10426700" y="977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150309</xdr:rowOff>
    </xdr:from>
    <xdr:ext cx="534377" cy="259045"/>
    <xdr:sp macro="" textlink="">
      <xdr:nvSpPr>
        <xdr:cNvPr id="369" name="農林水産業費該当値テキスト"/>
        <xdr:cNvSpPr txBox="1"/>
      </xdr:nvSpPr>
      <xdr:spPr>
        <a:xfrm>
          <a:off x="10528300" y="975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38864</xdr:rowOff>
    </xdr:from>
    <xdr:to>
      <xdr:col>50</xdr:col>
      <xdr:colOff>165100</xdr:colOff>
      <xdr:row>57</xdr:row>
      <xdr:rowOff>140464</xdr:rowOff>
    </xdr:to>
    <xdr:sp macro="" textlink="">
      <xdr:nvSpPr>
        <xdr:cNvPr id="370" name="楕円 369"/>
        <xdr:cNvSpPr/>
      </xdr:nvSpPr>
      <xdr:spPr>
        <a:xfrm>
          <a:off x="9588500" y="98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131591</xdr:rowOff>
    </xdr:from>
    <xdr:ext cx="534377" cy="259045"/>
    <xdr:sp macro="" textlink="">
      <xdr:nvSpPr>
        <xdr:cNvPr id="371" name="テキスト ボックス 370"/>
        <xdr:cNvSpPr txBox="1"/>
      </xdr:nvSpPr>
      <xdr:spPr>
        <a:xfrm>
          <a:off x="9372111" y="990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22116</xdr:rowOff>
    </xdr:from>
    <xdr:to>
      <xdr:col>46</xdr:col>
      <xdr:colOff>38100</xdr:colOff>
      <xdr:row>57</xdr:row>
      <xdr:rowOff>123716</xdr:rowOff>
    </xdr:to>
    <xdr:sp macro="" textlink="">
      <xdr:nvSpPr>
        <xdr:cNvPr id="372" name="楕円 371"/>
        <xdr:cNvSpPr/>
      </xdr:nvSpPr>
      <xdr:spPr>
        <a:xfrm>
          <a:off x="8699500" y="979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114843</xdr:rowOff>
    </xdr:from>
    <xdr:ext cx="534377" cy="259045"/>
    <xdr:sp macro="" textlink="">
      <xdr:nvSpPr>
        <xdr:cNvPr id="373" name="テキスト ボックス 372"/>
        <xdr:cNvSpPr txBox="1"/>
      </xdr:nvSpPr>
      <xdr:spPr>
        <a:xfrm>
          <a:off x="8483111" y="988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45818</xdr:rowOff>
    </xdr:from>
    <xdr:to>
      <xdr:col>41</xdr:col>
      <xdr:colOff>101600</xdr:colOff>
      <xdr:row>56</xdr:row>
      <xdr:rowOff>147418</xdr:rowOff>
    </xdr:to>
    <xdr:sp macro="" textlink="">
      <xdr:nvSpPr>
        <xdr:cNvPr id="374" name="楕円 373"/>
        <xdr:cNvSpPr/>
      </xdr:nvSpPr>
      <xdr:spPr>
        <a:xfrm>
          <a:off x="7810500" y="964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163945</xdr:rowOff>
    </xdr:from>
    <xdr:ext cx="534377" cy="259045"/>
    <xdr:sp macro="" textlink="">
      <xdr:nvSpPr>
        <xdr:cNvPr id="375" name="テキスト ボックス 374"/>
        <xdr:cNvSpPr txBox="1"/>
      </xdr:nvSpPr>
      <xdr:spPr>
        <a:xfrm>
          <a:off x="7594111" y="94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15145</xdr:rowOff>
    </xdr:from>
    <xdr:to>
      <xdr:col>36</xdr:col>
      <xdr:colOff>165100</xdr:colOff>
      <xdr:row>57</xdr:row>
      <xdr:rowOff>116745</xdr:rowOff>
    </xdr:to>
    <xdr:sp macro="" textlink="">
      <xdr:nvSpPr>
        <xdr:cNvPr id="376" name="楕円 375"/>
        <xdr:cNvSpPr/>
      </xdr:nvSpPr>
      <xdr:spPr>
        <a:xfrm>
          <a:off x="6921500" y="97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107872</xdr:rowOff>
    </xdr:from>
    <xdr:ext cx="534377" cy="259045"/>
    <xdr:sp macro="" textlink="">
      <xdr:nvSpPr>
        <xdr:cNvPr id="377" name="テキスト ボックス 376"/>
        <xdr:cNvSpPr txBox="1"/>
      </xdr:nvSpPr>
      <xdr:spPr>
        <a:xfrm>
          <a:off x="6705111" y="988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916</xdr:rowOff>
    </xdr:from>
    <xdr:to>
      <xdr:col>55</xdr:col>
      <xdr:colOff>0</xdr:colOff>
      <xdr:row>78</xdr:row>
      <xdr:rowOff>123355</xdr:rowOff>
    </xdr:to>
    <xdr:cxnSp macro="">
      <xdr:nvCxnSpPr>
        <xdr:cNvPr id="406" name="直線コネクタ 405"/>
        <xdr:cNvCxnSpPr/>
      </xdr:nvCxnSpPr>
      <xdr:spPr>
        <a:xfrm flipV="1">
          <a:off x="9639300" y="13374016"/>
          <a:ext cx="838200" cy="12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119775</xdr:rowOff>
    </xdr:from>
    <xdr:ext cx="534377" cy="259045"/>
    <xdr:sp macro="" textlink="">
      <xdr:nvSpPr>
        <xdr:cNvPr id="407" name="商工費平均値テキスト"/>
        <xdr:cNvSpPr txBox="1"/>
      </xdr:nvSpPr>
      <xdr:spPr>
        <a:xfrm>
          <a:off x="10528300" y="13321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123355</xdr:rowOff>
    </xdr:from>
    <xdr:to>
      <xdr:col>50</xdr:col>
      <xdr:colOff>114300</xdr:colOff>
      <xdr:row>78</xdr:row>
      <xdr:rowOff>124239</xdr:rowOff>
    </xdr:to>
    <xdr:cxnSp macro="">
      <xdr:nvCxnSpPr>
        <xdr:cNvPr id="409" name="直線コネクタ 408"/>
        <xdr:cNvCxnSpPr/>
      </xdr:nvCxnSpPr>
      <xdr:spPr>
        <a:xfrm flipV="1">
          <a:off x="8750300" y="13496455"/>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125547</xdr:rowOff>
    </xdr:from>
    <xdr:ext cx="534377" cy="259045"/>
    <xdr:sp macro="" textlink="">
      <xdr:nvSpPr>
        <xdr:cNvPr id="411" name="テキスト ボックス 410"/>
        <xdr:cNvSpPr txBox="1"/>
      </xdr:nvSpPr>
      <xdr:spPr>
        <a:xfrm>
          <a:off x="9372111" y="131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71448</xdr:rowOff>
    </xdr:from>
    <xdr:to>
      <xdr:col>45</xdr:col>
      <xdr:colOff>177800</xdr:colOff>
      <xdr:row>78</xdr:row>
      <xdr:rowOff>124239</xdr:rowOff>
    </xdr:to>
    <xdr:cxnSp macro="">
      <xdr:nvCxnSpPr>
        <xdr:cNvPr id="412" name="直線コネクタ 411"/>
        <xdr:cNvCxnSpPr/>
      </xdr:nvCxnSpPr>
      <xdr:spPr>
        <a:xfrm>
          <a:off x="7861300" y="13444548"/>
          <a:ext cx="889000" cy="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85031</xdr:rowOff>
    </xdr:from>
    <xdr:ext cx="534377" cy="259045"/>
    <xdr:sp macro="" textlink="">
      <xdr:nvSpPr>
        <xdr:cNvPr id="414" name="テキスト ボックス 413"/>
        <xdr:cNvSpPr txBox="1"/>
      </xdr:nvSpPr>
      <xdr:spPr>
        <a:xfrm>
          <a:off x="8483111" y="131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91542</xdr:rowOff>
    </xdr:from>
    <xdr:to>
      <xdr:col>41</xdr:col>
      <xdr:colOff>50800</xdr:colOff>
      <xdr:row>78</xdr:row>
      <xdr:rowOff>71448</xdr:rowOff>
    </xdr:to>
    <xdr:cxnSp macro="">
      <xdr:nvCxnSpPr>
        <xdr:cNvPr id="415" name="直線コネクタ 414"/>
        <xdr:cNvCxnSpPr/>
      </xdr:nvCxnSpPr>
      <xdr:spPr>
        <a:xfrm>
          <a:off x="6972300" y="13293192"/>
          <a:ext cx="889000" cy="15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14887</xdr:rowOff>
    </xdr:from>
    <xdr:to>
      <xdr:col>41</xdr:col>
      <xdr:colOff>101600</xdr:colOff>
      <xdr:row>78</xdr:row>
      <xdr:rowOff>116487</xdr:rowOff>
    </xdr:to>
    <xdr:sp macro="" textlink="">
      <xdr:nvSpPr>
        <xdr:cNvPr id="416" name="フローチャート: 判断 415"/>
        <xdr:cNvSpPr/>
      </xdr:nvSpPr>
      <xdr:spPr>
        <a:xfrm>
          <a:off x="7810500" y="1338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133014</xdr:rowOff>
    </xdr:from>
    <xdr:ext cx="534377" cy="259045"/>
    <xdr:sp macro="" textlink="">
      <xdr:nvSpPr>
        <xdr:cNvPr id="417" name="テキスト ボックス 416"/>
        <xdr:cNvSpPr txBox="1"/>
      </xdr:nvSpPr>
      <xdr:spPr>
        <a:xfrm>
          <a:off x="7594111" y="1316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28146</xdr:rowOff>
    </xdr:from>
    <xdr:to>
      <xdr:col>36</xdr:col>
      <xdr:colOff>165100</xdr:colOff>
      <xdr:row>78</xdr:row>
      <xdr:rowOff>129746</xdr:rowOff>
    </xdr:to>
    <xdr:sp macro="" textlink="">
      <xdr:nvSpPr>
        <xdr:cNvPr id="418" name="フローチャート: 判断 417"/>
        <xdr:cNvSpPr/>
      </xdr:nvSpPr>
      <xdr:spPr>
        <a:xfrm>
          <a:off x="6921500" y="134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120873</xdr:rowOff>
    </xdr:from>
    <xdr:ext cx="534377" cy="259045"/>
    <xdr:sp macro="" textlink="">
      <xdr:nvSpPr>
        <xdr:cNvPr id="419" name="テキスト ボックス 418"/>
        <xdr:cNvSpPr txBox="1"/>
      </xdr:nvSpPr>
      <xdr:spPr>
        <a:xfrm>
          <a:off x="6705111" y="1349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121566</xdr:rowOff>
    </xdr:from>
    <xdr:to>
      <xdr:col>55</xdr:col>
      <xdr:colOff>50800</xdr:colOff>
      <xdr:row>78</xdr:row>
      <xdr:rowOff>51716</xdr:rowOff>
    </xdr:to>
    <xdr:sp macro="" textlink="">
      <xdr:nvSpPr>
        <xdr:cNvPr id="425" name="楕円 424"/>
        <xdr:cNvSpPr/>
      </xdr:nvSpPr>
      <xdr:spPr>
        <a:xfrm>
          <a:off x="10426700" y="133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144443</xdr:rowOff>
    </xdr:from>
    <xdr:ext cx="534377" cy="259045"/>
    <xdr:sp macro="" textlink="">
      <xdr:nvSpPr>
        <xdr:cNvPr id="426" name="商工費該当値テキスト"/>
        <xdr:cNvSpPr txBox="1"/>
      </xdr:nvSpPr>
      <xdr:spPr>
        <a:xfrm>
          <a:off x="10528300" y="131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72555</xdr:rowOff>
    </xdr:from>
    <xdr:to>
      <xdr:col>50</xdr:col>
      <xdr:colOff>165100</xdr:colOff>
      <xdr:row>79</xdr:row>
      <xdr:rowOff>2705</xdr:rowOff>
    </xdr:to>
    <xdr:sp macro="" textlink="">
      <xdr:nvSpPr>
        <xdr:cNvPr id="427" name="楕円 426"/>
        <xdr:cNvSpPr/>
      </xdr:nvSpPr>
      <xdr:spPr>
        <a:xfrm>
          <a:off x="9588500" y="134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165282</xdr:rowOff>
    </xdr:from>
    <xdr:ext cx="534377" cy="259045"/>
    <xdr:sp macro="" textlink="">
      <xdr:nvSpPr>
        <xdr:cNvPr id="428" name="テキスト ボックス 427"/>
        <xdr:cNvSpPr txBox="1"/>
      </xdr:nvSpPr>
      <xdr:spPr>
        <a:xfrm>
          <a:off x="9372111" y="1353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73439</xdr:rowOff>
    </xdr:from>
    <xdr:to>
      <xdr:col>46</xdr:col>
      <xdr:colOff>38100</xdr:colOff>
      <xdr:row>79</xdr:row>
      <xdr:rowOff>3589</xdr:rowOff>
    </xdr:to>
    <xdr:sp macro="" textlink="">
      <xdr:nvSpPr>
        <xdr:cNvPr id="429" name="楕円 428"/>
        <xdr:cNvSpPr/>
      </xdr:nvSpPr>
      <xdr:spPr>
        <a:xfrm>
          <a:off x="8699500" y="134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166166</xdr:rowOff>
    </xdr:from>
    <xdr:ext cx="534377" cy="259045"/>
    <xdr:sp macro="" textlink="">
      <xdr:nvSpPr>
        <xdr:cNvPr id="430" name="テキスト ボックス 429"/>
        <xdr:cNvSpPr txBox="1"/>
      </xdr:nvSpPr>
      <xdr:spPr>
        <a:xfrm>
          <a:off x="8483111" y="1353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20648</xdr:rowOff>
    </xdr:from>
    <xdr:to>
      <xdr:col>41</xdr:col>
      <xdr:colOff>101600</xdr:colOff>
      <xdr:row>78</xdr:row>
      <xdr:rowOff>122248</xdr:rowOff>
    </xdr:to>
    <xdr:sp macro="" textlink="">
      <xdr:nvSpPr>
        <xdr:cNvPr id="431" name="楕円 430"/>
        <xdr:cNvSpPr/>
      </xdr:nvSpPr>
      <xdr:spPr>
        <a:xfrm>
          <a:off x="7810500" y="1339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113375</xdr:rowOff>
    </xdr:from>
    <xdr:ext cx="534377" cy="259045"/>
    <xdr:sp macro="" textlink="">
      <xdr:nvSpPr>
        <xdr:cNvPr id="432" name="テキスト ボックス 431"/>
        <xdr:cNvSpPr txBox="1"/>
      </xdr:nvSpPr>
      <xdr:spPr>
        <a:xfrm>
          <a:off x="7594111" y="1348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40742</xdr:rowOff>
    </xdr:from>
    <xdr:to>
      <xdr:col>36</xdr:col>
      <xdr:colOff>165100</xdr:colOff>
      <xdr:row>77</xdr:row>
      <xdr:rowOff>142342</xdr:rowOff>
    </xdr:to>
    <xdr:sp macro="" textlink="">
      <xdr:nvSpPr>
        <xdr:cNvPr id="433" name="楕円 432"/>
        <xdr:cNvSpPr/>
      </xdr:nvSpPr>
      <xdr:spPr>
        <a:xfrm>
          <a:off x="6921500" y="132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158869</xdr:rowOff>
    </xdr:from>
    <xdr:ext cx="534377" cy="259045"/>
    <xdr:sp macro="" textlink="">
      <xdr:nvSpPr>
        <xdr:cNvPr id="434" name="テキスト ボックス 433"/>
        <xdr:cNvSpPr txBox="1"/>
      </xdr:nvSpPr>
      <xdr:spPr>
        <a:xfrm>
          <a:off x="6705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135322</xdr:rowOff>
    </xdr:from>
    <xdr:to>
      <xdr:col>55</xdr:col>
      <xdr:colOff>0</xdr:colOff>
      <xdr:row>98</xdr:row>
      <xdr:rowOff>153986</xdr:rowOff>
    </xdr:to>
    <xdr:cxnSp macro="">
      <xdr:nvCxnSpPr>
        <xdr:cNvPr id="463" name="直線コネクタ 462"/>
        <xdr:cNvCxnSpPr/>
      </xdr:nvCxnSpPr>
      <xdr:spPr>
        <a:xfrm>
          <a:off x="9639300" y="16937422"/>
          <a:ext cx="8382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43511</xdr:rowOff>
    </xdr:from>
    <xdr:ext cx="534377" cy="259045"/>
    <xdr:sp macro="" textlink="">
      <xdr:nvSpPr>
        <xdr:cNvPr id="464" name="土木費平均値テキスト"/>
        <xdr:cNvSpPr txBox="1"/>
      </xdr:nvSpPr>
      <xdr:spPr>
        <a:xfrm>
          <a:off x="10528300" y="166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135322</xdr:rowOff>
    </xdr:from>
    <xdr:to>
      <xdr:col>50</xdr:col>
      <xdr:colOff>114300</xdr:colOff>
      <xdr:row>98</xdr:row>
      <xdr:rowOff>139092</xdr:rowOff>
    </xdr:to>
    <xdr:cxnSp macro="">
      <xdr:nvCxnSpPr>
        <xdr:cNvPr id="466" name="直線コネクタ 465"/>
        <xdr:cNvCxnSpPr/>
      </xdr:nvCxnSpPr>
      <xdr:spPr>
        <a:xfrm flipV="1">
          <a:off x="8750300" y="16937422"/>
          <a:ext cx="889000" cy="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146158</xdr:rowOff>
    </xdr:from>
    <xdr:ext cx="534377" cy="259045"/>
    <xdr:sp macro="" textlink="">
      <xdr:nvSpPr>
        <xdr:cNvPr id="468" name="テキスト ボックス 467"/>
        <xdr:cNvSpPr txBox="1"/>
      </xdr:nvSpPr>
      <xdr:spPr>
        <a:xfrm>
          <a:off x="9372111" y="166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94861</xdr:rowOff>
    </xdr:from>
    <xdr:to>
      <xdr:col>45</xdr:col>
      <xdr:colOff>177800</xdr:colOff>
      <xdr:row>98</xdr:row>
      <xdr:rowOff>139092</xdr:rowOff>
    </xdr:to>
    <xdr:cxnSp macro="">
      <xdr:nvCxnSpPr>
        <xdr:cNvPr id="469" name="直線コネクタ 468"/>
        <xdr:cNvCxnSpPr/>
      </xdr:nvCxnSpPr>
      <xdr:spPr>
        <a:xfrm>
          <a:off x="7861300" y="16896961"/>
          <a:ext cx="889000" cy="4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157463</xdr:rowOff>
    </xdr:from>
    <xdr:ext cx="534377" cy="259045"/>
    <xdr:sp macro="" textlink="">
      <xdr:nvSpPr>
        <xdr:cNvPr id="471" name="テキスト ボックス 470"/>
        <xdr:cNvSpPr txBox="1"/>
      </xdr:nvSpPr>
      <xdr:spPr>
        <a:xfrm>
          <a:off x="8483111" y="166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94861</xdr:rowOff>
    </xdr:from>
    <xdr:to>
      <xdr:col>41</xdr:col>
      <xdr:colOff>50800</xdr:colOff>
      <xdr:row>98</xdr:row>
      <xdr:rowOff>115618</xdr:rowOff>
    </xdr:to>
    <xdr:cxnSp macro="">
      <xdr:nvCxnSpPr>
        <xdr:cNvPr id="472" name="直線コネクタ 471"/>
        <xdr:cNvCxnSpPr/>
      </xdr:nvCxnSpPr>
      <xdr:spPr>
        <a:xfrm flipV="1">
          <a:off x="6972300" y="16896961"/>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14825</xdr:rowOff>
    </xdr:from>
    <xdr:to>
      <xdr:col>41</xdr:col>
      <xdr:colOff>101600</xdr:colOff>
      <xdr:row>98</xdr:row>
      <xdr:rowOff>116425</xdr:rowOff>
    </xdr:to>
    <xdr:sp macro="" textlink="">
      <xdr:nvSpPr>
        <xdr:cNvPr id="473" name="フローチャート: 判断 472"/>
        <xdr:cNvSpPr/>
      </xdr:nvSpPr>
      <xdr:spPr>
        <a:xfrm>
          <a:off x="7810500" y="1681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132952</xdr:rowOff>
    </xdr:from>
    <xdr:ext cx="534377" cy="259045"/>
    <xdr:sp macro="" textlink="">
      <xdr:nvSpPr>
        <xdr:cNvPr id="474" name="テキスト ボックス 473"/>
        <xdr:cNvSpPr txBox="1"/>
      </xdr:nvSpPr>
      <xdr:spPr>
        <a:xfrm>
          <a:off x="7594111" y="165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75" name="フローチャート: 判断 474"/>
        <xdr:cNvSpPr/>
      </xdr:nvSpPr>
      <xdr:spPr>
        <a:xfrm>
          <a:off x="6921500" y="168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136258</xdr:rowOff>
    </xdr:from>
    <xdr:ext cx="534377" cy="259045"/>
    <xdr:sp macro="" textlink="">
      <xdr:nvSpPr>
        <xdr:cNvPr id="476" name="テキスト ボックス 475"/>
        <xdr:cNvSpPr txBox="1"/>
      </xdr:nvSpPr>
      <xdr:spPr>
        <a:xfrm>
          <a:off x="6705111" y="165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103186</xdr:rowOff>
    </xdr:from>
    <xdr:to>
      <xdr:col>55</xdr:col>
      <xdr:colOff>50800</xdr:colOff>
      <xdr:row>99</xdr:row>
      <xdr:rowOff>33336</xdr:rowOff>
    </xdr:to>
    <xdr:sp macro="" textlink="">
      <xdr:nvSpPr>
        <xdr:cNvPr id="482" name="楕円 481"/>
        <xdr:cNvSpPr/>
      </xdr:nvSpPr>
      <xdr:spPr>
        <a:xfrm>
          <a:off x="10426700" y="1690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18113</xdr:rowOff>
    </xdr:from>
    <xdr:ext cx="534377" cy="259045"/>
    <xdr:sp macro="" textlink="">
      <xdr:nvSpPr>
        <xdr:cNvPr id="483" name="土木費該当値テキスト"/>
        <xdr:cNvSpPr txBox="1"/>
      </xdr:nvSpPr>
      <xdr:spPr>
        <a:xfrm>
          <a:off x="10528300" y="1682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84522</xdr:rowOff>
    </xdr:from>
    <xdr:to>
      <xdr:col>50</xdr:col>
      <xdr:colOff>165100</xdr:colOff>
      <xdr:row>99</xdr:row>
      <xdr:rowOff>14672</xdr:rowOff>
    </xdr:to>
    <xdr:sp macro="" textlink="">
      <xdr:nvSpPr>
        <xdr:cNvPr id="484" name="楕円 483"/>
        <xdr:cNvSpPr/>
      </xdr:nvSpPr>
      <xdr:spPr>
        <a:xfrm>
          <a:off x="9588500" y="1688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5799</xdr:rowOff>
    </xdr:from>
    <xdr:ext cx="534377" cy="259045"/>
    <xdr:sp macro="" textlink="">
      <xdr:nvSpPr>
        <xdr:cNvPr id="485" name="テキスト ボックス 484"/>
        <xdr:cNvSpPr txBox="1"/>
      </xdr:nvSpPr>
      <xdr:spPr>
        <a:xfrm>
          <a:off x="9372111" y="169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88292</xdr:rowOff>
    </xdr:from>
    <xdr:to>
      <xdr:col>46</xdr:col>
      <xdr:colOff>38100</xdr:colOff>
      <xdr:row>99</xdr:row>
      <xdr:rowOff>18442</xdr:rowOff>
    </xdr:to>
    <xdr:sp macro="" textlink="">
      <xdr:nvSpPr>
        <xdr:cNvPr id="486" name="楕円 485"/>
        <xdr:cNvSpPr/>
      </xdr:nvSpPr>
      <xdr:spPr>
        <a:xfrm>
          <a:off x="8699500" y="168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9569</xdr:rowOff>
    </xdr:from>
    <xdr:ext cx="534377" cy="259045"/>
    <xdr:sp macro="" textlink="">
      <xdr:nvSpPr>
        <xdr:cNvPr id="487" name="テキスト ボックス 486"/>
        <xdr:cNvSpPr txBox="1"/>
      </xdr:nvSpPr>
      <xdr:spPr>
        <a:xfrm>
          <a:off x="8483111" y="169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44061</xdr:rowOff>
    </xdr:from>
    <xdr:to>
      <xdr:col>41</xdr:col>
      <xdr:colOff>101600</xdr:colOff>
      <xdr:row>98</xdr:row>
      <xdr:rowOff>145661</xdr:rowOff>
    </xdr:to>
    <xdr:sp macro="" textlink="">
      <xdr:nvSpPr>
        <xdr:cNvPr id="488" name="楕円 487"/>
        <xdr:cNvSpPr/>
      </xdr:nvSpPr>
      <xdr:spPr>
        <a:xfrm>
          <a:off x="7810500" y="1684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136788</xdr:rowOff>
    </xdr:from>
    <xdr:ext cx="534377" cy="259045"/>
    <xdr:sp macro="" textlink="">
      <xdr:nvSpPr>
        <xdr:cNvPr id="489" name="テキスト ボックス 488"/>
        <xdr:cNvSpPr txBox="1"/>
      </xdr:nvSpPr>
      <xdr:spPr>
        <a:xfrm>
          <a:off x="7594111" y="1693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64818</xdr:rowOff>
    </xdr:from>
    <xdr:to>
      <xdr:col>36</xdr:col>
      <xdr:colOff>165100</xdr:colOff>
      <xdr:row>98</xdr:row>
      <xdr:rowOff>166418</xdr:rowOff>
    </xdr:to>
    <xdr:sp macro="" textlink="">
      <xdr:nvSpPr>
        <xdr:cNvPr id="490" name="楕円 489"/>
        <xdr:cNvSpPr/>
      </xdr:nvSpPr>
      <xdr:spPr>
        <a:xfrm>
          <a:off x="6921500" y="1686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157545</xdr:rowOff>
    </xdr:from>
    <xdr:ext cx="534377" cy="259045"/>
    <xdr:sp macro="" textlink="">
      <xdr:nvSpPr>
        <xdr:cNvPr id="491" name="テキスト ボックス 490"/>
        <xdr:cNvSpPr txBox="1"/>
      </xdr:nvSpPr>
      <xdr:spPr>
        <a:xfrm>
          <a:off x="6705111" y="169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29959</xdr:rowOff>
    </xdr:from>
    <xdr:to>
      <xdr:col>85</xdr:col>
      <xdr:colOff>127000</xdr:colOff>
      <xdr:row>37</xdr:row>
      <xdr:rowOff>98361</xdr:rowOff>
    </xdr:to>
    <xdr:cxnSp macro="">
      <xdr:nvCxnSpPr>
        <xdr:cNvPr id="520" name="直線コネクタ 519"/>
        <xdr:cNvCxnSpPr/>
      </xdr:nvCxnSpPr>
      <xdr:spPr>
        <a:xfrm flipV="1">
          <a:off x="15481300" y="6373609"/>
          <a:ext cx="838200" cy="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79329</xdr:rowOff>
    </xdr:from>
    <xdr:ext cx="534377" cy="259045"/>
    <xdr:sp macro="" textlink="">
      <xdr:nvSpPr>
        <xdr:cNvPr id="521" name="消防費平均値テキスト"/>
        <xdr:cNvSpPr txBox="1"/>
      </xdr:nvSpPr>
      <xdr:spPr>
        <a:xfrm>
          <a:off x="16370300" y="60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98361</xdr:rowOff>
    </xdr:from>
    <xdr:to>
      <xdr:col>81</xdr:col>
      <xdr:colOff>50800</xdr:colOff>
      <xdr:row>37</xdr:row>
      <xdr:rowOff>109436</xdr:rowOff>
    </xdr:to>
    <xdr:cxnSp macro="">
      <xdr:nvCxnSpPr>
        <xdr:cNvPr id="523" name="直線コネクタ 522"/>
        <xdr:cNvCxnSpPr/>
      </xdr:nvCxnSpPr>
      <xdr:spPr>
        <a:xfrm flipV="1">
          <a:off x="14592300" y="6442011"/>
          <a:ext cx="889000" cy="1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157662</xdr:rowOff>
    </xdr:from>
    <xdr:ext cx="534377" cy="259045"/>
    <xdr:sp macro="" textlink="">
      <xdr:nvSpPr>
        <xdr:cNvPr id="525" name="テキスト ボックス 524"/>
        <xdr:cNvSpPr txBox="1"/>
      </xdr:nvSpPr>
      <xdr:spPr>
        <a:xfrm>
          <a:off x="15214111" y="59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10338</xdr:rowOff>
    </xdr:from>
    <xdr:to>
      <xdr:col>76</xdr:col>
      <xdr:colOff>114300</xdr:colOff>
      <xdr:row>37</xdr:row>
      <xdr:rowOff>109436</xdr:rowOff>
    </xdr:to>
    <xdr:cxnSp macro="">
      <xdr:nvCxnSpPr>
        <xdr:cNvPr id="526" name="直線コネクタ 525"/>
        <xdr:cNvCxnSpPr/>
      </xdr:nvCxnSpPr>
      <xdr:spPr>
        <a:xfrm>
          <a:off x="13703300" y="6353988"/>
          <a:ext cx="889000" cy="9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30230</xdr:rowOff>
    </xdr:from>
    <xdr:ext cx="534377" cy="259045"/>
    <xdr:sp macro="" textlink="">
      <xdr:nvSpPr>
        <xdr:cNvPr id="528" name="テキスト ボックス 527"/>
        <xdr:cNvSpPr txBox="1"/>
      </xdr:nvSpPr>
      <xdr:spPr>
        <a:xfrm>
          <a:off x="14325111" y="60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10338</xdr:rowOff>
    </xdr:from>
    <xdr:to>
      <xdr:col>71</xdr:col>
      <xdr:colOff>177800</xdr:colOff>
      <xdr:row>37</xdr:row>
      <xdr:rowOff>14478</xdr:rowOff>
    </xdr:to>
    <xdr:cxnSp macro="">
      <xdr:nvCxnSpPr>
        <xdr:cNvPr id="529" name="直線コネクタ 528"/>
        <xdr:cNvCxnSpPr/>
      </xdr:nvCxnSpPr>
      <xdr:spPr>
        <a:xfrm flipV="1">
          <a:off x="12814300" y="6353988"/>
          <a:ext cx="889000" cy="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74562</xdr:rowOff>
    </xdr:from>
    <xdr:to>
      <xdr:col>72</xdr:col>
      <xdr:colOff>38100</xdr:colOff>
      <xdr:row>37</xdr:row>
      <xdr:rowOff>4712</xdr:rowOff>
    </xdr:to>
    <xdr:sp macro="" textlink="">
      <xdr:nvSpPr>
        <xdr:cNvPr id="530" name="フローチャート: 判断 529"/>
        <xdr:cNvSpPr/>
      </xdr:nvSpPr>
      <xdr:spPr>
        <a:xfrm>
          <a:off x="13652500" y="624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21239</xdr:rowOff>
    </xdr:from>
    <xdr:ext cx="534377" cy="259045"/>
    <xdr:sp macro="" textlink="">
      <xdr:nvSpPr>
        <xdr:cNvPr id="531" name="テキスト ボックス 530"/>
        <xdr:cNvSpPr txBox="1"/>
      </xdr:nvSpPr>
      <xdr:spPr>
        <a:xfrm>
          <a:off x="13436111" y="602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72492</xdr:rowOff>
    </xdr:from>
    <xdr:to>
      <xdr:col>67</xdr:col>
      <xdr:colOff>101600</xdr:colOff>
      <xdr:row>37</xdr:row>
      <xdr:rowOff>2642</xdr:rowOff>
    </xdr:to>
    <xdr:sp macro="" textlink="">
      <xdr:nvSpPr>
        <xdr:cNvPr id="532" name="フローチャート: 判断 531"/>
        <xdr:cNvSpPr/>
      </xdr:nvSpPr>
      <xdr:spPr>
        <a:xfrm>
          <a:off x="12763500" y="6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19169</xdr:rowOff>
    </xdr:from>
    <xdr:ext cx="534377" cy="259045"/>
    <xdr:sp macro="" textlink="">
      <xdr:nvSpPr>
        <xdr:cNvPr id="533" name="テキスト ボックス 532"/>
        <xdr:cNvSpPr txBox="1"/>
      </xdr:nvSpPr>
      <xdr:spPr>
        <a:xfrm>
          <a:off x="12547111" y="60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150609</xdr:rowOff>
    </xdr:from>
    <xdr:to>
      <xdr:col>85</xdr:col>
      <xdr:colOff>177800</xdr:colOff>
      <xdr:row>37</xdr:row>
      <xdr:rowOff>80759</xdr:rowOff>
    </xdr:to>
    <xdr:sp macro="" textlink="">
      <xdr:nvSpPr>
        <xdr:cNvPr id="539" name="楕円 538"/>
        <xdr:cNvSpPr/>
      </xdr:nvSpPr>
      <xdr:spPr>
        <a:xfrm>
          <a:off x="16268700" y="632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129036</xdr:rowOff>
    </xdr:from>
    <xdr:ext cx="534377" cy="259045"/>
    <xdr:sp macro="" textlink="">
      <xdr:nvSpPr>
        <xdr:cNvPr id="540" name="消防費該当値テキスト"/>
        <xdr:cNvSpPr txBox="1"/>
      </xdr:nvSpPr>
      <xdr:spPr>
        <a:xfrm>
          <a:off x="16370300" y="630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47561</xdr:rowOff>
    </xdr:from>
    <xdr:to>
      <xdr:col>81</xdr:col>
      <xdr:colOff>101600</xdr:colOff>
      <xdr:row>37</xdr:row>
      <xdr:rowOff>149161</xdr:rowOff>
    </xdr:to>
    <xdr:sp macro="" textlink="">
      <xdr:nvSpPr>
        <xdr:cNvPr id="541" name="楕円 540"/>
        <xdr:cNvSpPr/>
      </xdr:nvSpPr>
      <xdr:spPr>
        <a:xfrm>
          <a:off x="15430500" y="63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140288</xdr:rowOff>
    </xdr:from>
    <xdr:ext cx="534377" cy="259045"/>
    <xdr:sp macro="" textlink="">
      <xdr:nvSpPr>
        <xdr:cNvPr id="542" name="テキスト ボックス 541"/>
        <xdr:cNvSpPr txBox="1"/>
      </xdr:nvSpPr>
      <xdr:spPr>
        <a:xfrm>
          <a:off x="15214111" y="648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58636</xdr:rowOff>
    </xdr:from>
    <xdr:to>
      <xdr:col>76</xdr:col>
      <xdr:colOff>165100</xdr:colOff>
      <xdr:row>37</xdr:row>
      <xdr:rowOff>160236</xdr:rowOff>
    </xdr:to>
    <xdr:sp macro="" textlink="">
      <xdr:nvSpPr>
        <xdr:cNvPr id="543" name="楕円 542"/>
        <xdr:cNvSpPr/>
      </xdr:nvSpPr>
      <xdr:spPr>
        <a:xfrm>
          <a:off x="14541500" y="64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151363</xdr:rowOff>
    </xdr:from>
    <xdr:ext cx="534377" cy="259045"/>
    <xdr:sp macro="" textlink="">
      <xdr:nvSpPr>
        <xdr:cNvPr id="544" name="テキスト ボックス 543"/>
        <xdr:cNvSpPr txBox="1"/>
      </xdr:nvSpPr>
      <xdr:spPr>
        <a:xfrm>
          <a:off x="14325111" y="64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130988</xdr:rowOff>
    </xdr:from>
    <xdr:to>
      <xdr:col>72</xdr:col>
      <xdr:colOff>38100</xdr:colOff>
      <xdr:row>37</xdr:row>
      <xdr:rowOff>61138</xdr:rowOff>
    </xdr:to>
    <xdr:sp macro="" textlink="">
      <xdr:nvSpPr>
        <xdr:cNvPr id="545" name="楕円 544"/>
        <xdr:cNvSpPr/>
      </xdr:nvSpPr>
      <xdr:spPr>
        <a:xfrm>
          <a:off x="13652500" y="63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52265</xdr:rowOff>
    </xdr:from>
    <xdr:ext cx="534377" cy="259045"/>
    <xdr:sp macro="" textlink="">
      <xdr:nvSpPr>
        <xdr:cNvPr id="546" name="テキスト ボックス 545"/>
        <xdr:cNvSpPr txBox="1"/>
      </xdr:nvSpPr>
      <xdr:spPr>
        <a:xfrm>
          <a:off x="13436111" y="639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135128</xdr:rowOff>
    </xdr:from>
    <xdr:to>
      <xdr:col>67</xdr:col>
      <xdr:colOff>101600</xdr:colOff>
      <xdr:row>37</xdr:row>
      <xdr:rowOff>65278</xdr:rowOff>
    </xdr:to>
    <xdr:sp macro="" textlink="">
      <xdr:nvSpPr>
        <xdr:cNvPr id="547" name="楕円 546"/>
        <xdr:cNvSpPr/>
      </xdr:nvSpPr>
      <xdr:spPr>
        <a:xfrm>
          <a:off x="12763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56405</xdr:rowOff>
    </xdr:from>
    <xdr:ext cx="534377" cy="259045"/>
    <xdr:sp macro="" textlink="">
      <xdr:nvSpPr>
        <xdr:cNvPr id="548" name="テキスト ボックス 547"/>
        <xdr:cNvSpPr txBox="1"/>
      </xdr:nvSpPr>
      <xdr:spPr>
        <a:xfrm>
          <a:off x="12547111" y="64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12726</xdr:rowOff>
    </xdr:from>
    <xdr:to>
      <xdr:col>85</xdr:col>
      <xdr:colOff>127000</xdr:colOff>
      <xdr:row>59</xdr:row>
      <xdr:rowOff>30772</xdr:rowOff>
    </xdr:to>
    <xdr:cxnSp macro="">
      <xdr:nvCxnSpPr>
        <xdr:cNvPr id="578" name="直線コネクタ 577"/>
        <xdr:cNvCxnSpPr/>
      </xdr:nvCxnSpPr>
      <xdr:spPr>
        <a:xfrm flipV="1">
          <a:off x="15481300" y="10128276"/>
          <a:ext cx="838200" cy="1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112920</xdr:rowOff>
    </xdr:from>
    <xdr:ext cx="534377" cy="259045"/>
    <xdr:sp macro="" textlink="">
      <xdr:nvSpPr>
        <xdr:cNvPr id="579" name="教育費平均値テキスト"/>
        <xdr:cNvSpPr txBox="1"/>
      </xdr:nvSpPr>
      <xdr:spPr>
        <a:xfrm>
          <a:off x="16370300" y="95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30772</xdr:rowOff>
    </xdr:from>
    <xdr:to>
      <xdr:col>81</xdr:col>
      <xdr:colOff>50800</xdr:colOff>
      <xdr:row>59</xdr:row>
      <xdr:rowOff>34379</xdr:rowOff>
    </xdr:to>
    <xdr:cxnSp macro="">
      <xdr:nvCxnSpPr>
        <xdr:cNvPr id="581" name="直線コネクタ 580"/>
        <xdr:cNvCxnSpPr/>
      </xdr:nvCxnSpPr>
      <xdr:spPr>
        <a:xfrm flipV="1">
          <a:off x="14592300" y="10146322"/>
          <a:ext cx="8890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88739</xdr:rowOff>
    </xdr:from>
    <xdr:ext cx="534377" cy="259045"/>
    <xdr:sp macro="" textlink="">
      <xdr:nvSpPr>
        <xdr:cNvPr id="583" name="テキスト ボックス 582"/>
        <xdr:cNvSpPr txBox="1"/>
      </xdr:nvSpPr>
      <xdr:spPr>
        <a:xfrm>
          <a:off x="15214111" y="95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34379</xdr:rowOff>
    </xdr:from>
    <xdr:to>
      <xdr:col>76</xdr:col>
      <xdr:colOff>114300</xdr:colOff>
      <xdr:row>59</xdr:row>
      <xdr:rowOff>75629</xdr:rowOff>
    </xdr:to>
    <xdr:cxnSp macro="">
      <xdr:nvCxnSpPr>
        <xdr:cNvPr id="584" name="直線コネクタ 583"/>
        <xdr:cNvCxnSpPr/>
      </xdr:nvCxnSpPr>
      <xdr:spPr>
        <a:xfrm flipV="1">
          <a:off x="13703300" y="10149929"/>
          <a:ext cx="889000" cy="4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54132</xdr:rowOff>
    </xdr:from>
    <xdr:ext cx="534377" cy="259045"/>
    <xdr:sp macro="" textlink="">
      <xdr:nvSpPr>
        <xdr:cNvPr id="586" name="テキスト ボックス 585"/>
        <xdr:cNvSpPr txBox="1"/>
      </xdr:nvSpPr>
      <xdr:spPr>
        <a:xfrm>
          <a:off x="14325111" y="948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13322</xdr:rowOff>
    </xdr:from>
    <xdr:to>
      <xdr:col>71</xdr:col>
      <xdr:colOff>177800</xdr:colOff>
      <xdr:row>59</xdr:row>
      <xdr:rowOff>75629</xdr:rowOff>
    </xdr:to>
    <xdr:cxnSp macro="">
      <xdr:nvCxnSpPr>
        <xdr:cNvPr id="587" name="直線コネクタ 586"/>
        <xdr:cNvCxnSpPr/>
      </xdr:nvCxnSpPr>
      <xdr:spPr>
        <a:xfrm>
          <a:off x="12814300" y="9443072"/>
          <a:ext cx="889000" cy="74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8" name="フローチャート: 判断 587"/>
        <xdr:cNvSpPr/>
      </xdr:nvSpPr>
      <xdr:spPr>
        <a:xfrm>
          <a:off x="13652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99077</xdr:rowOff>
    </xdr:from>
    <xdr:ext cx="534377" cy="259045"/>
    <xdr:sp macro="" textlink="">
      <xdr:nvSpPr>
        <xdr:cNvPr id="589" name="テキスト ボックス 588"/>
        <xdr:cNvSpPr txBox="1"/>
      </xdr:nvSpPr>
      <xdr:spPr>
        <a:xfrm>
          <a:off x="13436111" y="93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131915</xdr:rowOff>
    </xdr:from>
    <xdr:to>
      <xdr:col>67</xdr:col>
      <xdr:colOff>101600</xdr:colOff>
      <xdr:row>56</xdr:row>
      <xdr:rowOff>62065</xdr:rowOff>
    </xdr:to>
    <xdr:sp macro="" textlink="">
      <xdr:nvSpPr>
        <xdr:cNvPr id="590" name="フローチャート: 判断 589"/>
        <xdr:cNvSpPr/>
      </xdr:nvSpPr>
      <xdr:spPr>
        <a:xfrm>
          <a:off x="12763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53192</xdr:rowOff>
    </xdr:from>
    <xdr:ext cx="534377" cy="259045"/>
    <xdr:sp macro="" textlink="">
      <xdr:nvSpPr>
        <xdr:cNvPr id="591" name="テキスト ボックス 590"/>
        <xdr:cNvSpPr txBox="1"/>
      </xdr:nvSpPr>
      <xdr:spPr>
        <a:xfrm>
          <a:off x="12547111" y="96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133376</xdr:rowOff>
    </xdr:from>
    <xdr:to>
      <xdr:col>85</xdr:col>
      <xdr:colOff>177800</xdr:colOff>
      <xdr:row>59</xdr:row>
      <xdr:rowOff>63526</xdr:rowOff>
    </xdr:to>
    <xdr:sp macro="" textlink="">
      <xdr:nvSpPr>
        <xdr:cNvPr id="597" name="楕円 596"/>
        <xdr:cNvSpPr/>
      </xdr:nvSpPr>
      <xdr:spPr>
        <a:xfrm>
          <a:off x="16268700" y="1007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48303</xdr:rowOff>
    </xdr:from>
    <xdr:ext cx="534377" cy="259045"/>
    <xdr:sp macro="" textlink="">
      <xdr:nvSpPr>
        <xdr:cNvPr id="598" name="教育費該当値テキスト"/>
        <xdr:cNvSpPr txBox="1"/>
      </xdr:nvSpPr>
      <xdr:spPr>
        <a:xfrm>
          <a:off x="16370300" y="99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151422</xdr:rowOff>
    </xdr:from>
    <xdr:to>
      <xdr:col>81</xdr:col>
      <xdr:colOff>101600</xdr:colOff>
      <xdr:row>59</xdr:row>
      <xdr:rowOff>81572</xdr:rowOff>
    </xdr:to>
    <xdr:sp macro="" textlink="">
      <xdr:nvSpPr>
        <xdr:cNvPr id="599" name="楕円 598"/>
        <xdr:cNvSpPr/>
      </xdr:nvSpPr>
      <xdr:spPr>
        <a:xfrm>
          <a:off x="15430500" y="100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72699</xdr:rowOff>
    </xdr:from>
    <xdr:ext cx="534377" cy="259045"/>
    <xdr:sp macro="" textlink="">
      <xdr:nvSpPr>
        <xdr:cNvPr id="600" name="テキスト ボックス 599"/>
        <xdr:cNvSpPr txBox="1"/>
      </xdr:nvSpPr>
      <xdr:spPr>
        <a:xfrm>
          <a:off x="15214111" y="10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155029</xdr:rowOff>
    </xdr:from>
    <xdr:to>
      <xdr:col>76</xdr:col>
      <xdr:colOff>165100</xdr:colOff>
      <xdr:row>59</xdr:row>
      <xdr:rowOff>85179</xdr:rowOff>
    </xdr:to>
    <xdr:sp macro="" textlink="">
      <xdr:nvSpPr>
        <xdr:cNvPr id="601" name="楕円 600"/>
        <xdr:cNvSpPr/>
      </xdr:nvSpPr>
      <xdr:spPr>
        <a:xfrm>
          <a:off x="14541500" y="1009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76306</xdr:rowOff>
    </xdr:from>
    <xdr:ext cx="534377" cy="259045"/>
    <xdr:sp macro="" textlink="">
      <xdr:nvSpPr>
        <xdr:cNvPr id="602" name="テキスト ボックス 601"/>
        <xdr:cNvSpPr txBox="1"/>
      </xdr:nvSpPr>
      <xdr:spPr>
        <a:xfrm>
          <a:off x="14325111" y="101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24829</xdr:rowOff>
    </xdr:from>
    <xdr:to>
      <xdr:col>72</xdr:col>
      <xdr:colOff>38100</xdr:colOff>
      <xdr:row>59</xdr:row>
      <xdr:rowOff>126429</xdr:rowOff>
    </xdr:to>
    <xdr:sp macro="" textlink="">
      <xdr:nvSpPr>
        <xdr:cNvPr id="603" name="楕円 602"/>
        <xdr:cNvSpPr/>
      </xdr:nvSpPr>
      <xdr:spPr>
        <a:xfrm>
          <a:off x="13652500" y="101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117556</xdr:rowOff>
    </xdr:from>
    <xdr:ext cx="534377" cy="259045"/>
    <xdr:sp macro="" textlink="">
      <xdr:nvSpPr>
        <xdr:cNvPr id="604" name="テキスト ボックス 603"/>
        <xdr:cNvSpPr txBox="1"/>
      </xdr:nvSpPr>
      <xdr:spPr>
        <a:xfrm>
          <a:off x="13436111" y="102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133972</xdr:rowOff>
    </xdr:from>
    <xdr:to>
      <xdr:col>67</xdr:col>
      <xdr:colOff>101600</xdr:colOff>
      <xdr:row>55</xdr:row>
      <xdr:rowOff>64122</xdr:rowOff>
    </xdr:to>
    <xdr:sp macro="" textlink="">
      <xdr:nvSpPr>
        <xdr:cNvPr id="605" name="楕円 604"/>
        <xdr:cNvSpPr/>
      </xdr:nvSpPr>
      <xdr:spPr>
        <a:xfrm>
          <a:off x="12763500" y="93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80649</xdr:rowOff>
    </xdr:from>
    <xdr:ext cx="534377" cy="259045"/>
    <xdr:sp macro="" textlink="">
      <xdr:nvSpPr>
        <xdr:cNvPr id="606" name="テキスト ボックス 605"/>
        <xdr:cNvSpPr txBox="1"/>
      </xdr:nvSpPr>
      <xdr:spPr>
        <a:xfrm>
          <a:off x="12547111" y="916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80260</xdr:rowOff>
    </xdr:from>
    <xdr:to>
      <xdr:col>85</xdr:col>
      <xdr:colOff>127000</xdr:colOff>
      <xdr:row>79</xdr:row>
      <xdr:rowOff>87455</xdr:rowOff>
    </xdr:to>
    <xdr:cxnSp macro="">
      <xdr:nvCxnSpPr>
        <xdr:cNvPr id="637" name="直線コネクタ 636"/>
        <xdr:cNvCxnSpPr/>
      </xdr:nvCxnSpPr>
      <xdr:spPr>
        <a:xfrm flipV="1">
          <a:off x="15481300" y="13624810"/>
          <a:ext cx="8382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8" name="災害復旧費平均値テキスト"/>
        <xdr:cNvSpPr txBox="1"/>
      </xdr:nvSpPr>
      <xdr:spPr>
        <a:xfrm>
          <a:off x="16370300" y="1339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87455</xdr:rowOff>
    </xdr:from>
    <xdr:to>
      <xdr:col>81</xdr:col>
      <xdr:colOff>50800</xdr:colOff>
      <xdr:row>79</xdr:row>
      <xdr:rowOff>97224</xdr:rowOff>
    </xdr:to>
    <xdr:cxnSp macro="">
      <xdr:nvCxnSpPr>
        <xdr:cNvPr id="640" name="直線コネクタ 639"/>
        <xdr:cNvCxnSpPr/>
      </xdr:nvCxnSpPr>
      <xdr:spPr>
        <a:xfrm flipV="1">
          <a:off x="14592300" y="13632005"/>
          <a:ext cx="889000" cy="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134228</xdr:rowOff>
    </xdr:from>
    <xdr:ext cx="469744" cy="259045"/>
    <xdr:sp macro="" textlink="">
      <xdr:nvSpPr>
        <xdr:cNvPr id="642" name="テキスト ボックス 641"/>
        <xdr:cNvSpPr txBox="1"/>
      </xdr:nvSpPr>
      <xdr:spPr>
        <a:xfrm>
          <a:off x="15246428" y="1333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94311</xdr:rowOff>
    </xdr:from>
    <xdr:to>
      <xdr:col>76</xdr:col>
      <xdr:colOff>114300</xdr:colOff>
      <xdr:row>79</xdr:row>
      <xdr:rowOff>97224</xdr:rowOff>
    </xdr:to>
    <xdr:cxnSp macro="">
      <xdr:nvCxnSpPr>
        <xdr:cNvPr id="643" name="直線コネクタ 642"/>
        <xdr:cNvCxnSpPr/>
      </xdr:nvCxnSpPr>
      <xdr:spPr>
        <a:xfrm>
          <a:off x="13703300" y="13638861"/>
          <a:ext cx="889000" cy="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147170</xdr:rowOff>
    </xdr:from>
    <xdr:ext cx="469744" cy="259045"/>
    <xdr:sp macro="" textlink="">
      <xdr:nvSpPr>
        <xdr:cNvPr id="645" name="テキスト ボックス 644"/>
        <xdr:cNvSpPr txBox="1"/>
      </xdr:nvSpPr>
      <xdr:spPr>
        <a:xfrm>
          <a:off x="14357428" y="133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94311</xdr:rowOff>
    </xdr:from>
    <xdr:to>
      <xdr:col>71</xdr:col>
      <xdr:colOff>177800</xdr:colOff>
      <xdr:row>79</xdr:row>
      <xdr:rowOff>95962</xdr:rowOff>
    </xdr:to>
    <xdr:cxnSp macro="">
      <xdr:nvCxnSpPr>
        <xdr:cNvPr id="646" name="直線コネクタ 645"/>
        <xdr:cNvCxnSpPr/>
      </xdr:nvCxnSpPr>
      <xdr:spPr>
        <a:xfrm flipV="1">
          <a:off x="12814300" y="13638861"/>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169487</xdr:rowOff>
    </xdr:from>
    <xdr:to>
      <xdr:col>72</xdr:col>
      <xdr:colOff>38100</xdr:colOff>
      <xdr:row>79</xdr:row>
      <xdr:rowOff>99637</xdr:rowOff>
    </xdr:to>
    <xdr:sp macro="" textlink="">
      <xdr:nvSpPr>
        <xdr:cNvPr id="647" name="フローチャート: 判断 646"/>
        <xdr:cNvSpPr/>
      </xdr:nvSpPr>
      <xdr:spPr>
        <a:xfrm>
          <a:off x="13652500" y="1354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116164</xdr:rowOff>
    </xdr:from>
    <xdr:ext cx="534377" cy="259045"/>
    <xdr:sp macro="" textlink="">
      <xdr:nvSpPr>
        <xdr:cNvPr id="648" name="テキスト ボックス 647"/>
        <xdr:cNvSpPr txBox="1"/>
      </xdr:nvSpPr>
      <xdr:spPr>
        <a:xfrm>
          <a:off x="13436111" y="133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xdr:rowOff>
    </xdr:from>
    <xdr:to>
      <xdr:col>67</xdr:col>
      <xdr:colOff>101600</xdr:colOff>
      <xdr:row>79</xdr:row>
      <xdr:rowOff>104229</xdr:rowOff>
    </xdr:to>
    <xdr:sp macro="" textlink="">
      <xdr:nvSpPr>
        <xdr:cNvPr id="649" name="フローチャート: 判断 648"/>
        <xdr:cNvSpPr/>
      </xdr:nvSpPr>
      <xdr:spPr>
        <a:xfrm>
          <a:off x="12763500" y="1354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120756</xdr:rowOff>
    </xdr:from>
    <xdr:ext cx="534377" cy="259045"/>
    <xdr:sp macro="" textlink="">
      <xdr:nvSpPr>
        <xdr:cNvPr id="650" name="テキスト ボックス 649"/>
        <xdr:cNvSpPr txBox="1"/>
      </xdr:nvSpPr>
      <xdr:spPr>
        <a:xfrm>
          <a:off x="12547111" y="133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29460</xdr:rowOff>
    </xdr:from>
    <xdr:to>
      <xdr:col>85</xdr:col>
      <xdr:colOff>177800</xdr:colOff>
      <xdr:row>79</xdr:row>
      <xdr:rowOff>131060</xdr:rowOff>
    </xdr:to>
    <xdr:sp macro="" textlink="">
      <xdr:nvSpPr>
        <xdr:cNvPr id="656" name="楕円 655"/>
        <xdr:cNvSpPr/>
      </xdr:nvSpPr>
      <xdr:spPr>
        <a:xfrm>
          <a:off x="16268700" y="135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147650</xdr:rowOff>
    </xdr:from>
    <xdr:ext cx="469744" cy="259045"/>
    <xdr:sp macro="" textlink="">
      <xdr:nvSpPr>
        <xdr:cNvPr id="657" name="災害復旧費該当値テキスト"/>
        <xdr:cNvSpPr txBox="1"/>
      </xdr:nvSpPr>
      <xdr:spPr>
        <a:xfrm>
          <a:off x="16370300" y="1352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36655</xdr:rowOff>
    </xdr:from>
    <xdr:to>
      <xdr:col>81</xdr:col>
      <xdr:colOff>101600</xdr:colOff>
      <xdr:row>79</xdr:row>
      <xdr:rowOff>138255</xdr:rowOff>
    </xdr:to>
    <xdr:sp macro="" textlink="">
      <xdr:nvSpPr>
        <xdr:cNvPr id="658" name="楕円 657"/>
        <xdr:cNvSpPr/>
      </xdr:nvSpPr>
      <xdr:spPr>
        <a:xfrm>
          <a:off x="15430500" y="1358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129382</xdr:rowOff>
    </xdr:from>
    <xdr:ext cx="469744" cy="259045"/>
    <xdr:sp macro="" textlink="">
      <xdr:nvSpPr>
        <xdr:cNvPr id="659" name="テキスト ボックス 658"/>
        <xdr:cNvSpPr txBox="1"/>
      </xdr:nvSpPr>
      <xdr:spPr>
        <a:xfrm>
          <a:off x="15246428" y="1367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46424</xdr:rowOff>
    </xdr:from>
    <xdr:to>
      <xdr:col>76</xdr:col>
      <xdr:colOff>165100</xdr:colOff>
      <xdr:row>79</xdr:row>
      <xdr:rowOff>148024</xdr:rowOff>
    </xdr:to>
    <xdr:sp macro="" textlink="">
      <xdr:nvSpPr>
        <xdr:cNvPr id="660" name="楕円 659"/>
        <xdr:cNvSpPr/>
      </xdr:nvSpPr>
      <xdr:spPr>
        <a:xfrm>
          <a:off x="14541500" y="135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139151</xdr:rowOff>
    </xdr:from>
    <xdr:ext cx="378565" cy="259045"/>
    <xdr:sp macro="" textlink="">
      <xdr:nvSpPr>
        <xdr:cNvPr id="661" name="テキスト ボックス 660"/>
        <xdr:cNvSpPr txBox="1"/>
      </xdr:nvSpPr>
      <xdr:spPr>
        <a:xfrm>
          <a:off x="14403017" y="13683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43511</xdr:rowOff>
    </xdr:from>
    <xdr:to>
      <xdr:col>72</xdr:col>
      <xdr:colOff>38100</xdr:colOff>
      <xdr:row>79</xdr:row>
      <xdr:rowOff>145111</xdr:rowOff>
    </xdr:to>
    <xdr:sp macro="" textlink="">
      <xdr:nvSpPr>
        <xdr:cNvPr id="662" name="楕円 661"/>
        <xdr:cNvSpPr/>
      </xdr:nvSpPr>
      <xdr:spPr>
        <a:xfrm>
          <a:off x="13652500" y="135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136238</xdr:rowOff>
    </xdr:from>
    <xdr:ext cx="469744" cy="259045"/>
    <xdr:sp macro="" textlink="">
      <xdr:nvSpPr>
        <xdr:cNvPr id="663" name="テキスト ボックス 662"/>
        <xdr:cNvSpPr txBox="1"/>
      </xdr:nvSpPr>
      <xdr:spPr>
        <a:xfrm>
          <a:off x="13468428" y="1368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45162</xdr:rowOff>
    </xdr:from>
    <xdr:to>
      <xdr:col>67</xdr:col>
      <xdr:colOff>101600</xdr:colOff>
      <xdr:row>79</xdr:row>
      <xdr:rowOff>146762</xdr:rowOff>
    </xdr:to>
    <xdr:sp macro="" textlink="">
      <xdr:nvSpPr>
        <xdr:cNvPr id="664" name="楕円 663"/>
        <xdr:cNvSpPr/>
      </xdr:nvSpPr>
      <xdr:spPr>
        <a:xfrm>
          <a:off x="12763500" y="1358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137889</xdr:rowOff>
    </xdr:from>
    <xdr:ext cx="378565" cy="259045"/>
    <xdr:sp macro="" textlink="">
      <xdr:nvSpPr>
        <xdr:cNvPr id="665" name="テキスト ボックス 664"/>
        <xdr:cNvSpPr txBox="1"/>
      </xdr:nvSpPr>
      <xdr:spPr>
        <a:xfrm>
          <a:off x="12625017" y="13682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7" name="テキスト ボックス 67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0" name="直線コネクタ 67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1" name="テキスト ボックス 68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5" name="直線コネクタ 684"/>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6" name="公債費最小値テキスト"/>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7" name="直線コネクタ 686"/>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8" name="公債費最大値テキスト"/>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9" name="直線コネクタ 688"/>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60810</xdr:rowOff>
    </xdr:from>
    <xdr:to>
      <xdr:col>85</xdr:col>
      <xdr:colOff>127000</xdr:colOff>
      <xdr:row>96</xdr:row>
      <xdr:rowOff>63267</xdr:rowOff>
    </xdr:to>
    <xdr:cxnSp macro="">
      <xdr:nvCxnSpPr>
        <xdr:cNvPr id="690" name="直線コネクタ 689"/>
        <xdr:cNvCxnSpPr/>
      </xdr:nvCxnSpPr>
      <xdr:spPr>
        <a:xfrm flipV="1">
          <a:off x="15481300" y="16520010"/>
          <a:ext cx="8382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28790</xdr:rowOff>
    </xdr:from>
    <xdr:ext cx="534377" cy="259045"/>
    <xdr:sp macro="" textlink="">
      <xdr:nvSpPr>
        <xdr:cNvPr id="691" name="公債費平均値テキスト"/>
        <xdr:cNvSpPr txBox="1"/>
      </xdr:nvSpPr>
      <xdr:spPr>
        <a:xfrm>
          <a:off x="16370300" y="1614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2" name="フローチャート: 判断 691"/>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63267</xdr:rowOff>
    </xdr:from>
    <xdr:to>
      <xdr:col>81</xdr:col>
      <xdr:colOff>50800</xdr:colOff>
      <xdr:row>96</xdr:row>
      <xdr:rowOff>70149</xdr:rowOff>
    </xdr:to>
    <xdr:cxnSp macro="">
      <xdr:nvCxnSpPr>
        <xdr:cNvPr id="693" name="直線コネクタ 692"/>
        <xdr:cNvCxnSpPr/>
      </xdr:nvCxnSpPr>
      <xdr:spPr>
        <a:xfrm flipV="1">
          <a:off x="14592300" y="16522467"/>
          <a:ext cx="889000" cy="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4" name="フローチャート: 判断 693"/>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139921</xdr:rowOff>
    </xdr:from>
    <xdr:ext cx="534377" cy="259045"/>
    <xdr:sp macro="" textlink="">
      <xdr:nvSpPr>
        <xdr:cNvPr id="695" name="テキスト ボックス 694"/>
        <xdr:cNvSpPr txBox="1"/>
      </xdr:nvSpPr>
      <xdr:spPr>
        <a:xfrm>
          <a:off x="15214111" y="1608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52603</xdr:rowOff>
    </xdr:from>
    <xdr:to>
      <xdr:col>76</xdr:col>
      <xdr:colOff>114300</xdr:colOff>
      <xdr:row>96</xdr:row>
      <xdr:rowOff>70149</xdr:rowOff>
    </xdr:to>
    <xdr:cxnSp macro="">
      <xdr:nvCxnSpPr>
        <xdr:cNvPr id="696" name="直線コネクタ 695"/>
        <xdr:cNvCxnSpPr/>
      </xdr:nvCxnSpPr>
      <xdr:spPr>
        <a:xfrm>
          <a:off x="13703300" y="16511803"/>
          <a:ext cx="889000" cy="1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7" name="フローチャート: 判断 696"/>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127680</xdr:rowOff>
    </xdr:from>
    <xdr:ext cx="534377" cy="259045"/>
    <xdr:sp macro="" textlink="">
      <xdr:nvSpPr>
        <xdr:cNvPr id="698" name="テキスト ボックス 697"/>
        <xdr:cNvSpPr txBox="1"/>
      </xdr:nvSpPr>
      <xdr:spPr>
        <a:xfrm>
          <a:off x="14325111" y="1607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50318</xdr:rowOff>
    </xdr:from>
    <xdr:to>
      <xdr:col>71</xdr:col>
      <xdr:colOff>177800</xdr:colOff>
      <xdr:row>96</xdr:row>
      <xdr:rowOff>52603</xdr:rowOff>
    </xdr:to>
    <xdr:cxnSp macro="">
      <xdr:nvCxnSpPr>
        <xdr:cNvPr id="699" name="直線コネクタ 698"/>
        <xdr:cNvCxnSpPr/>
      </xdr:nvCxnSpPr>
      <xdr:spPr>
        <a:xfrm>
          <a:off x="12814300" y="1650951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121019</xdr:rowOff>
    </xdr:from>
    <xdr:to>
      <xdr:col>72</xdr:col>
      <xdr:colOff>38100</xdr:colOff>
      <xdr:row>95</xdr:row>
      <xdr:rowOff>51169</xdr:rowOff>
    </xdr:to>
    <xdr:sp macro="" textlink="">
      <xdr:nvSpPr>
        <xdr:cNvPr id="700" name="フローチャート: 判断 699"/>
        <xdr:cNvSpPr/>
      </xdr:nvSpPr>
      <xdr:spPr>
        <a:xfrm>
          <a:off x="13652500" y="1623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67696</xdr:rowOff>
    </xdr:from>
    <xdr:ext cx="534377" cy="259045"/>
    <xdr:sp macro="" textlink="">
      <xdr:nvSpPr>
        <xdr:cNvPr id="701" name="テキスト ボックス 700"/>
        <xdr:cNvSpPr txBox="1"/>
      </xdr:nvSpPr>
      <xdr:spPr>
        <a:xfrm>
          <a:off x="13436111" y="1601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113006</xdr:rowOff>
    </xdr:from>
    <xdr:to>
      <xdr:col>67</xdr:col>
      <xdr:colOff>101600</xdr:colOff>
      <xdr:row>95</xdr:row>
      <xdr:rowOff>43156</xdr:rowOff>
    </xdr:to>
    <xdr:sp macro="" textlink="">
      <xdr:nvSpPr>
        <xdr:cNvPr id="702" name="フローチャート: 判断 701"/>
        <xdr:cNvSpPr/>
      </xdr:nvSpPr>
      <xdr:spPr>
        <a:xfrm>
          <a:off x="12763500" y="1622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59683</xdr:rowOff>
    </xdr:from>
    <xdr:ext cx="534377" cy="259045"/>
    <xdr:sp macro="" textlink="">
      <xdr:nvSpPr>
        <xdr:cNvPr id="703" name="テキスト ボックス 702"/>
        <xdr:cNvSpPr txBox="1"/>
      </xdr:nvSpPr>
      <xdr:spPr>
        <a:xfrm>
          <a:off x="12547111" y="1600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10010</xdr:rowOff>
    </xdr:from>
    <xdr:to>
      <xdr:col>85</xdr:col>
      <xdr:colOff>177800</xdr:colOff>
      <xdr:row>96</xdr:row>
      <xdr:rowOff>111610</xdr:rowOff>
    </xdr:to>
    <xdr:sp macro="" textlink="">
      <xdr:nvSpPr>
        <xdr:cNvPr id="709" name="楕円 708"/>
        <xdr:cNvSpPr/>
      </xdr:nvSpPr>
      <xdr:spPr>
        <a:xfrm>
          <a:off x="16268700" y="164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159887</xdr:rowOff>
    </xdr:from>
    <xdr:ext cx="534377" cy="259045"/>
    <xdr:sp macro="" textlink="">
      <xdr:nvSpPr>
        <xdr:cNvPr id="710" name="公債費該当値テキスト"/>
        <xdr:cNvSpPr txBox="1"/>
      </xdr:nvSpPr>
      <xdr:spPr>
        <a:xfrm>
          <a:off x="16370300" y="1644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12467</xdr:rowOff>
    </xdr:from>
    <xdr:to>
      <xdr:col>81</xdr:col>
      <xdr:colOff>101600</xdr:colOff>
      <xdr:row>96</xdr:row>
      <xdr:rowOff>114067</xdr:rowOff>
    </xdr:to>
    <xdr:sp macro="" textlink="">
      <xdr:nvSpPr>
        <xdr:cNvPr id="711" name="楕円 710"/>
        <xdr:cNvSpPr/>
      </xdr:nvSpPr>
      <xdr:spPr>
        <a:xfrm>
          <a:off x="15430500" y="1647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105194</xdr:rowOff>
    </xdr:from>
    <xdr:ext cx="534377" cy="259045"/>
    <xdr:sp macro="" textlink="">
      <xdr:nvSpPr>
        <xdr:cNvPr id="712" name="テキスト ボックス 711"/>
        <xdr:cNvSpPr txBox="1"/>
      </xdr:nvSpPr>
      <xdr:spPr>
        <a:xfrm>
          <a:off x="15214111" y="1656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19349</xdr:rowOff>
    </xdr:from>
    <xdr:to>
      <xdr:col>76</xdr:col>
      <xdr:colOff>165100</xdr:colOff>
      <xdr:row>96</xdr:row>
      <xdr:rowOff>120949</xdr:rowOff>
    </xdr:to>
    <xdr:sp macro="" textlink="">
      <xdr:nvSpPr>
        <xdr:cNvPr id="713" name="楕円 712"/>
        <xdr:cNvSpPr/>
      </xdr:nvSpPr>
      <xdr:spPr>
        <a:xfrm>
          <a:off x="14541500" y="164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112076</xdr:rowOff>
    </xdr:from>
    <xdr:ext cx="534377" cy="259045"/>
    <xdr:sp macro="" textlink="">
      <xdr:nvSpPr>
        <xdr:cNvPr id="714" name="テキスト ボックス 713"/>
        <xdr:cNvSpPr txBox="1"/>
      </xdr:nvSpPr>
      <xdr:spPr>
        <a:xfrm>
          <a:off x="14325111" y="1657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1803</xdr:rowOff>
    </xdr:from>
    <xdr:to>
      <xdr:col>72</xdr:col>
      <xdr:colOff>38100</xdr:colOff>
      <xdr:row>96</xdr:row>
      <xdr:rowOff>103403</xdr:rowOff>
    </xdr:to>
    <xdr:sp macro="" textlink="">
      <xdr:nvSpPr>
        <xdr:cNvPr id="715" name="楕円 714"/>
        <xdr:cNvSpPr/>
      </xdr:nvSpPr>
      <xdr:spPr>
        <a:xfrm>
          <a:off x="13652500" y="164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94530</xdr:rowOff>
    </xdr:from>
    <xdr:ext cx="534377" cy="259045"/>
    <xdr:sp macro="" textlink="">
      <xdr:nvSpPr>
        <xdr:cNvPr id="716" name="テキスト ボックス 715"/>
        <xdr:cNvSpPr txBox="1"/>
      </xdr:nvSpPr>
      <xdr:spPr>
        <a:xfrm>
          <a:off x="13436111" y="165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170968</xdr:rowOff>
    </xdr:from>
    <xdr:to>
      <xdr:col>67</xdr:col>
      <xdr:colOff>101600</xdr:colOff>
      <xdr:row>96</xdr:row>
      <xdr:rowOff>101118</xdr:rowOff>
    </xdr:to>
    <xdr:sp macro="" textlink="">
      <xdr:nvSpPr>
        <xdr:cNvPr id="717" name="楕円 716"/>
        <xdr:cNvSpPr/>
      </xdr:nvSpPr>
      <xdr:spPr>
        <a:xfrm>
          <a:off x="12763500" y="164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92245</xdr:rowOff>
    </xdr:from>
    <xdr:ext cx="534377" cy="259045"/>
    <xdr:sp macro="" textlink="">
      <xdr:nvSpPr>
        <xdr:cNvPr id="718" name="テキスト ボックス 717"/>
        <xdr:cNvSpPr txBox="1"/>
      </xdr:nvSpPr>
      <xdr:spPr>
        <a:xfrm>
          <a:off x="12547111" y="1655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0" name="直線コネクタ 739"/>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1" name="諸支出金最小値テキスト"/>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3" name="諸支出金最大値テキスト"/>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4" name="直線コネクタ 743"/>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6" name="諸支出金平均値テキスト"/>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7" name="フローチャート: 判断 746"/>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9" name="フローチャート: 判断 748"/>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50" name="テキスト ボックス 749"/>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2" name="フローチャート: 判断 751"/>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167251</xdr:rowOff>
    </xdr:from>
    <xdr:ext cx="378565" cy="259045"/>
    <xdr:sp macro="" textlink="">
      <xdr:nvSpPr>
        <xdr:cNvPr id="753" name="テキスト ボックス 752"/>
        <xdr:cNvSpPr txBox="1"/>
      </xdr:nvSpPr>
      <xdr:spPr>
        <a:xfrm>
          <a:off x="20245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5" name="フローチャート: 判断 754"/>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6" name="テキスト ボックス 755"/>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53467</xdr:rowOff>
    </xdr:from>
    <xdr:to>
      <xdr:col>98</xdr:col>
      <xdr:colOff>38100</xdr:colOff>
      <xdr:row>38</xdr:row>
      <xdr:rowOff>155067</xdr:rowOff>
    </xdr:to>
    <xdr:sp macro="" textlink="">
      <xdr:nvSpPr>
        <xdr:cNvPr id="757" name="フローチャート: 判断 756"/>
        <xdr:cNvSpPr/>
      </xdr:nvSpPr>
      <xdr:spPr>
        <a:xfrm>
          <a:off x="18605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xdr:rowOff>
    </xdr:from>
    <xdr:ext cx="378565" cy="259045"/>
    <xdr:sp macro="" textlink="">
      <xdr:nvSpPr>
        <xdr:cNvPr id="758" name="テキスト ボックス 757"/>
        <xdr:cNvSpPr txBox="1"/>
      </xdr:nvSpPr>
      <xdr:spPr>
        <a:xfrm>
          <a:off x="18467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5" name="諸支出金該当値テキスト"/>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おいては、ふるさと納税寄附金の受け入れ増加に伴い、その返礼事務等を行うふるさとづくり事業推進協議会の補助費等が大きく膨らんだことから類似団体平均を大きく上回る結果となった。また、衛生費においては保健医療福祉連携充実強化基金を新たに創設したことによる積立金の増加により類似団体平均を大きく上回っている。その他の目的別経費に目立ったものは無いが、民生費については、保育所等整備交付金事業（私立保育所建設事業補助）の終了に伴い補助費等が減ったことから昨年度から大きな減額が見られる。教育費については、類似団体と比較して学校数が少ないことにより平均値が下回っているもの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財政調整基金の残高は</a:t>
          </a:r>
          <a:r>
            <a:rPr kumimoji="1" lang="en-US" altLang="ja-JP" sz="1200">
              <a:latin typeface="ＭＳ ゴシック" pitchFamily="49" charset="-128"/>
              <a:ea typeface="ＭＳ ゴシック" pitchFamily="49" charset="-128"/>
            </a:rPr>
            <a:t>805,571</a:t>
          </a:r>
          <a:r>
            <a:rPr kumimoji="1" lang="ja-JP" altLang="en-US" sz="1200">
              <a:latin typeface="ＭＳ ゴシック" pitchFamily="49" charset="-128"/>
              <a:ea typeface="ＭＳ ゴシック" pitchFamily="49" charset="-128"/>
            </a:rPr>
            <a:t>千円と前年度比＋</a:t>
          </a:r>
          <a:r>
            <a:rPr kumimoji="1" lang="en-US" altLang="ja-JP" sz="1200">
              <a:latin typeface="ＭＳ ゴシック" pitchFamily="49" charset="-128"/>
              <a:ea typeface="ＭＳ ゴシック" pitchFamily="49" charset="-128"/>
            </a:rPr>
            <a:t>105,305</a:t>
          </a:r>
          <a:r>
            <a:rPr kumimoji="1" lang="ja-JP" altLang="en-US" sz="1200">
              <a:latin typeface="ＭＳ ゴシック" pitchFamily="49" charset="-128"/>
              <a:ea typeface="ＭＳ ゴシック" pitchFamily="49" charset="-128"/>
            </a:rPr>
            <a:t>千円となり、標準財政規模比についても</a:t>
          </a:r>
          <a:r>
            <a:rPr kumimoji="1" lang="en-US" altLang="ja-JP" sz="1200">
              <a:latin typeface="ＭＳ ゴシック" pitchFamily="49" charset="-128"/>
              <a:ea typeface="ＭＳ ゴシック" pitchFamily="49" charset="-128"/>
            </a:rPr>
            <a:t>3.3%</a:t>
          </a:r>
          <a:r>
            <a:rPr kumimoji="1" lang="ja-JP" altLang="en-US" sz="1200">
              <a:latin typeface="ＭＳ ゴシック" pitchFamily="49" charset="-128"/>
              <a:ea typeface="ＭＳ ゴシック" pitchFamily="49" charset="-128"/>
            </a:rPr>
            <a:t>増加した。また、実質収支額については</a:t>
          </a:r>
          <a:r>
            <a:rPr kumimoji="1" lang="en-US" altLang="ja-JP" sz="1200">
              <a:latin typeface="ＭＳ ゴシック" pitchFamily="49" charset="-128"/>
              <a:ea typeface="ＭＳ ゴシック" pitchFamily="49" charset="-128"/>
            </a:rPr>
            <a:t>359,896</a:t>
          </a:r>
          <a:r>
            <a:rPr kumimoji="1" lang="ja-JP" altLang="en-US" sz="1200">
              <a:latin typeface="ＭＳ ゴシック" pitchFamily="49" charset="-128"/>
              <a:ea typeface="ＭＳ ゴシック" pitchFamily="49" charset="-128"/>
            </a:rPr>
            <a:t>千円と前年度比▲</a:t>
          </a:r>
          <a:r>
            <a:rPr kumimoji="1" lang="en-US" altLang="ja-JP" sz="1200">
              <a:latin typeface="ＭＳ ゴシック" pitchFamily="49" charset="-128"/>
              <a:ea typeface="ＭＳ ゴシック" pitchFamily="49" charset="-128"/>
            </a:rPr>
            <a:t>91,756</a:t>
          </a:r>
          <a:r>
            <a:rPr kumimoji="1" lang="ja-JP" altLang="en-US" sz="1200">
              <a:latin typeface="ＭＳ ゴシック" pitchFamily="49" charset="-128"/>
              <a:ea typeface="ＭＳ ゴシック" pitchFamily="49" charset="-128"/>
            </a:rPr>
            <a:t>千円となり、標準財政規模比についても</a:t>
          </a:r>
          <a:r>
            <a:rPr kumimoji="1" lang="en-US" altLang="ja-JP" sz="1200">
              <a:latin typeface="ＭＳ ゴシック" pitchFamily="49" charset="-128"/>
              <a:ea typeface="ＭＳ ゴシック" pitchFamily="49" charset="-128"/>
            </a:rPr>
            <a:t>2.55%</a:t>
          </a:r>
          <a:r>
            <a:rPr kumimoji="1" lang="ja-JP" altLang="en-US" sz="1200">
              <a:latin typeface="ＭＳ ゴシック" pitchFamily="49" charset="-128"/>
              <a:ea typeface="ＭＳ ゴシック" pitchFamily="49" charset="-128"/>
            </a:rPr>
            <a:t>減少した。実質単年度収支については▲</a:t>
          </a:r>
          <a:r>
            <a:rPr kumimoji="1" lang="en-US" altLang="ja-JP" sz="1200">
              <a:latin typeface="ＭＳ ゴシック" pitchFamily="49" charset="-128"/>
              <a:ea typeface="ＭＳ ゴシック" pitchFamily="49" charset="-128"/>
            </a:rPr>
            <a:t>212,451</a:t>
          </a:r>
          <a:r>
            <a:rPr kumimoji="1" lang="ja-JP" altLang="en-US" sz="1200">
              <a:latin typeface="ＭＳ ゴシック" pitchFamily="49" charset="-128"/>
              <a:ea typeface="ＭＳ ゴシック" pitchFamily="49" charset="-128"/>
            </a:rPr>
            <a:t>千円と標準財政規模比で▲</a:t>
          </a:r>
          <a:r>
            <a:rPr kumimoji="1" lang="en-US" altLang="ja-JP" sz="1200">
              <a:latin typeface="ＭＳ ゴシック" pitchFamily="49" charset="-128"/>
              <a:ea typeface="ＭＳ ゴシック" pitchFamily="49" charset="-128"/>
            </a:rPr>
            <a:t>6.23%</a:t>
          </a:r>
          <a:r>
            <a:rPr kumimoji="1" lang="ja-JP" altLang="en-US" sz="1200">
              <a:latin typeface="ＭＳ ゴシック" pitchFamily="49" charset="-128"/>
              <a:ea typeface="ＭＳ ゴシック" pitchFamily="49" charset="-128"/>
            </a:rPr>
            <a:t>となり、平成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年度からの推移で最低となった。これは、平成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年度中の実質的な財政需要を財政調整基金をもって賄ったことを示すもので、今後も財政調整基金残高を考慮しながら、過剰な赤字を招かないように努める必要がある。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全ての会計において実質収支は黒字であり、財政運営に支障をきたす会計は無かった。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しかし、水道事業会計、一般会計において標準財政規模比が大きくなっており、予算編成時に歳入歳出ともに精査を行い、大幅な不用額等を出さないよう管理する必要がある。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なお、その他会計（黒字）について数値なしとなっているのは、東都農地区簡易水道事業特別会計が平成２９年度より水道事業会計（公営企業会計）に統合したことによるものである。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一般会計の償還が進んではいるものの、過疎対策としての起債が増加していることから今後も同程度で推移するものと考えられる。なお、算入公債費等は当該過疎対策事業債等の償還費の普通交付税措置により増加傾向にあり、実質公債費比率の逓増が抑制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今後も公債費負担の適正化を図るとともに平準化を目指していく。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一般会計等に係る地方債の残高については地方債発行額が償還額を下回ったため減少に転じている。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債務負担行為に基づく支出予定額についても過去の農業基盤整備事業に係る償還が進んでおり、今後も減少する見込みである。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公営企業債等繰入見込額については、国保病院の建て替えによる公営企業債の増発が増加要因である。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また、上記の将来負担額の控除財源である充当可能財源等がふるさと納税寄附金の増加や財政措置の高い過疎債等の発行により上回っているため、将来負担比率が昨年度より「数値なし」となっている。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宮崎県都農町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ふるさと納税寄附金の受け入れ増加を受けて、ふるさとづくり事業振興基金への積み増しが大幅に増加した。これにより特定目的基金が前年度比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百万円増加し、基金全体の残高を引き上げる結果となった。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事業振興基金の使途については、その財源となるふるさと納税寄附金受け入れ時の使途指定を踏まえ、各分野への有効活用が求められる。今後、充当計画や充当事業の明確化を図り、適切な基金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また、基金全体として大幅に増加していることからその運用についても適切に対処していく必要がある。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ふるさとづくり事業振興基金：本町における歴史、伝統、文化、産業等を生かし、いつまでも住みたくなるまちづくり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保健医療福祉連携充実強化基金：地域の保健医療福祉の向上、医療従事者の確保、保健医療福祉連携計画の達成に向けた施設又は設備の整備等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対策基金：園芸作物等の生産体制強化を図るための新たな生産技術及び新品種の導入、農業経営の発展に資するためのより高い技術の研修、農業振興の試験、研究及び開発に関わる事業、青年農業者が実施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ふるさと納税寄附金の受け入れ増加を受けて、ふるさとづくり事業振興基金への積み増しが大幅に増加した。本基金の増加は平成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年度から大幅に増加傾向にある。また、保健医療福祉連携充実強化基金については、新設したため皆増している。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ふるさとづくり事業振興基金については、ふるさと納税寄附金を財源とした積み立てを今後も実施していく。本基金については、財源が指定寄付金であることからもその使途の適正化が求められる。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また、保健医療福祉充実強化基金については、本町が進める保健医療福祉ゾーンの整備に活用予定であり、（仮称）総合保健福祉センター建設や病院周辺整備等に活用予定である。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なお、農業振興対策基金においても農業者の施設・機械整備補助等に活用予定であり、産業振興に寄与することが期待されている。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百万円となった。これは、昨年度の実質収支の額が比較的大きかったことにより、平成２９年度中の取り崩し額を上回ったことによるものである。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原則として決算後の実質収支（歳入歳出の差し引きから翌年度に繰り越す財源を差し引いたもの）の１／２以上を積み立てることとしており、財源調整機能を損なわないような安定的な管理に努める。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本基金の残高は平成２７年度から増減は無い。預金利子分の積み増しを行うに留まっている。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の地方債借り入れは財政融資資金等の公的資金を中心に行っており、現在低利率であることから、利子負担は大きくない。しかし、今後、公共施設の老朽化による施設更新や（仮称）総合保健福祉センターの整備等が控えているため、将来に向けた公債費平準化を図るため、実質収支の一部を積み立てる等の対策が必要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10,740
10,715
102.11
20,830,719
20,349,325
359,896
3,411,328
5,755,947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平成２８年度においては、類似団体内平均値を下回っているが、公共施設の老朽化が進んでおり、特に保育所、児童館、公民館等についてはその老朽化が懸念されている。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２８年度に策定した公共施設等総合管理計画に基づき、施設の劣化診断結果等を踏まえ個別施設計画を策定することが喫緊の課題である。個別施設計画策定後は、計画に沿った施設マネジメントが求められ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65" name="直線コネクタ 64"/>
        <xdr:cNvCxnSpPr/>
      </xdr:nvCxnSpPr>
      <xdr:spPr>
        <a:xfrm flipV="1">
          <a:off x="4760595" y="5492750"/>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6" name="有形固定資産減価償却率最小値テキスト"/>
        <xdr:cNvSpPr txBox="1"/>
      </xdr:nvSpPr>
      <xdr:spPr>
        <a:xfrm>
          <a:off x="4813300" y="657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7" name="直線コネクタ 66"/>
        <xdr:cNvCxnSpPr/>
      </xdr:nvCxnSpPr>
      <xdr:spPr>
        <a:xfrm>
          <a:off x="4673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8"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9" name="直線コネクタ 68"/>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67962</xdr:rowOff>
    </xdr:from>
    <xdr:ext cx="405111" cy="259045"/>
    <xdr:sp macro="" textlink="">
      <xdr:nvSpPr>
        <xdr:cNvPr id="70" name="有形固定資産減価償却率平均値テキスト"/>
        <xdr:cNvSpPr txBox="1"/>
      </xdr:nvSpPr>
      <xdr:spPr>
        <a:xfrm>
          <a:off x="481330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71" name="フローチャート: 判断 70"/>
        <xdr:cNvSpPr/>
      </xdr:nvSpPr>
      <xdr:spPr>
        <a:xfrm>
          <a:off x="4711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72" name="フローチャート: 判断 71"/>
        <xdr:cNvSpPr/>
      </xdr:nvSpPr>
      <xdr:spPr>
        <a:xfrm>
          <a:off x="4000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3" name="フローチャート: 判断 72"/>
        <xdr:cNvSpPr/>
      </xdr:nvSpPr>
      <xdr:spPr>
        <a:xfrm>
          <a:off x="3238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90805</xdr:rowOff>
    </xdr:from>
    <xdr:to>
      <xdr:col>19</xdr:col>
      <xdr:colOff>187325</xdr:colOff>
      <xdr:row>33</xdr:row>
      <xdr:rowOff>20955</xdr:rowOff>
    </xdr:to>
    <xdr:sp macro="" textlink="">
      <xdr:nvSpPr>
        <xdr:cNvPr id="79" name="楕円 78"/>
        <xdr:cNvSpPr/>
      </xdr:nvSpPr>
      <xdr:spPr>
        <a:xfrm>
          <a:off x="4000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48895</xdr:rowOff>
    </xdr:from>
    <xdr:to>
      <xdr:col>15</xdr:col>
      <xdr:colOff>187325</xdr:colOff>
      <xdr:row>33</xdr:row>
      <xdr:rowOff>150495</xdr:rowOff>
    </xdr:to>
    <xdr:sp macro="" textlink="">
      <xdr:nvSpPr>
        <xdr:cNvPr id="80" name="楕円 79"/>
        <xdr:cNvSpPr/>
      </xdr:nvSpPr>
      <xdr:spPr>
        <a:xfrm>
          <a:off x="3238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141605</xdr:rowOff>
    </xdr:from>
    <xdr:to>
      <xdr:col>19</xdr:col>
      <xdr:colOff>136525</xdr:colOff>
      <xdr:row>33</xdr:row>
      <xdr:rowOff>99695</xdr:rowOff>
    </xdr:to>
    <xdr:cxnSp macro="">
      <xdr:nvCxnSpPr>
        <xdr:cNvPr id="81" name="直線コネクタ 80"/>
        <xdr:cNvCxnSpPr/>
      </xdr:nvCxnSpPr>
      <xdr:spPr>
        <a:xfrm flipV="1">
          <a:off x="3289300" y="6399530"/>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66438</xdr:rowOff>
    </xdr:from>
    <xdr:ext cx="405111" cy="259045"/>
    <xdr:sp macro="" textlink="">
      <xdr:nvSpPr>
        <xdr:cNvPr id="82" name="n_1aveValue有形固定資産減価償却率"/>
        <xdr:cNvSpPr txBox="1"/>
      </xdr:nvSpPr>
      <xdr:spPr>
        <a:xfrm>
          <a:off x="3836044" y="598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76344</xdr:rowOff>
    </xdr:from>
    <xdr:ext cx="405111" cy="259045"/>
    <xdr:sp macro="" textlink="">
      <xdr:nvSpPr>
        <xdr:cNvPr id="83" name="n_2aveValue有形固定資産減価償却率"/>
        <xdr:cNvSpPr txBox="1"/>
      </xdr:nvSpPr>
      <xdr:spPr>
        <a:xfrm>
          <a:off x="3086744" y="616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12082</xdr:rowOff>
    </xdr:from>
    <xdr:ext cx="405111" cy="259045"/>
    <xdr:sp macro="" textlink="">
      <xdr:nvSpPr>
        <xdr:cNvPr id="84" name="n_1mainValue有形固定資産減価償却率"/>
        <xdr:cNvSpPr txBox="1"/>
      </xdr:nvSpPr>
      <xdr:spPr>
        <a:xfrm>
          <a:off x="38360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141622</xdr:rowOff>
    </xdr:from>
    <xdr:ext cx="405111" cy="259045"/>
    <xdr:sp macro="" textlink="">
      <xdr:nvSpPr>
        <xdr:cNvPr id="85" name="n_2mainValue有形固定資産減価償却率"/>
        <xdr:cNvSpPr txBox="1"/>
      </xdr:nvSpPr>
      <xdr:spPr>
        <a:xfrm>
          <a:off x="30867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平成２９年度においては、類似団体内平均値を下回っているが、充当可能基金残高の増加と将来負担額の減少が要因として考えられる。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しかし、前述のとおり公共施設の老朽化が進んでおり、今後の施設延命化や修繕、建替え費用が懸念され債務の増加が見込まれるため、今後必要となる費用の積み立てを考慮した財政運営が必要である。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101" name="直線コネクタ 100"/>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102" name="テキスト ボックス 101"/>
        <xdr:cNvSpPr txBox="1"/>
      </xdr:nvSpPr>
      <xdr:spPr>
        <a:xfrm>
          <a:off x="10931403" y="67483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03" name="直線コネクタ 102"/>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04" name="テキスト ボックス 103"/>
        <xdr:cNvSpPr txBox="1"/>
      </xdr:nvSpPr>
      <xdr:spPr>
        <a:xfrm>
          <a:off x="10931403" y="64784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05" name="直線コネクタ 104"/>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06" name="テキスト ボックス 105"/>
        <xdr:cNvSpPr txBox="1"/>
      </xdr:nvSpPr>
      <xdr:spPr>
        <a:xfrm>
          <a:off x="10931403" y="6208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09" name="直線コネクタ 108"/>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10" name="テキスト ボックス 109"/>
        <xdr:cNvSpPr txBox="1"/>
      </xdr:nvSpPr>
      <xdr:spPr>
        <a:xfrm>
          <a:off x="10931403" y="56688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11" name="直線コネクタ 110"/>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12" name="テキスト ボックス 111"/>
        <xdr:cNvSpPr txBox="1"/>
      </xdr:nvSpPr>
      <xdr:spPr>
        <a:xfrm>
          <a:off x="10880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13" name="直線コネクタ 112"/>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14" name="テキスト ボックス 113"/>
        <xdr:cNvSpPr txBox="1"/>
      </xdr:nvSpPr>
      <xdr:spPr>
        <a:xfrm>
          <a:off x="10880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18" name="直線コネクタ 117"/>
        <xdr:cNvCxnSpPr/>
      </xdr:nvCxnSpPr>
      <xdr:spPr>
        <a:xfrm flipV="1">
          <a:off x="14793595" y="5384800"/>
          <a:ext cx="1269" cy="12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19" name="債務償還可能年数最小値テキスト"/>
        <xdr:cNvSpPr txBox="1"/>
      </xdr:nvSpPr>
      <xdr:spPr>
        <a:xfrm>
          <a:off x="14846300" y="66705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20" name="直線コネクタ 119"/>
        <xdr:cNvCxnSpPr/>
      </xdr:nvCxnSpPr>
      <xdr:spPr>
        <a:xfrm>
          <a:off x="14706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1"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2" name="直線コネクタ 121"/>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76058</xdr:rowOff>
    </xdr:from>
    <xdr:ext cx="340478" cy="259045"/>
    <xdr:sp macro="" textlink="">
      <xdr:nvSpPr>
        <xdr:cNvPr id="123" name="債務償還可能年数平均値テキスト"/>
        <xdr:cNvSpPr txBox="1"/>
      </xdr:nvSpPr>
      <xdr:spPr>
        <a:xfrm>
          <a:off x="14846300" y="581963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24" name="フローチャート: 判断 123"/>
        <xdr:cNvSpPr/>
      </xdr:nvSpPr>
      <xdr:spPr>
        <a:xfrm>
          <a:off x="14744700" y="596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115094</xdr:rowOff>
    </xdr:from>
    <xdr:to>
      <xdr:col>76</xdr:col>
      <xdr:colOff>73025</xdr:colOff>
      <xdr:row>33</xdr:row>
      <xdr:rowOff>45244</xdr:rowOff>
    </xdr:to>
    <xdr:sp macro="" textlink="">
      <xdr:nvSpPr>
        <xdr:cNvPr id="130" name="楕円 129"/>
        <xdr:cNvSpPr/>
      </xdr:nvSpPr>
      <xdr:spPr>
        <a:xfrm>
          <a:off x="14744700" y="637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93521</xdr:rowOff>
    </xdr:from>
    <xdr:ext cx="340478" cy="259045"/>
    <xdr:sp macro="" textlink="">
      <xdr:nvSpPr>
        <xdr:cNvPr id="131" name="債務償還可能年数該当値テキスト"/>
        <xdr:cNvSpPr txBox="1"/>
      </xdr:nvSpPr>
      <xdr:spPr>
        <a:xfrm>
          <a:off x="14846300" y="63514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10,740
10,715
102.11
20,830,719
20,349,325
359,896
3,411,328
5,755,947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xdr:cNvCxnSpPr/>
      </xdr:nvCxnSpPr>
      <xdr:spPr>
        <a:xfrm flipV="1">
          <a:off x="4634865" y="586304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168746</xdr:rowOff>
    </xdr:from>
    <xdr:ext cx="405111" cy="259045"/>
    <xdr:sp macro="" textlink="">
      <xdr:nvSpPr>
        <xdr:cNvPr id="63" name="【道路】&#10;有形固定資産減価償却率平均値テキスト"/>
        <xdr:cNvSpPr txBox="1"/>
      </xdr:nvSpPr>
      <xdr:spPr>
        <a:xfrm>
          <a:off x="4673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xdr:cNvSpPr/>
      </xdr:nvSpPr>
      <xdr:spPr>
        <a:xfrm>
          <a:off x="4584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xdr:cNvSpPr/>
      </xdr:nvSpPr>
      <xdr:spPr>
        <a:xfrm>
          <a:off x="3746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44994</xdr:rowOff>
    </xdr:from>
    <xdr:to>
      <xdr:col>20</xdr:col>
      <xdr:colOff>38100</xdr:colOff>
      <xdr:row>40</xdr:row>
      <xdr:rowOff>146594</xdr:rowOff>
    </xdr:to>
    <xdr:sp macro="" textlink="">
      <xdr:nvSpPr>
        <xdr:cNvPr id="72" name="楕円 71"/>
        <xdr:cNvSpPr/>
      </xdr:nvSpPr>
      <xdr:spPr>
        <a:xfrm>
          <a:off x="3746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107043</xdr:rowOff>
    </xdr:from>
    <xdr:to>
      <xdr:col>15</xdr:col>
      <xdr:colOff>101600</xdr:colOff>
      <xdr:row>41</xdr:row>
      <xdr:rowOff>37193</xdr:rowOff>
    </xdr:to>
    <xdr:sp macro="" textlink="">
      <xdr:nvSpPr>
        <xdr:cNvPr id="73" name="楕円 72"/>
        <xdr:cNvSpPr/>
      </xdr:nvSpPr>
      <xdr:spPr>
        <a:xfrm>
          <a:off x="2857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95794</xdr:rowOff>
    </xdr:from>
    <xdr:to>
      <xdr:col>19</xdr:col>
      <xdr:colOff>177800</xdr:colOff>
      <xdr:row>40</xdr:row>
      <xdr:rowOff>157843</xdr:rowOff>
    </xdr:to>
    <xdr:cxnSp macro="">
      <xdr:nvCxnSpPr>
        <xdr:cNvPr id="74" name="直線コネクタ 73"/>
        <xdr:cNvCxnSpPr/>
      </xdr:nvCxnSpPr>
      <xdr:spPr>
        <a:xfrm flipV="1">
          <a:off x="2908300" y="69537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8000</xdr:rowOff>
    </xdr:from>
    <xdr:ext cx="405111" cy="259045"/>
    <xdr:sp macro="" textlink="">
      <xdr:nvSpPr>
        <xdr:cNvPr id="75" name="n_1aveValue【道路】&#10;有形固定資産減価償却率"/>
        <xdr:cNvSpPr txBox="1"/>
      </xdr:nvSpPr>
      <xdr:spPr>
        <a:xfrm>
          <a:off x="35820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6" name="n_2aveValue【道路】&#10;有形固定資産減価償却率"/>
        <xdr:cNvSpPr txBox="1"/>
      </xdr:nvSpPr>
      <xdr:spPr>
        <a:xfrm>
          <a:off x="2705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137721</xdr:rowOff>
    </xdr:from>
    <xdr:ext cx="405111" cy="259045"/>
    <xdr:sp macro="" textlink="">
      <xdr:nvSpPr>
        <xdr:cNvPr id="77" name="n_1mainValue【道路】&#10;有形固定資産減価償却率"/>
        <xdr:cNvSpPr txBox="1"/>
      </xdr:nvSpPr>
      <xdr:spPr>
        <a:xfrm>
          <a:off x="35820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28320</xdr:rowOff>
    </xdr:from>
    <xdr:ext cx="405111" cy="259045"/>
    <xdr:sp macro="" textlink="">
      <xdr:nvSpPr>
        <xdr:cNvPr id="78" name="n_2mainValue【道路】&#10;有形固定資産減価償却率"/>
        <xdr:cNvSpPr txBox="1"/>
      </xdr:nvSpPr>
      <xdr:spPr>
        <a:xfrm>
          <a:off x="27057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102" name="直線コネクタ 101"/>
        <xdr:cNvCxnSpPr/>
      </xdr:nvCxnSpPr>
      <xdr:spPr>
        <a:xfrm flipV="1">
          <a:off x="10476865" y="5697360"/>
          <a:ext cx="0" cy="126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3" name="【道路】&#10;一人当たり延長最小値テキスト"/>
        <xdr:cNvSpPr txBox="1"/>
      </xdr:nvSpPr>
      <xdr:spPr>
        <a:xfrm>
          <a:off x="10515600" y="6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4" name="直線コネクタ 103"/>
        <xdr:cNvCxnSpPr/>
      </xdr:nvCxnSpPr>
      <xdr:spPr>
        <a:xfrm>
          <a:off x="10388600" y="696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5" name="【道路】&#10;一人当たり延長最大値テキスト"/>
        <xdr:cNvSpPr txBox="1"/>
      </xdr:nvSpPr>
      <xdr:spPr>
        <a:xfrm>
          <a:off x="10515600" y="54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6" name="直線コネクタ 105"/>
        <xdr:cNvCxnSpPr/>
      </xdr:nvCxnSpPr>
      <xdr:spPr>
        <a:xfrm>
          <a:off x="10388600" y="569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94905</xdr:rowOff>
    </xdr:from>
    <xdr:ext cx="534377" cy="259045"/>
    <xdr:sp macro="" textlink="">
      <xdr:nvSpPr>
        <xdr:cNvPr id="107" name="【道路】&#10;一人当たり延長平均値テキスト"/>
        <xdr:cNvSpPr txBox="1"/>
      </xdr:nvSpPr>
      <xdr:spPr>
        <a:xfrm>
          <a:off x="10515600" y="6438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08" name="フローチャート: 判断 107"/>
        <xdr:cNvSpPr/>
      </xdr:nvSpPr>
      <xdr:spPr>
        <a:xfrm>
          <a:off x="10426700" y="64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09" name="フローチャート: 判断 108"/>
        <xdr:cNvSpPr/>
      </xdr:nvSpPr>
      <xdr:spPr>
        <a:xfrm>
          <a:off x="9588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10" name="フローチャート: 判断 109"/>
        <xdr:cNvSpPr/>
      </xdr:nvSpPr>
      <xdr:spPr>
        <a:xfrm>
          <a:off x="8699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68053</xdr:rowOff>
    </xdr:from>
    <xdr:to>
      <xdr:col>50</xdr:col>
      <xdr:colOff>165100</xdr:colOff>
      <xdr:row>38</xdr:row>
      <xdr:rowOff>169653</xdr:rowOff>
    </xdr:to>
    <xdr:sp macro="" textlink="">
      <xdr:nvSpPr>
        <xdr:cNvPr id="116" name="楕円 115"/>
        <xdr:cNvSpPr/>
      </xdr:nvSpPr>
      <xdr:spPr>
        <a:xfrm>
          <a:off x="9588500" y="65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70777</xdr:rowOff>
    </xdr:from>
    <xdr:to>
      <xdr:col>46</xdr:col>
      <xdr:colOff>38100</xdr:colOff>
      <xdr:row>39</xdr:row>
      <xdr:rowOff>927</xdr:rowOff>
    </xdr:to>
    <xdr:sp macro="" textlink="">
      <xdr:nvSpPr>
        <xdr:cNvPr id="117" name="楕円 116"/>
        <xdr:cNvSpPr/>
      </xdr:nvSpPr>
      <xdr:spPr>
        <a:xfrm>
          <a:off x="8699500" y="658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118853</xdr:rowOff>
    </xdr:from>
    <xdr:to>
      <xdr:col>50</xdr:col>
      <xdr:colOff>114300</xdr:colOff>
      <xdr:row>38</xdr:row>
      <xdr:rowOff>121577</xdr:rowOff>
    </xdr:to>
    <xdr:cxnSp macro="">
      <xdr:nvCxnSpPr>
        <xdr:cNvPr id="118" name="直線コネクタ 117"/>
        <xdr:cNvCxnSpPr/>
      </xdr:nvCxnSpPr>
      <xdr:spPr>
        <a:xfrm flipV="1">
          <a:off x="8750300" y="6633953"/>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123315</xdr:rowOff>
    </xdr:from>
    <xdr:ext cx="534377" cy="259045"/>
    <xdr:sp macro="" textlink="">
      <xdr:nvSpPr>
        <xdr:cNvPr id="119" name="n_1aveValue【道路】&#10;一人当たり延長"/>
        <xdr:cNvSpPr txBox="1"/>
      </xdr:nvSpPr>
      <xdr:spPr>
        <a:xfrm>
          <a:off x="93594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34523</xdr:rowOff>
    </xdr:from>
    <xdr:ext cx="534377" cy="259045"/>
    <xdr:sp macro="" textlink="">
      <xdr:nvSpPr>
        <xdr:cNvPr id="120" name="n_2aveValue【道路】&#10;一人当たり延長"/>
        <xdr:cNvSpPr txBox="1"/>
      </xdr:nvSpPr>
      <xdr:spPr>
        <a:xfrm>
          <a:off x="8483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160780</xdr:rowOff>
    </xdr:from>
    <xdr:ext cx="534377" cy="259045"/>
    <xdr:sp macro="" textlink="">
      <xdr:nvSpPr>
        <xdr:cNvPr id="121" name="n_1mainValue【道路】&#10;一人当たり延長"/>
        <xdr:cNvSpPr txBox="1"/>
      </xdr:nvSpPr>
      <xdr:spPr>
        <a:xfrm>
          <a:off x="9359411" y="66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163504</xdr:rowOff>
    </xdr:from>
    <xdr:ext cx="534377" cy="259045"/>
    <xdr:sp macro="" textlink="">
      <xdr:nvSpPr>
        <xdr:cNvPr id="122" name="n_2mainValue【道路】&#10;一人当たり延長"/>
        <xdr:cNvSpPr txBox="1"/>
      </xdr:nvSpPr>
      <xdr:spPr>
        <a:xfrm>
          <a:off x="8483111" y="667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4" name="直線コネクタ 13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5" name="テキスト ボックス 13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6" name="直線コネクタ 13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7" name="テキスト ボックス 13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8" name="直線コネクタ 13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9" name="テキスト ボックス 13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0" name="直線コネクタ 13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1" name="テキスト ボックス 14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63</xdr:row>
      <xdr:rowOff>112014</xdr:rowOff>
    </xdr:to>
    <xdr:cxnSp macro="">
      <xdr:nvCxnSpPr>
        <xdr:cNvPr id="145" name="直線コネクタ 144"/>
        <xdr:cNvCxnSpPr/>
      </xdr:nvCxnSpPr>
      <xdr:spPr>
        <a:xfrm flipV="1">
          <a:off x="4634865" y="961948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115841</xdr:rowOff>
    </xdr:from>
    <xdr:ext cx="405111" cy="259045"/>
    <xdr:sp macro="" textlink="">
      <xdr:nvSpPr>
        <xdr:cNvPr id="146" name="【橋りょう・トンネル】&#10;有形固定資産減価償却率最小値テキスト"/>
        <xdr:cNvSpPr txBox="1"/>
      </xdr:nvSpPr>
      <xdr:spPr>
        <a:xfrm>
          <a:off x="4673600" y="1091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47" name="直線コネクタ 146"/>
        <xdr:cNvCxnSpPr/>
      </xdr:nvCxnSpPr>
      <xdr:spPr>
        <a:xfrm>
          <a:off x="4546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48"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49" name="直線コネクタ 148"/>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150" name="【橋りょう・トンネル】&#10;有形固定資産減価償却率平均値テキスト"/>
        <xdr:cNvSpPr txBox="1"/>
      </xdr:nvSpPr>
      <xdr:spPr>
        <a:xfrm>
          <a:off x="4673600" y="1018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51" name="フローチャート: 判断 150"/>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8636</xdr:rowOff>
    </xdr:from>
    <xdr:to>
      <xdr:col>20</xdr:col>
      <xdr:colOff>38100</xdr:colOff>
      <xdr:row>59</xdr:row>
      <xdr:rowOff>110236</xdr:rowOff>
    </xdr:to>
    <xdr:sp macro="" textlink="">
      <xdr:nvSpPr>
        <xdr:cNvPr id="152" name="フローチャート: 判断 151"/>
        <xdr:cNvSpPr/>
      </xdr:nvSpPr>
      <xdr:spPr>
        <a:xfrm>
          <a:off x="3746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33782</xdr:rowOff>
    </xdr:from>
    <xdr:to>
      <xdr:col>15</xdr:col>
      <xdr:colOff>101600</xdr:colOff>
      <xdr:row>60</xdr:row>
      <xdr:rowOff>135382</xdr:rowOff>
    </xdr:to>
    <xdr:sp macro="" textlink="">
      <xdr:nvSpPr>
        <xdr:cNvPr id="153" name="フローチャート: 判断 152"/>
        <xdr:cNvSpPr/>
      </xdr:nvSpPr>
      <xdr:spPr>
        <a:xfrm>
          <a:off x="2857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166370</xdr:rowOff>
    </xdr:from>
    <xdr:to>
      <xdr:col>20</xdr:col>
      <xdr:colOff>38100</xdr:colOff>
      <xdr:row>55</xdr:row>
      <xdr:rowOff>96520</xdr:rowOff>
    </xdr:to>
    <xdr:sp macro="" textlink="">
      <xdr:nvSpPr>
        <xdr:cNvPr id="159" name="楕円 158"/>
        <xdr:cNvSpPr/>
      </xdr:nvSpPr>
      <xdr:spPr>
        <a:xfrm>
          <a:off x="3746500" y="94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45212</xdr:rowOff>
    </xdr:from>
    <xdr:to>
      <xdr:col>15</xdr:col>
      <xdr:colOff>101600</xdr:colOff>
      <xdr:row>55</xdr:row>
      <xdr:rowOff>146812</xdr:rowOff>
    </xdr:to>
    <xdr:sp macro="" textlink="">
      <xdr:nvSpPr>
        <xdr:cNvPr id="160" name="楕円 159"/>
        <xdr:cNvSpPr/>
      </xdr:nvSpPr>
      <xdr:spPr>
        <a:xfrm>
          <a:off x="2857500" y="94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45720</xdr:rowOff>
    </xdr:from>
    <xdr:to>
      <xdr:col>19</xdr:col>
      <xdr:colOff>177800</xdr:colOff>
      <xdr:row>55</xdr:row>
      <xdr:rowOff>96012</xdr:rowOff>
    </xdr:to>
    <xdr:cxnSp macro="">
      <xdr:nvCxnSpPr>
        <xdr:cNvPr id="161" name="直線コネクタ 160"/>
        <xdr:cNvCxnSpPr/>
      </xdr:nvCxnSpPr>
      <xdr:spPr>
        <a:xfrm flipV="1">
          <a:off x="2908300" y="947547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101363</xdr:rowOff>
    </xdr:from>
    <xdr:ext cx="405111" cy="259045"/>
    <xdr:sp macro="" textlink="">
      <xdr:nvSpPr>
        <xdr:cNvPr id="162" name="n_1aveValue【橋りょう・トンネル】&#10;有形固定資産減価償却率"/>
        <xdr:cNvSpPr txBox="1"/>
      </xdr:nvSpPr>
      <xdr:spPr>
        <a:xfrm>
          <a:off x="35820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126509</xdr:rowOff>
    </xdr:from>
    <xdr:ext cx="405111" cy="259045"/>
    <xdr:sp macro="" textlink="">
      <xdr:nvSpPr>
        <xdr:cNvPr id="163" name="n_2aveValue【橋りょう・トンネル】&#10;有形固定資産減価償却率"/>
        <xdr:cNvSpPr txBox="1"/>
      </xdr:nvSpPr>
      <xdr:spPr>
        <a:xfrm>
          <a:off x="2705744" y="104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113047</xdr:rowOff>
    </xdr:from>
    <xdr:ext cx="405111" cy="259045"/>
    <xdr:sp macro="" textlink="">
      <xdr:nvSpPr>
        <xdr:cNvPr id="164" name="n_1mainValue【橋りょう・トンネル】&#10;有形固定資産減価償却率"/>
        <xdr:cNvSpPr txBox="1"/>
      </xdr:nvSpPr>
      <xdr:spPr>
        <a:xfrm>
          <a:off x="3582044" y="919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163339</xdr:rowOff>
    </xdr:from>
    <xdr:ext cx="405111" cy="259045"/>
    <xdr:sp macro="" textlink="">
      <xdr:nvSpPr>
        <xdr:cNvPr id="165" name="n_2mainValue【橋りょう・トンネル】&#10;有形固定資産減価償却率"/>
        <xdr:cNvSpPr txBox="1"/>
      </xdr:nvSpPr>
      <xdr:spPr>
        <a:xfrm>
          <a:off x="2705744" y="925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9" name="テキスト ボックス 17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5" name="テキスト ボックス 18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72768</xdr:rowOff>
    </xdr:from>
    <xdr:to>
      <xdr:col>54</xdr:col>
      <xdr:colOff>189865</xdr:colOff>
      <xdr:row>64</xdr:row>
      <xdr:rowOff>14182</xdr:rowOff>
    </xdr:to>
    <xdr:cxnSp macro="">
      <xdr:nvCxnSpPr>
        <xdr:cNvPr id="189" name="直線コネクタ 188"/>
        <xdr:cNvCxnSpPr/>
      </xdr:nvCxnSpPr>
      <xdr:spPr>
        <a:xfrm flipV="1">
          <a:off x="10476865" y="9502518"/>
          <a:ext cx="0" cy="148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18009</xdr:rowOff>
    </xdr:from>
    <xdr:ext cx="534377" cy="259045"/>
    <xdr:sp macro="" textlink="">
      <xdr:nvSpPr>
        <xdr:cNvPr id="190" name="【橋りょう・トンネル】&#10;一人当たり有形固定資産（償却資産）額最小値テキスト"/>
        <xdr:cNvSpPr txBox="1"/>
      </xdr:nvSpPr>
      <xdr:spPr>
        <a:xfrm>
          <a:off x="10515600" y="10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14182</xdr:rowOff>
    </xdr:from>
    <xdr:to>
      <xdr:col>55</xdr:col>
      <xdr:colOff>88900</xdr:colOff>
      <xdr:row>64</xdr:row>
      <xdr:rowOff>14182</xdr:rowOff>
    </xdr:to>
    <xdr:cxnSp macro="">
      <xdr:nvCxnSpPr>
        <xdr:cNvPr id="191" name="直線コネクタ 190"/>
        <xdr:cNvCxnSpPr/>
      </xdr:nvCxnSpPr>
      <xdr:spPr>
        <a:xfrm>
          <a:off x="10388600" y="1098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19445</xdr:rowOff>
    </xdr:from>
    <xdr:ext cx="690189" cy="259045"/>
    <xdr:sp macro="" textlink="">
      <xdr:nvSpPr>
        <xdr:cNvPr id="192" name="【橋りょう・トンネル】&#10;一人当たり有形固定資産（償却資産）額最大値テキスト"/>
        <xdr:cNvSpPr txBox="1"/>
      </xdr:nvSpPr>
      <xdr:spPr>
        <a:xfrm>
          <a:off x="10515600" y="9277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72768</xdr:rowOff>
    </xdr:from>
    <xdr:to>
      <xdr:col>55</xdr:col>
      <xdr:colOff>88900</xdr:colOff>
      <xdr:row>55</xdr:row>
      <xdr:rowOff>72768</xdr:rowOff>
    </xdr:to>
    <xdr:cxnSp macro="">
      <xdr:nvCxnSpPr>
        <xdr:cNvPr id="193" name="直線コネクタ 192"/>
        <xdr:cNvCxnSpPr/>
      </xdr:nvCxnSpPr>
      <xdr:spPr>
        <a:xfrm>
          <a:off x="10388600" y="950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144832</xdr:rowOff>
    </xdr:from>
    <xdr:ext cx="599010" cy="259045"/>
    <xdr:sp macro="" textlink="">
      <xdr:nvSpPr>
        <xdr:cNvPr id="194" name="【橋りょう・トンネル】&#10;一人当たり有形固定資産（償却資産）額平均値テキスト"/>
        <xdr:cNvSpPr txBox="1"/>
      </xdr:nvSpPr>
      <xdr:spPr>
        <a:xfrm>
          <a:off x="10515600" y="1043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166405</xdr:rowOff>
    </xdr:from>
    <xdr:to>
      <xdr:col>55</xdr:col>
      <xdr:colOff>50800</xdr:colOff>
      <xdr:row>61</xdr:row>
      <xdr:rowOff>96555</xdr:rowOff>
    </xdr:to>
    <xdr:sp macro="" textlink="">
      <xdr:nvSpPr>
        <xdr:cNvPr id="195" name="フローチャート: 判断 194"/>
        <xdr:cNvSpPr/>
      </xdr:nvSpPr>
      <xdr:spPr>
        <a:xfrm>
          <a:off x="10426700" y="104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42604</xdr:rowOff>
    </xdr:from>
    <xdr:to>
      <xdr:col>50</xdr:col>
      <xdr:colOff>165100</xdr:colOff>
      <xdr:row>61</xdr:row>
      <xdr:rowOff>144204</xdr:rowOff>
    </xdr:to>
    <xdr:sp macro="" textlink="">
      <xdr:nvSpPr>
        <xdr:cNvPr id="196" name="フローチャート: 判断 195"/>
        <xdr:cNvSpPr/>
      </xdr:nvSpPr>
      <xdr:spPr>
        <a:xfrm>
          <a:off x="9588500" y="105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140485</xdr:rowOff>
    </xdr:from>
    <xdr:to>
      <xdr:col>46</xdr:col>
      <xdr:colOff>38100</xdr:colOff>
      <xdr:row>59</xdr:row>
      <xdr:rowOff>70635</xdr:rowOff>
    </xdr:to>
    <xdr:sp macro="" textlink="">
      <xdr:nvSpPr>
        <xdr:cNvPr id="197" name="フローチャート: 判断 196"/>
        <xdr:cNvSpPr/>
      </xdr:nvSpPr>
      <xdr:spPr>
        <a:xfrm>
          <a:off x="8699500" y="1008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68535</xdr:rowOff>
    </xdr:from>
    <xdr:to>
      <xdr:col>50</xdr:col>
      <xdr:colOff>165100</xdr:colOff>
      <xdr:row>62</xdr:row>
      <xdr:rowOff>170135</xdr:rowOff>
    </xdr:to>
    <xdr:sp macro="" textlink="">
      <xdr:nvSpPr>
        <xdr:cNvPr id="203" name="楕円 202"/>
        <xdr:cNvSpPr/>
      </xdr:nvSpPr>
      <xdr:spPr>
        <a:xfrm>
          <a:off x="9588500" y="1069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145970</xdr:rowOff>
    </xdr:from>
    <xdr:to>
      <xdr:col>46</xdr:col>
      <xdr:colOff>38100</xdr:colOff>
      <xdr:row>64</xdr:row>
      <xdr:rowOff>76120</xdr:rowOff>
    </xdr:to>
    <xdr:sp macro="" textlink="">
      <xdr:nvSpPr>
        <xdr:cNvPr id="204" name="楕円 203"/>
        <xdr:cNvSpPr/>
      </xdr:nvSpPr>
      <xdr:spPr>
        <a:xfrm>
          <a:off x="8699500" y="109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119335</xdr:rowOff>
    </xdr:from>
    <xdr:to>
      <xdr:col>50</xdr:col>
      <xdr:colOff>114300</xdr:colOff>
      <xdr:row>64</xdr:row>
      <xdr:rowOff>25320</xdr:rowOff>
    </xdr:to>
    <xdr:cxnSp macro="">
      <xdr:nvCxnSpPr>
        <xdr:cNvPr id="205" name="直線コネクタ 204"/>
        <xdr:cNvCxnSpPr/>
      </xdr:nvCxnSpPr>
      <xdr:spPr>
        <a:xfrm flipV="1">
          <a:off x="8750300" y="10749235"/>
          <a:ext cx="889000" cy="24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160731</xdr:rowOff>
    </xdr:from>
    <xdr:ext cx="599010" cy="259045"/>
    <xdr:sp macro="" textlink="">
      <xdr:nvSpPr>
        <xdr:cNvPr id="206" name="n_1aveValue【橋りょう・トンネル】&#10;一人当たり有形固定資産（償却資産）額"/>
        <xdr:cNvSpPr txBox="1"/>
      </xdr:nvSpPr>
      <xdr:spPr>
        <a:xfrm>
          <a:off x="9327095" y="1027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87162</xdr:rowOff>
    </xdr:from>
    <xdr:ext cx="599010" cy="259045"/>
    <xdr:sp macro="" textlink="">
      <xdr:nvSpPr>
        <xdr:cNvPr id="207" name="n_2aveValue【橋りょう・トンネル】&#10;一人当たり有形固定資産（償却資産）額"/>
        <xdr:cNvSpPr txBox="1"/>
      </xdr:nvSpPr>
      <xdr:spPr>
        <a:xfrm>
          <a:off x="8450795" y="985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161262</xdr:rowOff>
    </xdr:from>
    <xdr:ext cx="599010" cy="259045"/>
    <xdr:sp macro="" textlink="">
      <xdr:nvSpPr>
        <xdr:cNvPr id="208" name="n_1mainValue【橋りょう・トンネル】&#10;一人当たり有形固定資産（償却資産）額"/>
        <xdr:cNvSpPr txBox="1"/>
      </xdr:nvSpPr>
      <xdr:spPr>
        <a:xfrm>
          <a:off x="9327095" y="1079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67247</xdr:rowOff>
    </xdr:from>
    <xdr:ext cx="534377" cy="259045"/>
    <xdr:sp macro="" textlink="">
      <xdr:nvSpPr>
        <xdr:cNvPr id="209" name="n_2mainValue【橋りょう・トンネル】&#10;一人当たり有形固定資産（償却資産）額"/>
        <xdr:cNvSpPr txBox="1"/>
      </xdr:nvSpPr>
      <xdr:spPr>
        <a:xfrm>
          <a:off x="8483111" y="110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1" name="直線コネクタ 22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2" name="テキスト ボックス 22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3" name="直線コネクタ 22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4" name="テキスト ボックス 22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5" name="直線コネクタ 22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6" name="テキスト ボックス 22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7" name="直線コネクタ 22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8" name="テキスト ボックス 22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232" name="直線コネクタ 231"/>
        <xdr:cNvCxnSpPr/>
      </xdr:nvCxnSpPr>
      <xdr:spPr>
        <a:xfrm flipV="1">
          <a:off x="4634865" y="13422630"/>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233" name="【公営住宅】&#10;有形固定資産減価償却率最小値テキスト"/>
        <xdr:cNvSpPr txBox="1"/>
      </xdr:nvSpPr>
      <xdr:spPr>
        <a:xfrm>
          <a:off x="46736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234" name="直線コネクタ 233"/>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35"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36" name="直線コネクタ 235"/>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91457</xdr:rowOff>
    </xdr:from>
    <xdr:ext cx="405111" cy="259045"/>
    <xdr:sp macro="" textlink="">
      <xdr:nvSpPr>
        <xdr:cNvPr id="237" name="【公営住宅】&#10;有形固定資産減価償却率平均値テキスト"/>
        <xdr:cNvSpPr txBox="1"/>
      </xdr:nvSpPr>
      <xdr:spPr>
        <a:xfrm>
          <a:off x="4673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38" name="フローチャート: 判断 237"/>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239" name="フローチャート: 判断 238"/>
        <xdr:cNvSpPr/>
      </xdr:nvSpPr>
      <xdr:spPr>
        <a:xfrm>
          <a:off x="37465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40" name="フローチャート: 判断 239"/>
        <xdr:cNvSpPr/>
      </xdr:nvSpPr>
      <xdr:spPr>
        <a:xfrm>
          <a:off x="2857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30735</xdr:rowOff>
    </xdr:from>
    <xdr:to>
      <xdr:col>20</xdr:col>
      <xdr:colOff>38100</xdr:colOff>
      <xdr:row>81</xdr:row>
      <xdr:rowOff>132335</xdr:rowOff>
    </xdr:to>
    <xdr:sp macro="" textlink="">
      <xdr:nvSpPr>
        <xdr:cNvPr id="246" name="楕円 245"/>
        <xdr:cNvSpPr/>
      </xdr:nvSpPr>
      <xdr:spPr>
        <a:xfrm>
          <a:off x="3746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47" name="楕円 246"/>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81535</xdr:rowOff>
    </xdr:from>
    <xdr:to>
      <xdr:col>19</xdr:col>
      <xdr:colOff>177800</xdr:colOff>
      <xdr:row>81</xdr:row>
      <xdr:rowOff>95250</xdr:rowOff>
    </xdr:to>
    <xdr:cxnSp macro="">
      <xdr:nvCxnSpPr>
        <xdr:cNvPr id="248" name="直線コネクタ 247"/>
        <xdr:cNvCxnSpPr/>
      </xdr:nvCxnSpPr>
      <xdr:spPr>
        <a:xfrm flipV="1">
          <a:off x="2908300" y="139689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38879</xdr:rowOff>
    </xdr:from>
    <xdr:ext cx="405111" cy="259045"/>
    <xdr:sp macro="" textlink="">
      <xdr:nvSpPr>
        <xdr:cNvPr id="249" name="n_1aveValue【公営住宅】&#10;有形固定資産減価償却率"/>
        <xdr:cNvSpPr txBox="1"/>
      </xdr:nvSpPr>
      <xdr:spPr>
        <a:xfrm>
          <a:off x="3582044"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162323</xdr:rowOff>
    </xdr:from>
    <xdr:ext cx="405111" cy="259045"/>
    <xdr:sp macro="" textlink="">
      <xdr:nvSpPr>
        <xdr:cNvPr id="250" name="n_2aveValue【公営住宅】&#10;有形固定資産減価償却率"/>
        <xdr:cNvSpPr txBox="1"/>
      </xdr:nvSpPr>
      <xdr:spPr>
        <a:xfrm>
          <a:off x="27057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148862</xdr:rowOff>
    </xdr:from>
    <xdr:ext cx="405111" cy="259045"/>
    <xdr:sp macro="" textlink="">
      <xdr:nvSpPr>
        <xdr:cNvPr id="251" name="n_1mainValue【公営住宅】&#10;有形固定資産減価償却率"/>
        <xdr:cNvSpPr txBox="1"/>
      </xdr:nvSpPr>
      <xdr:spPr>
        <a:xfrm>
          <a:off x="3582044" y="1369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252" name="n_2mainValue【公営住宅】&#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3" name="直線コネクタ 26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4" name="テキスト ボックス 26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5" name="直線コネクタ 26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6" name="テキスト ボックス 26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7" name="直線コネクタ 26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8" name="テキスト ボックス 26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9" name="直線コネクタ 26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0" name="テキスト ボックス 26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1" name="直線コネクタ 27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2" name="テキスト ボックス 27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3" name="直線コネクタ 27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4" name="テキスト ボックス 273"/>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6" name="テキスト ボックス 27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78" name="直線コネクタ 277"/>
        <xdr:cNvCxnSpPr/>
      </xdr:nvCxnSpPr>
      <xdr:spPr>
        <a:xfrm flipV="1">
          <a:off x="10476865" y="1331159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79" name="【公営住宅】&#10;一人当たり面積最小値テキスト"/>
        <xdr:cNvSpPr txBox="1"/>
      </xdr:nvSpPr>
      <xdr:spPr>
        <a:xfrm>
          <a:off x="10515600" y="148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80" name="直線コネクタ 279"/>
        <xdr:cNvCxnSpPr/>
      </xdr:nvCxnSpPr>
      <xdr:spPr>
        <a:xfrm>
          <a:off x="10388600" y="1488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81" name="【公営住宅】&#10;一人当たり面積最大値テキスト"/>
        <xdr:cNvSpPr txBox="1"/>
      </xdr:nvSpPr>
      <xdr:spPr>
        <a:xfrm>
          <a:off x="10515600" y="13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82" name="直線コネクタ 281"/>
        <xdr:cNvCxnSpPr/>
      </xdr:nvCxnSpPr>
      <xdr:spPr>
        <a:xfrm>
          <a:off x="10388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139137</xdr:rowOff>
    </xdr:from>
    <xdr:ext cx="469744" cy="259045"/>
    <xdr:sp macro="" textlink="">
      <xdr:nvSpPr>
        <xdr:cNvPr id="283" name="【公営住宅】&#10;一人当たり面積平均値テキスト"/>
        <xdr:cNvSpPr txBox="1"/>
      </xdr:nvSpPr>
      <xdr:spPr>
        <a:xfrm>
          <a:off x="10515600" y="1454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84" name="フローチャート: 判断 283"/>
        <xdr:cNvSpPr/>
      </xdr:nvSpPr>
      <xdr:spPr>
        <a:xfrm>
          <a:off x="10426700" y="145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285" name="フローチャート: 判断 284"/>
        <xdr:cNvSpPr/>
      </xdr:nvSpPr>
      <xdr:spPr>
        <a:xfrm>
          <a:off x="9588500" y="14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286" name="フローチャート: 判断 285"/>
        <xdr:cNvSpPr/>
      </xdr:nvSpPr>
      <xdr:spPr>
        <a:xfrm>
          <a:off x="8699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86415</xdr:rowOff>
    </xdr:from>
    <xdr:to>
      <xdr:col>50</xdr:col>
      <xdr:colOff>165100</xdr:colOff>
      <xdr:row>85</xdr:row>
      <xdr:rowOff>16565</xdr:rowOff>
    </xdr:to>
    <xdr:sp macro="" textlink="">
      <xdr:nvSpPr>
        <xdr:cNvPr id="292" name="楕円 291"/>
        <xdr:cNvSpPr/>
      </xdr:nvSpPr>
      <xdr:spPr>
        <a:xfrm>
          <a:off x="9588500" y="1448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94742</xdr:rowOff>
    </xdr:from>
    <xdr:to>
      <xdr:col>46</xdr:col>
      <xdr:colOff>38100</xdr:colOff>
      <xdr:row>85</xdr:row>
      <xdr:rowOff>24892</xdr:rowOff>
    </xdr:to>
    <xdr:sp macro="" textlink="">
      <xdr:nvSpPr>
        <xdr:cNvPr id="293" name="楕円 292"/>
        <xdr:cNvSpPr/>
      </xdr:nvSpPr>
      <xdr:spPr>
        <a:xfrm>
          <a:off x="8699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137215</xdr:rowOff>
    </xdr:from>
    <xdr:to>
      <xdr:col>50</xdr:col>
      <xdr:colOff>114300</xdr:colOff>
      <xdr:row>84</xdr:row>
      <xdr:rowOff>145542</xdr:rowOff>
    </xdr:to>
    <xdr:cxnSp macro="">
      <xdr:nvCxnSpPr>
        <xdr:cNvPr id="294" name="直線コネクタ 293"/>
        <xdr:cNvCxnSpPr/>
      </xdr:nvCxnSpPr>
      <xdr:spPr>
        <a:xfrm flipV="1">
          <a:off x="8750300" y="14539015"/>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100111</xdr:rowOff>
    </xdr:from>
    <xdr:ext cx="469744" cy="259045"/>
    <xdr:sp macro="" textlink="">
      <xdr:nvSpPr>
        <xdr:cNvPr id="295" name="n_1aveValue【公営住宅】&#10;一人当たり面積"/>
        <xdr:cNvSpPr txBox="1"/>
      </xdr:nvSpPr>
      <xdr:spPr>
        <a:xfrm>
          <a:off x="9391727" y="1467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93417</xdr:rowOff>
    </xdr:from>
    <xdr:ext cx="469744" cy="259045"/>
    <xdr:sp macro="" textlink="">
      <xdr:nvSpPr>
        <xdr:cNvPr id="296" name="n_2aveValue【公営住宅】&#10;一人当たり面積"/>
        <xdr:cNvSpPr txBox="1"/>
      </xdr:nvSpPr>
      <xdr:spPr>
        <a:xfrm>
          <a:off x="8515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33092</xdr:rowOff>
    </xdr:from>
    <xdr:ext cx="469744" cy="259045"/>
    <xdr:sp macro="" textlink="">
      <xdr:nvSpPr>
        <xdr:cNvPr id="297" name="n_1mainValue【公営住宅】&#10;一人当たり面積"/>
        <xdr:cNvSpPr txBox="1"/>
      </xdr:nvSpPr>
      <xdr:spPr>
        <a:xfrm>
          <a:off x="9391727" y="1426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41419</xdr:rowOff>
    </xdr:from>
    <xdr:ext cx="469744" cy="259045"/>
    <xdr:sp macro="" textlink="">
      <xdr:nvSpPr>
        <xdr:cNvPr id="298" name="n_2mainValue【公営住宅】&#10;一人当たり面積"/>
        <xdr:cNvSpPr txBox="1"/>
      </xdr:nvSpPr>
      <xdr:spPr>
        <a:xfrm>
          <a:off x="85154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5" name="テキスト ボックス 32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7" name="テキスト ボックス 32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9" name="テキスト ボックス 32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3" name="テキスト ボックス 33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5" name="テキスト ボックス 33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339" name="直線コネクタ 338"/>
        <xdr:cNvCxnSpPr/>
      </xdr:nvCxnSpPr>
      <xdr:spPr>
        <a:xfrm flipV="1">
          <a:off x="16318864" y="5715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340" name="【認定こども園・幼稚園・保育所】&#10;有形固定資産減価償却率最小値テキスト"/>
        <xdr:cNvSpPr txBox="1"/>
      </xdr:nvSpPr>
      <xdr:spPr>
        <a:xfrm>
          <a:off x="1635760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341" name="直線コネクタ 340"/>
        <xdr:cNvCxnSpPr/>
      </xdr:nvCxnSpPr>
      <xdr:spPr>
        <a:xfrm>
          <a:off x="16230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3" name="直線コネクタ 34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344" name="【認定こども園・幼稚園・保育所】&#10;有形固定資産減価償却率平均値テキスト"/>
        <xdr:cNvSpPr txBox="1"/>
      </xdr:nvSpPr>
      <xdr:spPr>
        <a:xfrm>
          <a:off x="16357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45" name="フローチャート: 判断 344"/>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346" name="フローチャート: 判断 345"/>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47" name="フローチャート: 判断 346"/>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353" name="楕円 352"/>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6350</xdr:rowOff>
    </xdr:from>
    <xdr:to>
      <xdr:col>76</xdr:col>
      <xdr:colOff>165100</xdr:colOff>
      <xdr:row>33</xdr:row>
      <xdr:rowOff>107950</xdr:rowOff>
    </xdr:to>
    <xdr:sp macro="" textlink="">
      <xdr:nvSpPr>
        <xdr:cNvPr id="354" name="楕円 353"/>
        <xdr:cNvSpPr/>
      </xdr:nvSpPr>
      <xdr:spPr>
        <a:xfrm>
          <a:off x="14541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33</xdr:row>
      <xdr:rowOff>57150</xdr:rowOff>
    </xdr:to>
    <xdr:cxnSp macro="">
      <xdr:nvCxnSpPr>
        <xdr:cNvPr id="355" name="直線コネクタ 354"/>
        <xdr:cNvCxnSpPr/>
      </xdr:nvCxnSpPr>
      <xdr:spPr>
        <a:xfrm>
          <a:off x="14592300" y="57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152417</xdr:rowOff>
    </xdr:from>
    <xdr:ext cx="405111" cy="259045"/>
    <xdr:sp macro="" textlink="">
      <xdr:nvSpPr>
        <xdr:cNvPr id="356" name="n_1aveValue【認定こども園・幼稚園・保育所】&#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357" name="n_2aveValue【認定こども園・幼稚園・保育所】&#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124477</xdr:rowOff>
    </xdr:from>
    <xdr:ext cx="469744" cy="259045"/>
    <xdr:sp macro="" textlink="">
      <xdr:nvSpPr>
        <xdr:cNvPr id="358" name="n_1mainValue【認定こども園・幼稚園・保育所】&#10;有形固定資産減価償却率"/>
        <xdr:cNvSpPr txBox="1"/>
      </xdr:nvSpPr>
      <xdr:spPr>
        <a:xfrm>
          <a:off x="15233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124477</xdr:rowOff>
    </xdr:from>
    <xdr:ext cx="469744" cy="259045"/>
    <xdr:sp macro="" textlink="">
      <xdr:nvSpPr>
        <xdr:cNvPr id="359" name="n_2mainValue【認定こども園・幼稚園・保育所】&#10;有形固定資産減価償却率"/>
        <xdr:cNvSpPr txBox="1"/>
      </xdr:nvSpPr>
      <xdr:spPr>
        <a:xfrm>
          <a:off x="14357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0" name="直線コネクタ 3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1" name="テキスト ボックス 37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2" name="直線コネクタ 3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3" name="テキスト ボックス 37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4" name="直線コネクタ 3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5" name="テキスト ボックス 37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6" name="直線コネクタ 3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7" name="テキスト ボックス 37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381" name="直線コネクタ 380"/>
        <xdr:cNvCxnSpPr/>
      </xdr:nvCxnSpPr>
      <xdr:spPr>
        <a:xfrm flipV="1">
          <a:off x="22160864" y="589864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382" name="【認定こども園・幼稚園・保育所】&#10;一人当たり面積最小値テキスト"/>
        <xdr:cNvSpPr txBox="1"/>
      </xdr:nvSpPr>
      <xdr:spPr>
        <a:xfrm>
          <a:off x="22199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383" name="直線コネクタ 382"/>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384" name="【認定こども園・幼稚園・保育所】&#10;一人当たり面積最大値テキスト"/>
        <xdr:cNvSpPr txBox="1"/>
      </xdr:nvSpPr>
      <xdr:spPr>
        <a:xfrm>
          <a:off x="221996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385" name="直線コネクタ 384"/>
        <xdr:cNvCxnSpPr/>
      </xdr:nvCxnSpPr>
      <xdr:spPr>
        <a:xfrm>
          <a:off x="22072600" y="589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124985</xdr:rowOff>
    </xdr:from>
    <xdr:ext cx="469744" cy="259045"/>
    <xdr:sp macro="" textlink="">
      <xdr:nvSpPr>
        <xdr:cNvPr id="386" name="【認定こども園・幼稚園・保育所】&#10;一人当たり面積平均値テキスト"/>
        <xdr:cNvSpPr txBox="1"/>
      </xdr:nvSpPr>
      <xdr:spPr>
        <a:xfrm>
          <a:off x="22199600" y="6468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387" name="フローチャート: 判断 386"/>
        <xdr:cNvSpPr/>
      </xdr:nvSpPr>
      <xdr:spPr>
        <a:xfrm>
          <a:off x="22110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388" name="フローチャート: 判断 387"/>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389" name="フローチャート: 判断 388"/>
        <xdr:cNvSpPr/>
      </xdr:nvSpPr>
      <xdr:spPr>
        <a:xfrm>
          <a:off x="2038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395" name="楕円 394"/>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139700</xdr:rowOff>
    </xdr:from>
    <xdr:to>
      <xdr:col>107</xdr:col>
      <xdr:colOff>101600</xdr:colOff>
      <xdr:row>41</xdr:row>
      <xdr:rowOff>69850</xdr:rowOff>
    </xdr:to>
    <xdr:sp macro="" textlink="">
      <xdr:nvSpPr>
        <xdr:cNvPr id="396" name="楕円 395"/>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19050</xdr:rowOff>
    </xdr:to>
    <xdr:cxnSp macro="">
      <xdr:nvCxnSpPr>
        <xdr:cNvPr id="397" name="直線コネクタ 396"/>
        <xdr:cNvCxnSpPr/>
      </xdr:nvCxnSpPr>
      <xdr:spPr>
        <a:xfrm>
          <a:off x="20434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157243</xdr:rowOff>
    </xdr:from>
    <xdr:ext cx="469744" cy="259045"/>
    <xdr:sp macro="" textlink="">
      <xdr:nvSpPr>
        <xdr:cNvPr id="398" name="n_1aveValue【認定こども園・幼稚園・保育所】&#10;一人当たり面積"/>
        <xdr:cNvSpPr txBox="1"/>
      </xdr:nvSpPr>
      <xdr:spPr>
        <a:xfrm>
          <a:off x="21075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10939</xdr:rowOff>
    </xdr:from>
    <xdr:ext cx="469744" cy="259045"/>
    <xdr:sp macro="" textlink="">
      <xdr:nvSpPr>
        <xdr:cNvPr id="399" name="n_2aveValue【認定こども園・幼稚園・保育所】&#10;一人当たり面積"/>
        <xdr:cNvSpPr txBox="1"/>
      </xdr:nvSpPr>
      <xdr:spPr>
        <a:xfrm>
          <a:off x="20199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400" name="n_1mainValue【認定こども園・幼稚園・保育所】&#10;一人当たり面積"/>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401" name="n_2mainValue【認定こども園・幼稚園・保育所】&#10;一人当たり面積"/>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2" name="テキスト ボックス 4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3" name="直線コネクタ 4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4" name="テキスト ボックス 4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5" name="直線コネクタ 4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6" name="テキスト ボックス 4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8" name="テキスト ボックス 4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9" name="直線コネクタ 4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0" name="テキスト ボックス 4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1" name="直線コネクタ 4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2" name="テキスト ボックス 42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4" name="テキスト ボックス 4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426" name="直線コネクタ 425"/>
        <xdr:cNvCxnSpPr/>
      </xdr:nvCxnSpPr>
      <xdr:spPr>
        <a:xfrm flipV="1">
          <a:off x="16318864" y="96850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427" name="【学校施設】&#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428" name="直線コネクタ 427"/>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429" name="【学校施設】&#10;有形固定資産減価償却率最大値テキスト"/>
        <xdr:cNvSpPr txBox="1"/>
      </xdr:nvSpPr>
      <xdr:spPr>
        <a:xfrm>
          <a:off x="16357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430" name="直線コネクタ 429"/>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431" name="【学校施設】&#10;有形固定資産減価償却率平均値テキスト"/>
        <xdr:cNvSpPr txBox="1"/>
      </xdr:nvSpPr>
      <xdr:spPr>
        <a:xfrm>
          <a:off x="16357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32" name="フローチャート: 判断 431"/>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433" name="フローチャート: 判断 432"/>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434" name="フローチャート: 判断 433"/>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59690</xdr:rowOff>
    </xdr:from>
    <xdr:to>
      <xdr:col>81</xdr:col>
      <xdr:colOff>101600</xdr:colOff>
      <xdr:row>60</xdr:row>
      <xdr:rowOff>161290</xdr:rowOff>
    </xdr:to>
    <xdr:sp macro="" textlink="">
      <xdr:nvSpPr>
        <xdr:cNvPr id="440" name="楕円 439"/>
        <xdr:cNvSpPr/>
      </xdr:nvSpPr>
      <xdr:spPr>
        <a:xfrm>
          <a:off x="15430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71120</xdr:rowOff>
    </xdr:from>
    <xdr:to>
      <xdr:col>76</xdr:col>
      <xdr:colOff>165100</xdr:colOff>
      <xdr:row>61</xdr:row>
      <xdr:rowOff>1270</xdr:rowOff>
    </xdr:to>
    <xdr:sp macro="" textlink="">
      <xdr:nvSpPr>
        <xdr:cNvPr id="441" name="楕円 440"/>
        <xdr:cNvSpPr/>
      </xdr:nvSpPr>
      <xdr:spPr>
        <a:xfrm>
          <a:off x="14541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110490</xdr:rowOff>
    </xdr:from>
    <xdr:to>
      <xdr:col>81</xdr:col>
      <xdr:colOff>50800</xdr:colOff>
      <xdr:row>60</xdr:row>
      <xdr:rowOff>121920</xdr:rowOff>
    </xdr:to>
    <xdr:cxnSp macro="">
      <xdr:nvCxnSpPr>
        <xdr:cNvPr id="442" name="直線コネクタ 441"/>
        <xdr:cNvCxnSpPr/>
      </xdr:nvCxnSpPr>
      <xdr:spPr>
        <a:xfrm flipV="1">
          <a:off x="14592300" y="103974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443" name="n_1aveValue【学校施設】&#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444" name="n_2aveValue【学校施設】&#10;有形固定資産減価償却率"/>
        <xdr:cNvSpPr txBox="1"/>
      </xdr:nvSpPr>
      <xdr:spPr>
        <a:xfrm>
          <a:off x="14389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6367</xdr:rowOff>
    </xdr:from>
    <xdr:ext cx="405111" cy="259045"/>
    <xdr:sp macro="" textlink="">
      <xdr:nvSpPr>
        <xdr:cNvPr id="445" name="n_1mainValue【学校施設】&#10;有形固定資産減価償却率"/>
        <xdr:cNvSpPr txBox="1"/>
      </xdr:nvSpPr>
      <xdr:spPr>
        <a:xfrm>
          <a:off x="152660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17797</xdr:rowOff>
    </xdr:from>
    <xdr:ext cx="405111" cy="259045"/>
    <xdr:sp macro="" textlink="">
      <xdr:nvSpPr>
        <xdr:cNvPr id="446" name="n_2mainValue【学校施設】&#10;有形固定資産減価償却率"/>
        <xdr:cNvSpPr txBox="1"/>
      </xdr:nvSpPr>
      <xdr:spPr>
        <a:xfrm>
          <a:off x="143897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7" name="テキスト ボックス 45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8" name="直線コネクタ 45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9" name="テキスト ボックス 45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0" name="直線コネクタ 45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1" name="テキスト ボックス 46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2" name="直線コネクタ 46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3" name="テキスト ボックス 46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4" name="直線コネクタ 46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5" name="テキスト ボックス 46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6" name="直線コネクタ 46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7" name="テキスト ボックス 46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8" name="直線コネクタ 46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9" name="テキスト ボックス 46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141079</xdr:rowOff>
    </xdr:from>
    <xdr:to>
      <xdr:col>116</xdr:col>
      <xdr:colOff>62864</xdr:colOff>
      <xdr:row>63</xdr:row>
      <xdr:rowOff>153488</xdr:rowOff>
    </xdr:to>
    <xdr:cxnSp macro="">
      <xdr:nvCxnSpPr>
        <xdr:cNvPr id="473" name="直線コネクタ 472"/>
        <xdr:cNvCxnSpPr/>
      </xdr:nvCxnSpPr>
      <xdr:spPr>
        <a:xfrm flipV="1">
          <a:off x="22160864" y="9570829"/>
          <a:ext cx="0" cy="1384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474"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475" name="直線コネクタ 474"/>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87756</xdr:rowOff>
    </xdr:from>
    <xdr:ext cx="469744" cy="259045"/>
    <xdr:sp macro="" textlink="">
      <xdr:nvSpPr>
        <xdr:cNvPr id="476" name="【学校施設】&#10;一人当たり面積最大値テキスト"/>
        <xdr:cNvSpPr txBox="1"/>
      </xdr:nvSpPr>
      <xdr:spPr>
        <a:xfrm>
          <a:off x="22199600" y="93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141079</xdr:rowOff>
    </xdr:from>
    <xdr:to>
      <xdr:col>116</xdr:col>
      <xdr:colOff>152400</xdr:colOff>
      <xdr:row>55</xdr:row>
      <xdr:rowOff>141079</xdr:rowOff>
    </xdr:to>
    <xdr:cxnSp macro="">
      <xdr:nvCxnSpPr>
        <xdr:cNvPr id="477" name="直線コネクタ 476"/>
        <xdr:cNvCxnSpPr/>
      </xdr:nvCxnSpPr>
      <xdr:spPr>
        <a:xfrm>
          <a:off x="22072600" y="957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142184</xdr:rowOff>
    </xdr:from>
    <xdr:ext cx="469744" cy="259045"/>
    <xdr:sp macro="" textlink="">
      <xdr:nvSpPr>
        <xdr:cNvPr id="478" name="【学校施設】&#10;一人当たり面積平均値テキスト"/>
        <xdr:cNvSpPr txBox="1"/>
      </xdr:nvSpPr>
      <xdr:spPr>
        <a:xfrm>
          <a:off x="22199600" y="10429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163757</xdr:rowOff>
    </xdr:from>
    <xdr:to>
      <xdr:col>116</xdr:col>
      <xdr:colOff>114300</xdr:colOff>
      <xdr:row>61</xdr:row>
      <xdr:rowOff>93907</xdr:rowOff>
    </xdr:to>
    <xdr:sp macro="" textlink="">
      <xdr:nvSpPr>
        <xdr:cNvPr id="479" name="フローチャート: 判断 478"/>
        <xdr:cNvSpPr/>
      </xdr:nvSpPr>
      <xdr:spPr>
        <a:xfrm>
          <a:off x="22110700" y="104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14515</xdr:rowOff>
    </xdr:from>
    <xdr:to>
      <xdr:col>112</xdr:col>
      <xdr:colOff>38100</xdr:colOff>
      <xdr:row>61</xdr:row>
      <xdr:rowOff>116115</xdr:rowOff>
    </xdr:to>
    <xdr:sp macro="" textlink="">
      <xdr:nvSpPr>
        <xdr:cNvPr id="480" name="フローチャート: 判断 479"/>
        <xdr:cNvSpPr/>
      </xdr:nvSpPr>
      <xdr:spPr>
        <a:xfrm>
          <a:off x="21272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106934</xdr:rowOff>
    </xdr:from>
    <xdr:to>
      <xdr:col>107</xdr:col>
      <xdr:colOff>101600</xdr:colOff>
      <xdr:row>61</xdr:row>
      <xdr:rowOff>37084</xdr:rowOff>
    </xdr:to>
    <xdr:sp macro="" textlink="">
      <xdr:nvSpPr>
        <xdr:cNvPr id="481" name="フローチャート: 判断 480"/>
        <xdr:cNvSpPr/>
      </xdr:nvSpPr>
      <xdr:spPr>
        <a:xfrm>
          <a:off x="20383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142857</xdr:rowOff>
    </xdr:from>
    <xdr:to>
      <xdr:col>112</xdr:col>
      <xdr:colOff>38100</xdr:colOff>
      <xdr:row>63</xdr:row>
      <xdr:rowOff>73007</xdr:rowOff>
    </xdr:to>
    <xdr:sp macro="" textlink="">
      <xdr:nvSpPr>
        <xdr:cNvPr id="487" name="楕円 486"/>
        <xdr:cNvSpPr/>
      </xdr:nvSpPr>
      <xdr:spPr>
        <a:xfrm>
          <a:off x="21272500" y="107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117711</xdr:rowOff>
    </xdr:from>
    <xdr:to>
      <xdr:col>107</xdr:col>
      <xdr:colOff>101600</xdr:colOff>
      <xdr:row>63</xdr:row>
      <xdr:rowOff>47861</xdr:rowOff>
    </xdr:to>
    <xdr:sp macro="" textlink="">
      <xdr:nvSpPr>
        <xdr:cNvPr id="488" name="楕円 487"/>
        <xdr:cNvSpPr/>
      </xdr:nvSpPr>
      <xdr:spPr>
        <a:xfrm>
          <a:off x="20383500" y="1074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168511</xdr:rowOff>
    </xdr:from>
    <xdr:to>
      <xdr:col>111</xdr:col>
      <xdr:colOff>177800</xdr:colOff>
      <xdr:row>63</xdr:row>
      <xdr:rowOff>22207</xdr:rowOff>
    </xdr:to>
    <xdr:cxnSp macro="">
      <xdr:nvCxnSpPr>
        <xdr:cNvPr id="489" name="直線コネクタ 488"/>
        <xdr:cNvCxnSpPr/>
      </xdr:nvCxnSpPr>
      <xdr:spPr>
        <a:xfrm>
          <a:off x="20434300" y="1079841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132642</xdr:rowOff>
    </xdr:from>
    <xdr:ext cx="469744" cy="259045"/>
    <xdr:sp macro="" textlink="">
      <xdr:nvSpPr>
        <xdr:cNvPr id="490" name="n_1aveValue【学校施設】&#10;一人当たり面積"/>
        <xdr:cNvSpPr txBox="1"/>
      </xdr:nvSpPr>
      <xdr:spPr>
        <a:xfrm>
          <a:off x="210757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53611</xdr:rowOff>
    </xdr:from>
    <xdr:ext cx="469744" cy="259045"/>
    <xdr:sp macro="" textlink="">
      <xdr:nvSpPr>
        <xdr:cNvPr id="491" name="n_2aveValue【学校施設】&#10;一人当たり面積"/>
        <xdr:cNvSpPr txBox="1"/>
      </xdr:nvSpPr>
      <xdr:spPr>
        <a:xfrm>
          <a:off x="201994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64134</xdr:rowOff>
    </xdr:from>
    <xdr:ext cx="469744" cy="259045"/>
    <xdr:sp macro="" textlink="">
      <xdr:nvSpPr>
        <xdr:cNvPr id="492" name="n_1mainValue【学校施設】&#10;一人当たり面積"/>
        <xdr:cNvSpPr txBox="1"/>
      </xdr:nvSpPr>
      <xdr:spPr>
        <a:xfrm>
          <a:off x="21075727" y="1086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38988</xdr:rowOff>
    </xdr:from>
    <xdr:ext cx="469744" cy="259045"/>
    <xdr:sp macro="" textlink="">
      <xdr:nvSpPr>
        <xdr:cNvPr id="493" name="n_2mainValue【学校施設】&#10;一人当たり面積"/>
        <xdr:cNvSpPr txBox="1"/>
      </xdr:nvSpPr>
      <xdr:spPr>
        <a:xfrm>
          <a:off x="20199427" y="1084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04" name="テキスト ボックス 50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05" name="直線コネクタ 50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06" name="テキスト ボックス 50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07" name="直線コネクタ 50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08" name="テキスト ボックス 50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09" name="直線コネクタ 50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10" name="テキスト ボックス 50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11" name="直線コネクタ 51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12" name="テキスト ボックス 511"/>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4" name="テキスト ボックス 5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145542</xdr:rowOff>
    </xdr:to>
    <xdr:cxnSp macro="">
      <xdr:nvCxnSpPr>
        <xdr:cNvPr id="516" name="直線コネクタ 515"/>
        <xdr:cNvCxnSpPr/>
      </xdr:nvCxnSpPr>
      <xdr:spPr>
        <a:xfrm flipV="1">
          <a:off x="16318864" y="1341120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149369</xdr:rowOff>
    </xdr:from>
    <xdr:ext cx="405111" cy="259045"/>
    <xdr:sp macro="" textlink="">
      <xdr:nvSpPr>
        <xdr:cNvPr id="517" name="【児童館】&#10;有形固定資産減価償却率最小値テキスト"/>
        <xdr:cNvSpPr txBox="1"/>
      </xdr:nvSpPr>
      <xdr:spPr>
        <a:xfrm>
          <a:off x="16357600" y="147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145542</xdr:rowOff>
    </xdr:from>
    <xdr:to>
      <xdr:col>86</xdr:col>
      <xdr:colOff>25400</xdr:colOff>
      <xdr:row>85</xdr:row>
      <xdr:rowOff>145542</xdr:rowOff>
    </xdr:to>
    <xdr:cxnSp macro="">
      <xdr:nvCxnSpPr>
        <xdr:cNvPr id="518" name="直線コネクタ 517"/>
        <xdr:cNvCxnSpPr/>
      </xdr:nvCxnSpPr>
      <xdr:spPr>
        <a:xfrm>
          <a:off x="16230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19"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20" name="直線コネクタ 51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146321</xdr:rowOff>
    </xdr:from>
    <xdr:ext cx="405111" cy="259045"/>
    <xdr:sp macro="" textlink="">
      <xdr:nvSpPr>
        <xdr:cNvPr id="521" name="【児童館】&#10;有形固定資産減価償却率平均値テキスト"/>
        <xdr:cNvSpPr txBox="1"/>
      </xdr:nvSpPr>
      <xdr:spPr>
        <a:xfrm>
          <a:off x="16357600" y="14033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167894</xdr:rowOff>
    </xdr:from>
    <xdr:to>
      <xdr:col>85</xdr:col>
      <xdr:colOff>177800</xdr:colOff>
      <xdr:row>82</xdr:row>
      <xdr:rowOff>98044</xdr:rowOff>
    </xdr:to>
    <xdr:sp macro="" textlink="">
      <xdr:nvSpPr>
        <xdr:cNvPr id="522" name="フローチャート: 判断 521"/>
        <xdr:cNvSpPr/>
      </xdr:nvSpPr>
      <xdr:spPr>
        <a:xfrm>
          <a:off x="162687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35306</xdr:rowOff>
    </xdr:from>
    <xdr:to>
      <xdr:col>81</xdr:col>
      <xdr:colOff>101600</xdr:colOff>
      <xdr:row>81</xdr:row>
      <xdr:rowOff>136906</xdr:rowOff>
    </xdr:to>
    <xdr:sp macro="" textlink="">
      <xdr:nvSpPr>
        <xdr:cNvPr id="523" name="フローチャート: 判断 522"/>
        <xdr:cNvSpPr/>
      </xdr:nvSpPr>
      <xdr:spPr>
        <a:xfrm>
          <a:off x="154305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524" name="フローチャート: 判断 523"/>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158750</xdr:rowOff>
    </xdr:from>
    <xdr:to>
      <xdr:col>81</xdr:col>
      <xdr:colOff>101600</xdr:colOff>
      <xdr:row>78</xdr:row>
      <xdr:rowOff>88900</xdr:rowOff>
    </xdr:to>
    <xdr:sp macro="" textlink="">
      <xdr:nvSpPr>
        <xdr:cNvPr id="530" name="楕円 529"/>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158750</xdr:rowOff>
    </xdr:from>
    <xdr:to>
      <xdr:col>76</xdr:col>
      <xdr:colOff>165100</xdr:colOff>
      <xdr:row>78</xdr:row>
      <xdr:rowOff>88900</xdr:rowOff>
    </xdr:to>
    <xdr:sp macro="" textlink="">
      <xdr:nvSpPr>
        <xdr:cNvPr id="531" name="楕円 530"/>
        <xdr:cNvSpPr/>
      </xdr:nvSpPr>
      <xdr:spPr>
        <a:xfrm>
          <a:off x="14541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38100</xdr:rowOff>
    </xdr:from>
    <xdr:to>
      <xdr:col>81</xdr:col>
      <xdr:colOff>50800</xdr:colOff>
      <xdr:row>78</xdr:row>
      <xdr:rowOff>38100</xdr:rowOff>
    </xdr:to>
    <xdr:cxnSp macro="">
      <xdr:nvCxnSpPr>
        <xdr:cNvPr id="532" name="直線コネクタ 531"/>
        <xdr:cNvCxnSpPr/>
      </xdr:nvCxnSpPr>
      <xdr:spPr>
        <a:xfrm>
          <a:off x="14592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128033</xdr:rowOff>
    </xdr:from>
    <xdr:ext cx="405111" cy="259045"/>
    <xdr:sp macro="" textlink="">
      <xdr:nvSpPr>
        <xdr:cNvPr id="533" name="n_1aveValue【児童館】&#10;有形固定資産減価償却率"/>
        <xdr:cNvSpPr txBox="1"/>
      </xdr:nvSpPr>
      <xdr:spPr>
        <a:xfrm>
          <a:off x="15266044" y="1401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534" name="n_2aveValue【児童館】&#10;有形固定資産減価償却率"/>
        <xdr:cNvSpPr txBox="1"/>
      </xdr:nvSpPr>
      <xdr:spPr>
        <a:xfrm>
          <a:off x="14389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105427</xdr:rowOff>
    </xdr:from>
    <xdr:ext cx="469744" cy="259045"/>
    <xdr:sp macro="" textlink="">
      <xdr:nvSpPr>
        <xdr:cNvPr id="535" name="n_1mainValue【児童館】&#10;有形固定資産減価償却率"/>
        <xdr:cNvSpPr txBox="1"/>
      </xdr:nvSpPr>
      <xdr:spPr>
        <a:xfrm>
          <a:off x="15233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105427</xdr:rowOff>
    </xdr:from>
    <xdr:ext cx="469744" cy="259045"/>
    <xdr:sp macro="" textlink="">
      <xdr:nvSpPr>
        <xdr:cNvPr id="536" name="n_2mainValue【児童館】&#10;有形固定資産減価償却率"/>
        <xdr:cNvSpPr txBox="1"/>
      </xdr:nvSpPr>
      <xdr:spPr>
        <a:xfrm>
          <a:off x="14357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7" name="直線コネクタ 54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8" name="テキスト ボックス 54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9" name="直線コネクタ 54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0" name="テキスト ボックス 54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1" name="直線コネクタ 55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2" name="テキスト ボックス 55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3" name="直線コネクタ 55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4" name="テキスト ボックス 55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5" name="直線コネクタ 55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6" name="テキスト ボックス 55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7" name="直線コネクタ 5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8" name="テキスト ボックス 5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85</xdr:row>
      <xdr:rowOff>57150</xdr:rowOff>
    </xdr:to>
    <xdr:cxnSp macro="">
      <xdr:nvCxnSpPr>
        <xdr:cNvPr id="560" name="直線コネクタ 559"/>
        <xdr:cNvCxnSpPr/>
      </xdr:nvCxnSpPr>
      <xdr:spPr>
        <a:xfrm flipV="1">
          <a:off x="22160864" y="134493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561" name="【児童館】&#10;一人当たり面積最小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562" name="直線コネクタ 561"/>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563"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564" name="直線コネクタ 563"/>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137177</xdr:rowOff>
    </xdr:from>
    <xdr:ext cx="469744" cy="259045"/>
    <xdr:sp macro="" textlink="">
      <xdr:nvSpPr>
        <xdr:cNvPr id="565" name="【児童館】&#10;一人当たり面積平均値テキスト"/>
        <xdr:cNvSpPr txBox="1"/>
      </xdr:nvSpPr>
      <xdr:spPr>
        <a:xfrm>
          <a:off x="22199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566" name="フローチャート: 判断 565"/>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567" name="フローチャート: 判断 566"/>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158750</xdr:rowOff>
    </xdr:from>
    <xdr:to>
      <xdr:col>107</xdr:col>
      <xdr:colOff>101600</xdr:colOff>
      <xdr:row>80</xdr:row>
      <xdr:rowOff>88900</xdr:rowOff>
    </xdr:to>
    <xdr:sp macro="" textlink="">
      <xdr:nvSpPr>
        <xdr:cNvPr id="568" name="フローチャート: 判断 567"/>
        <xdr:cNvSpPr/>
      </xdr:nvSpPr>
      <xdr:spPr>
        <a:xfrm>
          <a:off x="20383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9" name="テキスト ボックス 5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0" name="テキスト ボックス 5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1" name="テキスト ボックス 5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2" name="テキスト ボックス 5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3" name="テキスト ボックス 5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574" name="楕円 573"/>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82550</xdr:rowOff>
    </xdr:from>
    <xdr:to>
      <xdr:col>107</xdr:col>
      <xdr:colOff>101600</xdr:colOff>
      <xdr:row>85</xdr:row>
      <xdr:rowOff>12700</xdr:rowOff>
    </xdr:to>
    <xdr:sp macro="" textlink="">
      <xdr:nvSpPr>
        <xdr:cNvPr id="575" name="楕円 574"/>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133350</xdr:rowOff>
    </xdr:to>
    <xdr:cxnSp macro="">
      <xdr:nvCxnSpPr>
        <xdr:cNvPr id="576" name="直線コネクタ 575"/>
        <xdr:cNvCxnSpPr/>
      </xdr:nvCxnSpPr>
      <xdr:spPr>
        <a:xfrm>
          <a:off x="20434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48277</xdr:rowOff>
    </xdr:from>
    <xdr:ext cx="469744" cy="259045"/>
    <xdr:sp macro="" textlink="">
      <xdr:nvSpPr>
        <xdr:cNvPr id="577" name="n_1aveValue【児童館】&#10;一人当たり面積"/>
        <xdr:cNvSpPr txBox="1"/>
      </xdr:nvSpPr>
      <xdr:spPr>
        <a:xfrm>
          <a:off x="21075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578" name="n_2aveValue【児童館】&#10;一人当たり面積"/>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579" name="n_1mainValue【児童館】&#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3827</xdr:rowOff>
    </xdr:from>
    <xdr:ext cx="469744" cy="259045"/>
    <xdr:sp macro="" textlink="">
      <xdr:nvSpPr>
        <xdr:cNvPr id="580" name="n_2mainValue【児童館】&#10;一人当たり面積"/>
        <xdr:cNvSpPr txBox="1"/>
      </xdr:nvSpPr>
      <xdr:spPr>
        <a:xfrm>
          <a:off x="20199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1" name="テキスト ボックス 59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2" name="直線コネクタ 59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3" name="テキスト ボックス 59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4" name="直線コネクタ 59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5" name="テキスト ボックス 59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6" name="直線コネクタ 59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7" name="テキスト ボックス 59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8" name="直線コネクタ 59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9" name="テキスト ボックス 59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603" name="直線コネクタ 602"/>
        <xdr:cNvCxnSpPr/>
      </xdr:nvCxnSpPr>
      <xdr:spPr>
        <a:xfrm flipV="1">
          <a:off x="16318864" y="17221200"/>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604"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605" name="直線コネクタ 604"/>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06"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07" name="直線コネクタ 60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170705</xdr:rowOff>
    </xdr:from>
    <xdr:ext cx="405111" cy="259045"/>
    <xdr:sp macro="" textlink="">
      <xdr:nvSpPr>
        <xdr:cNvPr id="608" name="【公民館】&#10;有形固定資産減価償却率平均値テキスト"/>
        <xdr:cNvSpPr txBox="1"/>
      </xdr:nvSpPr>
      <xdr:spPr>
        <a:xfrm>
          <a:off x="16357600" y="1800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609" name="フローチャート: 判断 608"/>
        <xdr:cNvSpPr/>
      </xdr:nvSpPr>
      <xdr:spPr>
        <a:xfrm>
          <a:off x="16268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610" name="フローチャート: 判断 609"/>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611" name="フローチャート: 判断 610"/>
        <xdr:cNvSpPr/>
      </xdr:nvSpPr>
      <xdr:spPr>
        <a:xfrm>
          <a:off x="14541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2" name="テキスト ボックス 6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3" name="テキスト ボックス 6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4" name="テキスト ボックス 6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5" name="テキスト ボックス 6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6" name="テキスト ボックス 6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25400</xdr:rowOff>
    </xdr:from>
    <xdr:to>
      <xdr:col>81</xdr:col>
      <xdr:colOff>101600</xdr:colOff>
      <xdr:row>100</xdr:row>
      <xdr:rowOff>127000</xdr:rowOff>
    </xdr:to>
    <xdr:sp macro="" textlink="">
      <xdr:nvSpPr>
        <xdr:cNvPr id="617" name="楕円 616"/>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618" name="楕円 617"/>
        <xdr:cNvSpPr/>
      </xdr:nvSpPr>
      <xdr:spPr>
        <a:xfrm>
          <a:off x="1454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100</xdr:row>
      <xdr:rowOff>76200</xdr:rowOff>
    </xdr:to>
    <xdr:cxnSp macro="">
      <xdr:nvCxnSpPr>
        <xdr:cNvPr id="619" name="直線コネクタ 618"/>
        <xdr:cNvCxnSpPr/>
      </xdr:nvCxnSpPr>
      <xdr:spPr>
        <a:xfrm>
          <a:off x="14592300" y="1722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147845</xdr:rowOff>
    </xdr:from>
    <xdr:ext cx="405111" cy="259045"/>
    <xdr:sp macro="" textlink="">
      <xdr:nvSpPr>
        <xdr:cNvPr id="620" name="n_1aveValue【公民館】&#10;有形固定資産減価償却率"/>
        <xdr:cNvSpPr txBox="1"/>
      </xdr:nvSpPr>
      <xdr:spPr>
        <a:xfrm>
          <a:off x="152660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145559</xdr:rowOff>
    </xdr:from>
    <xdr:ext cx="405111" cy="259045"/>
    <xdr:sp macro="" textlink="">
      <xdr:nvSpPr>
        <xdr:cNvPr id="621" name="n_2aveValue【公民館】&#10;有形固定資産減価償却率"/>
        <xdr:cNvSpPr txBox="1"/>
      </xdr:nvSpPr>
      <xdr:spPr>
        <a:xfrm>
          <a:off x="14389744" y="1814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143527</xdr:rowOff>
    </xdr:from>
    <xdr:ext cx="469744" cy="259045"/>
    <xdr:sp macro="" textlink="">
      <xdr:nvSpPr>
        <xdr:cNvPr id="622" name="n_1mainValue【公民館】&#10;有形固定資産減価償却率"/>
        <xdr:cNvSpPr txBox="1"/>
      </xdr:nvSpPr>
      <xdr:spPr>
        <a:xfrm>
          <a:off x="15233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143527</xdr:rowOff>
    </xdr:from>
    <xdr:ext cx="469744" cy="259045"/>
    <xdr:sp macro="" textlink="">
      <xdr:nvSpPr>
        <xdr:cNvPr id="623" name="n_2mainValue【公民館】&#10;有形固定資産減価償却率"/>
        <xdr:cNvSpPr txBox="1"/>
      </xdr:nvSpPr>
      <xdr:spPr>
        <a:xfrm>
          <a:off x="14357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4" name="正方形/長方形 6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5" name="正方形/長方形 6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6" name="正方形/長方形 6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7" name="正方形/長方形 6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8" name="正方形/長方形 6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9" name="正方形/長方形 6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0" name="正方形/長方形 6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1" name="正方形/長方形 6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2" name="テキスト ボックス 6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3" name="直線コネクタ 6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4" name="直線コネクタ 63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5" name="テキスト ボックス 63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6" name="直線コネクタ 63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7" name="テキスト ボックス 63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38" name="直線コネクタ 63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39" name="テキスト ボックス 63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0" name="直線コネクタ 63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1" name="テキスト ボックス 64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168097</xdr:rowOff>
    </xdr:from>
    <xdr:to>
      <xdr:col>116</xdr:col>
      <xdr:colOff>62864</xdr:colOff>
      <xdr:row>108</xdr:row>
      <xdr:rowOff>38709</xdr:rowOff>
    </xdr:to>
    <xdr:cxnSp macro="">
      <xdr:nvCxnSpPr>
        <xdr:cNvPr id="645" name="直線コネクタ 644"/>
        <xdr:cNvCxnSpPr/>
      </xdr:nvCxnSpPr>
      <xdr:spPr>
        <a:xfrm flipV="1">
          <a:off x="22160864" y="17141647"/>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42536</xdr:rowOff>
    </xdr:from>
    <xdr:ext cx="469744" cy="259045"/>
    <xdr:sp macro="" textlink="">
      <xdr:nvSpPr>
        <xdr:cNvPr id="646" name="【公民館】&#10;一人当たり面積最小値テキスト"/>
        <xdr:cNvSpPr txBox="1"/>
      </xdr:nvSpPr>
      <xdr:spPr>
        <a:xfrm>
          <a:off x="22199600" y="185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38709</xdr:rowOff>
    </xdr:from>
    <xdr:to>
      <xdr:col>116</xdr:col>
      <xdr:colOff>152400</xdr:colOff>
      <xdr:row>108</xdr:row>
      <xdr:rowOff>38709</xdr:rowOff>
    </xdr:to>
    <xdr:cxnSp macro="">
      <xdr:nvCxnSpPr>
        <xdr:cNvPr id="647" name="直線コネクタ 646"/>
        <xdr:cNvCxnSpPr/>
      </xdr:nvCxnSpPr>
      <xdr:spPr>
        <a:xfrm>
          <a:off x="22072600" y="1855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114774</xdr:rowOff>
    </xdr:from>
    <xdr:ext cx="469744" cy="259045"/>
    <xdr:sp macro="" textlink="">
      <xdr:nvSpPr>
        <xdr:cNvPr id="648" name="【公民館】&#10;一人当たり面積最大値テキスト"/>
        <xdr:cNvSpPr txBox="1"/>
      </xdr:nvSpPr>
      <xdr:spPr>
        <a:xfrm>
          <a:off x="22199600" y="169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168097</xdr:rowOff>
    </xdr:from>
    <xdr:to>
      <xdr:col>116</xdr:col>
      <xdr:colOff>152400</xdr:colOff>
      <xdr:row>99</xdr:row>
      <xdr:rowOff>168097</xdr:rowOff>
    </xdr:to>
    <xdr:cxnSp macro="">
      <xdr:nvCxnSpPr>
        <xdr:cNvPr id="649" name="直線コネクタ 648"/>
        <xdr:cNvCxnSpPr/>
      </xdr:nvCxnSpPr>
      <xdr:spPr>
        <a:xfrm>
          <a:off x="22072600" y="1714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650" name="【公民館】&#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51" name="フローチャート: 判断 650"/>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87579</xdr:rowOff>
    </xdr:from>
    <xdr:to>
      <xdr:col>112</xdr:col>
      <xdr:colOff>38100</xdr:colOff>
      <xdr:row>107</xdr:row>
      <xdr:rowOff>17729</xdr:rowOff>
    </xdr:to>
    <xdr:sp macro="" textlink="">
      <xdr:nvSpPr>
        <xdr:cNvPr id="652" name="フローチャート: 判断 651"/>
        <xdr:cNvSpPr/>
      </xdr:nvSpPr>
      <xdr:spPr>
        <a:xfrm>
          <a:off x="21272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67920</xdr:rowOff>
    </xdr:from>
    <xdr:to>
      <xdr:col>107</xdr:col>
      <xdr:colOff>101600</xdr:colOff>
      <xdr:row>105</xdr:row>
      <xdr:rowOff>169520</xdr:rowOff>
    </xdr:to>
    <xdr:sp macro="" textlink="">
      <xdr:nvSpPr>
        <xdr:cNvPr id="653" name="フローチャート: 判断 652"/>
        <xdr:cNvSpPr/>
      </xdr:nvSpPr>
      <xdr:spPr>
        <a:xfrm>
          <a:off x="20383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4" name="テキスト ボックス 6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5" name="テキスト ボックス 6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6" name="テキスト ボックス 6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7" name="テキスト ボックス 6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8" name="テキスト ボックス 6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141072</xdr:rowOff>
    </xdr:from>
    <xdr:to>
      <xdr:col>112</xdr:col>
      <xdr:colOff>38100</xdr:colOff>
      <xdr:row>108</xdr:row>
      <xdr:rowOff>71222</xdr:rowOff>
    </xdr:to>
    <xdr:sp macro="" textlink="">
      <xdr:nvSpPr>
        <xdr:cNvPr id="659" name="楕円 658"/>
        <xdr:cNvSpPr/>
      </xdr:nvSpPr>
      <xdr:spPr>
        <a:xfrm>
          <a:off x="21272500" y="1848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141072</xdr:rowOff>
    </xdr:from>
    <xdr:to>
      <xdr:col>107</xdr:col>
      <xdr:colOff>101600</xdr:colOff>
      <xdr:row>108</xdr:row>
      <xdr:rowOff>71222</xdr:rowOff>
    </xdr:to>
    <xdr:sp macro="" textlink="">
      <xdr:nvSpPr>
        <xdr:cNvPr id="660" name="楕円 659"/>
        <xdr:cNvSpPr/>
      </xdr:nvSpPr>
      <xdr:spPr>
        <a:xfrm>
          <a:off x="20383500" y="1848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20422</xdr:rowOff>
    </xdr:from>
    <xdr:to>
      <xdr:col>111</xdr:col>
      <xdr:colOff>177800</xdr:colOff>
      <xdr:row>108</xdr:row>
      <xdr:rowOff>20422</xdr:rowOff>
    </xdr:to>
    <xdr:cxnSp macro="">
      <xdr:nvCxnSpPr>
        <xdr:cNvPr id="661" name="直線コネクタ 660"/>
        <xdr:cNvCxnSpPr/>
      </xdr:nvCxnSpPr>
      <xdr:spPr>
        <a:xfrm>
          <a:off x="20434300" y="185370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34256</xdr:rowOff>
    </xdr:from>
    <xdr:ext cx="469744" cy="259045"/>
    <xdr:sp macro="" textlink="">
      <xdr:nvSpPr>
        <xdr:cNvPr id="662" name="n_1aveValue【公民館】&#10;一人当たり面積"/>
        <xdr:cNvSpPr txBox="1"/>
      </xdr:nvSpPr>
      <xdr:spPr>
        <a:xfrm>
          <a:off x="210757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14597</xdr:rowOff>
    </xdr:from>
    <xdr:ext cx="469744" cy="259045"/>
    <xdr:sp macro="" textlink="">
      <xdr:nvSpPr>
        <xdr:cNvPr id="663" name="n_2aveValue【公民館】&#10;一人当たり面積"/>
        <xdr:cNvSpPr txBox="1"/>
      </xdr:nvSpPr>
      <xdr:spPr>
        <a:xfrm>
          <a:off x="20199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62349</xdr:rowOff>
    </xdr:from>
    <xdr:ext cx="469744" cy="259045"/>
    <xdr:sp macro="" textlink="">
      <xdr:nvSpPr>
        <xdr:cNvPr id="664" name="n_1mainValue【公民館】&#10;一人当たり面積"/>
        <xdr:cNvSpPr txBox="1"/>
      </xdr:nvSpPr>
      <xdr:spPr>
        <a:xfrm>
          <a:off x="21075727" y="1857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62349</xdr:rowOff>
    </xdr:from>
    <xdr:ext cx="469744" cy="259045"/>
    <xdr:sp macro="" textlink="">
      <xdr:nvSpPr>
        <xdr:cNvPr id="665" name="n_2mainValue【公民館】&#10;一人当たり面積"/>
        <xdr:cNvSpPr txBox="1"/>
      </xdr:nvSpPr>
      <xdr:spPr>
        <a:xfrm>
          <a:off x="20199427" y="1857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において、橋りょう・トンネル、公営住宅、保育所、学校施設、児童館、公民館について類似団体平均を上回った。この内、橋りょうについては、近年、社会資本整備総合交付金を活用し、長寿命化が図られているが、保育所、児童館、公民館については、耐用年数を経過しており、統廃合、建替えを含めた議論と老朽化対策が急務である。いずれも住民一人当たりの面積は類似団体を下回っているため、過剰な施設とは言えないが、施設整備計画を策定し、今後の費用の平準化が求め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公営住宅については、住民一人当たり面積も上回っているため、町民ニーズと財政運営の調整を図りながら総戸数の再検討が必要である。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10,740
10,715
102.11
20,830,719
20,349,325
359,896
3,411,328
5,755,947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164374</xdr:rowOff>
    </xdr:to>
    <xdr:cxnSp macro="">
      <xdr:nvCxnSpPr>
        <xdr:cNvPr id="57" name="直線コネクタ 56"/>
        <xdr:cNvCxnSpPr/>
      </xdr:nvCxnSpPr>
      <xdr:spPr>
        <a:xfrm flipV="1">
          <a:off x="4634865" y="5660572"/>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168201</xdr:rowOff>
    </xdr:from>
    <xdr:ext cx="340478" cy="259045"/>
    <xdr:sp macro="" textlink="">
      <xdr:nvSpPr>
        <xdr:cNvPr id="58" name="【図書館】&#10;有形固定資産減価償却率最小値テキスト"/>
        <xdr:cNvSpPr txBox="1"/>
      </xdr:nvSpPr>
      <xdr:spPr>
        <a:xfrm>
          <a:off x="4673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164374</xdr:rowOff>
    </xdr:from>
    <xdr:to>
      <xdr:col>24</xdr:col>
      <xdr:colOff>152400</xdr:colOff>
      <xdr:row>41</xdr:row>
      <xdr:rowOff>164374</xdr:rowOff>
    </xdr:to>
    <xdr:cxnSp macro="">
      <xdr:nvCxnSpPr>
        <xdr:cNvPr id="59" name="直線コネクタ 58"/>
        <xdr:cNvCxnSpPr/>
      </xdr:nvCxnSpPr>
      <xdr:spPr>
        <a:xfrm>
          <a:off x="4546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124658</xdr:rowOff>
    </xdr:from>
    <xdr:ext cx="405111" cy="259045"/>
    <xdr:sp macro="" textlink="">
      <xdr:nvSpPr>
        <xdr:cNvPr id="62" name="【図書館】&#10;有形固定資産減価償却率平均値テキスト"/>
        <xdr:cNvSpPr txBox="1"/>
      </xdr:nvSpPr>
      <xdr:spPr>
        <a:xfrm>
          <a:off x="4673600" y="646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63" name="フローチャート: 判断 62"/>
        <xdr:cNvSpPr/>
      </xdr:nvSpPr>
      <xdr:spPr>
        <a:xfrm>
          <a:off x="45847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152763</xdr:rowOff>
    </xdr:from>
    <xdr:to>
      <xdr:col>20</xdr:col>
      <xdr:colOff>38100</xdr:colOff>
      <xdr:row>38</xdr:row>
      <xdr:rowOff>82913</xdr:rowOff>
    </xdr:to>
    <xdr:sp macro="" textlink="">
      <xdr:nvSpPr>
        <xdr:cNvPr id="64" name="フローチャート: 判断 63"/>
        <xdr:cNvSpPr/>
      </xdr:nvSpPr>
      <xdr:spPr>
        <a:xfrm>
          <a:off x="3746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99440</xdr:rowOff>
    </xdr:from>
    <xdr:ext cx="405111" cy="259045"/>
    <xdr:sp macro="" textlink="">
      <xdr:nvSpPr>
        <xdr:cNvPr id="65" name="n_1aveValue【図書館】&#10;有形固定資産減価償却率"/>
        <xdr:cNvSpPr txBox="1"/>
      </xdr:nvSpPr>
      <xdr:spPr>
        <a:xfrm>
          <a:off x="35820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7438</xdr:rowOff>
    </xdr:from>
    <xdr:to>
      <xdr:col>15</xdr:col>
      <xdr:colOff>101600</xdr:colOff>
      <xdr:row>38</xdr:row>
      <xdr:rowOff>109038</xdr:rowOff>
    </xdr:to>
    <xdr:sp macro="" textlink="">
      <xdr:nvSpPr>
        <xdr:cNvPr id="66" name="フローチャート: 判断 65"/>
        <xdr:cNvSpPr/>
      </xdr:nvSpPr>
      <xdr:spPr>
        <a:xfrm>
          <a:off x="2857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125566</xdr:rowOff>
    </xdr:from>
    <xdr:ext cx="405111" cy="259045"/>
    <xdr:sp macro="" textlink="">
      <xdr:nvSpPr>
        <xdr:cNvPr id="67" name="n_2aveValue【図書館】&#10;有形固定資産減価償却率"/>
        <xdr:cNvSpPr txBox="1"/>
      </xdr:nvSpPr>
      <xdr:spPr>
        <a:xfrm>
          <a:off x="2705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3" name="楕円 72"/>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74" name="楕円 73"/>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92528</xdr:rowOff>
    </xdr:to>
    <xdr:cxnSp macro="">
      <xdr:nvCxnSpPr>
        <xdr:cNvPr id="75" name="直線コネクタ 74"/>
        <xdr:cNvCxnSpPr/>
      </xdr:nvCxnSpPr>
      <xdr:spPr>
        <a:xfrm flipV="1">
          <a:off x="2908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101799</xdr:rowOff>
    </xdr:from>
    <xdr:ext cx="405111" cy="259045"/>
    <xdr:sp macro="" textlink="">
      <xdr:nvSpPr>
        <xdr:cNvPr id="76" name="n_1mainValue【図書館】&#10;有形固定資産減価償却率"/>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77" name="n_2mainValue【図書館】&#10;有形固定資産減価償却率"/>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126492</xdr:rowOff>
    </xdr:from>
    <xdr:to>
      <xdr:col>54</xdr:col>
      <xdr:colOff>189865</xdr:colOff>
      <xdr:row>40</xdr:row>
      <xdr:rowOff>163068</xdr:rowOff>
    </xdr:to>
    <xdr:cxnSp macro="">
      <xdr:nvCxnSpPr>
        <xdr:cNvPr id="99" name="直線コネクタ 98"/>
        <xdr:cNvCxnSpPr/>
      </xdr:nvCxnSpPr>
      <xdr:spPr>
        <a:xfrm flipV="1">
          <a:off x="10476865" y="59557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166895</xdr:rowOff>
    </xdr:from>
    <xdr:ext cx="469744" cy="259045"/>
    <xdr:sp macro="" textlink="">
      <xdr:nvSpPr>
        <xdr:cNvPr id="100" name="【図書館】&#10;一人当たり面積最小値テキスト"/>
        <xdr:cNvSpPr txBox="1"/>
      </xdr:nvSpPr>
      <xdr:spPr>
        <a:xfrm>
          <a:off x="10515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163068</xdr:rowOff>
    </xdr:from>
    <xdr:to>
      <xdr:col>55</xdr:col>
      <xdr:colOff>88900</xdr:colOff>
      <xdr:row>40</xdr:row>
      <xdr:rowOff>163068</xdr:rowOff>
    </xdr:to>
    <xdr:cxnSp macro="">
      <xdr:nvCxnSpPr>
        <xdr:cNvPr id="101" name="直線コネクタ 100"/>
        <xdr:cNvCxnSpPr/>
      </xdr:nvCxnSpPr>
      <xdr:spPr>
        <a:xfrm>
          <a:off x="10388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73169</xdr:rowOff>
    </xdr:from>
    <xdr:ext cx="469744" cy="259045"/>
    <xdr:sp macro="" textlink="">
      <xdr:nvSpPr>
        <xdr:cNvPr id="102" name="【図書館】&#10;一人当たり面積最大値テキスト"/>
        <xdr:cNvSpPr txBox="1"/>
      </xdr:nvSpPr>
      <xdr:spPr>
        <a:xfrm>
          <a:off x="10515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126492</xdr:rowOff>
    </xdr:from>
    <xdr:to>
      <xdr:col>55</xdr:col>
      <xdr:colOff>88900</xdr:colOff>
      <xdr:row>34</xdr:row>
      <xdr:rowOff>126492</xdr:rowOff>
    </xdr:to>
    <xdr:cxnSp macro="">
      <xdr:nvCxnSpPr>
        <xdr:cNvPr id="103" name="直線コネクタ 102"/>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54119</xdr:rowOff>
    </xdr:from>
    <xdr:ext cx="469744" cy="259045"/>
    <xdr:sp macro="" textlink="">
      <xdr:nvSpPr>
        <xdr:cNvPr id="104" name="【図書館】&#10;一人当たり面積平均値テキスト"/>
        <xdr:cNvSpPr txBox="1"/>
      </xdr:nvSpPr>
      <xdr:spPr>
        <a:xfrm>
          <a:off x="10515600" y="656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75692</xdr:rowOff>
    </xdr:from>
    <xdr:to>
      <xdr:col>55</xdr:col>
      <xdr:colOff>50800</xdr:colOff>
      <xdr:row>39</xdr:row>
      <xdr:rowOff>5842</xdr:rowOff>
    </xdr:to>
    <xdr:sp macro="" textlink="">
      <xdr:nvSpPr>
        <xdr:cNvPr id="105" name="フローチャート: 判断 104"/>
        <xdr:cNvSpPr/>
      </xdr:nvSpPr>
      <xdr:spPr>
        <a:xfrm>
          <a:off x="10426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06" name="フローチャート: 判断 105"/>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56405</xdr:rowOff>
    </xdr:from>
    <xdr:ext cx="469744" cy="259045"/>
    <xdr:sp macro="" textlink="">
      <xdr:nvSpPr>
        <xdr:cNvPr id="107" name="n_1aveValue【図書館】&#10;一人当たり面積"/>
        <xdr:cNvSpPr txBox="1"/>
      </xdr:nvSpPr>
      <xdr:spPr>
        <a:xfrm>
          <a:off x="93917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162560</xdr:rowOff>
    </xdr:from>
    <xdr:to>
      <xdr:col>46</xdr:col>
      <xdr:colOff>38100</xdr:colOff>
      <xdr:row>39</xdr:row>
      <xdr:rowOff>92710</xdr:rowOff>
    </xdr:to>
    <xdr:sp macro="" textlink="">
      <xdr:nvSpPr>
        <xdr:cNvPr id="108" name="フローチャート: 判断 107"/>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83837</xdr:rowOff>
    </xdr:from>
    <xdr:ext cx="469744" cy="259045"/>
    <xdr:sp macro="" textlink="">
      <xdr:nvSpPr>
        <xdr:cNvPr id="109" name="n_2ave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137414</xdr:rowOff>
    </xdr:from>
    <xdr:to>
      <xdr:col>50</xdr:col>
      <xdr:colOff>165100</xdr:colOff>
      <xdr:row>38</xdr:row>
      <xdr:rowOff>67564</xdr:rowOff>
    </xdr:to>
    <xdr:sp macro="" textlink="">
      <xdr:nvSpPr>
        <xdr:cNvPr id="115" name="楕円 114"/>
        <xdr:cNvSpPr/>
      </xdr:nvSpPr>
      <xdr:spPr>
        <a:xfrm>
          <a:off x="9588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141986</xdr:rowOff>
    </xdr:from>
    <xdr:to>
      <xdr:col>46</xdr:col>
      <xdr:colOff>38100</xdr:colOff>
      <xdr:row>38</xdr:row>
      <xdr:rowOff>72136</xdr:rowOff>
    </xdr:to>
    <xdr:sp macro="" textlink="">
      <xdr:nvSpPr>
        <xdr:cNvPr id="116" name="楕円 115"/>
        <xdr:cNvSpPr/>
      </xdr:nvSpPr>
      <xdr:spPr>
        <a:xfrm>
          <a:off x="8699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xdr:rowOff>
    </xdr:from>
    <xdr:to>
      <xdr:col>50</xdr:col>
      <xdr:colOff>114300</xdr:colOff>
      <xdr:row>38</xdr:row>
      <xdr:rowOff>21336</xdr:rowOff>
    </xdr:to>
    <xdr:cxnSp macro="">
      <xdr:nvCxnSpPr>
        <xdr:cNvPr id="117" name="直線コネクタ 116"/>
        <xdr:cNvCxnSpPr/>
      </xdr:nvCxnSpPr>
      <xdr:spPr>
        <a:xfrm flipV="1">
          <a:off x="8750300" y="65318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84091</xdr:rowOff>
    </xdr:from>
    <xdr:ext cx="469744" cy="259045"/>
    <xdr:sp macro="" textlink="">
      <xdr:nvSpPr>
        <xdr:cNvPr id="118" name="n_1mainValue【図書館】&#10;一人当たり面積"/>
        <xdr:cNvSpPr txBox="1"/>
      </xdr:nvSpPr>
      <xdr:spPr>
        <a:xfrm>
          <a:off x="93917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88663</xdr:rowOff>
    </xdr:from>
    <xdr:ext cx="469744" cy="259045"/>
    <xdr:sp macro="" textlink="">
      <xdr:nvSpPr>
        <xdr:cNvPr id="119" name="n_2mainValue【図書館】&#10;一人当たり面積"/>
        <xdr:cNvSpPr txBox="1"/>
      </xdr:nvSpPr>
      <xdr:spPr>
        <a:xfrm>
          <a:off x="8515427"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1" name="直線コネクタ 13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2" name="テキスト ボックス 13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3" name="直線コネクタ 13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4" name="テキスト ボックス 13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5" name="直線コネクタ 13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6" name="テキスト ボックス 13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7" name="直線コネクタ 13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8" name="テキスト ボックス 13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142" name="直線コネクタ 141"/>
        <xdr:cNvCxnSpPr/>
      </xdr:nvCxnSpPr>
      <xdr:spPr>
        <a:xfrm flipV="1">
          <a:off x="4634865" y="960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143" name="【体育館・プール】&#10;有形固定資産減価償却率最小値テキスト"/>
        <xdr:cNvSpPr txBox="1"/>
      </xdr:nvSpPr>
      <xdr:spPr>
        <a:xfrm>
          <a:off x="4673600" y="1083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144" name="直線コネクタ 143"/>
        <xdr:cNvCxnSpPr/>
      </xdr:nvCxnSpPr>
      <xdr:spPr>
        <a:xfrm>
          <a:off x="4546600" y="1082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6" name="直線コネクタ 14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47" name="【体育館・プール】&#10;有形固定資産減価償却率平均値テキスト"/>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48" name="フローチャート: 判断 147"/>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149" name="フローチャート: 判断 148"/>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35069</xdr:rowOff>
    </xdr:from>
    <xdr:ext cx="405111" cy="259045"/>
    <xdr:sp macro="" textlink="">
      <xdr:nvSpPr>
        <xdr:cNvPr id="150" name="n_1aveValue【体育館・プール】&#10;有形固定資産減価償却率"/>
        <xdr:cNvSpPr txBox="1"/>
      </xdr:nvSpPr>
      <xdr:spPr>
        <a:xfrm>
          <a:off x="35820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63500</xdr:rowOff>
    </xdr:from>
    <xdr:to>
      <xdr:col>15</xdr:col>
      <xdr:colOff>101600</xdr:colOff>
      <xdr:row>60</xdr:row>
      <xdr:rowOff>165100</xdr:rowOff>
    </xdr:to>
    <xdr:sp macro="" textlink="">
      <xdr:nvSpPr>
        <xdr:cNvPr id="151" name="フローチャート: 判断 150"/>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156227</xdr:rowOff>
    </xdr:from>
    <xdr:ext cx="405111" cy="259045"/>
    <xdr:sp macro="" textlink="">
      <xdr:nvSpPr>
        <xdr:cNvPr id="152" name="n_2aveValue【体育館・プー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4064</xdr:rowOff>
    </xdr:from>
    <xdr:to>
      <xdr:col>20</xdr:col>
      <xdr:colOff>38100</xdr:colOff>
      <xdr:row>57</xdr:row>
      <xdr:rowOff>105664</xdr:rowOff>
    </xdr:to>
    <xdr:sp macro="" textlink="">
      <xdr:nvSpPr>
        <xdr:cNvPr id="158" name="楕円 157"/>
        <xdr:cNvSpPr/>
      </xdr:nvSpPr>
      <xdr:spPr>
        <a:xfrm>
          <a:off x="3746500" y="97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127508</xdr:rowOff>
    </xdr:from>
    <xdr:to>
      <xdr:col>15</xdr:col>
      <xdr:colOff>101600</xdr:colOff>
      <xdr:row>57</xdr:row>
      <xdr:rowOff>57658</xdr:rowOff>
    </xdr:to>
    <xdr:sp macro="" textlink="">
      <xdr:nvSpPr>
        <xdr:cNvPr id="159" name="楕円 158"/>
        <xdr:cNvSpPr/>
      </xdr:nvSpPr>
      <xdr:spPr>
        <a:xfrm>
          <a:off x="2857500" y="9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6858</xdr:rowOff>
    </xdr:from>
    <xdr:to>
      <xdr:col>19</xdr:col>
      <xdr:colOff>177800</xdr:colOff>
      <xdr:row>57</xdr:row>
      <xdr:rowOff>54864</xdr:rowOff>
    </xdr:to>
    <xdr:cxnSp macro="">
      <xdr:nvCxnSpPr>
        <xdr:cNvPr id="160" name="直線コネクタ 159"/>
        <xdr:cNvCxnSpPr/>
      </xdr:nvCxnSpPr>
      <xdr:spPr>
        <a:xfrm>
          <a:off x="2908300" y="977950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122191</xdr:rowOff>
    </xdr:from>
    <xdr:ext cx="405111" cy="259045"/>
    <xdr:sp macro="" textlink="">
      <xdr:nvSpPr>
        <xdr:cNvPr id="161" name="n_1mainValue【体育館・プール】&#10;有形固定資産減価償却率"/>
        <xdr:cNvSpPr txBox="1"/>
      </xdr:nvSpPr>
      <xdr:spPr>
        <a:xfrm>
          <a:off x="3582044" y="955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74185</xdr:rowOff>
    </xdr:from>
    <xdr:ext cx="405111" cy="259045"/>
    <xdr:sp macro="" textlink="">
      <xdr:nvSpPr>
        <xdr:cNvPr id="162" name="n_2mainValue【体育館・プール】&#10;有形固定資産減価償却率"/>
        <xdr:cNvSpPr txBox="1"/>
      </xdr:nvSpPr>
      <xdr:spPr>
        <a:xfrm>
          <a:off x="2705744" y="950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86" name="直線コネクタ 185"/>
        <xdr:cNvCxnSpPr/>
      </xdr:nvCxnSpPr>
      <xdr:spPr>
        <a:xfrm flipV="1">
          <a:off x="10476865" y="9536430"/>
          <a:ext cx="0" cy="15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87"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88" name="直線コネクタ 187"/>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89" name="【体育館・プール】&#10;一人当たり面積最大値テキスト"/>
        <xdr:cNvSpPr txBox="1"/>
      </xdr:nvSpPr>
      <xdr:spPr>
        <a:xfrm>
          <a:off x="10515600"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90" name="直線コネクタ 189"/>
        <xdr:cNvCxnSpPr/>
      </xdr:nvCxnSpPr>
      <xdr:spPr>
        <a:xfrm>
          <a:off x="10388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127271</xdr:rowOff>
    </xdr:from>
    <xdr:ext cx="469744" cy="259045"/>
    <xdr:sp macro="" textlink="">
      <xdr:nvSpPr>
        <xdr:cNvPr id="191" name="【体育館・プール】&#10;一人当たり面積平均値テキスト"/>
        <xdr:cNvSpPr txBox="1"/>
      </xdr:nvSpPr>
      <xdr:spPr>
        <a:xfrm>
          <a:off x="10515600" y="1058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192" name="フローチャート: 判断 191"/>
        <xdr:cNvSpPr/>
      </xdr:nvSpPr>
      <xdr:spPr>
        <a:xfrm>
          <a:off x="10426700" y="1060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193" name="フローチャート: 判断 192"/>
        <xdr:cNvSpPr/>
      </xdr:nvSpPr>
      <xdr:spPr>
        <a:xfrm>
          <a:off x="9588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142003</xdr:rowOff>
    </xdr:from>
    <xdr:ext cx="469744" cy="259045"/>
    <xdr:sp macro="" textlink="">
      <xdr:nvSpPr>
        <xdr:cNvPr id="194" name="n_1aveValue【体育館・プール】&#10;一人当たり面積"/>
        <xdr:cNvSpPr txBox="1"/>
      </xdr:nvSpPr>
      <xdr:spPr>
        <a:xfrm>
          <a:off x="93917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26162</xdr:rowOff>
    </xdr:from>
    <xdr:to>
      <xdr:col>46</xdr:col>
      <xdr:colOff>38100</xdr:colOff>
      <xdr:row>62</xdr:row>
      <xdr:rowOff>127762</xdr:rowOff>
    </xdr:to>
    <xdr:sp macro="" textlink="">
      <xdr:nvSpPr>
        <xdr:cNvPr id="195" name="フローチャート: 判断 194"/>
        <xdr:cNvSpPr/>
      </xdr:nvSpPr>
      <xdr:spPr>
        <a:xfrm>
          <a:off x="8699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144289</xdr:rowOff>
    </xdr:from>
    <xdr:ext cx="469744" cy="259045"/>
    <xdr:sp macro="" textlink="">
      <xdr:nvSpPr>
        <xdr:cNvPr id="196" name="n_2aveValue【体育館・プール】&#10;一人当たり面積"/>
        <xdr:cNvSpPr txBox="1"/>
      </xdr:nvSpPr>
      <xdr:spPr>
        <a:xfrm>
          <a:off x="8515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42926</xdr:rowOff>
    </xdr:from>
    <xdr:to>
      <xdr:col>50</xdr:col>
      <xdr:colOff>165100</xdr:colOff>
      <xdr:row>63</xdr:row>
      <xdr:rowOff>144526</xdr:rowOff>
    </xdr:to>
    <xdr:sp macro="" textlink="">
      <xdr:nvSpPr>
        <xdr:cNvPr id="202" name="楕円 201"/>
        <xdr:cNvSpPr/>
      </xdr:nvSpPr>
      <xdr:spPr>
        <a:xfrm>
          <a:off x="9588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162560</xdr:rowOff>
    </xdr:from>
    <xdr:to>
      <xdr:col>46</xdr:col>
      <xdr:colOff>38100</xdr:colOff>
      <xdr:row>63</xdr:row>
      <xdr:rowOff>92710</xdr:rowOff>
    </xdr:to>
    <xdr:sp macro="" textlink="">
      <xdr:nvSpPr>
        <xdr:cNvPr id="203" name="楕円 202"/>
        <xdr:cNvSpPr/>
      </xdr:nvSpPr>
      <xdr:spPr>
        <a:xfrm>
          <a:off x="8699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41910</xdr:rowOff>
    </xdr:from>
    <xdr:to>
      <xdr:col>50</xdr:col>
      <xdr:colOff>114300</xdr:colOff>
      <xdr:row>63</xdr:row>
      <xdr:rowOff>93726</xdr:rowOff>
    </xdr:to>
    <xdr:cxnSp macro="">
      <xdr:nvCxnSpPr>
        <xdr:cNvPr id="204" name="直線コネクタ 203"/>
        <xdr:cNvCxnSpPr/>
      </xdr:nvCxnSpPr>
      <xdr:spPr>
        <a:xfrm>
          <a:off x="8750300" y="10843260"/>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135653</xdr:rowOff>
    </xdr:from>
    <xdr:ext cx="469744" cy="259045"/>
    <xdr:sp macro="" textlink="">
      <xdr:nvSpPr>
        <xdr:cNvPr id="205" name="n_1mainValue【体育館・プール】&#10;一人当たり面積"/>
        <xdr:cNvSpPr txBox="1"/>
      </xdr:nvSpPr>
      <xdr:spPr>
        <a:xfrm>
          <a:off x="93917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83837</xdr:rowOff>
    </xdr:from>
    <xdr:ext cx="469744" cy="259045"/>
    <xdr:sp macro="" textlink="">
      <xdr:nvSpPr>
        <xdr:cNvPr id="206" name="n_2mainValue【体育館・プール】&#10;一人当たり面積"/>
        <xdr:cNvSpPr txBox="1"/>
      </xdr:nvSpPr>
      <xdr:spPr>
        <a:xfrm>
          <a:off x="8515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54102</xdr:rowOff>
    </xdr:to>
    <xdr:cxnSp macro="">
      <xdr:nvCxnSpPr>
        <xdr:cNvPr id="229" name="直線コネクタ 228"/>
        <xdr:cNvCxnSpPr/>
      </xdr:nvCxnSpPr>
      <xdr:spPr>
        <a:xfrm flipV="1">
          <a:off x="4634865" y="1341120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57929</xdr:rowOff>
    </xdr:from>
    <xdr:ext cx="405111" cy="259045"/>
    <xdr:sp macro="" textlink="">
      <xdr:nvSpPr>
        <xdr:cNvPr id="230" name="【福祉施設】&#10;有形固定資産減価償却率最小値テキスト"/>
        <xdr:cNvSpPr txBox="1"/>
      </xdr:nvSpPr>
      <xdr:spPr>
        <a:xfrm>
          <a:off x="4673600" y="148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54102</xdr:rowOff>
    </xdr:from>
    <xdr:to>
      <xdr:col>24</xdr:col>
      <xdr:colOff>152400</xdr:colOff>
      <xdr:row>86</xdr:row>
      <xdr:rowOff>54102</xdr:rowOff>
    </xdr:to>
    <xdr:cxnSp macro="">
      <xdr:nvCxnSpPr>
        <xdr:cNvPr id="231" name="直線コネクタ 230"/>
        <xdr:cNvCxnSpPr/>
      </xdr:nvCxnSpPr>
      <xdr:spPr>
        <a:xfrm>
          <a:off x="4546600" y="147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34"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35" name="フローチャート: 判断 234"/>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17018</xdr:rowOff>
    </xdr:from>
    <xdr:to>
      <xdr:col>20</xdr:col>
      <xdr:colOff>38100</xdr:colOff>
      <xdr:row>84</xdr:row>
      <xdr:rowOff>118618</xdr:rowOff>
    </xdr:to>
    <xdr:sp macro="" textlink="">
      <xdr:nvSpPr>
        <xdr:cNvPr id="236" name="フローチャート: 判断 235"/>
        <xdr:cNvSpPr/>
      </xdr:nvSpPr>
      <xdr:spPr>
        <a:xfrm>
          <a:off x="3746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135145</xdr:rowOff>
    </xdr:from>
    <xdr:ext cx="405111" cy="259045"/>
    <xdr:sp macro="" textlink="">
      <xdr:nvSpPr>
        <xdr:cNvPr id="237" name="n_1aveValue【福祉施設】&#10;有形固定資産減価償却率"/>
        <xdr:cNvSpPr txBox="1"/>
      </xdr:nvSpPr>
      <xdr:spPr>
        <a:xfrm>
          <a:off x="3582044" y="1419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5587</xdr:rowOff>
    </xdr:from>
    <xdr:to>
      <xdr:col>15</xdr:col>
      <xdr:colOff>101600</xdr:colOff>
      <xdr:row>84</xdr:row>
      <xdr:rowOff>107187</xdr:rowOff>
    </xdr:to>
    <xdr:sp macro="" textlink="">
      <xdr:nvSpPr>
        <xdr:cNvPr id="238" name="フローチャート: 判断 237"/>
        <xdr:cNvSpPr/>
      </xdr:nvSpPr>
      <xdr:spPr>
        <a:xfrm>
          <a:off x="2857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123714</xdr:rowOff>
    </xdr:from>
    <xdr:ext cx="405111" cy="259045"/>
    <xdr:sp macro="" textlink="">
      <xdr:nvSpPr>
        <xdr:cNvPr id="239" name="n_2aveValue【福祉施設】&#10;有形固定資産減価償却率"/>
        <xdr:cNvSpPr txBox="1"/>
      </xdr:nvSpPr>
      <xdr:spPr>
        <a:xfrm>
          <a:off x="2705744" y="1418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140463</xdr:rowOff>
    </xdr:from>
    <xdr:to>
      <xdr:col>20</xdr:col>
      <xdr:colOff>38100</xdr:colOff>
      <xdr:row>85</xdr:row>
      <xdr:rowOff>70613</xdr:rowOff>
    </xdr:to>
    <xdr:sp macro="" textlink="">
      <xdr:nvSpPr>
        <xdr:cNvPr id="245" name="楕円 244"/>
        <xdr:cNvSpPr/>
      </xdr:nvSpPr>
      <xdr:spPr>
        <a:xfrm>
          <a:off x="3746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19304</xdr:rowOff>
    </xdr:from>
    <xdr:to>
      <xdr:col>15</xdr:col>
      <xdr:colOff>101600</xdr:colOff>
      <xdr:row>85</xdr:row>
      <xdr:rowOff>120904</xdr:rowOff>
    </xdr:to>
    <xdr:sp macro="" textlink="">
      <xdr:nvSpPr>
        <xdr:cNvPr id="246" name="楕円 245"/>
        <xdr:cNvSpPr/>
      </xdr:nvSpPr>
      <xdr:spPr>
        <a:xfrm>
          <a:off x="2857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19813</xdr:rowOff>
    </xdr:from>
    <xdr:to>
      <xdr:col>19</xdr:col>
      <xdr:colOff>177800</xdr:colOff>
      <xdr:row>85</xdr:row>
      <xdr:rowOff>70104</xdr:rowOff>
    </xdr:to>
    <xdr:cxnSp macro="">
      <xdr:nvCxnSpPr>
        <xdr:cNvPr id="247" name="直線コネクタ 246"/>
        <xdr:cNvCxnSpPr/>
      </xdr:nvCxnSpPr>
      <xdr:spPr>
        <a:xfrm flipV="1">
          <a:off x="2908300" y="1459306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61740</xdr:rowOff>
    </xdr:from>
    <xdr:ext cx="405111" cy="259045"/>
    <xdr:sp macro="" textlink="">
      <xdr:nvSpPr>
        <xdr:cNvPr id="248" name="n_1mainValue【福祉施設】&#10;有形固定資産減価償却率"/>
        <xdr:cNvSpPr txBox="1"/>
      </xdr:nvSpPr>
      <xdr:spPr>
        <a:xfrm>
          <a:off x="3582044" y="1463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112031</xdr:rowOff>
    </xdr:from>
    <xdr:ext cx="405111" cy="259045"/>
    <xdr:sp macro="" textlink="">
      <xdr:nvSpPr>
        <xdr:cNvPr id="249" name="n_2mainValue【福祉施設】&#10;有形固定資産減価償却率"/>
        <xdr:cNvSpPr txBox="1"/>
      </xdr:nvSpPr>
      <xdr:spPr>
        <a:xfrm>
          <a:off x="2705744" y="1468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0" name="直線コネクタ 25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1" name="テキスト ボックス 26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2" name="直線コネクタ 26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3" name="テキスト ボックス 26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4" name="直線コネクタ 26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5" name="テキスト ボックス 26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6" name="直線コネクタ 26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7" name="テキスト ボックス 26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8" name="直線コネクタ 26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9" name="テキスト ボックス 26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0" name="直線コネクタ 26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1" name="テキスト ボックス 27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74023</xdr:rowOff>
    </xdr:from>
    <xdr:to>
      <xdr:col>54</xdr:col>
      <xdr:colOff>189865</xdr:colOff>
      <xdr:row>86</xdr:row>
      <xdr:rowOff>136071</xdr:rowOff>
    </xdr:to>
    <xdr:cxnSp macro="">
      <xdr:nvCxnSpPr>
        <xdr:cNvPr id="275" name="直線コネクタ 274"/>
        <xdr:cNvCxnSpPr/>
      </xdr:nvCxnSpPr>
      <xdr:spPr>
        <a:xfrm flipV="1">
          <a:off x="10476865" y="13275673"/>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76"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77" name="直線コネクタ 276"/>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20700</xdr:rowOff>
    </xdr:from>
    <xdr:ext cx="469744" cy="259045"/>
    <xdr:sp macro="" textlink="">
      <xdr:nvSpPr>
        <xdr:cNvPr id="278" name="【福祉施設】&#10;一人当たり面積最大値テキスト"/>
        <xdr:cNvSpPr txBox="1"/>
      </xdr:nvSpPr>
      <xdr:spPr>
        <a:xfrm>
          <a:off x="10515600" y="1305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74023</xdr:rowOff>
    </xdr:from>
    <xdr:to>
      <xdr:col>55</xdr:col>
      <xdr:colOff>88900</xdr:colOff>
      <xdr:row>77</xdr:row>
      <xdr:rowOff>74023</xdr:rowOff>
    </xdr:to>
    <xdr:cxnSp macro="">
      <xdr:nvCxnSpPr>
        <xdr:cNvPr id="279" name="直線コネクタ 278"/>
        <xdr:cNvCxnSpPr/>
      </xdr:nvCxnSpPr>
      <xdr:spPr>
        <a:xfrm>
          <a:off x="10388600" y="132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124114</xdr:rowOff>
    </xdr:from>
    <xdr:ext cx="469744" cy="259045"/>
    <xdr:sp macro="" textlink="">
      <xdr:nvSpPr>
        <xdr:cNvPr id="280" name="【福祉施設】&#10;一人当たり面積平均値テキスト"/>
        <xdr:cNvSpPr txBox="1"/>
      </xdr:nvSpPr>
      <xdr:spPr>
        <a:xfrm>
          <a:off x="105156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81" name="フローチャート: 判断 280"/>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26488</xdr:rowOff>
    </xdr:from>
    <xdr:to>
      <xdr:col>50</xdr:col>
      <xdr:colOff>165100</xdr:colOff>
      <xdr:row>84</xdr:row>
      <xdr:rowOff>128088</xdr:rowOff>
    </xdr:to>
    <xdr:sp macro="" textlink="">
      <xdr:nvSpPr>
        <xdr:cNvPr id="282" name="フローチャート: 判断 281"/>
        <xdr:cNvSpPr/>
      </xdr:nvSpPr>
      <xdr:spPr>
        <a:xfrm>
          <a:off x="9588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144615</xdr:rowOff>
    </xdr:from>
    <xdr:ext cx="469744" cy="259045"/>
    <xdr:sp macro="" textlink="">
      <xdr:nvSpPr>
        <xdr:cNvPr id="283" name="n_1aveValue【福祉施設】&#10;一人当たり面積"/>
        <xdr:cNvSpPr txBox="1"/>
      </xdr:nvSpPr>
      <xdr:spPr>
        <a:xfrm>
          <a:off x="9391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57513</xdr:rowOff>
    </xdr:from>
    <xdr:to>
      <xdr:col>46</xdr:col>
      <xdr:colOff>38100</xdr:colOff>
      <xdr:row>83</xdr:row>
      <xdr:rowOff>159113</xdr:rowOff>
    </xdr:to>
    <xdr:sp macro="" textlink="">
      <xdr:nvSpPr>
        <xdr:cNvPr id="284" name="フローチャート: 判断 283"/>
        <xdr:cNvSpPr/>
      </xdr:nvSpPr>
      <xdr:spPr>
        <a:xfrm>
          <a:off x="869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4190</xdr:rowOff>
    </xdr:from>
    <xdr:ext cx="469744" cy="259045"/>
    <xdr:sp macro="" textlink="">
      <xdr:nvSpPr>
        <xdr:cNvPr id="285" name="n_2aveValue【福祉施設】&#10;一人当たり面積"/>
        <xdr:cNvSpPr txBox="1"/>
      </xdr:nvSpPr>
      <xdr:spPr>
        <a:xfrm>
          <a:off x="8515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86905</xdr:rowOff>
    </xdr:from>
    <xdr:to>
      <xdr:col>50</xdr:col>
      <xdr:colOff>165100</xdr:colOff>
      <xdr:row>85</xdr:row>
      <xdr:rowOff>17055</xdr:rowOff>
    </xdr:to>
    <xdr:sp macro="" textlink="">
      <xdr:nvSpPr>
        <xdr:cNvPr id="291" name="楕円 290"/>
        <xdr:cNvSpPr/>
      </xdr:nvSpPr>
      <xdr:spPr>
        <a:xfrm>
          <a:off x="9588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88537</xdr:rowOff>
    </xdr:from>
    <xdr:to>
      <xdr:col>46</xdr:col>
      <xdr:colOff>38100</xdr:colOff>
      <xdr:row>85</xdr:row>
      <xdr:rowOff>18687</xdr:rowOff>
    </xdr:to>
    <xdr:sp macro="" textlink="">
      <xdr:nvSpPr>
        <xdr:cNvPr id="292" name="楕円 291"/>
        <xdr:cNvSpPr/>
      </xdr:nvSpPr>
      <xdr:spPr>
        <a:xfrm>
          <a:off x="8699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137705</xdr:rowOff>
    </xdr:from>
    <xdr:to>
      <xdr:col>50</xdr:col>
      <xdr:colOff>114300</xdr:colOff>
      <xdr:row>84</xdr:row>
      <xdr:rowOff>139337</xdr:rowOff>
    </xdr:to>
    <xdr:cxnSp macro="">
      <xdr:nvCxnSpPr>
        <xdr:cNvPr id="293" name="直線コネクタ 292"/>
        <xdr:cNvCxnSpPr/>
      </xdr:nvCxnSpPr>
      <xdr:spPr>
        <a:xfrm flipV="1">
          <a:off x="8750300" y="1453950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8182</xdr:rowOff>
    </xdr:from>
    <xdr:ext cx="469744" cy="259045"/>
    <xdr:sp macro="" textlink="">
      <xdr:nvSpPr>
        <xdr:cNvPr id="294" name="n_1mainValue【福祉施設】&#10;一人当たり面積"/>
        <xdr:cNvSpPr txBox="1"/>
      </xdr:nvSpPr>
      <xdr:spPr>
        <a:xfrm>
          <a:off x="9391727" y="1458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9814</xdr:rowOff>
    </xdr:from>
    <xdr:ext cx="469744" cy="259045"/>
    <xdr:sp macro="" textlink="">
      <xdr:nvSpPr>
        <xdr:cNvPr id="295" name="n_2mainValue【福祉施設】&#10;一人当たり面積"/>
        <xdr:cNvSpPr txBox="1"/>
      </xdr:nvSpPr>
      <xdr:spPr>
        <a:xfrm>
          <a:off x="8515427" y="1458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6" name="テキスト ボックス 30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07" name="直線コネクタ 30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08" name="テキスト ボックス 30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09" name="直線コネクタ 30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0" name="テキスト ボックス 30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1" name="直線コネクタ 31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2" name="テキスト ボックス 31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3" name="直線コネクタ 31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14" name="テキスト ボックス 313"/>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117348</xdr:rowOff>
    </xdr:to>
    <xdr:cxnSp macro="">
      <xdr:nvCxnSpPr>
        <xdr:cNvPr id="318" name="直線コネクタ 317"/>
        <xdr:cNvCxnSpPr/>
      </xdr:nvCxnSpPr>
      <xdr:spPr>
        <a:xfrm flipV="1">
          <a:off x="4634865" y="1722120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121175</xdr:rowOff>
    </xdr:from>
    <xdr:ext cx="405111" cy="259045"/>
    <xdr:sp macro="" textlink="">
      <xdr:nvSpPr>
        <xdr:cNvPr id="319" name="【市民会館】&#10;有形固定資産減価償却率最小値テキスト"/>
        <xdr:cNvSpPr txBox="1"/>
      </xdr:nvSpPr>
      <xdr:spPr>
        <a:xfrm>
          <a:off x="4673600" y="1863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117348</xdr:rowOff>
    </xdr:from>
    <xdr:to>
      <xdr:col>24</xdr:col>
      <xdr:colOff>152400</xdr:colOff>
      <xdr:row>108</xdr:row>
      <xdr:rowOff>117348</xdr:rowOff>
    </xdr:to>
    <xdr:cxnSp macro="">
      <xdr:nvCxnSpPr>
        <xdr:cNvPr id="320" name="直線コネクタ 319"/>
        <xdr:cNvCxnSpPr/>
      </xdr:nvCxnSpPr>
      <xdr:spPr>
        <a:xfrm>
          <a:off x="4546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321"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22" name="直線コネクタ 321"/>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81551</xdr:rowOff>
    </xdr:from>
    <xdr:ext cx="405111" cy="259045"/>
    <xdr:sp macro="" textlink="">
      <xdr:nvSpPr>
        <xdr:cNvPr id="323" name="【市民会館】&#10;有形固定資産減価償却率平均値テキスト"/>
        <xdr:cNvSpPr txBox="1"/>
      </xdr:nvSpPr>
      <xdr:spPr>
        <a:xfrm>
          <a:off x="4673600" y="1808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103124</xdr:rowOff>
    </xdr:from>
    <xdr:to>
      <xdr:col>24</xdr:col>
      <xdr:colOff>114300</xdr:colOff>
      <xdr:row>106</xdr:row>
      <xdr:rowOff>33274</xdr:rowOff>
    </xdr:to>
    <xdr:sp macro="" textlink="">
      <xdr:nvSpPr>
        <xdr:cNvPr id="324" name="フローチャート: 判断 323"/>
        <xdr:cNvSpPr/>
      </xdr:nvSpPr>
      <xdr:spPr>
        <a:xfrm>
          <a:off x="45847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18542</xdr:rowOff>
    </xdr:from>
    <xdr:to>
      <xdr:col>20</xdr:col>
      <xdr:colOff>38100</xdr:colOff>
      <xdr:row>106</xdr:row>
      <xdr:rowOff>120142</xdr:rowOff>
    </xdr:to>
    <xdr:sp macro="" textlink="">
      <xdr:nvSpPr>
        <xdr:cNvPr id="325" name="フローチャート: 判断 324"/>
        <xdr:cNvSpPr/>
      </xdr:nvSpPr>
      <xdr:spPr>
        <a:xfrm>
          <a:off x="3746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111269</xdr:rowOff>
    </xdr:from>
    <xdr:ext cx="405111" cy="259045"/>
    <xdr:sp macro="" textlink="">
      <xdr:nvSpPr>
        <xdr:cNvPr id="326" name="n_1aveValue【市民会館】&#10;有形固定資産減価償却率"/>
        <xdr:cNvSpPr txBox="1"/>
      </xdr:nvSpPr>
      <xdr:spPr>
        <a:xfrm>
          <a:off x="35820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43687</xdr:rowOff>
    </xdr:from>
    <xdr:to>
      <xdr:col>15</xdr:col>
      <xdr:colOff>101600</xdr:colOff>
      <xdr:row>105</xdr:row>
      <xdr:rowOff>145287</xdr:rowOff>
    </xdr:to>
    <xdr:sp macro="" textlink="">
      <xdr:nvSpPr>
        <xdr:cNvPr id="327" name="フローチャート: 判断 326"/>
        <xdr:cNvSpPr/>
      </xdr:nvSpPr>
      <xdr:spPr>
        <a:xfrm>
          <a:off x="2857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136414</xdr:rowOff>
    </xdr:from>
    <xdr:ext cx="405111" cy="259045"/>
    <xdr:sp macro="" textlink="">
      <xdr:nvSpPr>
        <xdr:cNvPr id="328" name="n_2aveValue【市民会館】&#10;有形固定資産減価償却率"/>
        <xdr:cNvSpPr txBox="1"/>
      </xdr:nvSpPr>
      <xdr:spPr>
        <a:xfrm>
          <a:off x="2705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9" name="テキスト ボックス 32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36830</xdr:rowOff>
    </xdr:from>
    <xdr:to>
      <xdr:col>20</xdr:col>
      <xdr:colOff>38100</xdr:colOff>
      <xdr:row>100</xdr:row>
      <xdr:rowOff>138430</xdr:rowOff>
    </xdr:to>
    <xdr:sp macro="" textlink="">
      <xdr:nvSpPr>
        <xdr:cNvPr id="334" name="楕円 333"/>
        <xdr:cNvSpPr/>
      </xdr:nvSpPr>
      <xdr:spPr>
        <a:xfrm>
          <a:off x="37465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29972</xdr:rowOff>
    </xdr:from>
    <xdr:to>
      <xdr:col>15</xdr:col>
      <xdr:colOff>101600</xdr:colOff>
      <xdr:row>100</xdr:row>
      <xdr:rowOff>131572</xdr:rowOff>
    </xdr:to>
    <xdr:sp macro="" textlink="">
      <xdr:nvSpPr>
        <xdr:cNvPr id="335" name="楕円 334"/>
        <xdr:cNvSpPr/>
      </xdr:nvSpPr>
      <xdr:spPr>
        <a:xfrm>
          <a:off x="2857500" y="171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80772</xdr:rowOff>
    </xdr:from>
    <xdr:to>
      <xdr:col>19</xdr:col>
      <xdr:colOff>177800</xdr:colOff>
      <xdr:row>100</xdr:row>
      <xdr:rowOff>87630</xdr:rowOff>
    </xdr:to>
    <xdr:cxnSp macro="">
      <xdr:nvCxnSpPr>
        <xdr:cNvPr id="336" name="直線コネクタ 335"/>
        <xdr:cNvCxnSpPr/>
      </xdr:nvCxnSpPr>
      <xdr:spPr>
        <a:xfrm>
          <a:off x="2908300" y="172257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154957</xdr:rowOff>
    </xdr:from>
    <xdr:ext cx="405111" cy="259045"/>
    <xdr:sp macro="" textlink="">
      <xdr:nvSpPr>
        <xdr:cNvPr id="337" name="n_1mainValue【市民会館】&#10;有形固定資産減価償却率"/>
        <xdr:cNvSpPr txBox="1"/>
      </xdr:nvSpPr>
      <xdr:spPr>
        <a:xfrm>
          <a:off x="3582044" y="1695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148099</xdr:rowOff>
    </xdr:from>
    <xdr:ext cx="405111" cy="259045"/>
    <xdr:sp macro="" textlink="">
      <xdr:nvSpPr>
        <xdr:cNvPr id="338" name="n_2mainValue【市民会館】&#10;有形固定資産減価償却率"/>
        <xdr:cNvSpPr txBox="1"/>
      </xdr:nvSpPr>
      <xdr:spPr>
        <a:xfrm>
          <a:off x="2705744" y="1695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108</xdr:row>
      <xdr:rowOff>121920</xdr:rowOff>
    </xdr:to>
    <xdr:cxnSp macro="">
      <xdr:nvCxnSpPr>
        <xdr:cNvPr id="364" name="直線コネクタ 363"/>
        <xdr:cNvCxnSpPr/>
      </xdr:nvCxnSpPr>
      <xdr:spPr>
        <a:xfrm flipV="1">
          <a:off x="10476865" y="171591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365"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366" name="直線コネクタ 365"/>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367" name="【市民会館】&#10;一人当たり面積最大値テキスト"/>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368" name="直線コネクタ 367"/>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59345</xdr:rowOff>
    </xdr:from>
    <xdr:ext cx="469744" cy="259045"/>
    <xdr:sp macro="" textlink="">
      <xdr:nvSpPr>
        <xdr:cNvPr id="369" name="【市民会館】&#10;一人当たり面積平均値テキスト"/>
        <xdr:cNvSpPr txBox="1"/>
      </xdr:nvSpPr>
      <xdr:spPr>
        <a:xfrm>
          <a:off x="10515600" y="17890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80918</xdr:rowOff>
    </xdr:from>
    <xdr:to>
      <xdr:col>55</xdr:col>
      <xdr:colOff>50800</xdr:colOff>
      <xdr:row>105</xdr:row>
      <xdr:rowOff>11068</xdr:rowOff>
    </xdr:to>
    <xdr:sp macro="" textlink="">
      <xdr:nvSpPr>
        <xdr:cNvPr id="370" name="フローチャート: 判断 369"/>
        <xdr:cNvSpPr/>
      </xdr:nvSpPr>
      <xdr:spPr>
        <a:xfrm>
          <a:off x="10426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147864</xdr:rowOff>
    </xdr:from>
    <xdr:to>
      <xdr:col>50</xdr:col>
      <xdr:colOff>165100</xdr:colOff>
      <xdr:row>104</xdr:row>
      <xdr:rowOff>78014</xdr:rowOff>
    </xdr:to>
    <xdr:sp macro="" textlink="">
      <xdr:nvSpPr>
        <xdr:cNvPr id="371" name="フローチャート: 判断 370"/>
        <xdr:cNvSpPr/>
      </xdr:nvSpPr>
      <xdr:spPr>
        <a:xfrm>
          <a:off x="9588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94541</xdr:rowOff>
    </xdr:from>
    <xdr:ext cx="469744" cy="259045"/>
    <xdr:sp macro="" textlink="">
      <xdr:nvSpPr>
        <xdr:cNvPr id="372" name="n_1aveValue【市民会館】&#10;一人当たり面積"/>
        <xdr:cNvSpPr txBox="1"/>
      </xdr:nvSpPr>
      <xdr:spPr>
        <a:xfrm>
          <a:off x="93917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147864</xdr:rowOff>
    </xdr:from>
    <xdr:to>
      <xdr:col>46</xdr:col>
      <xdr:colOff>38100</xdr:colOff>
      <xdr:row>104</xdr:row>
      <xdr:rowOff>78014</xdr:rowOff>
    </xdr:to>
    <xdr:sp macro="" textlink="">
      <xdr:nvSpPr>
        <xdr:cNvPr id="373" name="フローチャート: 判断 372"/>
        <xdr:cNvSpPr/>
      </xdr:nvSpPr>
      <xdr:spPr>
        <a:xfrm>
          <a:off x="8699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94541</xdr:rowOff>
    </xdr:from>
    <xdr:ext cx="469744" cy="259045"/>
    <xdr:sp macro="" textlink="">
      <xdr:nvSpPr>
        <xdr:cNvPr id="374" name="n_2aveValue【市民会館】&#10;一人当たり面積"/>
        <xdr:cNvSpPr txBox="1"/>
      </xdr:nvSpPr>
      <xdr:spPr>
        <a:xfrm>
          <a:off x="8515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66221</xdr:rowOff>
    </xdr:from>
    <xdr:to>
      <xdr:col>50</xdr:col>
      <xdr:colOff>165100</xdr:colOff>
      <xdr:row>107</xdr:row>
      <xdr:rowOff>167821</xdr:rowOff>
    </xdr:to>
    <xdr:sp macro="" textlink="">
      <xdr:nvSpPr>
        <xdr:cNvPr id="380" name="楕円 379"/>
        <xdr:cNvSpPr/>
      </xdr:nvSpPr>
      <xdr:spPr>
        <a:xfrm>
          <a:off x="9588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69487</xdr:rowOff>
    </xdr:from>
    <xdr:to>
      <xdr:col>46</xdr:col>
      <xdr:colOff>38100</xdr:colOff>
      <xdr:row>107</xdr:row>
      <xdr:rowOff>171087</xdr:rowOff>
    </xdr:to>
    <xdr:sp macro="" textlink="">
      <xdr:nvSpPr>
        <xdr:cNvPr id="381" name="楕円 380"/>
        <xdr:cNvSpPr/>
      </xdr:nvSpPr>
      <xdr:spPr>
        <a:xfrm>
          <a:off x="8699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117021</xdr:rowOff>
    </xdr:from>
    <xdr:to>
      <xdr:col>50</xdr:col>
      <xdr:colOff>114300</xdr:colOff>
      <xdr:row>107</xdr:row>
      <xdr:rowOff>120287</xdr:rowOff>
    </xdr:to>
    <xdr:cxnSp macro="">
      <xdr:nvCxnSpPr>
        <xdr:cNvPr id="382" name="直線コネクタ 381"/>
        <xdr:cNvCxnSpPr/>
      </xdr:nvCxnSpPr>
      <xdr:spPr>
        <a:xfrm flipV="1">
          <a:off x="8750300" y="184621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158948</xdr:rowOff>
    </xdr:from>
    <xdr:ext cx="469744" cy="259045"/>
    <xdr:sp macro="" textlink="">
      <xdr:nvSpPr>
        <xdr:cNvPr id="383" name="n_1mainValue【市民会館】&#10;一人当たり面積"/>
        <xdr:cNvSpPr txBox="1"/>
      </xdr:nvSpPr>
      <xdr:spPr>
        <a:xfrm>
          <a:off x="93917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162214</xdr:rowOff>
    </xdr:from>
    <xdr:ext cx="469744" cy="259045"/>
    <xdr:sp macro="" textlink="">
      <xdr:nvSpPr>
        <xdr:cNvPr id="384" name="n_2mainValue【市民会館】&#10;一人当たり面積"/>
        <xdr:cNvSpPr txBox="1"/>
      </xdr:nvSpPr>
      <xdr:spPr>
        <a:xfrm>
          <a:off x="8515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5" name="テキスト ボックス 39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7" name="テキスト ボックス 39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5" name="テキスト ボックス 40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7" name="テキスト ボックス 4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28575</xdr:rowOff>
    </xdr:from>
    <xdr:to>
      <xdr:col>85</xdr:col>
      <xdr:colOff>126364</xdr:colOff>
      <xdr:row>41</xdr:row>
      <xdr:rowOff>152400</xdr:rowOff>
    </xdr:to>
    <xdr:cxnSp macro="">
      <xdr:nvCxnSpPr>
        <xdr:cNvPr id="409" name="直線コネクタ 408"/>
        <xdr:cNvCxnSpPr/>
      </xdr:nvCxnSpPr>
      <xdr:spPr>
        <a:xfrm flipV="1">
          <a:off x="16318864" y="58578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156227</xdr:rowOff>
    </xdr:from>
    <xdr:ext cx="405111" cy="259045"/>
    <xdr:sp macro="" textlink="">
      <xdr:nvSpPr>
        <xdr:cNvPr id="410" name="【一般廃棄物処理施設】&#10;有形固定資産減価償却率最小値テキスト"/>
        <xdr:cNvSpPr txBox="1"/>
      </xdr:nvSpPr>
      <xdr:spPr>
        <a:xfrm>
          <a:off x="16357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411" name="直線コネクタ 410"/>
        <xdr:cNvCxnSpPr/>
      </xdr:nvCxnSpPr>
      <xdr:spPr>
        <a:xfrm>
          <a:off x="16230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146702</xdr:rowOff>
    </xdr:from>
    <xdr:ext cx="405111" cy="259045"/>
    <xdr:sp macro="" textlink="">
      <xdr:nvSpPr>
        <xdr:cNvPr id="412" name="【一般廃棄物処理施設】&#10;有形固定資産減価償却率最大値テキスト"/>
        <xdr:cNvSpPr txBox="1"/>
      </xdr:nvSpPr>
      <xdr:spPr>
        <a:xfrm>
          <a:off x="16357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28575</xdr:rowOff>
    </xdr:from>
    <xdr:to>
      <xdr:col>86</xdr:col>
      <xdr:colOff>25400</xdr:colOff>
      <xdr:row>34</xdr:row>
      <xdr:rowOff>28575</xdr:rowOff>
    </xdr:to>
    <xdr:cxnSp macro="">
      <xdr:nvCxnSpPr>
        <xdr:cNvPr id="413" name="直線コネクタ 412"/>
        <xdr:cNvCxnSpPr/>
      </xdr:nvCxnSpPr>
      <xdr:spPr>
        <a:xfrm>
          <a:off x="16230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148607</xdr:rowOff>
    </xdr:from>
    <xdr:ext cx="405111" cy="259045"/>
    <xdr:sp macro="" textlink="">
      <xdr:nvSpPr>
        <xdr:cNvPr id="414" name="【一般廃棄物処理施設】&#10;有形固定資産減価償却率平均値テキスト"/>
        <xdr:cNvSpPr txBox="1"/>
      </xdr:nvSpPr>
      <xdr:spPr>
        <a:xfrm>
          <a:off x="163576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15" name="フローチャート: 判断 414"/>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149225</xdr:rowOff>
    </xdr:from>
    <xdr:to>
      <xdr:col>81</xdr:col>
      <xdr:colOff>101600</xdr:colOff>
      <xdr:row>37</xdr:row>
      <xdr:rowOff>79375</xdr:rowOff>
    </xdr:to>
    <xdr:sp macro="" textlink="">
      <xdr:nvSpPr>
        <xdr:cNvPr id="416" name="フローチャート: 判断 415"/>
        <xdr:cNvSpPr/>
      </xdr:nvSpPr>
      <xdr:spPr>
        <a:xfrm>
          <a:off x="15430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95902</xdr:rowOff>
    </xdr:from>
    <xdr:ext cx="405111" cy="259045"/>
    <xdr:sp macro="" textlink="">
      <xdr:nvSpPr>
        <xdr:cNvPr id="417" name="n_1aveValue【一般廃棄物処理施設】&#10;有形固定資産減価償却率"/>
        <xdr:cNvSpPr txBox="1"/>
      </xdr:nvSpPr>
      <xdr:spPr>
        <a:xfrm>
          <a:off x="15266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153035</xdr:rowOff>
    </xdr:from>
    <xdr:to>
      <xdr:col>76</xdr:col>
      <xdr:colOff>165100</xdr:colOff>
      <xdr:row>38</xdr:row>
      <xdr:rowOff>83185</xdr:rowOff>
    </xdr:to>
    <xdr:sp macro="" textlink="">
      <xdr:nvSpPr>
        <xdr:cNvPr id="418" name="フローチャート: 判断 417"/>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99712</xdr:rowOff>
    </xdr:from>
    <xdr:ext cx="405111" cy="259045"/>
    <xdr:sp macro="" textlink="">
      <xdr:nvSpPr>
        <xdr:cNvPr id="419" name="n_2aveValue【一般廃棄物処理施設】&#10;有形固定資産減価償却率"/>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164465</xdr:rowOff>
    </xdr:from>
    <xdr:to>
      <xdr:col>81</xdr:col>
      <xdr:colOff>101600</xdr:colOff>
      <xdr:row>37</xdr:row>
      <xdr:rowOff>94615</xdr:rowOff>
    </xdr:to>
    <xdr:sp macro="" textlink="">
      <xdr:nvSpPr>
        <xdr:cNvPr id="425" name="楕円 424"/>
        <xdr:cNvSpPr/>
      </xdr:nvSpPr>
      <xdr:spPr>
        <a:xfrm>
          <a:off x="15430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85742</xdr:rowOff>
    </xdr:from>
    <xdr:ext cx="405111" cy="259045"/>
    <xdr:sp macro="" textlink="">
      <xdr:nvSpPr>
        <xdr:cNvPr id="426" name="n_1mainValue【一般廃棄物処理施設】&#10;有形固定資産減価償却率"/>
        <xdr:cNvSpPr txBox="1"/>
      </xdr:nvSpPr>
      <xdr:spPr>
        <a:xfrm>
          <a:off x="152660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8" name="テキスト ボックス 43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0" name="テキスト ボックス 43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2" name="テキスト ボックス 44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4" name="テキスト ボックス 44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6" name="テキスト ボックス 44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110440</xdr:rowOff>
    </xdr:from>
    <xdr:to>
      <xdr:col>116</xdr:col>
      <xdr:colOff>62864</xdr:colOff>
      <xdr:row>41</xdr:row>
      <xdr:rowOff>126409</xdr:rowOff>
    </xdr:to>
    <xdr:cxnSp macro="">
      <xdr:nvCxnSpPr>
        <xdr:cNvPr id="448" name="直線コネクタ 447"/>
        <xdr:cNvCxnSpPr/>
      </xdr:nvCxnSpPr>
      <xdr:spPr>
        <a:xfrm flipV="1">
          <a:off x="22160864" y="5768290"/>
          <a:ext cx="0" cy="138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130236</xdr:rowOff>
    </xdr:from>
    <xdr:ext cx="469744" cy="259045"/>
    <xdr:sp macro="" textlink="">
      <xdr:nvSpPr>
        <xdr:cNvPr id="449" name="【一般廃棄物処理施設】&#10;一人当たり有形固定資産（償却資産）額最小値テキスト"/>
        <xdr:cNvSpPr txBox="1"/>
      </xdr:nvSpPr>
      <xdr:spPr>
        <a:xfrm>
          <a:off x="22199600" y="71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126409</xdr:rowOff>
    </xdr:from>
    <xdr:to>
      <xdr:col>116</xdr:col>
      <xdr:colOff>152400</xdr:colOff>
      <xdr:row>41</xdr:row>
      <xdr:rowOff>126409</xdr:rowOff>
    </xdr:to>
    <xdr:cxnSp macro="">
      <xdr:nvCxnSpPr>
        <xdr:cNvPr id="450" name="直線コネクタ 449"/>
        <xdr:cNvCxnSpPr/>
      </xdr:nvCxnSpPr>
      <xdr:spPr>
        <a:xfrm>
          <a:off x="22072600" y="715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57117</xdr:rowOff>
    </xdr:from>
    <xdr:ext cx="599010" cy="259045"/>
    <xdr:sp macro="" textlink="">
      <xdr:nvSpPr>
        <xdr:cNvPr id="451" name="【一般廃棄物処理施設】&#10;一人当たり有形固定資産（償却資産）額最大値テキスト"/>
        <xdr:cNvSpPr txBox="1"/>
      </xdr:nvSpPr>
      <xdr:spPr>
        <a:xfrm>
          <a:off x="22199600" y="554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110440</xdr:rowOff>
    </xdr:from>
    <xdr:to>
      <xdr:col>116</xdr:col>
      <xdr:colOff>152400</xdr:colOff>
      <xdr:row>33</xdr:row>
      <xdr:rowOff>110440</xdr:rowOff>
    </xdr:to>
    <xdr:cxnSp macro="">
      <xdr:nvCxnSpPr>
        <xdr:cNvPr id="452" name="直線コネクタ 451"/>
        <xdr:cNvCxnSpPr/>
      </xdr:nvCxnSpPr>
      <xdr:spPr>
        <a:xfrm>
          <a:off x="22072600" y="576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164702</xdr:rowOff>
    </xdr:from>
    <xdr:ext cx="599010" cy="259045"/>
    <xdr:sp macro="" textlink="">
      <xdr:nvSpPr>
        <xdr:cNvPr id="453" name="【一般廃棄物処理施設】&#10;一人当たり有形固定資産（償却資産）額平均値テキスト"/>
        <xdr:cNvSpPr txBox="1"/>
      </xdr:nvSpPr>
      <xdr:spPr>
        <a:xfrm>
          <a:off x="22199600" y="6508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14825</xdr:rowOff>
    </xdr:from>
    <xdr:to>
      <xdr:col>116</xdr:col>
      <xdr:colOff>114300</xdr:colOff>
      <xdr:row>38</xdr:row>
      <xdr:rowOff>116425</xdr:rowOff>
    </xdr:to>
    <xdr:sp macro="" textlink="">
      <xdr:nvSpPr>
        <xdr:cNvPr id="454" name="フローチャート: 判断 453"/>
        <xdr:cNvSpPr/>
      </xdr:nvSpPr>
      <xdr:spPr>
        <a:xfrm>
          <a:off x="22110700" y="65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75385</xdr:rowOff>
    </xdr:from>
    <xdr:to>
      <xdr:col>112</xdr:col>
      <xdr:colOff>38100</xdr:colOff>
      <xdr:row>39</xdr:row>
      <xdr:rowOff>5535</xdr:rowOff>
    </xdr:to>
    <xdr:sp macro="" textlink="">
      <xdr:nvSpPr>
        <xdr:cNvPr id="455" name="フローチャート: 判断 454"/>
        <xdr:cNvSpPr/>
      </xdr:nvSpPr>
      <xdr:spPr>
        <a:xfrm>
          <a:off x="21272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22063</xdr:rowOff>
    </xdr:from>
    <xdr:ext cx="599010" cy="259045"/>
    <xdr:sp macro="" textlink="">
      <xdr:nvSpPr>
        <xdr:cNvPr id="456" name="n_1aveValue【一般廃棄物処理施設】&#10;一人当たり有形固定資産（償却資産）額"/>
        <xdr:cNvSpPr txBox="1"/>
      </xdr:nvSpPr>
      <xdr:spPr>
        <a:xfrm>
          <a:off x="210110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167406</xdr:rowOff>
    </xdr:from>
    <xdr:to>
      <xdr:col>107</xdr:col>
      <xdr:colOff>101600</xdr:colOff>
      <xdr:row>39</xdr:row>
      <xdr:rowOff>97556</xdr:rowOff>
    </xdr:to>
    <xdr:sp macro="" textlink="">
      <xdr:nvSpPr>
        <xdr:cNvPr id="457" name="フローチャート: 判断 456"/>
        <xdr:cNvSpPr/>
      </xdr:nvSpPr>
      <xdr:spPr>
        <a:xfrm>
          <a:off x="20383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114083</xdr:rowOff>
    </xdr:from>
    <xdr:ext cx="534377" cy="259045"/>
    <xdr:sp macro="" textlink="">
      <xdr:nvSpPr>
        <xdr:cNvPr id="458" name="n_2aveValue【一般廃棄物処理施設】&#10;一人当たり有形固定資産（償却資産）額"/>
        <xdr:cNvSpPr txBox="1"/>
      </xdr:nvSpPr>
      <xdr:spPr>
        <a:xfrm>
          <a:off x="20167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9" name="テキスト ボックス 4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47034</xdr:rowOff>
    </xdr:from>
    <xdr:to>
      <xdr:col>112</xdr:col>
      <xdr:colOff>38100</xdr:colOff>
      <xdr:row>39</xdr:row>
      <xdr:rowOff>148634</xdr:rowOff>
    </xdr:to>
    <xdr:sp macro="" textlink="">
      <xdr:nvSpPr>
        <xdr:cNvPr id="464" name="楕円 463"/>
        <xdr:cNvSpPr/>
      </xdr:nvSpPr>
      <xdr:spPr>
        <a:xfrm>
          <a:off x="21272500" y="67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139761</xdr:rowOff>
    </xdr:from>
    <xdr:ext cx="534377" cy="259045"/>
    <xdr:sp macro="" textlink="">
      <xdr:nvSpPr>
        <xdr:cNvPr id="465" name="n_1mainValue【一般廃棄物処理施設】&#10;一人当たり有形固定資産（償却資産）額"/>
        <xdr:cNvSpPr txBox="1"/>
      </xdr:nvSpPr>
      <xdr:spPr>
        <a:xfrm>
          <a:off x="21043411" y="682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6" name="テキスト ボックス 47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7" name="直線コネクタ 47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8" name="テキスト ボックス 47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9" name="直線コネクタ 47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0" name="テキスト ボックス 47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1" name="直線コネクタ 48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2" name="テキスト ボックス 48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3" name="直線コネクタ 48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84" name="テキスト ボックス 483"/>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6" name="テキスト ボックス 4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86868</xdr:rowOff>
    </xdr:from>
    <xdr:to>
      <xdr:col>85</xdr:col>
      <xdr:colOff>126364</xdr:colOff>
      <xdr:row>64</xdr:row>
      <xdr:rowOff>96012</xdr:rowOff>
    </xdr:to>
    <xdr:cxnSp macro="">
      <xdr:nvCxnSpPr>
        <xdr:cNvPr id="488" name="直線コネクタ 487"/>
        <xdr:cNvCxnSpPr/>
      </xdr:nvCxnSpPr>
      <xdr:spPr>
        <a:xfrm flipV="1">
          <a:off x="16318864" y="985951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99839</xdr:rowOff>
    </xdr:from>
    <xdr:ext cx="405111" cy="259045"/>
    <xdr:sp macro="" textlink="">
      <xdr:nvSpPr>
        <xdr:cNvPr id="489" name="【保健センター・保健所】&#10;有形固定資産減価償却率最小値テキスト"/>
        <xdr:cNvSpPr txBox="1"/>
      </xdr:nvSpPr>
      <xdr:spPr>
        <a:xfrm>
          <a:off x="16357600" y="1107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96012</xdr:rowOff>
    </xdr:from>
    <xdr:to>
      <xdr:col>86</xdr:col>
      <xdr:colOff>25400</xdr:colOff>
      <xdr:row>64</xdr:row>
      <xdr:rowOff>96012</xdr:rowOff>
    </xdr:to>
    <xdr:cxnSp macro="">
      <xdr:nvCxnSpPr>
        <xdr:cNvPr id="490" name="直線コネクタ 489"/>
        <xdr:cNvCxnSpPr/>
      </xdr:nvCxnSpPr>
      <xdr:spPr>
        <a:xfrm>
          <a:off x="16230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33545</xdr:rowOff>
    </xdr:from>
    <xdr:ext cx="405111" cy="259045"/>
    <xdr:sp macro="" textlink="">
      <xdr:nvSpPr>
        <xdr:cNvPr id="491" name="【保健センター・保健所】&#10;有形固定資産減価償却率最大値テキスト"/>
        <xdr:cNvSpPr txBox="1"/>
      </xdr:nvSpPr>
      <xdr:spPr>
        <a:xfrm>
          <a:off x="163576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86868</xdr:rowOff>
    </xdr:from>
    <xdr:to>
      <xdr:col>86</xdr:col>
      <xdr:colOff>25400</xdr:colOff>
      <xdr:row>57</xdr:row>
      <xdr:rowOff>86868</xdr:rowOff>
    </xdr:to>
    <xdr:cxnSp macro="">
      <xdr:nvCxnSpPr>
        <xdr:cNvPr id="492" name="直線コネクタ 491"/>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493" name="【保健センター・保健所】&#10;有形固定資産減価償却率平均値テキスト"/>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494" name="フローチャート: 判断 493"/>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63</xdr:row>
      <xdr:rowOff>15494</xdr:rowOff>
    </xdr:from>
    <xdr:to>
      <xdr:col>81</xdr:col>
      <xdr:colOff>101600</xdr:colOff>
      <xdr:row>63</xdr:row>
      <xdr:rowOff>117094</xdr:rowOff>
    </xdr:to>
    <xdr:sp macro="" textlink="">
      <xdr:nvSpPr>
        <xdr:cNvPr id="495" name="フローチャート: 判断 494"/>
        <xdr:cNvSpPr/>
      </xdr:nvSpPr>
      <xdr:spPr>
        <a:xfrm>
          <a:off x="15430500" y="1081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63</xdr:row>
      <xdr:rowOff>108221</xdr:rowOff>
    </xdr:from>
    <xdr:ext cx="405111" cy="259045"/>
    <xdr:sp macro="" textlink="">
      <xdr:nvSpPr>
        <xdr:cNvPr id="496" name="n_1aveValue【保健センター・保健所】&#10;有形固定資産減価償却率"/>
        <xdr:cNvSpPr txBox="1"/>
      </xdr:nvSpPr>
      <xdr:spPr>
        <a:xfrm>
          <a:off x="15266044" y="1090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102362</xdr:rowOff>
    </xdr:from>
    <xdr:to>
      <xdr:col>76</xdr:col>
      <xdr:colOff>165100</xdr:colOff>
      <xdr:row>64</xdr:row>
      <xdr:rowOff>32512</xdr:rowOff>
    </xdr:to>
    <xdr:sp macro="" textlink="">
      <xdr:nvSpPr>
        <xdr:cNvPr id="497" name="フローチャート: 判断 496"/>
        <xdr:cNvSpPr/>
      </xdr:nvSpPr>
      <xdr:spPr>
        <a:xfrm>
          <a:off x="14541500" y="109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64</xdr:row>
      <xdr:rowOff>23639</xdr:rowOff>
    </xdr:from>
    <xdr:ext cx="405111" cy="259045"/>
    <xdr:sp macro="" textlink="">
      <xdr:nvSpPr>
        <xdr:cNvPr id="498" name="n_2aveValue【保健センター・保健所】&#10;有形固定資産減価償却率"/>
        <xdr:cNvSpPr txBox="1"/>
      </xdr:nvSpPr>
      <xdr:spPr>
        <a:xfrm>
          <a:off x="14389744" y="1099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99" name="テキスト ボックス 4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504" name="楕円 503"/>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6350</xdr:rowOff>
    </xdr:from>
    <xdr:to>
      <xdr:col>76</xdr:col>
      <xdr:colOff>165100</xdr:colOff>
      <xdr:row>61</xdr:row>
      <xdr:rowOff>107950</xdr:rowOff>
    </xdr:to>
    <xdr:sp macro="" textlink="">
      <xdr:nvSpPr>
        <xdr:cNvPr id="505" name="楕円 504"/>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57150</xdr:rowOff>
    </xdr:to>
    <xdr:cxnSp macro="">
      <xdr:nvCxnSpPr>
        <xdr:cNvPr id="506" name="直線コネクタ 505"/>
        <xdr:cNvCxnSpPr/>
      </xdr:nvCxnSpPr>
      <xdr:spPr>
        <a:xfrm flipV="1">
          <a:off x="14592300" y="10469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78757</xdr:rowOff>
    </xdr:from>
    <xdr:ext cx="405111" cy="259045"/>
    <xdr:sp macro="" textlink="">
      <xdr:nvSpPr>
        <xdr:cNvPr id="507" name="n_1mainValue【保健センター・保健所】&#10;有形固定資産減価償却率"/>
        <xdr:cNvSpPr txBox="1"/>
      </xdr:nvSpPr>
      <xdr:spPr>
        <a:xfrm>
          <a:off x="15266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124477</xdr:rowOff>
    </xdr:from>
    <xdr:ext cx="405111" cy="259045"/>
    <xdr:sp macro="" textlink="">
      <xdr:nvSpPr>
        <xdr:cNvPr id="508" name="n_2mainValue【保健センター・保健所】&#10;有形固定資産減価償却率"/>
        <xdr:cNvSpPr txBox="1"/>
      </xdr:nvSpPr>
      <xdr:spPr>
        <a:xfrm>
          <a:off x="14389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9" name="正方形/長方形 5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0" name="正方形/長方形 5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1" name="正方形/長方形 5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2" name="正方形/長方形 5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3" name="正方形/長方形 5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4" name="正方形/長方形 5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5" name="正方形/長方形 5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6" name="正方形/長方形 5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7" name="テキスト ボックス 5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8" name="直線コネクタ 5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19" name="直線コネクタ 51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0" name="テキスト ボックス 51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1" name="直線コネクタ 52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2" name="テキスト ボックス 52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3" name="直線コネクタ 52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4" name="テキスト ボックス 52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5" name="直線コネクタ 52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6" name="テキスト ボックス 52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7" name="直線コネクタ 5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8" name="テキスト ボックス 5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68580</xdr:rowOff>
    </xdr:to>
    <xdr:cxnSp macro="">
      <xdr:nvCxnSpPr>
        <xdr:cNvPr id="530" name="直線コネクタ 529"/>
        <xdr:cNvCxnSpPr/>
      </xdr:nvCxnSpPr>
      <xdr:spPr>
        <a:xfrm flipV="1">
          <a:off x="22160864" y="968578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31"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32" name="直線コネクタ 531"/>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33" name="【保健センター・保健所】&#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34" name="直線コネクタ 533"/>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140225</xdr:rowOff>
    </xdr:from>
    <xdr:ext cx="469744" cy="259045"/>
    <xdr:sp macro="" textlink="">
      <xdr:nvSpPr>
        <xdr:cNvPr id="535" name="【保健センター・保健所】&#10;一人当たり面積平均値テキスト"/>
        <xdr:cNvSpPr txBox="1"/>
      </xdr:nvSpPr>
      <xdr:spPr>
        <a:xfrm>
          <a:off x="22199600" y="1059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536" name="フローチャート: 判断 535"/>
        <xdr:cNvSpPr/>
      </xdr:nvSpPr>
      <xdr:spPr>
        <a:xfrm>
          <a:off x="22110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164084</xdr:rowOff>
    </xdr:from>
    <xdr:to>
      <xdr:col>112</xdr:col>
      <xdr:colOff>38100</xdr:colOff>
      <xdr:row>62</xdr:row>
      <xdr:rowOff>94234</xdr:rowOff>
    </xdr:to>
    <xdr:sp macro="" textlink="">
      <xdr:nvSpPr>
        <xdr:cNvPr id="537" name="フローチャート: 判断 536"/>
        <xdr:cNvSpPr/>
      </xdr:nvSpPr>
      <xdr:spPr>
        <a:xfrm>
          <a:off x="21272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110761</xdr:rowOff>
    </xdr:from>
    <xdr:ext cx="469744" cy="259045"/>
    <xdr:sp macro="" textlink="">
      <xdr:nvSpPr>
        <xdr:cNvPr id="538" name="n_1aveValue【保健センター・保健所】&#10;一人当たり面積"/>
        <xdr:cNvSpPr txBox="1"/>
      </xdr:nvSpPr>
      <xdr:spPr>
        <a:xfrm>
          <a:off x="210757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20066</xdr:rowOff>
    </xdr:from>
    <xdr:to>
      <xdr:col>107</xdr:col>
      <xdr:colOff>101600</xdr:colOff>
      <xdr:row>62</xdr:row>
      <xdr:rowOff>121666</xdr:rowOff>
    </xdr:to>
    <xdr:sp macro="" textlink="">
      <xdr:nvSpPr>
        <xdr:cNvPr id="539" name="フローチャート: 判断 538"/>
        <xdr:cNvSpPr/>
      </xdr:nvSpPr>
      <xdr:spPr>
        <a:xfrm>
          <a:off x="20383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138193</xdr:rowOff>
    </xdr:from>
    <xdr:ext cx="469744" cy="259045"/>
    <xdr:sp macro="" textlink="">
      <xdr:nvSpPr>
        <xdr:cNvPr id="540" name="n_2aveValue【保健センター・保健所】&#10;一人当たり面積"/>
        <xdr:cNvSpPr txBox="1"/>
      </xdr:nvSpPr>
      <xdr:spPr>
        <a:xfrm>
          <a:off x="20199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1" name="テキスト ボックス 5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2" name="テキスト ボックス 5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3" name="テキスト ボックス 5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4" name="テキスト ボックス 5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5" name="テキスト ボックス 5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xdr:rowOff>
    </xdr:from>
    <xdr:to>
      <xdr:col>112</xdr:col>
      <xdr:colOff>38100</xdr:colOff>
      <xdr:row>63</xdr:row>
      <xdr:rowOff>117094</xdr:rowOff>
    </xdr:to>
    <xdr:sp macro="" textlink="">
      <xdr:nvSpPr>
        <xdr:cNvPr id="546" name="楕円 545"/>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15494</xdr:rowOff>
    </xdr:from>
    <xdr:to>
      <xdr:col>107</xdr:col>
      <xdr:colOff>101600</xdr:colOff>
      <xdr:row>63</xdr:row>
      <xdr:rowOff>117094</xdr:rowOff>
    </xdr:to>
    <xdr:sp macro="" textlink="">
      <xdr:nvSpPr>
        <xdr:cNvPr id="547" name="楕円 546"/>
        <xdr:cNvSpPr/>
      </xdr:nvSpPr>
      <xdr:spPr>
        <a:xfrm>
          <a:off x="20383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66294</xdr:rowOff>
    </xdr:from>
    <xdr:to>
      <xdr:col>111</xdr:col>
      <xdr:colOff>177800</xdr:colOff>
      <xdr:row>63</xdr:row>
      <xdr:rowOff>66294</xdr:rowOff>
    </xdr:to>
    <xdr:cxnSp macro="">
      <xdr:nvCxnSpPr>
        <xdr:cNvPr id="548" name="直線コネクタ 547"/>
        <xdr:cNvCxnSpPr/>
      </xdr:nvCxnSpPr>
      <xdr:spPr>
        <a:xfrm>
          <a:off x="20434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108221</xdr:rowOff>
    </xdr:from>
    <xdr:ext cx="469744" cy="259045"/>
    <xdr:sp macro="" textlink="">
      <xdr:nvSpPr>
        <xdr:cNvPr id="549" name="n_1mainValue【保健センター・保健所】&#10;一人当たり面積"/>
        <xdr:cNvSpPr txBox="1"/>
      </xdr:nvSpPr>
      <xdr:spPr>
        <a:xfrm>
          <a:off x="21075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550" name="n_2mainValue【保健センター・保健所】&#10;一人当たり面積"/>
        <xdr:cNvSpPr txBox="1"/>
      </xdr:nvSpPr>
      <xdr:spPr>
        <a:xfrm>
          <a:off x="20199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1" name="正方形/長方形 5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2" name="正方形/長方形 5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3" name="正方形/長方形 5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4" name="正方形/長方形 5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5" name="正方形/長方形 5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6" name="正方形/長方形 5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7" name="正方形/長方形 5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8" name="正方形/長方形 5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9" name="テキスト ボックス 5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0" name="直線コネクタ 5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1" name="テキスト ボックス 56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2" name="直線コネクタ 56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3" name="テキスト ボックス 56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4" name="直線コネクタ 56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5" name="テキスト ボックス 56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6" name="直線コネクタ 56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7" name="テキスト ボックス 56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8" name="直線コネクタ 56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9" name="テキスト ボックス 56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0" name="直線コネクタ 56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1" name="テキスト ボックス 57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2" name="直線コネクタ 5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3" name="テキスト ボックス 5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575" name="直線コネクタ 574"/>
        <xdr:cNvCxnSpPr/>
      </xdr:nvCxnSpPr>
      <xdr:spPr>
        <a:xfrm flipV="1">
          <a:off x="16318864" y="1333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76" name="【消防施設】&#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77" name="直線コネクタ 576"/>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8"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9" name="直線コネクタ 57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80" name="【消防施設】&#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81" name="フローチャート: 判断 580"/>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582" name="フローチャート: 判断 581"/>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141622</xdr:rowOff>
    </xdr:from>
    <xdr:ext cx="405111" cy="259045"/>
    <xdr:sp macro="" textlink="">
      <xdr:nvSpPr>
        <xdr:cNvPr id="583" name="n_1aveValue【消防施設】&#10;有形固定資産減価償却率"/>
        <xdr:cNvSpPr txBox="1"/>
      </xdr:nvSpPr>
      <xdr:spPr>
        <a:xfrm>
          <a:off x="15266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80645</xdr:rowOff>
    </xdr:from>
    <xdr:to>
      <xdr:col>76</xdr:col>
      <xdr:colOff>165100</xdr:colOff>
      <xdr:row>83</xdr:row>
      <xdr:rowOff>10795</xdr:rowOff>
    </xdr:to>
    <xdr:sp macro="" textlink="">
      <xdr:nvSpPr>
        <xdr:cNvPr id="584" name="フローチャート: 判断 583"/>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1922</xdr:rowOff>
    </xdr:from>
    <xdr:ext cx="405111" cy="259045"/>
    <xdr:sp macro="" textlink="">
      <xdr:nvSpPr>
        <xdr:cNvPr id="585" name="n_2aveValue【消防施設】&#10;有形固定資産減価償却率"/>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6" name="テキスト ボックス 5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7" name="テキスト ボックス 5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8" name="テキスト ボックス 5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9" name="テキスト ボックス 5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0" name="テキスト ボックス 5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128270</xdr:rowOff>
    </xdr:from>
    <xdr:to>
      <xdr:col>81</xdr:col>
      <xdr:colOff>101600</xdr:colOff>
      <xdr:row>84</xdr:row>
      <xdr:rowOff>58420</xdr:rowOff>
    </xdr:to>
    <xdr:sp macro="" textlink="">
      <xdr:nvSpPr>
        <xdr:cNvPr id="591" name="楕円 590"/>
        <xdr:cNvSpPr/>
      </xdr:nvSpPr>
      <xdr:spPr>
        <a:xfrm>
          <a:off x="15430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95886</xdr:rowOff>
    </xdr:from>
    <xdr:to>
      <xdr:col>76</xdr:col>
      <xdr:colOff>165100</xdr:colOff>
      <xdr:row>81</xdr:row>
      <xdr:rowOff>26036</xdr:rowOff>
    </xdr:to>
    <xdr:sp macro="" textlink="">
      <xdr:nvSpPr>
        <xdr:cNvPr id="592" name="楕円 591"/>
        <xdr:cNvSpPr/>
      </xdr:nvSpPr>
      <xdr:spPr>
        <a:xfrm>
          <a:off x="14541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146686</xdr:rowOff>
    </xdr:from>
    <xdr:to>
      <xdr:col>81</xdr:col>
      <xdr:colOff>50800</xdr:colOff>
      <xdr:row>84</xdr:row>
      <xdr:rowOff>7620</xdr:rowOff>
    </xdr:to>
    <xdr:cxnSp macro="">
      <xdr:nvCxnSpPr>
        <xdr:cNvPr id="593" name="直線コネクタ 592"/>
        <xdr:cNvCxnSpPr/>
      </xdr:nvCxnSpPr>
      <xdr:spPr>
        <a:xfrm>
          <a:off x="14592300" y="13862686"/>
          <a:ext cx="889000" cy="54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49547</xdr:rowOff>
    </xdr:from>
    <xdr:ext cx="405111" cy="259045"/>
    <xdr:sp macro="" textlink="">
      <xdr:nvSpPr>
        <xdr:cNvPr id="594" name="n_1mainValue【消防施設】&#10;有形固定資産減価償却率"/>
        <xdr:cNvSpPr txBox="1"/>
      </xdr:nvSpPr>
      <xdr:spPr>
        <a:xfrm>
          <a:off x="152660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42563</xdr:rowOff>
    </xdr:from>
    <xdr:ext cx="405111" cy="259045"/>
    <xdr:sp macro="" textlink="">
      <xdr:nvSpPr>
        <xdr:cNvPr id="595" name="n_2mainValue【消防施設】&#10;有形固定資産減価償却率"/>
        <xdr:cNvSpPr txBox="1"/>
      </xdr:nvSpPr>
      <xdr:spPr>
        <a:xfrm>
          <a:off x="14389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7" name="正方形/長方形 5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8" name="正方形/長方形 5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9" name="正方形/長方形 5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0" name="正方形/長方形 5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1" name="正方形/長方形 6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2" name="正方形/長方形 6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4" name="テキスト ボックス 60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5" name="直線コネクタ 60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6" name="直線コネクタ 60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7" name="テキスト ボックス 60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8" name="直線コネクタ 60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9" name="テキスト ボックス 60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0" name="直線コネクタ 60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1" name="テキスト ボックス 61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2" name="直線コネクタ 61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3" name="テキスト ボックス 61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4" name="直線コネクタ 61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5" name="テキスト ボックス 61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6" name="直線コネクタ 61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7" name="テキスト ボックス 61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619" name="直線コネクタ 618"/>
        <xdr:cNvCxnSpPr/>
      </xdr:nvCxnSpPr>
      <xdr:spPr>
        <a:xfrm flipV="1">
          <a:off x="22160864" y="13544550"/>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20"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21" name="直線コネクタ 620"/>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622" name="【消防施設】&#10;一人当たり面積最大値テキスト"/>
        <xdr:cNvSpPr txBox="1"/>
      </xdr:nvSpPr>
      <xdr:spPr>
        <a:xfrm>
          <a:off x="221996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623" name="直線コネクタ 622"/>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624" name="【消防施設】&#10;一人当たり面積平均値テキスト"/>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625" name="フローチャート: 判断 624"/>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626" name="フローチャート: 判断 625"/>
        <xdr:cNvSpPr/>
      </xdr:nvSpPr>
      <xdr:spPr>
        <a:xfrm>
          <a:off x="2127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52088</xdr:rowOff>
    </xdr:from>
    <xdr:ext cx="469744" cy="259045"/>
    <xdr:sp macro="" textlink="">
      <xdr:nvSpPr>
        <xdr:cNvPr id="627" name="n_1aveValue【消防施設】&#10;一人当たり面積"/>
        <xdr:cNvSpPr txBox="1"/>
      </xdr:nvSpPr>
      <xdr:spPr>
        <a:xfrm>
          <a:off x="210757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628" name="フローチャート: 判断 627"/>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13988</xdr:rowOff>
    </xdr:from>
    <xdr:ext cx="469744" cy="259045"/>
    <xdr:sp macro="" textlink="">
      <xdr:nvSpPr>
        <xdr:cNvPr id="629"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0" name="テキスト ボックス 62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1" name="テキスト ボックス 63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2" name="テキスト ボックス 63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3" name="テキスト ボックス 63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4" name="テキスト ボックス 63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635" name="楕円 634"/>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166370</xdr:rowOff>
    </xdr:from>
    <xdr:to>
      <xdr:col>107</xdr:col>
      <xdr:colOff>101600</xdr:colOff>
      <xdr:row>84</xdr:row>
      <xdr:rowOff>96520</xdr:rowOff>
    </xdr:to>
    <xdr:sp macro="" textlink="">
      <xdr:nvSpPr>
        <xdr:cNvPr id="636" name="楕円 635"/>
        <xdr:cNvSpPr/>
      </xdr:nvSpPr>
      <xdr:spPr>
        <a:xfrm>
          <a:off x="20383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84</xdr:row>
      <xdr:rowOff>45720</xdr:rowOff>
    </xdr:to>
    <xdr:cxnSp macro="">
      <xdr:nvCxnSpPr>
        <xdr:cNvPr id="637" name="直線コネクタ 636"/>
        <xdr:cNvCxnSpPr/>
      </xdr:nvCxnSpPr>
      <xdr:spPr>
        <a:xfrm flipV="1">
          <a:off x="20434300" y="142494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638" name="n_1mainValue【消防施設】&#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87647</xdr:rowOff>
    </xdr:from>
    <xdr:ext cx="469744" cy="259045"/>
    <xdr:sp macro="" textlink="">
      <xdr:nvSpPr>
        <xdr:cNvPr id="639" name="n_2mainValue【消防施設】&#10;一人当たり面積"/>
        <xdr:cNvSpPr txBox="1"/>
      </xdr:nvSpPr>
      <xdr:spPr>
        <a:xfrm>
          <a:off x="20199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1" name="テキスト ボックス 65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1" name="テキスト ボックス 66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65" name="直線コネクタ 664"/>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66"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67" name="直線コネクタ 666"/>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9" name="直線コネクタ 66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70775</xdr:rowOff>
    </xdr:from>
    <xdr:ext cx="405111" cy="259045"/>
    <xdr:sp macro="" textlink="">
      <xdr:nvSpPr>
        <xdr:cNvPr id="670" name="【庁舎】&#10;有形固定資産減価償却率平均値テキスト"/>
        <xdr:cNvSpPr txBox="1"/>
      </xdr:nvSpPr>
      <xdr:spPr>
        <a:xfrm>
          <a:off x="16357600" y="17730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671" name="フローチャート: 判断 670"/>
        <xdr:cNvSpPr/>
      </xdr:nvSpPr>
      <xdr:spPr>
        <a:xfrm>
          <a:off x="16268700" y="177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672" name="フローチャート: 判断 671"/>
        <xdr:cNvSpPr/>
      </xdr:nvSpPr>
      <xdr:spPr>
        <a:xfrm>
          <a:off x="15430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114861</xdr:rowOff>
    </xdr:from>
    <xdr:ext cx="405111" cy="259045"/>
    <xdr:sp macro="" textlink="">
      <xdr:nvSpPr>
        <xdr:cNvPr id="673" name="n_1aveValue【庁舎】&#10;有形固定資産減価償却率"/>
        <xdr:cNvSpPr txBox="1"/>
      </xdr:nvSpPr>
      <xdr:spPr>
        <a:xfrm>
          <a:off x="152660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54792</xdr:rowOff>
    </xdr:from>
    <xdr:to>
      <xdr:col>76</xdr:col>
      <xdr:colOff>165100</xdr:colOff>
      <xdr:row>103</xdr:row>
      <xdr:rowOff>156392</xdr:rowOff>
    </xdr:to>
    <xdr:sp macro="" textlink="">
      <xdr:nvSpPr>
        <xdr:cNvPr id="674" name="フローチャート: 判断 673"/>
        <xdr:cNvSpPr/>
      </xdr:nvSpPr>
      <xdr:spPr>
        <a:xfrm>
          <a:off x="14541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147519</xdr:rowOff>
    </xdr:from>
    <xdr:ext cx="405111" cy="259045"/>
    <xdr:sp macro="" textlink="">
      <xdr:nvSpPr>
        <xdr:cNvPr id="675" name="n_2aveValue【庁舎】&#10;有形固定資産減価償却率"/>
        <xdr:cNvSpPr txBox="1"/>
      </xdr:nvSpPr>
      <xdr:spPr>
        <a:xfrm>
          <a:off x="14389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136434</xdr:rowOff>
    </xdr:from>
    <xdr:to>
      <xdr:col>81</xdr:col>
      <xdr:colOff>101600</xdr:colOff>
      <xdr:row>103</xdr:row>
      <xdr:rowOff>66584</xdr:rowOff>
    </xdr:to>
    <xdr:sp macro="" textlink="">
      <xdr:nvSpPr>
        <xdr:cNvPr id="681" name="楕円 680"/>
        <xdr:cNvSpPr/>
      </xdr:nvSpPr>
      <xdr:spPr>
        <a:xfrm>
          <a:off x="15430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157662</xdr:rowOff>
    </xdr:from>
    <xdr:to>
      <xdr:col>76</xdr:col>
      <xdr:colOff>165100</xdr:colOff>
      <xdr:row>103</xdr:row>
      <xdr:rowOff>87812</xdr:rowOff>
    </xdr:to>
    <xdr:sp macro="" textlink="">
      <xdr:nvSpPr>
        <xdr:cNvPr id="682" name="楕円 681"/>
        <xdr:cNvSpPr/>
      </xdr:nvSpPr>
      <xdr:spPr>
        <a:xfrm>
          <a:off x="14541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15784</xdr:rowOff>
    </xdr:from>
    <xdr:to>
      <xdr:col>81</xdr:col>
      <xdr:colOff>50800</xdr:colOff>
      <xdr:row>103</xdr:row>
      <xdr:rowOff>37012</xdr:rowOff>
    </xdr:to>
    <xdr:cxnSp macro="">
      <xdr:nvCxnSpPr>
        <xdr:cNvPr id="683" name="直線コネクタ 682"/>
        <xdr:cNvCxnSpPr/>
      </xdr:nvCxnSpPr>
      <xdr:spPr>
        <a:xfrm flipV="1">
          <a:off x="14592300" y="176751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83111</xdr:rowOff>
    </xdr:from>
    <xdr:ext cx="405111" cy="259045"/>
    <xdr:sp macro="" textlink="">
      <xdr:nvSpPr>
        <xdr:cNvPr id="684" name="n_1mainValue【庁舎】&#10;有形固定資産減価償却率"/>
        <xdr:cNvSpPr txBox="1"/>
      </xdr:nvSpPr>
      <xdr:spPr>
        <a:xfrm>
          <a:off x="152660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104339</xdr:rowOff>
    </xdr:from>
    <xdr:ext cx="405111" cy="259045"/>
    <xdr:sp macro="" textlink="">
      <xdr:nvSpPr>
        <xdr:cNvPr id="685" name="n_2mainValue【庁舎】&#10;有形固定資産減価償却率"/>
        <xdr:cNvSpPr txBox="1"/>
      </xdr:nvSpPr>
      <xdr:spPr>
        <a:xfrm>
          <a:off x="14389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6" name="直線コネクタ 6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7" name="テキスト ボックス 6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8" name="直線コネクタ 6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9" name="テキスト ボックス 6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0" name="直線コネクタ 6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1" name="テキスト ボックス 7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2" name="直線コネクタ 7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3" name="テキスト ボックス 7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4" name="直線コネクタ 7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5" name="テキスト ボックス 7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6" name="直線コネクタ 7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7" name="テキスト ボックス 7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711" name="直線コネクタ 710"/>
        <xdr:cNvCxnSpPr/>
      </xdr:nvCxnSpPr>
      <xdr:spPr>
        <a:xfrm flipV="1">
          <a:off x="22160864" y="1720160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712" name="【庁舎】&#10;一人当たり面積最小値テキスト"/>
        <xdr:cNvSpPr txBox="1"/>
      </xdr:nvSpPr>
      <xdr:spPr>
        <a:xfrm>
          <a:off x="22199600"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713" name="直線コネクタ 712"/>
        <xdr:cNvCxnSpPr/>
      </xdr:nvCxnSpPr>
      <xdr:spPr>
        <a:xfrm>
          <a:off x="22072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714"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715" name="直線コネクタ 714"/>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93634</xdr:rowOff>
    </xdr:from>
    <xdr:ext cx="469744" cy="259045"/>
    <xdr:sp macro="" textlink="">
      <xdr:nvSpPr>
        <xdr:cNvPr id="716" name="【庁舎】&#10;一人当たり面積平均値テキスト"/>
        <xdr:cNvSpPr txBox="1"/>
      </xdr:nvSpPr>
      <xdr:spPr>
        <a:xfrm>
          <a:off x="22199600" y="1809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717" name="フローチャート: 判断 716"/>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718" name="フローチャート: 判断 717"/>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169653</xdr:rowOff>
    </xdr:from>
    <xdr:ext cx="469744" cy="259045"/>
    <xdr:sp macro="" textlink="">
      <xdr:nvSpPr>
        <xdr:cNvPr id="719" name="n_1aveValue【庁舎】&#10;一人当たり面積"/>
        <xdr:cNvSpPr txBox="1"/>
      </xdr:nvSpPr>
      <xdr:spPr>
        <a:xfrm>
          <a:off x="21075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154395</xdr:rowOff>
    </xdr:from>
    <xdr:to>
      <xdr:col>107</xdr:col>
      <xdr:colOff>101600</xdr:colOff>
      <xdr:row>106</xdr:row>
      <xdr:rowOff>84545</xdr:rowOff>
    </xdr:to>
    <xdr:sp macro="" textlink="">
      <xdr:nvSpPr>
        <xdr:cNvPr id="720" name="フローチャート: 判断 719"/>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101072</xdr:rowOff>
    </xdr:from>
    <xdr:ext cx="469744" cy="259045"/>
    <xdr:sp macro="" textlink="">
      <xdr:nvSpPr>
        <xdr:cNvPr id="721" name="n_2aveValue【庁舎】&#10;一人当たり面積"/>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2" name="テキスト ボックス 7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101600</xdr:rowOff>
    </xdr:from>
    <xdr:to>
      <xdr:col>112</xdr:col>
      <xdr:colOff>38100</xdr:colOff>
      <xdr:row>107</xdr:row>
      <xdr:rowOff>31750</xdr:rowOff>
    </xdr:to>
    <xdr:sp macro="" textlink="">
      <xdr:nvSpPr>
        <xdr:cNvPr id="727" name="楕円 726"/>
        <xdr:cNvSpPr/>
      </xdr:nvSpPr>
      <xdr:spPr>
        <a:xfrm>
          <a:off x="2127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102688</xdr:rowOff>
    </xdr:from>
    <xdr:to>
      <xdr:col>107</xdr:col>
      <xdr:colOff>101600</xdr:colOff>
      <xdr:row>107</xdr:row>
      <xdr:rowOff>32838</xdr:rowOff>
    </xdr:to>
    <xdr:sp macro="" textlink="">
      <xdr:nvSpPr>
        <xdr:cNvPr id="728" name="楕円 727"/>
        <xdr:cNvSpPr/>
      </xdr:nvSpPr>
      <xdr:spPr>
        <a:xfrm>
          <a:off x="20383500" y="182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152400</xdr:rowOff>
    </xdr:from>
    <xdr:to>
      <xdr:col>111</xdr:col>
      <xdr:colOff>177800</xdr:colOff>
      <xdr:row>106</xdr:row>
      <xdr:rowOff>153488</xdr:rowOff>
    </xdr:to>
    <xdr:cxnSp macro="">
      <xdr:nvCxnSpPr>
        <xdr:cNvPr id="729" name="直線コネクタ 728"/>
        <xdr:cNvCxnSpPr/>
      </xdr:nvCxnSpPr>
      <xdr:spPr>
        <a:xfrm flipV="1">
          <a:off x="20434300" y="183261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22877</xdr:rowOff>
    </xdr:from>
    <xdr:ext cx="469744" cy="259045"/>
    <xdr:sp macro="" textlink="">
      <xdr:nvSpPr>
        <xdr:cNvPr id="730" name="n_1mainValue【庁舎】&#10;一人当たり面積"/>
        <xdr:cNvSpPr txBox="1"/>
      </xdr:nvSpPr>
      <xdr:spPr>
        <a:xfrm>
          <a:off x="21075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23965</xdr:rowOff>
    </xdr:from>
    <xdr:ext cx="469744" cy="259045"/>
    <xdr:sp macro="" textlink="">
      <xdr:nvSpPr>
        <xdr:cNvPr id="731" name="n_2mainValue【庁舎】&#10;一人当たり面積"/>
        <xdr:cNvSpPr txBox="1"/>
      </xdr:nvSpPr>
      <xdr:spPr>
        <a:xfrm>
          <a:off x="201994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年度の有形固定資産減価償却率については、図書館、福祉施設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除いた施設全てが類似団体平均を上回った。図書館については、住民一人当たり面積も平均を上回っている。このことから、施設の老朽化対策は喫緊の課題となっている。特に、体育館・プール、市民会館、保健センターについて類似団体との差が大きい。これは、町民体育館、武道館、塩月記念館、健康管理センターに係るもので、今後、統廃合を含めた施設の老朽化対策が必要である。図書館についても利用状況と町民ニーズを把握し、今後の老朽化対策、建替え等について考慮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なお、消防施設について平成２７年度から大幅に減少している要因としては、消防機庫の建築年数が若い建物への移転によるものと考えられる。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20830719</v>
      </c>
      <c r="BO4" s="410"/>
      <c r="BP4" s="410"/>
      <c r="BQ4" s="410"/>
      <c r="BR4" s="410"/>
      <c r="BS4" s="410"/>
      <c r="BT4" s="410"/>
      <c r="BU4" s="411"/>
      <c r="BV4" s="409">
        <v>14413236</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10.6</v>
      </c>
      <c r="CU4" s="416"/>
      <c r="CV4" s="416"/>
      <c r="CW4" s="416"/>
      <c r="CX4" s="416"/>
      <c r="CY4" s="416"/>
      <c r="CZ4" s="416"/>
      <c r="DA4" s="417"/>
      <c r="DB4" s="415">
        <v>13.1</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85</v>
      </c>
      <c r="AN5" s="476"/>
      <c r="AO5" s="476"/>
      <c r="AP5" s="476"/>
      <c r="AQ5" s="476"/>
      <c r="AR5" s="476"/>
      <c r="AS5" s="476"/>
      <c r="AT5" s="477"/>
      <c r="AU5" s="478" t="s">
        <v>86</v>
      </c>
      <c r="AV5" s="479"/>
      <c r="AW5" s="479"/>
      <c r="AX5" s="479"/>
      <c r="AY5" s="480" t="s">
        <v>87</v>
      </c>
      <c r="AZ5" s="481"/>
      <c r="BA5" s="481"/>
      <c r="BB5" s="481"/>
      <c r="BC5" s="481"/>
      <c r="BD5" s="481"/>
      <c r="BE5" s="481"/>
      <c r="BF5" s="481"/>
      <c r="BG5" s="481"/>
      <c r="BH5" s="481"/>
      <c r="BI5" s="481"/>
      <c r="BJ5" s="481"/>
      <c r="BK5" s="481"/>
      <c r="BL5" s="481"/>
      <c r="BM5" s="482"/>
      <c r="BN5" s="446">
        <v>20349325</v>
      </c>
      <c r="BO5" s="447"/>
      <c r="BP5" s="447"/>
      <c r="BQ5" s="447"/>
      <c r="BR5" s="447"/>
      <c r="BS5" s="447"/>
      <c r="BT5" s="447"/>
      <c r="BU5" s="448"/>
      <c r="BV5" s="446">
        <v>13770791</v>
      </c>
      <c r="BW5" s="447"/>
      <c r="BX5" s="447"/>
      <c r="BY5" s="447"/>
      <c r="BZ5" s="447"/>
      <c r="CA5" s="447"/>
      <c r="CB5" s="447"/>
      <c r="CC5" s="448"/>
      <c r="CD5" s="449" t="s">
        <v>88</v>
      </c>
      <c r="CE5" s="450"/>
      <c r="CF5" s="450"/>
      <c r="CG5" s="450"/>
      <c r="CH5" s="450"/>
      <c r="CI5" s="450"/>
      <c r="CJ5" s="450"/>
      <c r="CK5" s="450"/>
      <c r="CL5" s="450"/>
      <c r="CM5" s="450"/>
      <c r="CN5" s="450"/>
      <c r="CO5" s="450"/>
      <c r="CP5" s="450"/>
      <c r="CQ5" s="450"/>
      <c r="CR5" s="450"/>
      <c r="CS5" s="451"/>
      <c r="CT5" s="443">
        <v>92.7</v>
      </c>
      <c r="CU5" s="444"/>
      <c r="CV5" s="444"/>
      <c r="CW5" s="444"/>
      <c r="CX5" s="444"/>
      <c r="CY5" s="444"/>
      <c r="CZ5" s="444"/>
      <c r="DA5" s="445"/>
      <c r="DB5" s="443">
        <v>92.5</v>
      </c>
      <c r="DC5" s="444"/>
      <c r="DD5" s="444"/>
      <c r="DE5" s="444"/>
      <c r="DF5" s="444"/>
      <c r="DG5" s="444"/>
      <c r="DH5" s="444"/>
      <c r="DI5" s="445"/>
      <c r="DJ5" s="165"/>
      <c r="DK5" s="165"/>
      <c r="DL5" s="165"/>
      <c r="DM5" s="165"/>
      <c r="DN5" s="165"/>
      <c r="DO5" s="165"/>
    </row>
    <row r="6" spans="1:119" ht="18.75" customHeight="1" x14ac:dyDescent="0.15">
      <c r="A6" s="166"/>
      <c r="B6" s="452" t="s">
        <v>89</v>
      </c>
      <c r="C6" s="453"/>
      <c r="D6" s="453"/>
      <c r="E6" s="454"/>
      <c r="F6" s="454"/>
      <c r="G6" s="454"/>
      <c r="H6" s="454"/>
      <c r="I6" s="454"/>
      <c r="J6" s="454"/>
      <c r="K6" s="454"/>
      <c r="L6" s="454" t="s">
        <v>90</v>
      </c>
      <c r="M6" s="454"/>
      <c r="N6" s="454"/>
      <c r="O6" s="454"/>
      <c r="P6" s="454"/>
      <c r="Q6" s="454"/>
      <c r="R6" s="458"/>
      <c r="S6" s="458"/>
      <c r="T6" s="458"/>
      <c r="U6" s="458"/>
      <c r="V6" s="459"/>
      <c r="W6" s="462" t="s">
        <v>91</v>
      </c>
      <c r="X6" s="463"/>
      <c r="Y6" s="463"/>
      <c r="Z6" s="463"/>
      <c r="AA6" s="463"/>
      <c r="AB6" s="453"/>
      <c r="AC6" s="466" t="s">
        <v>92</v>
      </c>
      <c r="AD6" s="467"/>
      <c r="AE6" s="467"/>
      <c r="AF6" s="467"/>
      <c r="AG6" s="467"/>
      <c r="AH6" s="467"/>
      <c r="AI6" s="467"/>
      <c r="AJ6" s="467"/>
      <c r="AK6" s="467"/>
      <c r="AL6" s="468"/>
      <c r="AM6" s="475" t="s">
        <v>93</v>
      </c>
      <c r="AN6" s="476"/>
      <c r="AO6" s="476"/>
      <c r="AP6" s="476"/>
      <c r="AQ6" s="476"/>
      <c r="AR6" s="476"/>
      <c r="AS6" s="476"/>
      <c r="AT6" s="477"/>
      <c r="AU6" s="478" t="s">
        <v>86</v>
      </c>
      <c r="AV6" s="479"/>
      <c r="AW6" s="479"/>
      <c r="AX6" s="479"/>
      <c r="AY6" s="480" t="s">
        <v>94</v>
      </c>
      <c r="AZ6" s="481"/>
      <c r="BA6" s="481"/>
      <c r="BB6" s="481"/>
      <c r="BC6" s="481"/>
      <c r="BD6" s="481"/>
      <c r="BE6" s="481"/>
      <c r="BF6" s="481"/>
      <c r="BG6" s="481"/>
      <c r="BH6" s="481"/>
      <c r="BI6" s="481"/>
      <c r="BJ6" s="481"/>
      <c r="BK6" s="481"/>
      <c r="BL6" s="481"/>
      <c r="BM6" s="482"/>
      <c r="BN6" s="446">
        <v>481394</v>
      </c>
      <c r="BO6" s="447"/>
      <c r="BP6" s="447"/>
      <c r="BQ6" s="447"/>
      <c r="BR6" s="447"/>
      <c r="BS6" s="447"/>
      <c r="BT6" s="447"/>
      <c r="BU6" s="448"/>
      <c r="BV6" s="446">
        <v>642445</v>
      </c>
      <c r="BW6" s="447"/>
      <c r="BX6" s="447"/>
      <c r="BY6" s="447"/>
      <c r="BZ6" s="447"/>
      <c r="CA6" s="447"/>
      <c r="CB6" s="447"/>
      <c r="CC6" s="448"/>
      <c r="CD6" s="449" t="s">
        <v>95</v>
      </c>
      <c r="CE6" s="450"/>
      <c r="CF6" s="450"/>
      <c r="CG6" s="450"/>
      <c r="CH6" s="450"/>
      <c r="CI6" s="450"/>
      <c r="CJ6" s="450"/>
      <c r="CK6" s="450"/>
      <c r="CL6" s="450"/>
      <c r="CM6" s="450"/>
      <c r="CN6" s="450"/>
      <c r="CO6" s="450"/>
      <c r="CP6" s="450"/>
      <c r="CQ6" s="450"/>
      <c r="CR6" s="450"/>
      <c r="CS6" s="451"/>
      <c r="CT6" s="483">
        <v>96.8</v>
      </c>
      <c r="CU6" s="484"/>
      <c r="CV6" s="484"/>
      <c r="CW6" s="484"/>
      <c r="CX6" s="484"/>
      <c r="CY6" s="484"/>
      <c r="CZ6" s="484"/>
      <c r="DA6" s="485"/>
      <c r="DB6" s="483">
        <v>96.5</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96</v>
      </c>
      <c r="AN7" s="476"/>
      <c r="AO7" s="476"/>
      <c r="AP7" s="476"/>
      <c r="AQ7" s="476"/>
      <c r="AR7" s="476"/>
      <c r="AS7" s="476"/>
      <c r="AT7" s="477"/>
      <c r="AU7" s="478" t="s">
        <v>86</v>
      </c>
      <c r="AV7" s="479"/>
      <c r="AW7" s="479"/>
      <c r="AX7" s="479"/>
      <c r="AY7" s="480" t="s">
        <v>97</v>
      </c>
      <c r="AZ7" s="481"/>
      <c r="BA7" s="481"/>
      <c r="BB7" s="481"/>
      <c r="BC7" s="481"/>
      <c r="BD7" s="481"/>
      <c r="BE7" s="481"/>
      <c r="BF7" s="481"/>
      <c r="BG7" s="481"/>
      <c r="BH7" s="481"/>
      <c r="BI7" s="481"/>
      <c r="BJ7" s="481"/>
      <c r="BK7" s="481"/>
      <c r="BL7" s="481"/>
      <c r="BM7" s="482"/>
      <c r="BN7" s="446">
        <v>121498</v>
      </c>
      <c r="BO7" s="447"/>
      <c r="BP7" s="447"/>
      <c r="BQ7" s="447"/>
      <c r="BR7" s="447"/>
      <c r="BS7" s="447"/>
      <c r="BT7" s="447"/>
      <c r="BU7" s="448"/>
      <c r="BV7" s="446">
        <v>190793</v>
      </c>
      <c r="BW7" s="447"/>
      <c r="BX7" s="447"/>
      <c r="BY7" s="447"/>
      <c r="BZ7" s="447"/>
      <c r="CA7" s="447"/>
      <c r="CB7" s="447"/>
      <c r="CC7" s="448"/>
      <c r="CD7" s="449" t="s">
        <v>98</v>
      </c>
      <c r="CE7" s="450"/>
      <c r="CF7" s="450"/>
      <c r="CG7" s="450"/>
      <c r="CH7" s="450"/>
      <c r="CI7" s="450"/>
      <c r="CJ7" s="450"/>
      <c r="CK7" s="450"/>
      <c r="CL7" s="450"/>
      <c r="CM7" s="450"/>
      <c r="CN7" s="450"/>
      <c r="CO7" s="450"/>
      <c r="CP7" s="450"/>
      <c r="CQ7" s="450"/>
      <c r="CR7" s="450"/>
      <c r="CS7" s="451"/>
      <c r="CT7" s="446">
        <v>3411328</v>
      </c>
      <c r="CU7" s="447"/>
      <c r="CV7" s="447"/>
      <c r="CW7" s="447"/>
      <c r="CX7" s="447"/>
      <c r="CY7" s="447"/>
      <c r="CZ7" s="447"/>
      <c r="DA7" s="448"/>
      <c r="DB7" s="446">
        <v>3447044</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99</v>
      </c>
      <c r="AN8" s="476"/>
      <c r="AO8" s="476"/>
      <c r="AP8" s="476"/>
      <c r="AQ8" s="476"/>
      <c r="AR8" s="476"/>
      <c r="AS8" s="476"/>
      <c r="AT8" s="477"/>
      <c r="AU8" s="478" t="s">
        <v>86</v>
      </c>
      <c r="AV8" s="479"/>
      <c r="AW8" s="479"/>
      <c r="AX8" s="479"/>
      <c r="AY8" s="480" t="s">
        <v>100</v>
      </c>
      <c r="AZ8" s="481"/>
      <c r="BA8" s="481"/>
      <c r="BB8" s="481"/>
      <c r="BC8" s="481"/>
      <c r="BD8" s="481"/>
      <c r="BE8" s="481"/>
      <c r="BF8" s="481"/>
      <c r="BG8" s="481"/>
      <c r="BH8" s="481"/>
      <c r="BI8" s="481"/>
      <c r="BJ8" s="481"/>
      <c r="BK8" s="481"/>
      <c r="BL8" s="481"/>
      <c r="BM8" s="482"/>
      <c r="BN8" s="446">
        <v>359896</v>
      </c>
      <c r="BO8" s="447"/>
      <c r="BP8" s="447"/>
      <c r="BQ8" s="447"/>
      <c r="BR8" s="447"/>
      <c r="BS8" s="447"/>
      <c r="BT8" s="447"/>
      <c r="BU8" s="448"/>
      <c r="BV8" s="446">
        <v>451652</v>
      </c>
      <c r="BW8" s="447"/>
      <c r="BX8" s="447"/>
      <c r="BY8" s="447"/>
      <c r="BZ8" s="447"/>
      <c r="CA8" s="447"/>
      <c r="CB8" s="447"/>
      <c r="CC8" s="448"/>
      <c r="CD8" s="449" t="s">
        <v>101</v>
      </c>
      <c r="CE8" s="450"/>
      <c r="CF8" s="450"/>
      <c r="CG8" s="450"/>
      <c r="CH8" s="450"/>
      <c r="CI8" s="450"/>
      <c r="CJ8" s="450"/>
      <c r="CK8" s="450"/>
      <c r="CL8" s="450"/>
      <c r="CM8" s="450"/>
      <c r="CN8" s="450"/>
      <c r="CO8" s="450"/>
      <c r="CP8" s="450"/>
      <c r="CQ8" s="450"/>
      <c r="CR8" s="450"/>
      <c r="CS8" s="451"/>
      <c r="CT8" s="486">
        <v>0.3</v>
      </c>
      <c r="CU8" s="487"/>
      <c r="CV8" s="487"/>
      <c r="CW8" s="487"/>
      <c r="CX8" s="487"/>
      <c r="CY8" s="487"/>
      <c r="CZ8" s="487"/>
      <c r="DA8" s="488"/>
      <c r="DB8" s="486">
        <v>0.28999999999999998</v>
      </c>
      <c r="DC8" s="487"/>
      <c r="DD8" s="487"/>
      <c r="DE8" s="487"/>
      <c r="DF8" s="487"/>
      <c r="DG8" s="487"/>
      <c r="DH8" s="487"/>
      <c r="DI8" s="488"/>
      <c r="DJ8" s="165"/>
      <c r="DK8" s="165"/>
      <c r="DL8" s="165"/>
      <c r="DM8" s="165"/>
      <c r="DN8" s="165"/>
      <c r="DO8" s="165"/>
    </row>
    <row r="9" spans="1:119" ht="18.75" customHeight="1" thickBot="1" x14ac:dyDescent="0.2">
      <c r="A9" s="166"/>
      <c r="B9" s="440" t="s">
        <v>102</v>
      </c>
      <c r="C9" s="441"/>
      <c r="D9" s="441"/>
      <c r="E9" s="441"/>
      <c r="F9" s="441"/>
      <c r="G9" s="441"/>
      <c r="H9" s="441"/>
      <c r="I9" s="441"/>
      <c r="J9" s="441"/>
      <c r="K9" s="489"/>
      <c r="L9" s="490" t="s">
        <v>103</v>
      </c>
      <c r="M9" s="491"/>
      <c r="N9" s="491"/>
      <c r="O9" s="491"/>
      <c r="P9" s="491"/>
      <c r="Q9" s="492"/>
      <c r="R9" s="493">
        <v>10391</v>
      </c>
      <c r="S9" s="494"/>
      <c r="T9" s="494"/>
      <c r="U9" s="494"/>
      <c r="V9" s="495"/>
      <c r="W9" s="403" t="s">
        <v>104</v>
      </c>
      <c r="X9" s="404"/>
      <c r="Y9" s="404"/>
      <c r="Z9" s="404"/>
      <c r="AA9" s="404"/>
      <c r="AB9" s="404"/>
      <c r="AC9" s="404"/>
      <c r="AD9" s="404"/>
      <c r="AE9" s="404"/>
      <c r="AF9" s="404"/>
      <c r="AG9" s="404"/>
      <c r="AH9" s="404"/>
      <c r="AI9" s="404"/>
      <c r="AJ9" s="404"/>
      <c r="AK9" s="404"/>
      <c r="AL9" s="405"/>
      <c r="AM9" s="475" t="s">
        <v>105</v>
      </c>
      <c r="AN9" s="476"/>
      <c r="AO9" s="476"/>
      <c r="AP9" s="476"/>
      <c r="AQ9" s="476"/>
      <c r="AR9" s="476"/>
      <c r="AS9" s="476"/>
      <c r="AT9" s="477"/>
      <c r="AU9" s="478" t="s">
        <v>86</v>
      </c>
      <c r="AV9" s="479"/>
      <c r="AW9" s="479"/>
      <c r="AX9" s="479"/>
      <c r="AY9" s="480" t="s">
        <v>106</v>
      </c>
      <c r="AZ9" s="481"/>
      <c r="BA9" s="481"/>
      <c r="BB9" s="481"/>
      <c r="BC9" s="481"/>
      <c r="BD9" s="481"/>
      <c r="BE9" s="481"/>
      <c r="BF9" s="481"/>
      <c r="BG9" s="481"/>
      <c r="BH9" s="481"/>
      <c r="BI9" s="481"/>
      <c r="BJ9" s="481"/>
      <c r="BK9" s="481"/>
      <c r="BL9" s="481"/>
      <c r="BM9" s="482"/>
      <c r="BN9" s="446">
        <v>-91756</v>
      </c>
      <c r="BO9" s="447"/>
      <c r="BP9" s="447"/>
      <c r="BQ9" s="447"/>
      <c r="BR9" s="447"/>
      <c r="BS9" s="447"/>
      <c r="BT9" s="447"/>
      <c r="BU9" s="448"/>
      <c r="BV9" s="446">
        <v>259298</v>
      </c>
      <c r="BW9" s="447"/>
      <c r="BX9" s="447"/>
      <c r="BY9" s="447"/>
      <c r="BZ9" s="447"/>
      <c r="CA9" s="447"/>
      <c r="CB9" s="447"/>
      <c r="CC9" s="448"/>
      <c r="CD9" s="449" t="s">
        <v>107</v>
      </c>
      <c r="CE9" s="450"/>
      <c r="CF9" s="450"/>
      <c r="CG9" s="450"/>
      <c r="CH9" s="450"/>
      <c r="CI9" s="450"/>
      <c r="CJ9" s="450"/>
      <c r="CK9" s="450"/>
      <c r="CL9" s="450"/>
      <c r="CM9" s="450"/>
      <c r="CN9" s="450"/>
      <c r="CO9" s="450"/>
      <c r="CP9" s="450"/>
      <c r="CQ9" s="450"/>
      <c r="CR9" s="450"/>
      <c r="CS9" s="451"/>
      <c r="CT9" s="443">
        <v>12.8</v>
      </c>
      <c r="CU9" s="444"/>
      <c r="CV9" s="444"/>
      <c r="CW9" s="444"/>
      <c r="CX9" s="444"/>
      <c r="CY9" s="444"/>
      <c r="CZ9" s="444"/>
      <c r="DA9" s="445"/>
      <c r="DB9" s="443">
        <v>12.5</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108</v>
      </c>
      <c r="M10" s="476"/>
      <c r="N10" s="476"/>
      <c r="O10" s="476"/>
      <c r="P10" s="476"/>
      <c r="Q10" s="477"/>
      <c r="R10" s="497">
        <v>11137</v>
      </c>
      <c r="S10" s="498"/>
      <c r="T10" s="498"/>
      <c r="U10" s="498"/>
      <c r="V10" s="499"/>
      <c r="W10" s="434"/>
      <c r="X10" s="435"/>
      <c r="Y10" s="435"/>
      <c r="Z10" s="435"/>
      <c r="AA10" s="435"/>
      <c r="AB10" s="435"/>
      <c r="AC10" s="435"/>
      <c r="AD10" s="435"/>
      <c r="AE10" s="435"/>
      <c r="AF10" s="435"/>
      <c r="AG10" s="435"/>
      <c r="AH10" s="435"/>
      <c r="AI10" s="435"/>
      <c r="AJ10" s="435"/>
      <c r="AK10" s="435"/>
      <c r="AL10" s="438"/>
      <c r="AM10" s="475" t="s">
        <v>109</v>
      </c>
      <c r="AN10" s="476"/>
      <c r="AO10" s="476"/>
      <c r="AP10" s="476"/>
      <c r="AQ10" s="476"/>
      <c r="AR10" s="476"/>
      <c r="AS10" s="476"/>
      <c r="AT10" s="477"/>
      <c r="AU10" s="478" t="s">
        <v>110</v>
      </c>
      <c r="AV10" s="479"/>
      <c r="AW10" s="479"/>
      <c r="AX10" s="479"/>
      <c r="AY10" s="480" t="s">
        <v>111</v>
      </c>
      <c r="AZ10" s="481"/>
      <c r="BA10" s="481"/>
      <c r="BB10" s="481"/>
      <c r="BC10" s="481"/>
      <c r="BD10" s="481"/>
      <c r="BE10" s="481"/>
      <c r="BF10" s="481"/>
      <c r="BG10" s="481"/>
      <c r="BH10" s="481"/>
      <c r="BI10" s="481"/>
      <c r="BJ10" s="481"/>
      <c r="BK10" s="481"/>
      <c r="BL10" s="481"/>
      <c r="BM10" s="482"/>
      <c r="BN10" s="446">
        <v>207</v>
      </c>
      <c r="BO10" s="447"/>
      <c r="BP10" s="447"/>
      <c r="BQ10" s="447"/>
      <c r="BR10" s="447"/>
      <c r="BS10" s="447"/>
      <c r="BT10" s="447"/>
      <c r="BU10" s="448"/>
      <c r="BV10" s="446">
        <v>206</v>
      </c>
      <c r="BW10" s="447"/>
      <c r="BX10" s="447"/>
      <c r="BY10" s="447"/>
      <c r="BZ10" s="447"/>
      <c r="CA10" s="447"/>
      <c r="CB10" s="447"/>
      <c r="CC10" s="448"/>
      <c r="CD10" s="170" t="s">
        <v>112</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113</v>
      </c>
      <c r="M11" s="501"/>
      <c r="N11" s="501"/>
      <c r="O11" s="501"/>
      <c r="P11" s="501"/>
      <c r="Q11" s="502"/>
      <c r="R11" s="503" t="s">
        <v>114</v>
      </c>
      <c r="S11" s="504"/>
      <c r="T11" s="504"/>
      <c r="U11" s="504"/>
      <c r="V11" s="505"/>
      <c r="W11" s="434"/>
      <c r="X11" s="435"/>
      <c r="Y11" s="435"/>
      <c r="Z11" s="435"/>
      <c r="AA11" s="435"/>
      <c r="AB11" s="435"/>
      <c r="AC11" s="435"/>
      <c r="AD11" s="435"/>
      <c r="AE11" s="435"/>
      <c r="AF11" s="435"/>
      <c r="AG11" s="435"/>
      <c r="AH11" s="435"/>
      <c r="AI11" s="435"/>
      <c r="AJ11" s="435"/>
      <c r="AK11" s="435"/>
      <c r="AL11" s="438"/>
      <c r="AM11" s="475" t="s">
        <v>115</v>
      </c>
      <c r="AN11" s="476"/>
      <c r="AO11" s="476"/>
      <c r="AP11" s="476"/>
      <c r="AQ11" s="476"/>
      <c r="AR11" s="476"/>
      <c r="AS11" s="476"/>
      <c r="AT11" s="477"/>
      <c r="AU11" s="478" t="s">
        <v>86</v>
      </c>
      <c r="AV11" s="479"/>
      <c r="AW11" s="479"/>
      <c r="AX11" s="479"/>
      <c r="AY11" s="480" t="s">
        <v>116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117</v>
      </c>
      <c r="CE11" s="450"/>
      <c r="CF11" s="450"/>
      <c r="CG11" s="450"/>
      <c r="CH11" s="450"/>
      <c r="CI11" s="450"/>
      <c r="CJ11" s="450"/>
      <c r="CK11" s="450"/>
      <c r="CL11" s="450"/>
      <c r="CM11" s="450"/>
      <c r="CN11" s="450"/>
      <c r="CO11" s="450"/>
      <c r="CP11" s="450"/>
      <c r="CQ11" s="450"/>
      <c r="CR11" s="450"/>
      <c r="CS11" s="451"/>
      <c r="CT11" s="486" t="s">
        <v>118</v>
      </c>
      <c r="CU11" s="487"/>
      <c r="CV11" s="487"/>
      <c r="CW11" s="487"/>
      <c r="CX11" s="487"/>
      <c r="CY11" s="487"/>
      <c r="CZ11" s="487"/>
      <c r="DA11" s="488"/>
      <c r="DB11" s="486" t="s">
        <v>119</v>
      </c>
      <c r="DC11" s="487"/>
      <c r="DD11" s="487"/>
      <c r="DE11" s="487"/>
      <c r="DF11" s="487"/>
      <c r="DG11" s="487"/>
      <c r="DH11" s="487"/>
      <c r="DI11" s="488"/>
      <c r="DJ11" s="165"/>
      <c r="DK11" s="165"/>
      <c r="DL11" s="165"/>
      <c r="DM11" s="165"/>
      <c r="DN11" s="165"/>
      <c r="DO11" s="165"/>
    </row>
    <row r="12" spans="1:119" ht="18.75" customHeight="1" x14ac:dyDescent="0.15">
      <c r="A12" s="166"/>
      <c r="B12" s="506" t="s">
        <v>120</v>
      </c>
      <c r="C12" s="507"/>
      <c r="D12" s="507"/>
      <c r="E12" s="507"/>
      <c r="F12" s="507"/>
      <c r="G12" s="507"/>
      <c r="H12" s="507"/>
      <c r="I12" s="507"/>
      <c r="J12" s="507"/>
      <c r="K12" s="508"/>
      <c r="L12" s="515" t="s">
        <v>121</v>
      </c>
      <c r="M12" s="516"/>
      <c r="N12" s="516"/>
      <c r="O12" s="516"/>
      <c r="P12" s="516"/>
      <c r="Q12" s="517"/>
      <c r="R12" s="518">
        <v>10740</v>
      </c>
      <c r="S12" s="519"/>
      <c r="T12" s="519"/>
      <c r="U12" s="519"/>
      <c r="V12" s="520"/>
      <c r="W12" s="521" t="s">
        <v>1</v>
      </c>
      <c r="X12" s="479"/>
      <c r="Y12" s="479"/>
      <c r="Z12" s="479"/>
      <c r="AA12" s="479"/>
      <c r="AB12" s="522"/>
      <c r="AC12" s="478" t="s">
        <v>122</v>
      </c>
      <c r="AD12" s="479"/>
      <c r="AE12" s="479"/>
      <c r="AF12" s="479"/>
      <c r="AG12" s="522"/>
      <c r="AH12" s="478" t="s">
        <v>123</v>
      </c>
      <c r="AI12" s="479"/>
      <c r="AJ12" s="479"/>
      <c r="AK12" s="479"/>
      <c r="AL12" s="523"/>
      <c r="AM12" s="475" t="s">
        <v>124</v>
      </c>
      <c r="AN12" s="476"/>
      <c r="AO12" s="476"/>
      <c r="AP12" s="476"/>
      <c r="AQ12" s="476"/>
      <c r="AR12" s="476"/>
      <c r="AS12" s="476"/>
      <c r="AT12" s="477"/>
      <c r="AU12" s="478" t="s">
        <v>125</v>
      </c>
      <c r="AV12" s="479"/>
      <c r="AW12" s="479"/>
      <c r="AX12" s="479"/>
      <c r="AY12" s="480" t="s">
        <v>126</v>
      </c>
      <c r="AZ12" s="481"/>
      <c r="BA12" s="481"/>
      <c r="BB12" s="481"/>
      <c r="BC12" s="481"/>
      <c r="BD12" s="481"/>
      <c r="BE12" s="481"/>
      <c r="BF12" s="481"/>
      <c r="BG12" s="481"/>
      <c r="BH12" s="481"/>
      <c r="BI12" s="481"/>
      <c r="BJ12" s="481"/>
      <c r="BK12" s="481"/>
      <c r="BL12" s="481"/>
      <c r="BM12" s="482"/>
      <c r="BN12" s="446">
        <v>120902</v>
      </c>
      <c r="BO12" s="447"/>
      <c r="BP12" s="447"/>
      <c r="BQ12" s="447"/>
      <c r="BR12" s="447"/>
      <c r="BS12" s="447"/>
      <c r="BT12" s="447"/>
      <c r="BU12" s="448"/>
      <c r="BV12" s="446">
        <v>204912</v>
      </c>
      <c r="BW12" s="447"/>
      <c r="BX12" s="447"/>
      <c r="BY12" s="447"/>
      <c r="BZ12" s="447"/>
      <c r="CA12" s="447"/>
      <c r="CB12" s="447"/>
      <c r="CC12" s="448"/>
      <c r="CD12" s="449" t="s">
        <v>127</v>
      </c>
      <c r="CE12" s="450"/>
      <c r="CF12" s="450"/>
      <c r="CG12" s="450"/>
      <c r="CH12" s="450"/>
      <c r="CI12" s="450"/>
      <c r="CJ12" s="450"/>
      <c r="CK12" s="450"/>
      <c r="CL12" s="450"/>
      <c r="CM12" s="450"/>
      <c r="CN12" s="450"/>
      <c r="CO12" s="450"/>
      <c r="CP12" s="450"/>
      <c r="CQ12" s="450"/>
      <c r="CR12" s="450"/>
      <c r="CS12" s="451"/>
      <c r="CT12" s="486" t="s">
        <v>119</v>
      </c>
      <c r="CU12" s="487"/>
      <c r="CV12" s="487"/>
      <c r="CW12" s="487"/>
      <c r="CX12" s="487"/>
      <c r="CY12" s="487"/>
      <c r="CZ12" s="487"/>
      <c r="DA12" s="488"/>
      <c r="DB12" s="486" t="s">
        <v>128</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129</v>
      </c>
      <c r="N13" s="535"/>
      <c r="O13" s="535"/>
      <c r="P13" s="535"/>
      <c r="Q13" s="536"/>
      <c r="R13" s="527">
        <v>10715</v>
      </c>
      <c r="S13" s="528"/>
      <c r="T13" s="528"/>
      <c r="U13" s="528"/>
      <c r="V13" s="529"/>
      <c r="W13" s="462" t="s">
        <v>130</v>
      </c>
      <c r="X13" s="463"/>
      <c r="Y13" s="463"/>
      <c r="Z13" s="463"/>
      <c r="AA13" s="463"/>
      <c r="AB13" s="453"/>
      <c r="AC13" s="497">
        <v>1392</v>
      </c>
      <c r="AD13" s="498"/>
      <c r="AE13" s="498"/>
      <c r="AF13" s="498"/>
      <c r="AG13" s="537"/>
      <c r="AH13" s="497">
        <v>1497</v>
      </c>
      <c r="AI13" s="498"/>
      <c r="AJ13" s="498"/>
      <c r="AK13" s="498"/>
      <c r="AL13" s="499"/>
      <c r="AM13" s="475" t="s">
        <v>131</v>
      </c>
      <c r="AN13" s="476"/>
      <c r="AO13" s="476"/>
      <c r="AP13" s="476"/>
      <c r="AQ13" s="476"/>
      <c r="AR13" s="476"/>
      <c r="AS13" s="476"/>
      <c r="AT13" s="477"/>
      <c r="AU13" s="478" t="s">
        <v>110</v>
      </c>
      <c r="AV13" s="479"/>
      <c r="AW13" s="479"/>
      <c r="AX13" s="479"/>
      <c r="AY13" s="480" t="s">
        <v>132</v>
      </c>
      <c r="AZ13" s="481"/>
      <c r="BA13" s="481"/>
      <c r="BB13" s="481"/>
      <c r="BC13" s="481"/>
      <c r="BD13" s="481"/>
      <c r="BE13" s="481"/>
      <c r="BF13" s="481"/>
      <c r="BG13" s="481"/>
      <c r="BH13" s="481"/>
      <c r="BI13" s="481"/>
      <c r="BJ13" s="481"/>
      <c r="BK13" s="481"/>
      <c r="BL13" s="481"/>
      <c r="BM13" s="482"/>
      <c r="BN13" s="446">
        <v>-212451</v>
      </c>
      <c r="BO13" s="447"/>
      <c r="BP13" s="447"/>
      <c r="BQ13" s="447"/>
      <c r="BR13" s="447"/>
      <c r="BS13" s="447"/>
      <c r="BT13" s="447"/>
      <c r="BU13" s="448"/>
      <c r="BV13" s="446">
        <v>54592</v>
      </c>
      <c r="BW13" s="447"/>
      <c r="BX13" s="447"/>
      <c r="BY13" s="447"/>
      <c r="BZ13" s="447"/>
      <c r="CA13" s="447"/>
      <c r="CB13" s="447"/>
      <c r="CC13" s="448"/>
      <c r="CD13" s="449" t="s">
        <v>133</v>
      </c>
      <c r="CE13" s="450"/>
      <c r="CF13" s="450"/>
      <c r="CG13" s="450"/>
      <c r="CH13" s="450"/>
      <c r="CI13" s="450"/>
      <c r="CJ13" s="450"/>
      <c r="CK13" s="450"/>
      <c r="CL13" s="450"/>
      <c r="CM13" s="450"/>
      <c r="CN13" s="450"/>
      <c r="CO13" s="450"/>
      <c r="CP13" s="450"/>
      <c r="CQ13" s="450"/>
      <c r="CR13" s="450"/>
      <c r="CS13" s="451"/>
      <c r="CT13" s="443">
        <v>9.5</v>
      </c>
      <c r="CU13" s="444"/>
      <c r="CV13" s="444"/>
      <c r="CW13" s="444"/>
      <c r="CX13" s="444"/>
      <c r="CY13" s="444"/>
      <c r="CZ13" s="444"/>
      <c r="DA13" s="445"/>
      <c r="DB13" s="443">
        <v>9.8000000000000007</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134</v>
      </c>
      <c r="M14" s="525"/>
      <c r="N14" s="525"/>
      <c r="O14" s="525"/>
      <c r="P14" s="525"/>
      <c r="Q14" s="526"/>
      <c r="R14" s="527">
        <v>10818</v>
      </c>
      <c r="S14" s="528"/>
      <c r="T14" s="528"/>
      <c r="U14" s="528"/>
      <c r="V14" s="529"/>
      <c r="W14" s="436"/>
      <c r="X14" s="437"/>
      <c r="Y14" s="437"/>
      <c r="Z14" s="437"/>
      <c r="AA14" s="437"/>
      <c r="AB14" s="426"/>
      <c r="AC14" s="530">
        <v>27.5</v>
      </c>
      <c r="AD14" s="531"/>
      <c r="AE14" s="531"/>
      <c r="AF14" s="531"/>
      <c r="AG14" s="532"/>
      <c r="AH14" s="530">
        <v>29.1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135</v>
      </c>
      <c r="CE14" s="539"/>
      <c r="CF14" s="539"/>
      <c r="CG14" s="539"/>
      <c r="CH14" s="539"/>
      <c r="CI14" s="539"/>
      <c r="CJ14" s="539"/>
      <c r="CK14" s="539"/>
      <c r="CL14" s="539"/>
      <c r="CM14" s="539"/>
      <c r="CN14" s="539"/>
      <c r="CO14" s="539"/>
      <c r="CP14" s="539"/>
      <c r="CQ14" s="539"/>
      <c r="CR14" s="539"/>
      <c r="CS14" s="540"/>
      <c r="CT14" s="541" t="s">
        <v>119</v>
      </c>
      <c r="CU14" s="542"/>
      <c r="CV14" s="542"/>
      <c r="CW14" s="542"/>
      <c r="CX14" s="542"/>
      <c r="CY14" s="542"/>
      <c r="CZ14" s="542"/>
      <c r="DA14" s="543"/>
      <c r="DB14" s="541" t="s">
        <v>136</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129</v>
      </c>
      <c r="N15" s="535"/>
      <c r="O15" s="535"/>
      <c r="P15" s="535"/>
      <c r="Q15" s="536"/>
      <c r="R15" s="527">
        <v>10808</v>
      </c>
      <c r="S15" s="528"/>
      <c r="T15" s="528"/>
      <c r="U15" s="528"/>
      <c r="V15" s="529"/>
      <c r="W15" s="462" t="s">
        <v>137</v>
      </c>
      <c r="X15" s="463"/>
      <c r="Y15" s="463"/>
      <c r="Z15" s="463"/>
      <c r="AA15" s="463"/>
      <c r="AB15" s="453"/>
      <c r="AC15" s="497">
        <v>1194</v>
      </c>
      <c r="AD15" s="498"/>
      <c r="AE15" s="498"/>
      <c r="AF15" s="498"/>
      <c r="AG15" s="537"/>
      <c r="AH15" s="497">
        <v>1261</v>
      </c>
      <c r="AI15" s="498"/>
      <c r="AJ15" s="498"/>
      <c r="AK15" s="498"/>
      <c r="AL15" s="499"/>
      <c r="AM15" s="475"/>
      <c r="AN15" s="476"/>
      <c r="AO15" s="476"/>
      <c r="AP15" s="476"/>
      <c r="AQ15" s="476"/>
      <c r="AR15" s="476"/>
      <c r="AS15" s="476"/>
      <c r="AT15" s="477"/>
      <c r="AU15" s="478"/>
      <c r="AV15" s="479"/>
      <c r="AW15" s="479"/>
      <c r="AX15" s="479"/>
      <c r="AY15" s="406" t="s">
        <v>138</v>
      </c>
      <c r="AZ15" s="407"/>
      <c r="BA15" s="407"/>
      <c r="BB15" s="407"/>
      <c r="BC15" s="407"/>
      <c r="BD15" s="407"/>
      <c r="BE15" s="407"/>
      <c r="BF15" s="407"/>
      <c r="BG15" s="407"/>
      <c r="BH15" s="407"/>
      <c r="BI15" s="407"/>
      <c r="BJ15" s="407"/>
      <c r="BK15" s="407"/>
      <c r="BL15" s="407"/>
      <c r="BM15" s="408"/>
      <c r="BN15" s="409">
        <v>951242</v>
      </c>
      <c r="BO15" s="410"/>
      <c r="BP15" s="410"/>
      <c r="BQ15" s="410"/>
      <c r="BR15" s="410"/>
      <c r="BS15" s="410"/>
      <c r="BT15" s="410"/>
      <c r="BU15" s="411"/>
      <c r="BV15" s="409">
        <v>924795</v>
      </c>
      <c r="BW15" s="410"/>
      <c r="BX15" s="410"/>
      <c r="BY15" s="410"/>
      <c r="BZ15" s="410"/>
      <c r="CA15" s="410"/>
      <c r="CB15" s="410"/>
      <c r="CC15" s="411"/>
      <c r="CD15" s="544" t="s">
        <v>139</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140</v>
      </c>
      <c r="M16" s="555"/>
      <c r="N16" s="555"/>
      <c r="O16" s="555"/>
      <c r="P16" s="555"/>
      <c r="Q16" s="556"/>
      <c r="R16" s="547" t="s">
        <v>141</v>
      </c>
      <c r="S16" s="548"/>
      <c r="T16" s="548"/>
      <c r="U16" s="548"/>
      <c r="V16" s="549"/>
      <c r="W16" s="436"/>
      <c r="X16" s="437"/>
      <c r="Y16" s="437"/>
      <c r="Z16" s="437"/>
      <c r="AA16" s="437"/>
      <c r="AB16" s="426"/>
      <c r="AC16" s="530">
        <v>23.6</v>
      </c>
      <c r="AD16" s="531"/>
      <c r="AE16" s="531"/>
      <c r="AF16" s="531"/>
      <c r="AG16" s="532"/>
      <c r="AH16" s="530">
        <v>24.5</v>
      </c>
      <c r="AI16" s="531"/>
      <c r="AJ16" s="531"/>
      <c r="AK16" s="531"/>
      <c r="AL16" s="533"/>
      <c r="AM16" s="475"/>
      <c r="AN16" s="476"/>
      <c r="AO16" s="476"/>
      <c r="AP16" s="476"/>
      <c r="AQ16" s="476"/>
      <c r="AR16" s="476"/>
      <c r="AS16" s="476"/>
      <c r="AT16" s="477"/>
      <c r="AU16" s="478"/>
      <c r="AV16" s="479"/>
      <c r="AW16" s="479"/>
      <c r="AX16" s="479"/>
      <c r="AY16" s="480" t="s">
        <v>142</v>
      </c>
      <c r="AZ16" s="481"/>
      <c r="BA16" s="481"/>
      <c r="BB16" s="481"/>
      <c r="BC16" s="481"/>
      <c r="BD16" s="481"/>
      <c r="BE16" s="481"/>
      <c r="BF16" s="481"/>
      <c r="BG16" s="481"/>
      <c r="BH16" s="481"/>
      <c r="BI16" s="481"/>
      <c r="BJ16" s="481"/>
      <c r="BK16" s="481"/>
      <c r="BL16" s="481"/>
      <c r="BM16" s="482"/>
      <c r="BN16" s="446">
        <v>3022724</v>
      </c>
      <c r="BO16" s="447"/>
      <c r="BP16" s="447"/>
      <c r="BQ16" s="447"/>
      <c r="BR16" s="447"/>
      <c r="BS16" s="447"/>
      <c r="BT16" s="447"/>
      <c r="BU16" s="448"/>
      <c r="BV16" s="446">
        <v>3078241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143</v>
      </c>
      <c r="N17" s="551"/>
      <c r="O17" s="551"/>
      <c r="P17" s="551"/>
      <c r="Q17" s="552"/>
      <c r="R17" s="547" t="s">
        <v>144</v>
      </c>
      <c r="S17" s="548"/>
      <c r="T17" s="548"/>
      <c r="U17" s="548"/>
      <c r="V17" s="549"/>
      <c r="W17" s="462" t="s">
        <v>145</v>
      </c>
      <c r="X17" s="463"/>
      <c r="Y17" s="463"/>
      <c r="Z17" s="463"/>
      <c r="AA17" s="463"/>
      <c r="AB17" s="453"/>
      <c r="AC17" s="497">
        <v>2472</v>
      </c>
      <c r="AD17" s="498"/>
      <c r="AE17" s="498"/>
      <c r="AF17" s="498"/>
      <c r="AG17" s="537"/>
      <c r="AH17" s="497">
        <v>2384</v>
      </c>
      <c r="AI17" s="498"/>
      <c r="AJ17" s="498"/>
      <c r="AK17" s="498"/>
      <c r="AL17" s="499"/>
      <c r="AM17" s="475"/>
      <c r="AN17" s="476"/>
      <c r="AO17" s="476"/>
      <c r="AP17" s="476"/>
      <c r="AQ17" s="476"/>
      <c r="AR17" s="476"/>
      <c r="AS17" s="476"/>
      <c r="AT17" s="477"/>
      <c r="AU17" s="478"/>
      <c r="AV17" s="479"/>
      <c r="AW17" s="479"/>
      <c r="AX17" s="479"/>
      <c r="AY17" s="480" t="s">
        <v>146</v>
      </c>
      <c r="AZ17" s="481"/>
      <c r="BA17" s="481"/>
      <c r="BB17" s="481"/>
      <c r="BC17" s="481"/>
      <c r="BD17" s="481"/>
      <c r="BE17" s="481"/>
      <c r="BF17" s="481"/>
      <c r="BG17" s="481"/>
      <c r="BH17" s="481"/>
      <c r="BI17" s="481"/>
      <c r="BJ17" s="481"/>
      <c r="BK17" s="481"/>
      <c r="BL17" s="481"/>
      <c r="BM17" s="482"/>
      <c r="BN17" s="446">
        <v>1196554</v>
      </c>
      <c r="BO17" s="447"/>
      <c r="BP17" s="447"/>
      <c r="BQ17" s="447"/>
      <c r="BR17" s="447"/>
      <c r="BS17" s="447"/>
      <c r="BT17" s="447"/>
      <c r="BU17" s="448"/>
      <c r="BV17" s="446">
        <v>1153341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147</v>
      </c>
      <c r="C18" s="489"/>
      <c r="D18" s="489"/>
      <c r="E18" s="558"/>
      <c r="F18" s="558"/>
      <c r="G18" s="558"/>
      <c r="H18" s="558"/>
      <c r="I18" s="558"/>
      <c r="J18" s="558"/>
      <c r="K18" s="558"/>
      <c r="L18" s="559">
        <v>102.11</v>
      </c>
      <c r="M18" s="559"/>
      <c r="N18" s="559"/>
      <c r="O18" s="559"/>
      <c r="P18" s="559"/>
      <c r="Q18" s="559"/>
      <c r="R18" s="560"/>
      <c r="S18" s="560"/>
      <c r="T18" s="560"/>
      <c r="U18" s="560"/>
      <c r="V18" s="561"/>
      <c r="W18" s="464"/>
      <c r="X18" s="465"/>
      <c r="Y18" s="465"/>
      <c r="Z18" s="465"/>
      <c r="AA18" s="465"/>
      <c r="AB18" s="456"/>
      <c r="AC18" s="562">
        <v>48.9</v>
      </c>
      <c r="AD18" s="563"/>
      <c r="AE18" s="563"/>
      <c r="AF18" s="563"/>
      <c r="AG18" s="564"/>
      <c r="AH18" s="562">
        <v>46.4</v>
      </c>
      <c r="AI18" s="563"/>
      <c r="AJ18" s="563"/>
      <c r="AK18" s="563"/>
      <c r="AL18" s="565"/>
      <c r="AM18" s="475"/>
      <c r="AN18" s="476"/>
      <c r="AO18" s="476"/>
      <c r="AP18" s="476"/>
      <c r="AQ18" s="476"/>
      <c r="AR18" s="476"/>
      <c r="AS18" s="476"/>
      <c r="AT18" s="477"/>
      <c r="AU18" s="478"/>
      <c r="AV18" s="479"/>
      <c r="AW18" s="479"/>
      <c r="AX18" s="479"/>
      <c r="AY18" s="480" t="s">
        <v>148</v>
      </c>
      <c r="AZ18" s="481"/>
      <c r="BA18" s="481"/>
      <c r="BB18" s="481"/>
      <c r="BC18" s="481"/>
      <c r="BD18" s="481"/>
      <c r="BE18" s="481"/>
      <c r="BF18" s="481"/>
      <c r="BG18" s="481"/>
      <c r="BH18" s="481"/>
      <c r="BI18" s="481"/>
      <c r="BJ18" s="481"/>
      <c r="BK18" s="481"/>
      <c r="BL18" s="481"/>
      <c r="BM18" s="482"/>
      <c r="BN18" s="446">
        <v>3180324</v>
      </c>
      <c r="BO18" s="447"/>
      <c r="BP18" s="447"/>
      <c r="BQ18" s="447"/>
      <c r="BR18" s="447"/>
      <c r="BS18" s="447"/>
      <c r="BT18" s="447"/>
      <c r="BU18" s="448"/>
      <c r="BV18" s="446">
        <v>3215140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149</v>
      </c>
      <c r="C19" s="489"/>
      <c r="D19" s="489"/>
      <c r="E19" s="558"/>
      <c r="F19" s="558"/>
      <c r="G19" s="558"/>
      <c r="H19" s="558"/>
      <c r="I19" s="558"/>
      <c r="J19" s="558"/>
      <c r="K19" s="558"/>
      <c r="L19" s="566">
        <v>102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150</v>
      </c>
      <c r="AZ19" s="481"/>
      <c r="BA19" s="481"/>
      <c r="BB19" s="481"/>
      <c r="BC19" s="481"/>
      <c r="BD19" s="481"/>
      <c r="BE19" s="481"/>
      <c r="BF19" s="481"/>
      <c r="BG19" s="481"/>
      <c r="BH19" s="481"/>
      <c r="BI19" s="481"/>
      <c r="BJ19" s="481"/>
      <c r="BK19" s="481"/>
      <c r="BL19" s="481"/>
      <c r="BM19" s="482"/>
      <c r="BN19" s="446">
        <v>4402018</v>
      </c>
      <c r="BO19" s="447"/>
      <c r="BP19" s="447"/>
      <c r="BQ19" s="447"/>
      <c r="BR19" s="447"/>
      <c r="BS19" s="447"/>
      <c r="BT19" s="447"/>
      <c r="BU19" s="448"/>
      <c r="BV19" s="446">
        <v>4502621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151</v>
      </c>
      <c r="C20" s="489"/>
      <c r="D20" s="489"/>
      <c r="E20" s="558"/>
      <c r="F20" s="558"/>
      <c r="G20" s="558"/>
      <c r="H20" s="558"/>
      <c r="I20" s="558"/>
      <c r="J20" s="558"/>
      <c r="K20" s="558"/>
      <c r="L20" s="566">
        <v>3940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152</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153</v>
      </c>
      <c r="C22" s="581"/>
      <c r="D22" s="582"/>
      <c r="E22" s="458" t="s">
        <v>1</v>
      </c>
      <c r="F22" s="463"/>
      <c r="G22" s="463"/>
      <c r="H22" s="463"/>
      <c r="I22" s="463"/>
      <c r="J22" s="463"/>
      <c r="K22" s="453"/>
      <c r="L22" s="458" t="s">
        <v>154</v>
      </c>
      <c r="M22" s="463"/>
      <c r="N22" s="463"/>
      <c r="O22" s="463"/>
      <c r="P22" s="453"/>
      <c r="Q22" s="589" t="s">
        <v>155</v>
      </c>
      <c r="R22" s="590"/>
      <c r="S22" s="590"/>
      <c r="T22" s="590"/>
      <c r="U22" s="590"/>
      <c r="V22" s="591"/>
      <c r="W22" s="595" t="s">
        <v>156</v>
      </c>
      <c r="X22" s="581"/>
      <c r="Y22" s="582"/>
      <c r="Z22" s="458" t="s">
        <v>1</v>
      </c>
      <c r="AA22" s="463"/>
      <c r="AB22" s="463"/>
      <c r="AC22" s="463"/>
      <c r="AD22" s="463"/>
      <c r="AE22" s="463"/>
      <c r="AF22" s="463"/>
      <c r="AG22" s="453"/>
      <c r="AH22" s="608" t="s">
        <v>157</v>
      </c>
      <c r="AI22" s="463"/>
      <c r="AJ22" s="463"/>
      <c r="AK22" s="463"/>
      <c r="AL22" s="453"/>
      <c r="AM22" s="608" t="s">
        <v>158</v>
      </c>
      <c r="AN22" s="609"/>
      <c r="AO22" s="609"/>
      <c r="AP22" s="609"/>
      <c r="AQ22" s="609"/>
      <c r="AR22" s="610"/>
      <c r="AS22" s="589" t="s">
        <v>155</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159</v>
      </c>
      <c r="AZ23" s="407"/>
      <c r="BA23" s="407"/>
      <c r="BB23" s="407"/>
      <c r="BC23" s="407"/>
      <c r="BD23" s="407"/>
      <c r="BE23" s="407"/>
      <c r="BF23" s="407"/>
      <c r="BG23" s="407"/>
      <c r="BH23" s="407"/>
      <c r="BI23" s="407"/>
      <c r="BJ23" s="407"/>
      <c r="BK23" s="407"/>
      <c r="BL23" s="407"/>
      <c r="BM23" s="408"/>
      <c r="BN23" s="446">
        <v>5755947</v>
      </c>
      <c r="BO23" s="447"/>
      <c r="BP23" s="447"/>
      <c r="BQ23" s="447"/>
      <c r="BR23" s="447"/>
      <c r="BS23" s="447"/>
      <c r="BT23" s="447"/>
      <c r="BU23" s="448"/>
      <c r="BV23" s="446">
        <v>5811829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160</v>
      </c>
      <c r="F24" s="476"/>
      <c r="G24" s="476"/>
      <c r="H24" s="476"/>
      <c r="I24" s="476"/>
      <c r="J24" s="476"/>
      <c r="K24" s="477"/>
      <c r="L24" s="497">
        <v>1</v>
      </c>
      <c r="M24" s="498"/>
      <c r="N24" s="498"/>
      <c r="O24" s="498"/>
      <c r="P24" s="537"/>
      <c r="Q24" s="497">
        <v>6820</v>
      </c>
      <c r="R24" s="498"/>
      <c r="S24" s="498"/>
      <c r="T24" s="498"/>
      <c r="U24" s="498"/>
      <c r="V24" s="537"/>
      <c r="W24" s="596"/>
      <c r="X24" s="584"/>
      <c r="Y24" s="585"/>
      <c r="Z24" s="496" t="s">
        <v>161</v>
      </c>
      <c r="AA24" s="476"/>
      <c r="AB24" s="476"/>
      <c r="AC24" s="476"/>
      <c r="AD24" s="476"/>
      <c r="AE24" s="476"/>
      <c r="AF24" s="476"/>
      <c r="AG24" s="477"/>
      <c r="AH24" s="497">
        <v>112</v>
      </c>
      <c r="AI24" s="498"/>
      <c r="AJ24" s="498"/>
      <c r="AK24" s="498"/>
      <c r="AL24" s="537"/>
      <c r="AM24" s="497">
        <v>348320</v>
      </c>
      <c r="AN24" s="498"/>
      <c r="AO24" s="498"/>
      <c r="AP24" s="498"/>
      <c r="AQ24" s="498"/>
      <c r="AR24" s="537"/>
      <c r="AS24" s="497">
        <v>3110</v>
      </c>
      <c r="AT24" s="498"/>
      <c r="AU24" s="498"/>
      <c r="AV24" s="498"/>
      <c r="AW24" s="498"/>
      <c r="AX24" s="499"/>
      <c r="AY24" s="616" t="s">
        <v>162</v>
      </c>
      <c r="AZ24" s="617"/>
      <c r="BA24" s="617"/>
      <c r="BB24" s="617"/>
      <c r="BC24" s="617"/>
      <c r="BD24" s="617"/>
      <c r="BE24" s="617"/>
      <c r="BF24" s="617"/>
      <c r="BG24" s="617"/>
      <c r="BH24" s="617"/>
      <c r="BI24" s="617"/>
      <c r="BJ24" s="617"/>
      <c r="BK24" s="617"/>
      <c r="BL24" s="617"/>
      <c r="BM24" s="618"/>
      <c r="BN24" s="446">
        <v>5184289</v>
      </c>
      <c r="BO24" s="447"/>
      <c r="BP24" s="447"/>
      <c r="BQ24" s="447"/>
      <c r="BR24" s="447"/>
      <c r="BS24" s="447"/>
      <c r="BT24" s="447"/>
      <c r="BU24" s="448"/>
      <c r="BV24" s="446">
        <v>5125232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163</v>
      </c>
      <c r="F25" s="476"/>
      <c r="G25" s="476"/>
      <c r="H25" s="476"/>
      <c r="I25" s="476"/>
      <c r="J25" s="476"/>
      <c r="K25" s="477"/>
      <c r="L25" s="497">
        <v>1</v>
      </c>
      <c r="M25" s="498"/>
      <c r="N25" s="498"/>
      <c r="O25" s="498"/>
      <c r="P25" s="537"/>
      <c r="Q25" s="497">
        <v>5600</v>
      </c>
      <c r="R25" s="498"/>
      <c r="S25" s="498"/>
      <c r="T25" s="498"/>
      <c r="U25" s="498"/>
      <c r="V25" s="537"/>
      <c r="W25" s="596"/>
      <c r="X25" s="584"/>
      <c r="Y25" s="585"/>
      <c r="Z25" s="496" t="s">
        <v>164</v>
      </c>
      <c r="AA25" s="476"/>
      <c r="AB25" s="476"/>
      <c r="AC25" s="476"/>
      <c r="AD25" s="476"/>
      <c r="AE25" s="476"/>
      <c r="AF25" s="476"/>
      <c r="AG25" s="477"/>
      <c r="AH25" s="497" t="s">
        <v>128</v>
      </c>
      <c r="AI25" s="498"/>
      <c r="AJ25" s="498"/>
      <c r="AK25" s="498"/>
      <c r="AL25" s="537"/>
      <c r="AM25" s="497" t="s">
        <v>128</v>
      </c>
      <c r="AN25" s="498"/>
      <c r="AO25" s="498"/>
      <c r="AP25" s="498"/>
      <c r="AQ25" s="498"/>
      <c r="AR25" s="537"/>
      <c r="AS25" s="497" t="s">
        <v>118</v>
      </c>
      <c r="AT25" s="498"/>
      <c r="AU25" s="498"/>
      <c r="AV25" s="498"/>
      <c r="AW25" s="498"/>
      <c r="AX25" s="499"/>
      <c r="AY25" s="406" t="s">
        <v>165</v>
      </c>
      <c r="AZ25" s="407"/>
      <c r="BA25" s="407"/>
      <c r="BB25" s="407"/>
      <c r="BC25" s="407"/>
      <c r="BD25" s="407"/>
      <c r="BE25" s="407"/>
      <c r="BF25" s="407"/>
      <c r="BG25" s="407"/>
      <c r="BH25" s="407"/>
      <c r="BI25" s="407"/>
      <c r="BJ25" s="407"/>
      <c r="BK25" s="407"/>
      <c r="BL25" s="407"/>
      <c r="BM25" s="408"/>
      <c r="BN25" s="409">
        <v>594621</v>
      </c>
      <c r="BO25" s="410"/>
      <c r="BP25" s="410"/>
      <c r="BQ25" s="410"/>
      <c r="BR25" s="410"/>
      <c r="BS25" s="410"/>
      <c r="BT25" s="410"/>
      <c r="BU25" s="411"/>
      <c r="BV25" s="409">
        <v>518310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166</v>
      </c>
      <c r="F26" s="476"/>
      <c r="G26" s="476"/>
      <c r="H26" s="476"/>
      <c r="I26" s="476"/>
      <c r="J26" s="476"/>
      <c r="K26" s="477"/>
      <c r="L26" s="497">
        <v>1</v>
      </c>
      <c r="M26" s="498"/>
      <c r="N26" s="498"/>
      <c r="O26" s="498"/>
      <c r="P26" s="537"/>
      <c r="Q26" s="497">
        <v>5300</v>
      </c>
      <c r="R26" s="498"/>
      <c r="S26" s="498"/>
      <c r="T26" s="498"/>
      <c r="U26" s="498"/>
      <c r="V26" s="537"/>
      <c r="W26" s="596"/>
      <c r="X26" s="584"/>
      <c r="Y26" s="585"/>
      <c r="Z26" s="496" t="s">
        <v>167</v>
      </c>
      <c r="AA26" s="606"/>
      <c r="AB26" s="606"/>
      <c r="AC26" s="606"/>
      <c r="AD26" s="606"/>
      <c r="AE26" s="606"/>
      <c r="AF26" s="606"/>
      <c r="AG26" s="607"/>
      <c r="AH26" s="497">
        <v>3</v>
      </c>
      <c r="AI26" s="498"/>
      <c r="AJ26" s="498"/>
      <c r="AK26" s="498"/>
      <c r="AL26" s="537"/>
      <c r="AM26" s="497">
        <v>9975</v>
      </c>
      <c r="AN26" s="498"/>
      <c r="AO26" s="498"/>
      <c r="AP26" s="498"/>
      <c r="AQ26" s="498"/>
      <c r="AR26" s="537"/>
      <c r="AS26" s="497">
        <v>3325</v>
      </c>
      <c r="AT26" s="498"/>
      <c r="AU26" s="498"/>
      <c r="AV26" s="498"/>
      <c r="AW26" s="498"/>
      <c r="AX26" s="499"/>
      <c r="AY26" s="449" t="s">
        <v>168</v>
      </c>
      <c r="AZ26" s="450"/>
      <c r="BA26" s="450"/>
      <c r="BB26" s="450"/>
      <c r="BC26" s="450"/>
      <c r="BD26" s="450"/>
      <c r="BE26" s="450"/>
      <c r="BF26" s="450"/>
      <c r="BG26" s="450"/>
      <c r="BH26" s="450"/>
      <c r="BI26" s="450"/>
      <c r="BJ26" s="450"/>
      <c r="BK26" s="450"/>
      <c r="BL26" s="450"/>
      <c r="BM26" s="451"/>
      <c r="BN26" s="446" t="s">
        <v>128</v>
      </c>
      <c r="BO26" s="447"/>
      <c r="BP26" s="447"/>
      <c r="BQ26" s="447"/>
      <c r="BR26" s="447"/>
      <c r="BS26" s="447"/>
      <c r="BT26" s="447"/>
      <c r="BU26" s="448"/>
      <c r="BV26" s="446" t="s">
        <v>118</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169</v>
      </c>
      <c r="F27" s="476"/>
      <c r="G27" s="476"/>
      <c r="H27" s="476"/>
      <c r="I27" s="476"/>
      <c r="J27" s="476"/>
      <c r="K27" s="477"/>
      <c r="L27" s="497">
        <v>1</v>
      </c>
      <c r="M27" s="498"/>
      <c r="N27" s="498"/>
      <c r="O27" s="498"/>
      <c r="P27" s="537"/>
      <c r="Q27" s="497">
        <v>2960</v>
      </c>
      <c r="R27" s="498"/>
      <c r="S27" s="498"/>
      <c r="T27" s="498"/>
      <c r="U27" s="498"/>
      <c r="V27" s="537"/>
      <c r="W27" s="596"/>
      <c r="X27" s="584"/>
      <c r="Y27" s="585"/>
      <c r="Z27" s="496" t="s">
        <v>170</v>
      </c>
      <c r="AA27" s="476"/>
      <c r="AB27" s="476"/>
      <c r="AC27" s="476"/>
      <c r="AD27" s="476"/>
      <c r="AE27" s="476"/>
      <c r="AF27" s="476"/>
      <c r="AG27" s="477"/>
      <c r="AH27" s="497" t="s">
        <v>128</v>
      </c>
      <c r="AI27" s="498"/>
      <c r="AJ27" s="498"/>
      <c r="AK27" s="498"/>
      <c r="AL27" s="537"/>
      <c r="AM27" s="497" t="s">
        <v>128</v>
      </c>
      <c r="AN27" s="498"/>
      <c r="AO27" s="498"/>
      <c r="AP27" s="498"/>
      <c r="AQ27" s="498"/>
      <c r="AR27" s="537"/>
      <c r="AS27" s="497" t="s">
        <v>128</v>
      </c>
      <c r="AT27" s="498"/>
      <c r="AU27" s="498"/>
      <c r="AV27" s="498"/>
      <c r="AW27" s="498"/>
      <c r="AX27" s="499"/>
      <c r="AY27" s="538" t="s">
        <v>171</v>
      </c>
      <c r="AZ27" s="539"/>
      <c r="BA27" s="539"/>
      <c r="BB27" s="539"/>
      <c r="BC27" s="539"/>
      <c r="BD27" s="539"/>
      <c r="BE27" s="539"/>
      <c r="BF27" s="539"/>
      <c r="BG27" s="539"/>
      <c r="BH27" s="539"/>
      <c r="BI27" s="539"/>
      <c r="BJ27" s="539"/>
      <c r="BK27" s="539"/>
      <c r="BL27" s="539"/>
      <c r="BM27" s="540"/>
      <c r="BN27" s="619" t="s">
        <v>128</v>
      </c>
      <c r="BO27" s="620"/>
      <c r="BP27" s="620"/>
      <c r="BQ27" s="620"/>
      <c r="BR27" s="620"/>
      <c r="BS27" s="620"/>
      <c r="BT27" s="620"/>
      <c r="BU27" s="621"/>
      <c r="BV27" s="619" t="s">
        <v>128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172</v>
      </c>
      <c r="F28" s="476"/>
      <c r="G28" s="476"/>
      <c r="H28" s="476"/>
      <c r="I28" s="476"/>
      <c r="J28" s="476"/>
      <c r="K28" s="477"/>
      <c r="L28" s="497">
        <v>1</v>
      </c>
      <c r="M28" s="498"/>
      <c r="N28" s="498"/>
      <c r="O28" s="498"/>
      <c r="P28" s="537"/>
      <c r="Q28" s="497">
        <v>2190</v>
      </c>
      <c r="R28" s="498"/>
      <c r="S28" s="498"/>
      <c r="T28" s="498"/>
      <c r="U28" s="498"/>
      <c r="V28" s="537"/>
      <c r="W28" s="596"/>
      <c r="X28" s="584"/>
      <c r="Y28" s="585"/>
      <c r="Z28" s="496" t="s">
        <v>173</v>
      </c>
      <c r="AA28" s="476"/>
      <c r="AB28" s="476"/>
      <c r="AC28" s="476"/>
      <c r="AD28" s="476"/>
      <c r="AE28" s="476"/>
      <c r="AF28" s="476"/>
      <c r="AG28" s="477"/>
      <c r="AH28" s="497" t="s">
        <v>128</v>
      </c>
      <c r="AI28" s="498"/>
      <c r="AJ28" s="498"/>
      <c r="AK28" s="498"/>
      <c r="AL28" s="537"/>
      <c r="AM28" s="497" t="s">
        <v>128</v>
      </c>
      <c r="AN28" s="498"/>
      <c r="AO28" s="498"/>
      <c r="AP28" s="498"/>
      <c r="AQ28" s="498"/>
      <c r="AR28" s="537"/>
      <c r="AS28" s="497" t="s">
        <v>128</v>
      </c>
      <c r="AT28" s="498"/>
      <c r="AU28" s="498"/>
      <c r="AV28" s="498"/>
      <c r="AW28" s="498"/>
      <c r="AX28" s="499"/>
      <c r="AY28" s="622" t="s">
        <v>174</v>
      </c>
      <c r="AZ28" s="623"/>
      <c r="BA28" s="623"/>
      <c r="BB28" s="624"/>
      <c r="BC28" s="406" t="s">
        <v>41</v>
      </c>
      <c r="BD28" s="407"/>
      <c r="BE28" s="407"/>
      <c r="BF28" s="407"/>
      <c r="BG28" s="407"/>
      <c r="BH28" s="407"/>
      <c r="BI28" s="407"/>
      <c r="BJ28" s="407"/>
      <c r="BK28" s="407"/>
      <c r="BL28" s="407"/>
      <c r="BM28" s="408"/>
      <c r="BN28" s="409">
        <v>805571</v>
      </c>
      <c r="BO28" s="410"/>
      <c r="BP28" s="410"/>
      <c r="BQ28" s="410"/>
      <c r="BR28" s="410"/>
      <c r="BS28" s="410"/>
      <c r="BT28" s="410"/>
      <c r="BU28" s="411"/>
      <c r="BV28" s="409">
        <v>700266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175</v>
      </c>
      <c r="F29" s="476"/>
      <c r="G29" s="476"/>
      <c r="H29" s="476"/>
      <c r="I29" s="476"/>
      <c r="J29" s="476"/>
      <c r="K29" s="477"/>
      <c r="L29" s="497">
        <v>8</v>
      </c>
      <c r="M29" s="498"/>
      <c r="N29" s="498"/>
      <c r="O29" s="498"/>
      <c r="P29" s="537"/>
      <c r="Q29" s="497">
        <v>2050</v>
      </c>
      <c r="R29" s="498"/>
      <c r="S29" s="498"/>
      <c r="T29" s="498"/>
      <c r="U29" s="498"/>
      <c r="V29" s="537"/>
      <c r="W29" s="597"/>
      <c r="X29" s="598"/>
      <c r="Y29" s="599"/>
      <c r="Z29" s="496" t="s">
        <v>176</v>
      </c>
      <c r="AA29" s="476"/>
      <c r="AB29" s="476"/>
      <c r="AC29" s="476"/>
      <c r="AD29" s="476"/>
      <c r="AE29" s="476"/>
      <c r="AF29" s="476"/>
      <c r="AG29" s="477"/>
      <c r="AH29" s="497">
        <v>112</v>
      </c>
      <c r="AI29" s="498"/>
      <c r="AJ29" s="498"/>
      <c r="AK29" s="498"/>
      <c r="AL29" s="537"/>
      <c r="AM29" s="497">
        <v>348320</v>
      </c>
      <c r="AN29" s="498"/>
      <c r="AO29" s="498"/>
      <c r="AP29" s="498"/>
      <c r="AQ29" s="498"/>
      <c r="AR29" s="537"/>
      <c r="AS29" s="497">
        <v>3110</v>
      </c>
      <c r="AT29" s="498"/>
      <c r="AU29" s="498"/>
      <c r="AV29" s="498"/>
      <c r="AW29" s="498"/>
      <c r="AX29" s="499"/>
      <c r="AY29" s="625"/>
      <c r="AZ29" s="626"/>
      <c r="BA29" s="626"/>
      <c r="BB29" s="627"/>
      <c r="BC29" s="480" t="s">
        <v>177</v>
      </c>
      <c r="BD29" s="481"/>
      <c r="BE29" s="481"/>
      <c r="BF29" s="481"/>
      <c r="BG29" s="481"/>
      <c r="BH29" s="481"/>
      <c r="BI29" s="481"/>
      <c r="BJ29" s="481"/>
      <c r="BK29" s="481"/>
      <c r="BL29" s="481"/>
      <c r="BM29" s="482"/>
      <c r="BN29" s="446">
        <v>22818</v>
      </c>
      <c r="BO29" s="447"/>
      <c r="BP29" s="447"/>
      <c r="BQ29" s="447"/>
      <c r="BR29" s="447"/>
      <c r="BS29" s="447"/>
      <c r="BT29" s="447"/>
      <c r="BU29" s="448"/>
      <c r="BV29" s="446">
        <v>22810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178</v>
      </c>
      <c r="X30" s="604"/>
      <c r="Y30" s="604"/>
      <c r="Z30" s="604"/>
      <c r="AA30" s="604"/>
      <c r="AB30" s="604"/>
      <c r="AC30" s="604"/>
      <c r="AD30" s="604"/>
      <c r="AE30" s="604"/>
      <c r="AF30" s="604"/>
      <c r="AG30" s="605"/>
      <c r="AH30" s="562">
        <v>95.3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4425619</v>
      </c>
      <c r="BO30" s="620"/>
      <c r="BP30" s="620"/>
      <c r="BQ30" s="620"/>
      <c r="BR30" s="620"/>
      <c r="BS30" s="620"/>
      <c r="BT30" s="620"/>
      <c r="BU30" s="621"/>
      <c r="BV30" s="619">
        <v>2466406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179</v>
      </c>
      <c r="D32" s="193"/>
      <c r="E32" s="193"/>
      <c r="F32" s="190"/>
      <c r="G32" s="190"/>
      <c r="H32" s="190"/>
      <c r="I32" s="190"/>
      <c r="J32" s="190"/>
      <c r="K32" s="190"/>
      <c r="L32" s="190"/>
      <c r="M32" s="190"/>
      <c r="N32" s="190"/>
      <c r="O32" s="190"/>
      <c r="P32" s="190"/>
      <c r="Q32" s="190"/>
      <c r="R32" s="190"/>
      <c r="S32" s="190"/>
      <c r="T32" s="190"/>
      <c r="U32" s="190" t="s">
        <v>180</v>
      </c>
      <c r="V32" s="190"/>
      <c r="W32" s="190"/>
      <c r="X32" s="190"/>
      <c r="Y32" s="190"/>
      <c r="Z32" s="190"/>
      <c r="AA32" s="190"/>
      <c r="AB32" s="190"/>
      <c r="AC32" s="190"/>
      <c r="AD32" s="190"/>
      <c r="AE32" s="190"/>
      <c r="AF32" s="190"/>
      <c r="AG32" s="190"/>
      <c r="AH32" s="190"/>
      <c r="AI32" s="190"/>
      <c r="AJ32" s="190"/>
      <c r="AK32" s="190"/>
      <c r="AL32" s="190"/>
      <c r="AM32" s="194" t="s">
        <v>181</v>
      </c>
      <c r="AN32" s="190"/>
      <c r="AO32" s="190"/>
      <c r="AP32" s="190"/>
      <c r="AQ32" s="190"/>
      <c r="AR32" s="190"/>
      <c r="AS32" s="194"/>
      <c r="AT32" s="194"/>
      <c r="AU32" s="194"/>
      <c r="AV32" s="194"/>
      <c r="AW32" s="194"/>
      <c r="AX32" s="194"/>
      <c r="AY32" s="194"/>
      <c r="AZ32" s="194"/>
      <c r="BA32" s="194"/>
      <c r="BB32" s="190"/>
      <c r="BC32" s="194"/>
      <c r="BD32" s="190"/>
      <c r="BE32" s="194" t="s">
        <v>182</v>
      </c>
      <c r="BF32" s="190"/>
      <c r="BG32" s="190"/>
      <c r="BH32" s="190"/>
      <c r="BI32" s="190"/>
      <c r="BJ32" s="194"/>
      <c r="BK32" s="194"/>
      <c r="BL32" s="194"/>
      <c r="BM32" s="194"/>
      <c r="BN32" s="194"/>
      <c r="BO32" s="194"/>
      <c r="BP32" s="194"/>
      <c r="BQ32" s="194"/>
      <c r="BR32" s="190"/>
      <c r="BS32" s="190"/>
      <c r="BT32" s="190"/>
      <c r="BU32" s="190"/>
      <c r="BV32" s="190"/>
      <c r="BW32" s="190" t="s">
        <v>183</v>
      </c>
      <c r="BX32" s="190"/>
      <c r="BY32" s="190"/>
      <c r="BZ32" s="190"/>
      <c r="CA32" s="190"/>
      <c r="CB32" s="194"/>
      <c r="CC32" s="194"/>
      <c r="CD32" s="194"/>
      <c r="CE32" s="194"/>
      <c r="CF32" s="194"/>
      <c r="CG32" s="194"/>
      <c r="CH32" s="194"/>
      <c r="CI32" s="194"/>
      <c r="CJ32" s="194"/>
      <c r="CK32" s="194"/>
      <c r="CL32" s="194"/>
      <c r="CM32" s="194"/>
      <c r="CN32" s="194"/>
      <c r="CO32" s="194" t="s">
        <v>184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185</v>
      </c>
      <c r="D33" s="470"/>
      <c r="E33" s="435" t="s">
        <v>186</v>
      </c>
      <c r="F33" s="435"/>
      <c r="G33" s="435"/>
      <c r="H33" s="435"/>
      <c r="I33" s="435"/>
      <c r="J33" s="435"/>
      <c r="K33" s="435"/>
      <c r="L33" s="435"/>
      <c r="M33" s="435"/>
      <c r="N33" s="435"/>
      <c r="O33" s="435"/>
      <c r="P33" s="435"/>
      <c r="Q33" s="435"/>
      <c r="R33" s="435"/>
      <c r="S33" s="435"/>
      <c r="T33" s="195"/>
      <c r="U33" s="470" t="s">
        <v>185</v>
      </c>
      <c r="V33" s="470"/>
      <c r="W33" s="435" t="s">
        <v>186</v>
      </c>
      <c r="X33" s="435"/>
      <c r="Y33" s="435"/>
      <c r="Z33" s="435"/>
      <c r="AA33" s="435"/>
      <c r="AB33" s="435"/>
      <c r="AC33" s="435"/>
      <c r="AD33" s="435"/>
      <c r="AE33" s="435"/>
      <c r="AF33" s="435"/>
      <c r="AG33" s="435"/>
      <c r="AH33" s="435"/>
      <c r="AI33" s="435"/>
      <c r="AJ33" s="435"/>
      <c r="AK33" s="435"/>
      <c r="AL33" s="195"/>
      <c r="AM33" s="470" t="s">
        <v>185</v>
      </c>
      <c r="AN33" s="470"/>
      <c r="AO33" s="435" t="s">
        <v>186</v>
      </c>
      <c r="AP33" s="435"/>
      <c r="AQ33" s="435"/>
      <c r="AR33" s="435"/>
      <c r="AS33" s="435"/>
      <c r="AT33" s="435"/>
      <c r="AU33" s="435"/>
      <c r="AV33" s="435"/>
      <c r="AW33" s="435"/>
      <c r="AX33" s="435"/>
      <c r="AY33" s="435"/>
      <c r="AZ33" s="435"/>
      <c r="BA33" s="435"/>
      <c r="BB33" s="435"/>
      <c r="BC33" s="435"/>
      <c r="BD33" s="196"/>
      <c r="BE33" s="435" t="s">
        <v>187</v>
      </c>
      <c r="BF33" s="435"/>
      <c r="BG33" s="435" t="s">
        <v>188</v>
      </c>
      <c r="BH33" s="435"/>
      <c r="BI33" s="435"/>
      <c r="BJ33" s="435"/>
      <c r="BK33" s="435"/>
      <c r="BL33" s="435"/>
      <c r="BM33" s="435"/>
      <c r="BN33" s="435"/>
      <c r="BO33" s="435"/>
      <c r="BP33" s="435"/>
      <c r="BQ33" s="435"/>
      <c r="BR33" s="435"/>
      <c r="BS33" s="435"/>
      <c r="BT33" s="435"/>
      <c r="BU33" s="435"/>
      <c r="BV33" s="196"/>
      <c r="BW33" s="470" t="s">
        <v>187</v>
      </c>
      <c r="BX33" s="470"/>
      <c r="BY33" s="435" t="s">
        <v>189</v>
      </c>
      <c r="BZ33" s="435"/>
      <c r="CA33" s="435"/>
      <c r="CB33" s="435"/>
      <c r="CC33" s="435"/>
      <c r="CD33" s="435"/>
      <c r="CE33" s="435"/>
      <c r="CF33" s="435"/>
      <c r="CG33" s="435"/>
      <c r="CH33" s="435"/>
      <c r="CI33" s="435"/>
      <c r="CJ33" s="435"/>
      <c r="CK33" s="435"/>
      <c r="CL33" s="435"/>
      <c r="CM33" s="435"/>
      <c r="CN33" s="195"/>
      <c r="CO33" s="470" t="s">
        <v>185</v>
      </c>
      <c r="CP33" s="470"/>
      <c r="CQ33" s="435" t="s">
        <v>190</v>
      </c>
      <c r="CR33" s="435"/>
      <c r="CS33" s="435"/>
      <c r="CT33" s="435"/>
      <c r="CU33" s="435"/>
      <c r="CV33" s="435"/>
      <c r="CW33" s="435"/>
      <c r="CX33" s="435"/>
      <c r="CY33" s="435"/>
      <c r="CZ33" s="435"/>
      <c r="DA33" s="435"/>
      <c r="DB33" s="435"/>
      <c r="DC33" s="435"/>
      <c r="DD33" s="435"/>
      <c r="DE33" s="435"/>
      <c r="DF33" s="195"/>
      <c r="DG33" s="631" t="s">
        <v>191</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国民健康保険病院事業会計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IF('各会計、関係団体の財政状況及び健全化判断比率'!B34="","",'各会計、関係団体の財政状況及び健全化判断比率'!B34)</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川南・都農衛生組合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（株）都農ワイン</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〇</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介護保険事業特別会計（保険事業勘定）</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IF('各会計、関係団体の財政状況及び健全化判断比率'!B33="","",'各会計、関係団体の財政状況及び健全化判断比率'!B33)</f>
        <v>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宮崎県東児湯消防組合</v>
      </c>
      <c r="BZ35" s="633"/>
      <c r="CA35" s="633"/>
      <c r="CB35" s="633"/>
      <c r="CC35" s="633"/>
      <c r="CD35" s="633"/>
      <c r="CE35" s="633"/>
      <c r="CF35" s="633"/>
      <c r="CG35" s="633"/>
      <c r="CH35" s="633"/>
      <c r="CI35" s="633"/>
      <c r="CJ35" s="633"/>
      <c r="CK35" s="633"/>
      <c r="CL35" s="633"/>
      <c r="CM35" s="633"/>
      <c r="CN35" s="193"/>
      <c r="CO35" s="632">
        <f t="shared" ref="CO35:CO43" si="3">IF(CQ35="","",CO34+1)</f>
        <v>18</v>
      </c>
      <c r="CP35" s="632"/>
      <c r="CQ35" s="633" t="str">
        <f>IF('各会計、関係団体の財政状況及び健全化判断比率'!BS8="","",'各会計、関係団体の財政状況及び健全化判断比率'!BS8)</f>
        <v>宮崎県環境整備公社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〇</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介護保険事業特別会計（介護サービス事業勘定）</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西都児湯環境整備事務組合</v>
      </c>
      <c r="BZ36" s="633"/>
      <c r="CA36" s="633"/>
      <c r="CB36" s="633"/>
      <c r="CC36" s="633"/>
      <c r="CD36" s="633"/>
      <c r="CE36" s="633"/>
      <c r="CF36" s="633"/>
      <c r="CG36" s="633"/>
      <c r="CH36" s="633"/>
      <c r="CI36" s="633"/>
      <c r="CJ36" s="633"/>
      <c r="CK36" s="633"/>
      <c r="CL36" s="633"/>
      <c r="CM36" s="633"/>
      <c r="CN36" s="193"/>
      <c r="CO36" s="632">
        <f t="shared" si="3"/>
        <v>19</v>
      </c>
      <c r="CP36" s="632"/>
      <c r="CQ36" s="633" t="str">
        <f>IF('各会計、関係団体の財政状況及び健全化判断比率'!BS9="","",'各会計、関係団体の財政状況及び健全化判断比率'!BS9)</f>
        <v>豊畑</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宮崎県市町村総合事務組合（一般会計）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宮崎県市町村総合事務組合（市町村交通災害共済事業特別会計）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宮崎県後期高齢者医療広域連合（一般会計）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宮崎県後期高齢者医療広域連合（後期高齢者医療特別会計）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宮崎県自治会館管理組合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192</v>
      </c>
      <c r="C46" s="165"/>
      <c r="D46" s="165"/>
      <c r="E46" s="165" t="s">
        <v>193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196</v>
      </c>
    </row>
    <row r="50" spans="5:5" x14ac:dyDescent="0.15">
      <c r="E50" s="167" t="s">
        <v>197</v>
      </c>
    </row>
    <row r="51" spans="5:5" x14ac:dyDescent="0.15">
      <c r="E51" s="167" t="s">
        <v>198</v>
      </c>
    </row>
    <row r="52" spans="5:5" x14ac:dyDescent="0.15">
      <c r="E52" s="167" t="s">
        <v>199</v>
      </c>
    </row>
    <row r="53" spans="5:5" x14ac:dyDescent="0.15">
      <c r="E53" s="167" t="s">
        <v>200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VBYzhTZhh4nCpEH58nLwFnemnYEvKZLkdQz/vl7ZJfuE+w1Ly818Ee4ltSh+WiujgaP/NKstYTgkvjnJq3ryg==" saltValue="E+OszceuLbTzjhlXzzfZI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201</v>
      </c>
      <c r="DI1" s="636"/>
      <c r="DJ1" s="636"/>
      <c r="DK1" s="636"/>
      <c r="DL1" s="636"/>
      <c r="DM1" s="636"/>
      <c r="DN1" s="637"/>
      <c r="DO1" s="205"/>
      <c r="DP1" s="635" t="s">
        <v>202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207</v>
      </c>
      <c r="S4" s="639"/>
      <c r="T4" s="639"/>
      <c r="U4" s="639"/>
      <c r="V4" s="639"/>
      <c r="W4" s="639"/>
      <c r="X4" s="639"/>
      <c r="Y4" s="640"/>
      <c r="Z4" s="638" t="s">
        <v>208</v>
      </c>
      <c r="AA4" s="639"/>
      <c r="AB4" s="639"/>
      <c r="AC4" s="640"/>
      <c r="AD4" s="638" t="s">
        <v>209</v>
      </c>
      <c r="AE4" s="639"/>
      <c r="AF4" s="639"/>
      <c r="AG4" s="639"/>
      <c r="AH4" s="639"/>
      <c r="AI4" s="639"/>
      <c r="AJ4" s="639"/>
      <c r="AK4" s="640"/>
      <c r="AL4" s="638" t="s">
        <v>208</v>
      </c>
      <c r="AM4" s="639"/>
      <c r="AN4" s="639"/>
      <c r="AO4" s="640"/>
      <c r="AP4" s="644" t="s">
        <v>210</v>
      </c>
      <c r="AQ4" s="644"/>
      <c r="AR4" s="644"/>
      <c r="AS4" s="644"/>
      <c r="AT4" s="644"/>
      <c r="AU4" s="644"/>
      <c r="AV4" s="644"/>
      <c r="AW4" s="644"/>
      <c r="AX4" s="644"/>
      <c r="AY4" s="644"/>
      <c r="AZ4" s="644"/>
      <c r="BA4" s="644"/>
      <c r="BB4" s="644"/>
      <c r="BC4" s="644"/>
      <c r="BD4" s="644"/>
      <c r="BE4" s="644"/>
      <c r="BF4" s="644"/>
      <c r="BG4" s="644" t="s">
        <v>211</v>
      </c>
      <c r="BH4" s="644"/>
      <c r="BI4" s="644"/>
      <c r="BJ4" s="644"/>
      <c r="BK4" s="644"/>
      <c r="BL4" s="644"/>
      <c r="BM4" s="644"/>
      <c r="BN4" s="644"/>
      <c r="BO4" s="644" t="s">
        <v>208</v>
      </c>
      <c r="BP4" s="644"/>
      <c r="BQ4" s="644"/>
      <c r="BR4" s="644"/>
      <c r="BS4" s="644" t="s">
        <v>212</v>
      </c>
      <c r="BT4" s="644"/>
      <c r="BU4" s="644"/>
      <c r="BV4" s="644"/>
      <c r="BW4" s="644"/>
      <c r="BX4" s="644"/>
      <c r="BY4" s="644"/>
      <c r="BZ4" s="644"/>
      <c r="CA4" s="644"/>
      <c r="CB4" s="644"/>
      <c r="CD4" s="641" t="s">
        <v>213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214</v>
      </c>
      <c r="C5" s="646"/>
      <c r="D5" s="646"/>
      <c r="E5" s="646"/>
      <c r="F5" s="646"/>
      <c r="G5" s="646"/>
      <c r="H5" s="646"/>
      <c r="I5" s="646"/>
      <c r="J5" s="646"/>
      <c r="K5" s="646"/>
      <c r="L5" s="646"/>
      <c r="M5" s="646"/>
      <c r="N5" s="646"/>
      <c r="O5" s="646"/>
      <c r="P5" s="646"/>
      <c r="Q5" s="647"/>
      <c r="R5" s="648">
        <v>933490</v>
      </c>
      <c r="S5" s="649"/>
      <c r="T5" s="649"/>
      <c r="U5" s="649"/>
      <c r="V5" s="649"/>
      <c r="W5" s="649"/>
      <c r="X5" s="649"/>
      <c r="Y5" s="650"/>
      <c r="Z5" s="651">
        <v>4.5</v>
      </c>
      <c r="AA5" s="651"/>
      <c r="AB5" s="651"/>
      <c r="AC5" s="651"/>
      <c r="AD5" s="652">
        <v>933490</v>
      </c>
      <c r="AE5" s="652"/>
      <c r="AF5" s="652"/>
      <c r="AG5" s="652"/>
      <c r="AH5" s="652"/>
      <c r="AI5" s="652"/>
      <c r="AJ5" s="652"/>
      <c r="AK5" s="652"/>
      <c r="AL5" s="653">
        <v>28.4</v>
      </c>
      <c r="AM5" s="654"/>
      <c r="AN5" s="654"/>
      <c r="AO5" s="655"/>
      <c r="AP5" s="645" t="s">
        <v>215</v>
      </c>
      <c r="AQ5" s="646"/>
      <c r="AR5" s="646"/>
      <c r="AS5" s="646"/>
      <c r="AT5" s="646"/>
      <c r="AU5" s="646"/>
      <c r="AV5" s="646"/>
      <c r="AW5" s="646"/>
      <c r="AX5" s="646"/>
      <c r="AY5" s="646"/>
      <c r="AZ5" s="646"/>
      <c r="BA5" s="646"/>
      <c r="BB5" s="646"/>
      <c r="BC5" s="646"/>
      <c r="BD5" s="646"/>
      <c r="BE5" s="646"/>
      <c r="BF5" s="647"/>
      <c r="BG5" s="659">
        <v>933490</v>
      </c>
      <c r="BH5" s="660"/>
      <c r="BI5" s="660"/>
      <c r="BJ5" s="660"/>
      <c r="BK5" s="660"/>
      <c r="BL5" s="660"/>
      <c r="BM5" s="660"/>
      <c r="BN5" s="661"/>
      <c r="BO5" s="662">
        <v>100</v>
      </c>
      <c r="BP5" s="662"/>
      <c r="BQ5" s="662"/>
      <c r="BR5" s="662"/>
      <c r="BS5" s="663">
        <v>5955</v>
      </c>
      <c r="BT5" s="663"/>
      <c r="BU5" s="663"/>
      <c r="BV5" s="663"/>
      <c r="BW5" s="663"/>
      <c r="BX5" s="663"/>
      <c r="BY5" s="663"/>
      <c r="BZ5" s="663"/>
      <c r="CA5" s="663"/>
      <c r="CB5" s="667"/>
      <c r="CD5" s="641" t="s">
        <v>210</v>
      </c>
      <c r="CE5" s="642"/>
      <c r="CF5" s="642"/>
      <c r="CG5" s="642"/>
      <c r="CH5" s="642"/>
      <c r="CI5" s="642"/>
      <c r="CJ5" s="642"/>
      <c r="CK5" s="642"/>
      <c r="CL5" s="642"/>
      <c r="CM5" s="642"/>
      <c r="CN5" s="642"/>
      <c r="CO5" s="642"/>
      <c r="CP5" s="642"/>
      <c r="CQ5" s="643"/>
      <c r="CR5" s="641" t="s">
        <v>216</v>
      </c>
      <c r="CS5" s="642"/>
      <c r="CT5" s="642"/>
      <c r="CU5" s="642"/>
      <c r="CV5" s="642"/>
      <c r="CW5" s="642"/>
      <c r="CX5" s="642"/>
      <c r="CY5" s="643"/>
      <c r="CZ5" s="641" t="s">
        <v>208</v>
      </c>
      <c r="DA5" s="642"/>
      <c r="DB5" s="642"/>
      <c r="DC5" s="643"/>
      <c r="DD5" s="641" t="s">
        <v>217</v>
      </c>
      <c r="DE5" s="642"/>
      <c r="DF5" s="642"/>
      <c r="DG5" s="642"/>
      <c r="DH5" s="642"/>
      <c r="DI5" s="642"/>
      <c r="DJ5" s="642"/>
      <c r="DK5" s="642"/>
      <c r="DL5" s="642"/>
      <c r="DM5" s="642"/>
      <c r="DN5" s="642"/>
      <c r="DO5" s="642"/>
      <c r="DP5" s="643"/>
      <c r="DQ5" s="641" t="s">
        <v>218</v>
      </c>
      <c r="DR5" s="642"/>
      <c r="DS5" s="642"/>
      <c r="DT5" s="642"/>
      <c r="DU5" s="642"/>
      <c r="DV5" s="642"/>
      <c r="DW5" s="642"/>
      <c r="DX5" s="642"/>
      <c r="DY5" s="642"/>
      <c r="DZ5" s="642"/>
      <c r="EA5" s="642"/>
      <c r="EB5" s="642"/>
      <c r="EC5" s="643"/>
    </row>
    <row r="6" spans="2:143" ht="11.25" customHeight="1" x14ac:dyDescent="0.15">
      <c r="B6" s="656" t="s">
        <v>219</v>
      </c>
      <c r="C6" s="657"/>
      <c r="D6" s="657"/>
      <c r="E6" s="657"/>
      <c r="F6" s="657"/>
      <c r="G6" s="657"/>
      <c r="H6" s="657"/>
      <c r="I6" s="657"/>
      <c r="J6" s="657"/>
      <c r="K6" s="657"/>
      <c r="L6" s="657"/>
      <c r="M6" s="657"/>
      <c r="N6" s="657"/>
      <c r="O6" s="657"/>
      <c r="P6" s="657"/>
      <c r="Q6" s="658"/>
      <c r="R6" s="659">
        <v>77556</v>
      </c>
      <c r="S6" s="660"/>
      <c r="T6" s="660"/>
      <c r="U6" s="660"/>
      <c r="V6" s="660"/>
      <c r="W6" s="660"/>
      <c r="X6" s="660"/>
      <c r="Y6" s="661"/>
      <c r="Z6" s="662">
        <v>0.4</v>
      </c>
      <c r="AA6" s="662"/>
      <c r="AB6" s="662"/>
      <c r="AC6" s="662"/>
      <c r="AD6" s="663">
        <v>77556</v>
      </c>
      <c r="AE6" s="663"/>
      <c r="AF6" s="663"/>
      <c r="AG6" s="663"/>
      <c r="AH6" s="663"/>
      <c r="AI6" s="663"/>
      <c r="AJ6" s="663"/>
      <c r="AK6" s="663"/>
      <c r="AL6" s="664">
        <v>2.4</v>
      </c>
      <c r="AM6" s="665"/>
      <c r="AN6" s="665"/>
      <c r="AO6" s="666"/>
      <c r="AP6" s="656" t="s">
        <v>220</v>
      </c>
      <c r="AQ6" s="657"/>
      <c r="AR6" s="657"/>
      <c r="AS6" s="657"/>
      <c r="AT6" s="657"/>
      <c r="AU6" s="657"/>
      <c r="AV6" s="657"/>
      <c r="AW6" s="657"/>
      <c r="AX6" s="657"/>
      <c r="AY6" s="657"/>
      <c r="AZ6" s="657"/>
      <c r="BA6" s="657"/>
      <c r="BB6" s="657"/>
      <c r="BC6" s="657"/>
      <c r="BD6" s="657"/>
      <c r="BE6" s="657"/>
      <c r="BF6" s="658"/>
      <c r="BG6" s="659">
        <v>933490</v>
      </c>
      <c r="BH6" s="660"/>
      <c r="BI6" s="660"/>
      <c r="BJ6" s="660"/>
      <c r="BK6" s="660"/>
      <c r="BL6" s="660"/>
      <c r="BM6" s="660"/>
      <c r="BN6" s="661"/>
      <c r="BO6" s="662">
        <v>100</v>
      </c>
      <c r="BP6" s="662"/>
      <c r="BQ6" s="662"/>
      <c r="BR6" s="662"/>
      <c r="BS6" s="663">
        <v>5955</v>
      </c>
      <c r="BT6" s="663"/>
      <c r="BU6" s="663"/>
      <c r="BV6" s="663"/>
      <c r="BW6" s="663"/>
      <c r="BX6" s="663"/>
      <c r="BY6" s="663"/>
      <c r="BZ6" s="663"/>
      <c r="CA6" s="663"/>
      <c r="CB6" s="667"/>
      <c r="CD6" s="670" t="s">
        <v>221</v>
      </c>
      <c r="CE6" s="671"/>
      <c r="CF6" s="671"/>
      <c r="CG6" s="671"/>
      <c r="CH6" s="671"/>
      <c r="CI6" s="671"/>
      <c r="CJ6" s="671"/>
      <c r="CK6" s="671"/>
      <c r="CL6" s="671"/>
      <c r="CM6" s="671"/>
      <c r="CN6" s="671"/>
      <c r="CO6" s="671"/>
      <c r="CP6" s="671"/>
      <c r="CQ6" s="672"/>
      <c r="CR6" s="659">
        <v>71221</v>
      </c>
      <c r="CS6" s="660"/>
      <c r="CT6" s="660"/>
      <c r="CU6" s="660"/>
      <c r="CV6" s="660"/>
      <c r="CW6" s="660"/>
      <c r="CX6" s="660"/>
      <c r="CY6" s="661"/>
      <c r="CZ6" s="653">
        <v>0.3</v>
      </c>
      <c r="DA6" s="654"/>
      <c r="DB6" s="654"/>
      <c r="DC6" s="673"/>
      <c r="DD6" s="668" t="s">
        <v>118</v>
      </c>
      <c r="DE6" s="660"/>
      <c r="DF6" s="660"/>
      <c r="DG6" s="660"/>
      <c r="DH6" s="660"/>
      <c r="DI6" s="660"/>
      <c r="DJ6" s="660"/>
      <c r="DK6" s="660"/>
      <c r="DL6" s="660"/>
      <c r="DM6" s="660"/>
      <c r="DN6" s="660"/>
      <c r="DO6" s="660"/>
      <c r="DP6" s="661"/>
      <c r="DQ6" s="668">
        <v>71221</v>
      </c>
      <c r="DR6" s="660"/>
      <c r="DS6" s="660"/>
      <c r="DT6" s="660"/>
      <c r="DU6" s="660"/>
      <c r="DV6" s="660"/>
      <c r="DW6" s="660"/>
      <c r="DX6" s="660"/>
      <c r="DY6" s="660"/>
      <c r="DZ6" s="660"/>
      <c r="EA6" s="660"/>
      <c r="EB6" s="660"/>
      <c r="EC6" s="669"/>
    </row>
    <row r="7" spans="2:143" ht="11.25" customHeight="1" x14ac:dyDescent="0.15">
      <c r="B7" s="656" t="s">
        <v>222</v>
      </c>
      <c r="C7" s="657"/>
      <c r="D7" s="657"/>
      <c r="E7" s="657"/>
      <c r="F7" s="657"/>
      <c r="G7" s="657"/>
      <c r="H7" s="657"/>
      <c r="I7" s="657"/>
      <c r="J7" s="657"/>
      <c r="K7" s="657"/>
      <c r="L7" s="657"/>
      <c r="M7" s="657"/>
      <c r="N7" s="657"/>
      <c r="O7" s="657"/>
      <c r="P7" s="657"/>
      <c r="Q7" s="658"/>
      <c r="R7" s="659">
        <v>1018</v>
      </c>
      <c r="S7" s="660"/>
      <c r="T7" s="660"/>
      <c r="U7" s="660"/>
      <c r="V7" s="660"/>
      <c r="W7" s="660"/>
      <c r="X7" s="660"/>
      <c r="Y7" s="661"/>
      <c r="Z7" s="662">
        <v>0</v>
      </c>
      <c r="AA7" s="662"/>
      <c r="AB7" s="662"/>
      <c r="AC7" s="662"/>
      <c r="AD7" s="663">
        <v>1018</v>
      </c>
      <c r="AE7" s="663"/>
      <c r="AF7" s="663"/>
      <c r="AG7" s="663"/>
      <c r="AH7" s="663"/>
      <c r="AI7" s="663"/>
      <c r="AJ7" s="663"/>
      <c r="AK7" s="663"/>
      <c r="AL7" s="664">
        <v>0</v>
      </c>
      <c r="AM7" s="665"/>
      <c r="AN7" s="665"/>
      <c r="AO7" s="666"/>
      <c r="AP7" s="656" t="s">
        <v>223</v>
      </c>
      <c r="AQ7" s="657"/>
      <c r="AR7" s="657"/>
      <c r="AS7" s="657"/>
      <c r="AT7" s="657"/>
      <c r="AU7" s="657"/>
      <c r="AV7" s="657"/>
      <c r="AW7" s="657"/>
      <c r="AX7" s="657"/>
      <c r="AY7" s="657"/>
      <c r="AZ7" s="657"/>
      <c r="BA7" s="657"/>
      <c r="BB7" s="657"/>
      <c r="BC7" s="657"/>
      <c r="BD7" s="657"/>
      <c r="BE7" s="657"/>
      <c r="BF7" s="658"/>
      <c r="BG7" s="659">
        <v>360557</v>
      </c>
      <c r="BH7" s="660"/>
      <c r="BI7" s="660"/>
      <c r="BJ7" s="660"/>
      <c r="BK7" s="660"/>
      <c r="BL7" s="660"/>
      <c r="BM7" s="660"/>
      <c r="BN7" s="661"/>
      <c r="BO7" s="662">
        <v>38.6</v>
      </c>
      <c r="BP7" s="662"/>
      <c r="BQ7" s="662"/>
      <c r="BR7" s="662"/>
      <c r="BS7" s="663">
        <v>5955</v>
      </c>
      <c r="BT7" s="663"/>
      <c r="BU7" s="663"/>
      <c r="BV7" s="663"/>
      <c r="BW7" s="663"/>
      <c r="BX7" s="663"/>
      <c r="BY7" s="663"/>
      <c r="BZ7" s="663"/>
      <c r="CA7" s="663"/>
      <c r="CB7" s="667"/>
      <c r="CD7" s="674" t="s">
        <v>224</v>
      </c>
      <c r="CE7" s="675"/>
      <c r="CF7" s="675"/>
      <c r="CG7" s="675"/>
      <c r="CH7" s="675"/>
      <c r="CI7" s="675"/>
      <c r="CJ7" s="675"/>
      <c r="CK7" s="675"/>
      <c r="CL7" s="675"/>
      <c r="CM7" s="675"/>
      <c r="CN7" s="675"/>
      <c r="CO7" s="675"/>
      <c r="CP7" s="675"/>
      <c r="CQ7" s="676"/>
      <c r="CR7" s="659">
        <v>14608236</v>
      </c>
      <c r="CS7" s="660"/>
      <c r="CT7" s="660"/>
      <c r="CU7" s="660"/>
      <c r="CV7" s="660"/>
      <c r="CW7" s="660"/>
      <c r="CX7" s="660"/>
      <c r="CY7" s="661"/>
      <c r="CZ7" s="662">
        <v>71.8</v>
      </c>
      <c r="DA7" s="662"/>
      <c r="DB7" s="662"/>
      <c r="DC7" s="662"/>
      <c r="DD7" s="668">
        <v>42416</v>
      </c>
      <c r="DE7" s="660"/>
      <c r="DF7" s="660"/>
      <c r="DG7" s="660"/>
      <c r="DH7" s="660"/>
      <c r="DI7" s="660"/>
      <c r="DJ7" s="660"/>
      <c r="DK7" s="660"/>
      <c r="DL7" s="660"/>
      <c r="DM7" s="660"/>
      <c r="DN7" s="660"/>
      <c r="DO7" s="660"/>
      <c r="DP7" s="661"/>
      <c r="DQ7" s="668">
        <v>765569</v>
      </c>
      <c r="DR7" s="660"/>
      <c r="DS7" s="660"/>
      <c r="DT7" s="660"/>
      <c r="DU7" s="660"/>
      <c r="DV7" s="660"/>
      <c r="DW7" s="660"/>
      <c r="DX7" s="660"/>
      <c r="DY7" s="660"/>
      <c r="DZ7" s="660"/>
      <c r="EA7" s="660"/>
      <c r="EB7" s="660"/>
      <c r="EC7" s="669"/>
    </row>
    <row r="8" spans="2:143" ht="11.25" customHeight="1" x14ac:dyDescent="0.15">
      <c r="B8" s="656" t="s">
        <v>225</v>
      </c>
      <c r="C8" s="657"/>
      <c r="D8" s="657"/>
      <c r="E8" s="657"/>
      <c r="F8" s="657"/>
      <c r="G8" s="657"/>
      <c r="H8" s="657"/>
      <c r="I8" s="657"/>
      <c r="J8" s="657"/>
      <c r="K8" s="657"/>
      <c r="L8" s="657"/>
      <c r="M8" s="657"/>
      <c r="N8" s="657"/>
      <c r="O8" s="657"/>
      <c r="P8" s="657"/>
      <c r="Q8" s="658"/>
      <c r="R8" s="659">
        <v>2025</v>
      </c>
      <c r="S8" s="660"/>
      <c r="T8" s="660"/>
      <c r="U8" s="660"/>
      <c r="V8" s="660"/>
      <c r="W8" s="660"/>
      <c r="X8" s="660"/>
      <c r="Y8" s="661"/>
      <c r="Z8" s="662">
        <v>0</v>
      </c>
      <c r="AA8" s="662"/>
      <c r="AB8" s="662"/>
      <c r="AC8" s="662"/>
      <c r="AD8" s="663">
        <v>2025</v>
      </c>
      <c r="AE8" s="663"/>
      <c r="AF8" s="663"/>
      <c r="AG8" s="663"/>
      <c r="AH8" s="663"/>
      <c r="AI8" s="663"/>
      <c r="AJ8" s="663"/>
      <c r="AK8" s="663"/>
      <c r="AL8" s="664">
        <v>0.1</v>
      </c>
      <c r="AM8" s="665"/>
      <c r="AN8" s="665"/>
      <c r="AO8" s="666"/>
      <c r="AP8" s="656" t="s">
        <v>226</v>
      </c>
      <c r="AQ8" s="657"/>
      <c r="AR8" s="657"/>
      <c r="AS8" s="657"/>
      <c r="AT8" s="657"/>
      <c r="AU8" s="657"/>
      <c r="AV8" s="657"/>
      <c r="AW8" s="657"/>
      <c r="AX8" s="657"/>
      <c r="AY8" s="657"/>
      <c r="AZ8" s="657"/>
      <c r="BA8" s="657"/>
      <c r="BB8" s="657"/>
      <c r="BC8" s="657"/>
      <c r="BD8" s="657"/>
      <c r="BE8" s="657"/>
      <c r="BF8" s="658"/>
      <c r="BG8" s="659">
        <v>15488</v>
      </c>
      <c r="BH8" s="660"/>
      <c r="BI8" s="660"/>
      <c r="BJ8" s="660"/>
      <c r="BK8" s="660"/>
      <c r="BL8" s="660"/>
      <c r="BM8" s="660"/>
      <c r="BN8" s="661"/>
      <c r="BO8" s="662">
        <v>1.7</v>
      </c>
      <c r="BP8" s="662"/>
      <c r="BQ8" s="662"/>
      <c r="BR8" s="662"/>
      <c r="BS8" s="668" t="s">
        <v>118</v>
      </c>
      <c r="BT8" s="660"/>
      <c r="BU8" s="660"/>
      <c r="BV8" s="660"/>
      <c r="BW8" s="660"/>
      <c r="BX8" s="660"/>
      <c r="BY8" s="660"/>
      <c r="BZ8" s="660"/>
      <c r="CA8" s="660"/>
      <c r="CB8" s="669"/>
      <c r="CD8" s="674" t="s">
        <v>227</v>
      </c>
      <c r="CE8" s="675"/>
      <c r="CF8" s="675"/>
      <c r="CG8" s="675"/>
      <c r="CH8" s="675"/>
      <c r="CI8" s="675"/>
      <c r="CJ8" s="675"/>
      <c r="CK8" s="675"/>
      <c r="CL8" s="675"/>
      <c r="CM8" s="675"/>
      <c r="CN8" s="675"/>
      <c r="CO8" s="675"/>
      <c r="CP8" s="675"/>
      <c r="CQ8" s="676"/>
      <c r="CR8" s="659">
        <v>2038876</v>
      </c>
      <c r="CS8" s="660"/>
      <c r="CT8" s="660"/>
      <c r="CU8" s="660"/>
      <c r="CV8" s="660"/>
      <c r="CW8" s="660"/>
      <c r="CX8" s="660"/>
      <c r="CY8" s="661"/>
      <c r="CZ8" s="662">
        <v>10</v>
      </c>
      <c r="DA8" s="662"/>
      <c r="DB8" s="662"/>
      <c r="DC8" s="662"/>
      <c r="DD8" s="668">
        <v>13626</v>
      </c>
      <c r="DE8" s="660"/>
      <c r="DF8" s="660"/>
      <c r="DG8" s="660"/>
      <c r="DH8" s="660"/>
      <c r="DI8" s="660"/>
      <c r="DJ8" s="660"/>
      <c r="DK8" s="660"/>
      <c r="DL8" s="660"/>
      <c r="DM8" s="660"/>
      <c r="DN8" s="660"/>
      <c r="DO8" s="660"/>
      <c r="DP8" s="661"/>
      <c r="DQ8" s="668">
        <v>995401</v>
      </c>
      <c r="DR8" s="660"/>
      <c r="DS8" s="660"/>
      <c r="DT8" s="660"/>
      <c r="DU8" s="660"/>
      <c r="DV8" s="660"/>
      <c r="DW8" s="660"/>
      <c r="DX8" s="660"/>
      <c r="DY8" s="660"/>
      <c r="DZ8" s="660"/>
      <c r="EA8" s="660"/>
      <c r="EB8" s="660"/>
      <c r="EC8" s="669"/>
    </row>
    <row r="9" spans="2:143" ht="11.25" customHeight="1" x14ac:dyDescent="0.15">
      <c r="B9" s="656" t="s">
        <v>228</v>
      </c>
      <c r="C9" s="657"/>
      <c r="D9" s="657"/>
      <c r="E9" s="657"/>
      <c r="F9" s="657"/>
      <c r="G9" s="657"/>
      <c r="H9" s="657"/>
      <c r="I9" s="657"/>
      <c r="J9" s="657"/>
      <c r="K9" s="657"/>
      <c r="L9" s="657"/>
      <c r="M9" s="657"/>
      <c r="N9" s="657"/>
      <c r="O9" s="657"/>
      <c r="P9" s="657"/>
      <c r="Q9" s="658"/>
      <c r="R9" s="659">
        <v>1950</v>
      </c>
      <c r="S9" s="660"/>
      <c r="T9" s="660"/>
      <c r="U9" s="660"/>
      <c r="V9" s="660"/>
      <c r="W9" s="660"/>
      <c r="X9" s="660"/>
      <c r="Y9" s="661"/>
      <c r="Z9" s="662">
        <v>0</v>
      </c>
      <c r="AA9" s="662"/>
      <c r="AB9" s="662"/>
      <c r="AC9" s="662"/>
      <c r="AD9" s="663">
        <v>1950</v>
      </c>
      <c r="AE9" s="663"/>
      <c r="AF9" s="663"/>
      <c r="AG9" s="663"/>
      <c r="AH9" s="663"/>
      <c r="AI9" s="663"/>
      <c r="AJ9" s="663"/>
      <c r="AK9" s="663"/>
      <c r="AL9" s="664">
        <v>0.1</v>
      </c>
      <c r="AM9" s="665"/>
      <c r="AN9" s="665"/>
      <c r="AO9" s="666"/>
      <c r="AP9" s="656" t="s">
        <v>229</v>
      </c>
      <c r="AQ9" s="657"/>
      <c r="AR9" s="657"/>
      <c r="AS9" s="657"/>
      <c r="AT9" s="657"/>
      <c r="AU9" s="657"/>
      <c r="AV9" s="657"/>
      <c r="AW9" s="657"/>
      <c r="AX9" s="657"/>
      <c r="AY9" s="657"/>
      <c r="AZ9" s="657"/>
      <c r="BA9" s="657"/>
      <c r="BB9" s="657"/>
      <c r="BC9" s="657"/>
      <c r="BD9" s="657"/>
      <c r="BE9" s="657"/>
      <c r="BF9" s="658"/>
      <c r="BG9" s="659">
        <v>295836</v>
      </c>
      <c r="BH9" s="660"/>
      <c r="BI9" s="660"/>
      <c r="BJ9" s="660"/>
      <c r="BK9" s="660"/>
      <c r="BL9" s="660"/>
      <c r="BM9" s="660"/>
      <c r="BN9" s="661"/>
      <c r="BO9" s="662">
        <v>31.7</v>
      </c>
      <c r="BP9" s="662"/>
      <c r="BQ9" s="662"/>
      <c r="BR9" s="662"/>
      <c r="BS9" s="668" t="s">
        <v>118</v>
      </c>
      <c r="BT9" s="660"/>
      <c r="BU9" s="660"/>
      <c r="BV9" s="660"/>
      <c r="BW9" s="660"/>
      <c r="BX9" s="660"/>
      <c r="BY9" s="660"/>
      <c r="BZ9" s="660"/>
      <c r="CA9" s="660"/>
      <c r="CB9" s="669"/>
      <c r="CD9" s="674" t="s">
        <v>230</v>
      </c>
      <c r="CE9" s="675"/>
      <c r="CF9" s="675"/>
      <c r="CG9" s="675"/>
      <c r="CH9" s="675"/>
      <c r="CI9" s="675"/>
      <c r="CJ9" s="675"/>
      <c r="CK9" s="675"/>
      <c r="CL9" s="675"/>
      <c r="CM9" s="675"/>
      <c r="CN9" s="675"/>
      <c r="CO9" s="675"/>
      <c r="CP9" s="675"/>
      <c r="CQ9" s="676"/>
      <c r="CR9" s="659">
        <v>1077899</v>
      </c>
      <c r="CS9" s="660"/>
      <c r="CT9" s="660"/>
      <c r="CU9" s="660"/>
      <c r="CV9" s="660"/>
      <c r="CW9" s="660"/>
      <c r="CX9" s="660"/>
      <c r="CY9" s="661"/>
      <c r="CZ9" s="662">
        <v>5.3</v>
      </c>
      <c r="DA9" s="662"/>
      <c r="DB9" s="662"/>
      <c r="DC9" s="662"/>
      <c r="DD9" s="668">
        <v>31687</v>
      </c>
      <c r="DE9" s="660"/>
      <c r="DF9" s="660"/>
      <c r="DG9" s="660"/>
      <c r="DH9" s="660"/>
      <c r="DI9" s="660"/>
      <c r="DJ9" s="660"/>
      <c r="DK9" s="660"/>
      <c r="DL9" s="660"/>
      <c r="DM9" s="660"/>
      <c r="DN9" s="660"/>
      <c r="DO9" s="660"/>
      <c r="DP9" s="661"/>
      <c r="DQ9" s="668">
        <v>523271</v>
      </c>
      <c r="DR9" s="660"/>
      <c r="DS9" s="660"/>
      <c r="DT9" s="660"/>
      <c r="DU9" s="660"/>
      <c r="DV9" s="660"/>
      <c r="DW9" s="660"/>
      <c r="DX9" s="660"/>
      <c r="DY9" s="660"/>
      <c r="DZ9" s="660"/>
      <c r="EA9" s="660"/>
      <c r="EB9" s="660"/>
      <c r="EC9" s="669"/>
    </row>
    <row r="10" spans="2:143" ht="11.25" customHeight="1" x14ac:dyDescent="0.15">
      <c r="B10" s="656" t="s">
        <v>231</v>
      </c>
      <c r="C10" s="657"/>
      <c r="D10" s="657"/>
      <c r="E10" s="657"/>
      <c r="F10" s="657"/>
      <c r="G10" s="657"/>
      <c r="H10" s="657"/>
      <c r="I10" s="657"/>
      <c r="J10" s="657"/>
      <c r="K10" s="657"/>
      <c r="L10" s="657"/>
      <c r="M10" s="657"/>
      <c r="N10" s="657"/>
      <c r="O10" s="657"/>
      <c r="P10" s="657"/>
      <c r="Q10" s="658"/>
      <c r="R10" s="659" t="s">
        <v>118</v>
      </c>
      <c r="S10" s="660"/>
      <c r="T10" s="660"/>
      <c r="U10" s="660"/>
      <c r="V10" s="660"/>
      <c r="W10" s="660"/>
      <c r="X10" s="660"/>
      <c r="Y10" s="661"/>
      <c r="Z10" s="662" t="s">
        <v>232</v>
      </c>
      <c r="AA10" s="662"/>
      <c r="AB10" s="662"/>
      <c r="AC10" s="662"/>
      <c r="AD10" s="663" t="s">
        <v>118</v>
      </c>
      <c r="AE10" s="663"/>
      <c r="AF10" s="663"/>
      <c r="AG10" s="663"/>
      <c r="AH10" s="663"/>
      <c r="AI10" s="663"/>
      <c r="AJ10" s="663"/>
      <c r="AK10" s="663"/>
      <c r="AL10" s="664" t="s">
        <v>118</v>
      </c>
      <c r="AM10" s="665"/>
      <c r="AN10" s="665"/>
      <c r="AO10" s="666"/>
      <c r="AP10" s="656" t="s">
        <v>233</v>
      </c>
      <c r="AQ10" s="657"/>
      <c r="AR10" s="657"/>
      <c r="AS10" s="657"/>
      <c r="AT10" s="657"/>
      <c r="AU10" s="657"/>
      <c r="AV10" s="657"/>
      <c r="AW10" s="657"/>
      <c r="AX10" s="657"/>
      <c r="AY10" s="657"/>
      <c r="AZ10" s="657"/>
      <c r="BA10" s="657"/>
      <c r="BB10" s="657"/>
      <c r="BC10" s="657"/>
      <c r="BD10" s="657"/>
      <c r="BE10" s="657"/>
      <c r="BF10" s="658"/>
      <c r="BG10" s="659">
        <v>19226</v>
      </c>
      <c r="BH10" s="660"/>
      <c r="BI10" s="660"/>
      <c r="BJ10" s="660"/>
      <c r="BK10" s="660"/>
      <c r="BL10" s="660"/>
      <c r="BM10" s="660"/>
      <c r="BN10" s="661"/>
      <c r="BO10" s="662">
        <v>2.1</v>
      </c>
      <c r="BP10" s="662"/>
      <c r="BQ10" s="662"/>
      <c r="BR10" s="662"/>
      <c r="BS10" s="668" t="s">
        <v>118</v>
      </c>
      <c r="BT10" s="660"/>
      <c r="BU10" s="660"/>
      <c r="BV10" s="660"/>
      <c r="BW10" s="660"/>
      <c r="BX10" s="660"/>
      <c r="BY10" s="660"/>
      <c r="BZ10" s="660"/>
      <c r="CA10" s="660"/>
      <c r="CB10" s="669"/>
      <c r="CD10" s="674" t="s">
        <v>234</v>
      </c>
      <c r="CE10" s="675"/>
      <c r="CF10" s="675"/>
      <c r="CG10" s="675"/>
      <c r="CH10" s="675"/>
      <c r="CI10" s="675"/>
      <c r="CJ10" s="675"/>
      <c r="CK10" s="675"/>
      <c r="CL10" s="675"/>
      <c r="CM10" s="675"/>
      <c r="CN10" s="675"/>
      <c r="CO10" s="675"/>
      <c r="CP10" s="675"/>
      <c r="CQ10" s="676"/>
      <c r="CR10" s="659">
        <v>111</v>
      </c>
      <c r="CS10" s="660"/>
      <c r="CT10" s="660"/>
      <c r="CU10" s="660"/>
      <c r="CV10" s="660"/>
      <c r="CW10" s="660"/>
      <c r="CX10" s="660"/>
      <c r="CY10" s="661"/>
      <c r="CZ10" s="662">
        <v>0</v>
      </c>
      <c r="DA10" s="662"/>
      <c r="DB10" s="662"/>
      <c r="DC10" s="662"/>
      <c r="DD10" s="668" t="s">
        <v>118</v>
      </c>
      <c r="DE10" s="660"/>
      <c r="DF10" s="660"/>
      <c r="DG10" s="660"/>
      <c r="DH10" s="660"/>
      <c r="DI10" s="660"/>
      <c r="DJ10" s="660"/>
      <c r="DK10" s="660"/>
      <c r="DL10" s="660"/>
      <c r="DM10" s="660"/>
      <c r="DN10" s="660"/>
      <c r="DO10" s="660"/>
      <c r="DP10" s="661"/>
      <c r="DQ10" s="668">
        <v>111</v>
      </c>
      <c r="DR10" s="660"/>
      <c r="DS10" s="660"/>
      <c r="DT10" s="660"/>
      <c r="DU10" s="660"/>
      <c r="DV10" s="660"/>
      <c r="DW10" s="660"/>
      <c r="DX10" s="660"/>
      <c r="DY10" s="660"/>
      <c r="DZ10" s="660"/>
      <c r="EA10" s="660"/>
      <c r="EB10" s="660"/>
      <c r="EC10" s="669"/>
    </row>
    <row r="11" spans="2:143" ht="11.25" customHeight="1" x14ac:dyDescent="0.15">
      <c r="B11" s="656" t="s">
        <v>235</v>
      </c>
      <c r="C11" s="657"/>
      <c r="D11" s="657"/>
      <c r="E11" s="657"/>
      <c r="F11" s="657"/>
      <c r="G11" s="657"/>
      <c r="H11" s="657"/>
      <c r="I11" s="657"/>
      <c r="J11" s="657"/>
      <c r="K11" s="657"/>
      <c r="L11" s="657"/>
      <c r="M11" s="657"/>
      <c r="N11" s="657"/>
      <c r="O11" s="657"/>
      <c r="P11" s="657"/>
      <c r="Q11" s="658"/>
      <c r="R11" s="659" t="s">
        <v>118</v>
      </c>
      <c r="S11" s="660"/>
      <c r="T11" s="660"/>
      <c r="U11" s="660"/>
      <c r="V11" s="660"/>
      <c r="W11" s="660"/>
      <c r="X11" s="660"/>
      <c r="Y11" s="661"/>
      <c r="Z11" s="662" t="s">
        <v>118</v>
      </c>
      <c r="AA11" s="662"/>
      <c r="AB11" s="662"/>
      <c r="AC11" s="662"/>
      <c r="AD11" s="663" t="s">
        <v>118</v>
      </c>
      <c r="AE11" s="663"/>
      <c r="AF11" s="663"/>
      <c r="AG11" s="663"/>
      <c r="AH11" s="663"/>
      <c r="AI11" s="663"/>
      <c r="AJ11" s="663"/>
      <c r="AK11" s="663"/>
      <c r="AL11" s="664" t="s">
        <v>118</v>
      </c>
      <c r="AM11" s="665"/>
      <c r="AN11" s="665"/>
      <c r="AO11" s="666"/>
      <c r="AP11" s="656" t="s">
        <v>236</v>
      </c>
      <c r="AQ11" s="657"/>
      <c r="AR11" s="657"/>
      <c r="AS11" s="657"/>
      <c r="AT11" s="657"/>
      <c r="AU11" s="657"/>
      <c r="AV11" s="657"/>
      <c r="AW11" s="657"/>
      <c r="AX11" s="657"/>
      <c r="AY11" s="657"/>
      <c r="AZ11" s="657"/>
      <c r="BA11" s="657"/>
      <c r="BB11" s="657"/>
      <c r="BC11" s="657"/>
      <c r="BD11" s="657"/>
      <c r="BE11" s="657"/>
      <c r="BF11" s="658"/>
      <c r="BG11" s="659">
        <v>30007</v>
      </c>
      <c r="BH11" s="660"/>
      <c r="BI11" s="660"/>
      <c r="BJ11" s="660"/>
      <c r="BK11" s="660"/>
      <c r="BL11" s="660"/>
      <c r="BM11" s="660"/>
      <c r="BN11" s="661"/>
      <c r="BO11" s="662">
        <v>3.2</v>
      </c>
      <c r="BP11" s="662"/>
      <c r="BQ11" s="662"/>
      <c r="BR11" s="662"/>
      <c r="BS11" s="668">
        <v>5955</v>
      </c>
      <c r="BT11" s="660"/>
      <c r="BU11" s="660"/>
      <c r="BV11" s="660"/>
      <c r="BW11" s="660"/>
      <c r="BX11" s="660"/>
      <c r="BY11" s="660"/>
      <c r="BZ11" s="660"/>
      <c r="CA11" s="660"/>
      <c r="CB11" s="669"/>
      <c r="CD11" s="674" t="s">
        <v>237</v>
      </c>
      <c r="CE11" s="675"/>
      <c r="CF11" s="675"/>
      <c r="CG11" s="675"/>
      <c r="CH11" s="675"/>
      <c r="CI11" s="675"/>
      <c r="CJ11" s="675"/>
      <c r="CK11" s="675"/>
      <c r="CL11" s="675"/>
      <c r="CM11" s="675"/>
      <c r="CN11" s="675"/>
      <c r="CO11" s="675"/>
      <c r="CP11" s="675"/>
      <c r="CQ11" s="676"/>
      <c r="CR11" s="659">
        <v>610573</v>
      </c>
      <c r="CS11" s="660"/>
      <c r="CT11" s="660"/>
      <c r="CU11" s="660"/>
      <c r="CV11" s="660"/>
      <c r="CW11" s="660"/>
      <c r="CX11" s="660"/>
      <c r="CY11" s="661"/>
      <c r="CZ11" s="662">
        <v>3</v>
      </c>
      <c r="DA11" s="662"/>
      <c r="DB11" s="662"/>
      <c r="DC11" s="662"/>
      <c r="DD11" s="668">
        <v>140936</v>
      </c>
      <c r="DE11" s="660"/>
      <c r="DF11" s="660"/>
      <c r="DG11" s="660"/>
      <c r="DH11" s="660"/>
      <c r="DI11" s="660"/>
      <c r="DJ11" s="660"/>
      <c r="DK11" s="660"/>
      <c r="DL11" s="660"/>
      <c r="DM11" s="660"/>
      <c r="DN11" s="660"/>
      <c r="DO11" s="660"/>
      <c r="DP11" s="661"/>
      <c r="DQ11" s="668">
        <v>273102</v>
      </c>
      <c r="DR11" s="660"/>
      <c r="DS11" s="660"/>
      <c r="DT11" s="660"/>
      <c r="DU11" s="660"/>
      <c r="DV11" s="660"/>
      <c r="DW11" s="660"/>
      <c r="DX11" s="660"/>
      <c r="DY11" s="660"/>
      <c r="DZ11" s="660"/>
      <c r="EA11" s="660"/>
      <c r="EB11" s="660"/>
      <c r="EC11" s="669"/>
    </row>
    <row r="12" spans="2:143" ht="11.25" customHeight="1" x14ac:dyDescent="0.15">
      <c r="B12" s="656" t="s">
        <v>238</v>
      </c>
      <c r="C12" s="657"/>
      <c r="D12" s="657"/>
      <c r="E12" s="657"/>
      <c r="F12" s="657"/>
      <c r="G12" s="657"/>
      <c r="H12" s="657"/>
      <c r="I12" s="657"/>
      <c r="J12" s="657"/>
      <c r="K12" s="657"/>
      <c r="L12" s="657"/>
      <c r="M12" s="657"/>
      <c r="N12" s="657"/>
      <c r="O12" s="657"/>
      <c r="P12" s="657"/>
      <c r="Q12" s="658"/>
      <c r="R12" s="659">
        <v>175467</v>
      </c>
      <c r="S12" s="660"/>
      <c r="T12" s="660"/>
      <c r="U12" s="660"/>
      <c r="V12" s="660"/>
      <c r="W12" s="660"/>
      <c r="X12" s="660"/>
      <c r="Y12" s="661"/>
      <c r="Z12" s="662">
        <v>0.8</v>
      </c>
      <c r="AA12" s="662"/>
      <c r="AB12" s="662"/>
      <c r="AC12" s="662"/>
      <c r="AD12" s="663">
        <v>175467</v>
      </c>
      <c r="AE12" s="663"/>
      <c r="AF12" s="663"/>
      <c r="AG12" s="663"/>
      <c r="AH12" s="663"/>
      <c r="AI12" s="663"/>
      <c r="AJ12" s="663"/>
      <c r="AK12" s="663"/>
      <c r="AL12" s="664">
        <v>5.3</v>
      </c>
      <c r="AM12" s="665"/>
      <c r="AN12" s="665"/>
      <c r="AO12" s="666"/>
      <c r="AP12" s="656" t="s">
        <v>239</v>
      </c>
      <c r="AQ12" s="657"/>
      <c r="AR12" s="657"/>
      <c r="AS12" s="657"/>
      <c r="AT12" s="657"/>
      <c r="AU12" s="657"/>
      <c r="AV12" s="657"/>
      <c r="AW12" s="657"/>
      <c r="AX12" s="657"/>
      <c r="AY12" s="657"/>
      <c r="AZ12" s="657"/>
      <c r="BA12" s="657"/>
      <c r="BB12" s="657"/>
      <c r="BC12" s="657"/>
      <c r="BD12" s="657"/>
      <c r="BE12" s="657"/>
      <c r="BF12" s="658"/>
      <c r="BG12" s="659">
        <v>459285</v>
      </c>
      <c r="BH12" s="660"/>
      <c r="BI12" s="660"/>
      <c r="BJ12" s="660"/>
      <c r="BK12" s="660"/>
      <c r="BL12" s="660"/>
      <c r="BM12" s="660"/>
      <c r="BN12" s="661"/>
      <c r="BO12" s="662">
        <v>49.2</v>
      </c>
      <c r="BP12" s="662"/>
      <c r="BQ12" s="662"/>
      <c r="BR12" s="662"/>
      <c r="BS12" s="668" t="s">
        <v>118</v>
      </c>
      <c r="BT12" s="660"/>
      <c r="BU12" s="660"/>
      <c r="BV12" s="660"/>
      <c r="BW12" s="660"/>
      <c r="BX12" s="660"/>
      <c r="BY12" s="660"/>
      <c r="BZ12" s="660"/>
      <c r="CA12" s="660"/>
      <c r="CB12" s="669"/>
      <c r="CD12" s="674" t="s">
        <v>240</v>
      </c>
      <c r="CE12" s="675"/>
      <c r="CF12" s="675"/>
      <c r="CG12" s="675"/>
      <c r="CH12" s="675"/>
      <c r="CI12" s="675"/>
      <c r="CJ12" s="675"/>
      <c r="CK12" s="675"/>
      <c r="CL12" s="675"/>
      <c r="CM12" s="675"/>
      <c r="CN12" s="675"/>
      <c r="CO12" s="675"/>
      <c r="CP12" s="675"/>
      <c r="CQ12" s="676"/>
      <c r="CR12" s="659">
        <v>303003</v>
      </c>
      <c r="CS12" s="660"/>
      <c r="CT12" s="660"/>
      <c r="CU12" s="660"/>
      <c r="CV12" s="660"/>
      <c r="CW12" s="660"/>
      <c r="CX12" s="660"/>
      <c r="CY12" s="661"/>
      <c r="CZ12" s="662">
        <v>1.5</v>
      </c>
      <c r="DA12" s="662"/>
      <c r="DB12" s="662"/>
      <c r="DC12" s="662"/>
      <c r="DD12" s="668">
        <v>132480</v>
      </c>
      <c r="DE12" s="660"/>
      <c r="DF12" s="660"/>
      <c r="DG12" s="660"/>
      <c r="DH12" s="660"/>
      <c r="DI12" s="660"/>
      <c r="DJ12" s="660"/>
      <c r="DK12" s="660"/>
      <c r="DL12" s="660"/>
      <c r="DM12" s="660"/>
      <c r="DN12" s="660"/>
      <c r="DO12" s="660"/>
      <c r="DP12" s="661"/>
      <c r="DQ12" s="668">
        <v>54022</v>
      </c>
      <c r="DR12" s="660"/>
      <c r="DS12" s="660"/>
      <c r="DT12" s="660"/>
      <c r="DU12" s="660"/>
      <c r="DV12" s="660"/>
      <c r="DW12" s="660"/>
      <c r="DX12" s="660"/>
      <c r="DY12" s="660"/>
      <c r="DZ12" s="660"/>
      <c r="EA12" s="660"/>
      <c r="EB12" s="660"/>
      <c r="EC12" s="669"/>
    </row>
    <row r="13" spans="2:143" ht="11.25" customHeight="1" x14ac:dyDescent="0.15">
      <c r="B13" s="656" t="s">
        <v>241</v>
      </c>
      <c r="C13" s="657"/>
      <c r="D13" s="657"/>
      <c r="E13" s="657"/>
      <c r="F13" s="657"/>
      <c r="G13" s="657"/>
      <c r="H13" s="657"/>
      <c r="I13" s="657"/>
      <c r="J13" s="657"/>
      <c r="K13" s="657"/>
      <c r="L13" s="657"/>
      <c r="M13" s="657"/>
      <c r="N13" s="657"/>
      <c r="O13" s="657"/>
      <c r="P13" s="657"/>
      <c r="Q13" s="658"/>
      <c r="R13" s="659" t="s">
        <v>118</v>
      </c>
      <c r="S13" s="660"/>
      <c r="T13" s="660"/>
      <c r="U13" s="660"/>
      <c r="V13" s="660"/>
      <c r="W13" s="660"/>
      <c r="X13" s="660"/>
      <c r="Y13" s="661"/>
      <c r="Z13" s="662" t="s">
        <v>118</v>
      </c>
      <c r="AA13" s="662"/>
      <c r="AB13" s="662"/>
      <c r="AC13" s="662"/>
      <c r="AD13" s="663" t="s">
        <v>118</v>
      </c>
      <c r="AE13" s="663"/>
      <c r="AF13" s="663"/>
      <c r="AG13" s="663"/>
      <c r="AH13" s="663"/>
      <c r="AI13" s="663"/>
      <c r="AJ13" s="663"/>
      <c r="AK13" s="663"/>
      <c r="AL13" s="664" t="s">
        <v>118</v>
      </c>
      <c r="AM13" s="665"/>
      <c r="AN13" s="665"/>
      <c r="AO13" s="666"/>
      <c r="AP13" s="656" t="s">
        <v>242</v>
      </c>
      <c r="AQ13" s="657"/>
      <c r="AR13" s="657"/>
      <c r="AS13" s="657"/>
      <c r="AT13" s="657"/>
      <c r="AU13" s="657"/>
      <c r="AV13" s="657"/>
      <c r="AW13" s="657"/>
      <c r="AX13" s="657"/>
      <c r="AY13" s="657"/>
      <c r="AZ13" s="657"/>
      <c r="BA13" s="657"/>
      <c r="BB13" s="657"/>
      <c r="BC13" s="657"/>
      <c r="BD13" s="657"/>
      <c r="BE13" s="657"/>
      <c r="BF13" s="658"/>
      <c r="BG13" s="659">
        <v>447403</v>
      </c>
      <c r="BH13" s="660"/>
      <c r="BI13" s="660"/>
      <c r="BJ13" s="660"/>
      <c r="BK13" s="660"/>
      <c r="BL13" s="660"/>
      <c r="BM13" s="660"/>
      <c r="BN13" s="661"/>
      <c r="BO13" s="662">
        <v>47.9</v>
      </c>
      <c r="BP13" s="662"/>
      <c r="BQ13" s="662"/>
      <c r="BR13" s="662"/>
      <c r="BS13" s="668" t="s">
        <v>118</v>
      </c>
      <c r="BT13" s="660"/>
      <c r="BU13" s="660"/>
      <c r="BV13" s="660"/>
      <c r="BW13" s="660"/>
      <c r="BX13" s="660"/>
      <c r="BY13" s="660"/>
      <c r="BZ13" s="660"/>
      <c r="CA13" s="660"/>
      <c r="CB13" s="669"/>
      <c r="CD13" s="674" t="s">
        <v>243</v>
      </c>
      <c r="CE13" s="675"/>
      <c r="CF13" s="675"/>
      <c r="CG13" s="675"/>
      <c r="CH13" s="675"/>
      <c r="CI13" s="675"/>
      <c r="CJ13" s="675"/>
      <c r="CK13" s="675"/>
      <c r="CL13" s="675"/>
      <c r="CM13" s="675"/>
      <c r="CN13" s="675"/>
      <c r="CO13" s="675"/>
      <c r="CP13" s="675"/>
      <c r="CQ13" s="676"/>
      <c r="CR13" s="659">
        <v>349058</v>
      </c>
      <c r="CS13" s="660"/>
      <c r="CT13" s="660"/>
      <c r="CU13" s="660"/>
      <c r="CV13" s="660"/>
      <c r="CW13" s="660"/>
      <c r="CX13" s="660"/>
      <c r="CY13" s="661"/>
      <c r="CZ13" s="662">
        <v>1.7</v>
      </c>
      <c r="DA13" s="662"/>
      <c r="DB13" s="662"/>
      <c r="DC13" s="662"/>
      <c r="DD13" s="668">
        <v>237545</v>
      </c>
      <c r="DE13" s="660"/>
      <c r="DF13" s="660"/>
      <c r="DG13" s="660"/>
      <c r="DH13" s="660"/>
      <c r="DI13" s="660"/>
      <c r="DJ13" s="660"/>
      <c r="DK13" s="660"/>
      <c r="DL13" s="660"/>
      <c r="DM13" s="660"/>
      <c r="DN13" s="660"/>
      <c r="DO13" s="660"/>
      <c r="DP13" s="661"/>
      <c r="DQ13" s="668">
        <v>148029</v>
      </c>
      <c r="DR13" s="660"/>
      <c r="DS13" s="660"/>
      <c r="DT13" s="660"/>
      <c r="DU13" s="660"/>
      <c r="DV13" s="660"/>
      <c r="DW13" s="660"/>
      <c r="DX13" s="660"/>
      <c r="DY13" s="660"/>
      <c r="DZ13" s="660"/>
      <c r="EA13" s="660"/>
      <c r="EB13" s="660"/>
      <c r="EC13" s="669"/>
    </row>
    <row r="14" spans="2:143" ht="11.25" customHeight="1" x14ac:dyDescent="0.15">
      <c r="B14" s="656" t="s">
        <v>244</v>
      </c>
      <c r="C14" s="657"/>
      <c r="D14" s="657"/>
      <c r="E14" s="657"/>
      <c r="F14" s="657"/>
      <c r="G14" s="657"/>
      <c r="H14" s="657"/>
      <c r="I14" s="657"/>
      <c r="J14" s="657"/>
      <c r="K14" s="657"/>
      <c r="L14" s="657"/>
      <c r="M14" s="657"/>
      <c r="N14" s="657"/>
      <c r="O14" s="657"/>
      <c r="P14" s="657"/>
      <c r="Q14" s="658"/>
      <c r="R14" s="659" t="s">
        <v>118</v>
      </c>
      <c r="S14" s="660"/>
      <c r="T14" s="660"/>
      <c r="U14" s="660"/>
      <c r="V14" s="660"/>
      <c r="W14" s="660"/>
      <c r="X14" s="660"/>
      <c r="Y14" s="661"/>
      <c r="Z14" s="662" t="s">
        <v>118</v>
      </c>
      <c r="AA14" s="662"/>
      <c r="AB14" s="662"/>
      <c r="AC14" s="662"/>
      <c r="AD14" s="663" t="s">
        <v>118</v>
      </c>
      <c r="AE14" s="663"/>
      <c r="AF14" s="663"/>
      <c r="AG14" s="663"/>
      <c r="AH14" s="663"/>
      <c r="AI14" s="663"/>
      <c r="AJ14" s="663"/>
      <c r="AK14" s="663"/>
      <c r="AL14" s="664" t="s">
        <v>118</v>
      </c>
      <c r="AM14" s="665"/>
      <c r="AN14" s="665"/>
      <c r="AO14" s="666"/>
      <c r="AP14" s="656" t="s">
        <v>245</v>
      </c>
      <c r="AQ14" s="657"/>
      <c r="AR14" s="657"/>
      <c r="AS14" s="657"/>
      <c r="AT14" s="657"/>
      <c r="AU14" s="657"/>
      <c r="AV14" s="657"/>
      <c r="AW14" s="657"/>
      <c r="AX14" s="657"/>
      <c r="AY14" s="657"/>
      <c r="AZ14" s="657"/>
      <c r="BA14" s="657"/>
      <c r="BB14" s="657"/>
      <c r="BC14" s="657"/>
      <c r="BD14" s="657"/>
      <c r="BE14" s="657"/>
      <c r="BF14" s="658"/>
      <c r="BG14" s="659">
        <v>41082</v>
      </c>
      <c r="BH14" s="660"/>
      <c r="BI14" s="660"/>
      <c r="BJ14" s="660"/>
      <c r="BK14" s="660"/>
      <c r="BL14" s="660"/>
      <c r="BM14" s="660"/>
      <c r="BN14" s="661"/>
      <c r="BO14" s="662">
        <v>4.4000000000000004</v>
      </c>
      <c r="BP14" s="662"/>
      <c r="BQ14" s="662"/>
      <c r="BR14" s="662"/>
      <c r="BS14" s="668" t="s">
        <v>118</v>
      </c>
      <c r="BT14" s="660"/>
      <c r="BU14" s="660"/>
      <c r="BV14" s="660"/>
      <c r="BW14" s="660"/>
      <c r="BX14" s="660"/>
      <c r="BY14" s="660"/>
      <c r="BZ14" s="660"/>
      <c r="CA14" s="660"/>
      <c r="CB14" s="669"/>
      <c r="CD14" s="674" t="s">
        <v>246</v>
      </c>
      <c r="CE14" s="675"/>
      <c r="CF14" s="675"/>
      <c r="CG14" s="675"/>
      <c r="CH14" s="675"/>
      <c r="CI14" s="675"/>
      <c r="CJ14" s="675"/>
      <c r="CK14" s="675"/>
      <c r="CL14" s="675"/>
      <c r="CM14" s="675"/>
      <c r="CN14" s="675"/>
      <c r="CO14" s="675"/>
      <c r="CP14" s="675"/>
      <c r="CQ14" s="676"/>
      <c r="CR14" s="659">
        <v>302236</v>
      </c>
      <c r="CS14" s="660"/>
      <c r="CT14" s="660"/>
      <c r="CU14" s="660"/>
      <c r="CV14" s="660"/>
      <c r="CW14" s="660"/>
      <c r="CX14" s="660"/>
      <c r="CY14" s="661"/>
      <c r="CZ14" s="662">
        <v>1.5</v>
      </c>
      <c r="DA14" s="662"/>
      <c r="DB14" s="662"/>
      <c r="DC14" s="662"/>
      <c r="DD14" s="668">
        <v>89863</v>
      </c>
      <c r="DE14" s="660"/>
      <c r="DF14" s="660"/>
      <c r="DG14" s="660"/>
      <c r="DH14" s="660"/>
      <c r="DI14" s="660"/>
      <c r="DJ14" s="660"/>
      <c r="DK14" s="660"/>
      <c r="DL14" s="660"/>
      <c r="DM14" s="660"/>
      <c r="DN14" s="660"/>
      <c r="DO14" s="660"/>
      <c r="DP14" s="661"/>
      <c r="DQ14" s="668">
        <v>219409</v>
      </c>
      <c r="DR14" s="660"/>
      <c r="DS14" s="660"/>
      <c r="DT14" s="660"/>
      <c r="DU14" s="660"/>
      <c r="DV14" s="660"/>
      <c r="DW14" s="660"/>
      <c r="DX14" s="660"/>
      <c r="DY14" s="660"/>
      <c r="DZ14" s="660"/>
      <c r="EA14" s="660"/>
      <c r="EB14" s="660"/>
      <c r="EC14" s="669"/>
    </row>
    <row r="15" spans="2:143" ht="11.25" customHeight="1" x14ac:dyDescent="0.15">
      <c r="B15" s="656" t="s">
        <v>247</v>
      </c>
      <c r="C15" s="657"/>
      <c r="D15" s="657"/>
      <c r="E15" s="657"/>
      <c r="F15" s="657"/>
      <c r="G15" s="657"/>
      <c r="H15" s="657"/>
      <c r="I15" s="657"/>
      <c r="J15" s="657"/>
      <c r="K15" s="657"/>
      <c r="L15" s="657"/>
      <c r="M15" s="657"/>
      <c r="N15" s="657"/>
      <c r="O15" s="657"/>
      <c r="P15" s="657"/>
      <c r="Q15" s="658"/>
      <c r="R15" s="659">
        <v>14521</v>
      </c>
      <c r="S15" s="660"/>
      <c r="T15" s="660"/>
      <c r="U15" s="660"/>
      <c r="V15" s="660"/>
      <c r="W15" s="660"/>
      <c r="X15" s="660"/>
      <c r="Y15" s="661"/>
      <c r="Z15" s="662">
        <v>0.1</v>
      </c>
      <c r="AA15" s="662"/>
      <c r="AB15" s="662"/>
      <c r="AC15" s="662"/>
      <c r="AD15" s="663">
        <v>14521</v>
      </c>
      <c r="AE15" s="663"/>
      <c r="AF15" s="663"/>
      <c r="AG15" s="663"/>
      <c r="AH15" s="663"/>
      <c r="AI15" s="663"/>
      <c r="AJ15" s="663"/>
      <c r="AK15" s="663"/>
      <c r="AL15" s="664">
        <v>0.4</v>
      </c>
      <c r="AM15" s="665"/>
      <c r="AN15" s="665"/>
      <c r="AO15" s="666"/>
      <c r="AP15" s="656" t="s">
        <v>248</v>
      </c>
      <c r="AQ15" s="657"/>
      <c r="AR15" s="657"/>
      <c r="AS15" s="657"/>
      <c r="AT15" s="657"/>
      <c r="AU15" s="657"/>
      <c r="AV15" s="657"/>
      <c r="AW15" s="657"/>
      <c r="AX15" s="657"/>
      <c r="AY15" s="657"/>
      <c r="AZ15" s="657"/>
      <c r="BA15" s="657"/>
      <c r="BB15" s="657"/>
      <c r="BC15" s="657"/>
      <c r="BD15" s="657"/>
      <c r="BE15" s="657"/>
      <c r="BF15" s="658"/>
      <c r="BG15" s="659">
        <v>72566</v>
      </c>
      <c r="BH15" s="660"/>
      <c r="BI15" s="660"/>
      <c r="BJ15" s="660"/>
      <c r="BK15" s="660"/>
      <c r="BL15" s="660"/>
      <c r="BM15" s="660"/>
      <c r="BN15" s="661"/>
      <c r="BO15" s="662">
        <v>7.8</v>
      </c>
      <c r="BP15" s="662"/>
      <c r="BQ15" s="662"/>
      <c r="BR15" s="662"/>
      <c r="BS15" s="668" t="s">
        <v>118</v>
      </c>
      <c r="BT15" s="660"/>
      <c r="BU15" s="660"/>
      <c r="BV15" s="660"/>
      <c r="BW15" s="660"/>
      <c r="BX15" s="660"/>
      <c r="BY15" s="660"/>
      <c r="BZ15" s="660"/>
      <c r="CA15" s="660"/>
      <c r="CB15" s="669"/>
      <c r="CD15" s="674" t="s">
        <v>249</v>
      </c>
      <c r="CE15" s="675"/>
      <c r="CF15" s="675"/>
      <c r="CG15" s="675"/>
      <c r="CH15" s="675"/>
      <c r="CI15" s="675"/>
      <c r="CJ15" s="675"/>
      <c r="CK15" s="675"/>
      <c r="CL15" s="675"/>
      <c r="CM15" s="675"/>
      <c r="CN15" s="675"/>
      <c r="CO15" s="675"/>
      <c r="CP15" s="675"/>
      <c r="CQ15" s="676"/>
      <c r="CR15" s="659">
        <v>349025</v>
      </c>
      <c r="CS15" s="660"/>
      <c r="CT15" s="660"/>
      <c r="CU15" s="660"/>
      <c r="CV15" s="660"/>
      <c r="CW15" s="660"/>
      <c r="CX15" s="660"/>
      <c r="CY15" s="661"/>
      <c r="CZ15" s="662">
        <v>1.7</v>
      </c>
      <c r="DA15" s="662"/>
      <c r="DB15" s="662"/>
      <c r="DC15" s="662"/>
      <c r="DD15" s="668">
        <v>43261</v>
      </c>
      <c r="DE15" s="660"/>
      <c r="DF15" s="660"/>
      <c r="DG15" s="660"/>
      <c r="DH15" s="660"/>
      <c r="DI15" s="660"/>
      <c r="DJ15" s="660"/>
      <c r="DK15" s="660"/>
      <c r="DL15" s="660"/>
      <c r="DM15" s="660"/>
      <c r="DN15" s="660"/>
      <c r="DO15" s="660"/>
      <c r="DP15" s="661"/>
      <c r="DQ15" s="668">
        <v>295176</v>
      </c>
      <c r="DR15" s="660"/>
      <c r="DS15" s="660"/>
      <c r="DT15" s="660"/>
      <c r="DU15" s="660"/>
      <c r="DV15" s="660"/>
      <c r="DW15" s="660"/>
      <c r="DX15" s="660"/>
      <c r="DY15" s="660"/>
      <c r="DZ15" s="660"/>
      <c r="EA15" s="660"/>
      <c r="EB15" s="660"/>
      <c r="EC15" s="669"/>
    </row>
    <row r="16" spans="2:143" ht="11.25" customHeight="1" x14ac:dyDescent="0.15">
      <c r="B16" s="656" t="s">
        <v>250</v>
      </c>
      <c r="C16" s="657"/>
      <c r="D16" s="657"/>
      <c r="E16" s="657"/>
      <c r="F16" s="657"/>
      <c r="G16" s="657"/>
      <c r="H16" s="657"/>
      <c r="I16" s="657"/>
      <c r="J16" s="657"/>
      <c r="K16" s="657"/>
      <c r="L16" s="657"/>
      <c r="M16" s="657"/>
      <c r="N16" s="657"/>
      <c r="O16" s="657"/>
      <c r="P16" s="657"/>
      <c r="Q16" s="658"/>
      <c r="R16" s="659" t="s">
        <v>118</v>
      </c>
      <c r="S16" s="660"/>
      <c r="T16" s="660"/>
      <c r="U16" s="660"/>
      <c r="V16" s="660"/>
      <c r="W16" s="660"/>
      <c r="X16" s="660"/>
      <c r="Y16" s="661"/>
      <c r="Z16" s="662" t="s">
        <v>118</v>
      </c>
      <c r="AA16" s="662"/>
      <c r="AB16" s="662"/>
      <c r="AC16" s="662"/>
      <c r="AD16" s="663" t="s">
        <v>118</v>
      </c>
      <c r="AE16" s="663"/>
      <c r="AF16" s="663"/>
      <c r="AG16" s="663"/>
      <c r="AH16" s="663"/>
      <c r="AI16" s="663"/>
      <c r="AJ16" s="663"/>
      <c r="AK16" s="663"/>
      <c r="AL16" s="664" t="s">
        <v>118</v>
      </c>
      <c r="AM16" s="665"/>
      <c r="AN16" s="665"/>
      <c r="AO16" s="666"/>
      <c r="AP16" s="656" t="s">
        <v>251</v>
      </c>
      <c r="AQ16" s="657"/>
      <c r="AR16" s="657"/>
      <c r="AS16" s="657"/>
      <c r="AT16" s="657"/>
      <c r="AU16" s="657"/>
      <c r="AV16" s="657"/>
      <c r="AW16" s="657"/>
      <c r="AX16" s="657"/>
      <c r="AY16" s="657"/>
      <c r="AZ16" s="657"/>
      <c r="BA16" s="657"/>
      <c r="BB16" s="657"/>
      <c r="BC16" s="657"/>
      <c r="BD16" s="657"/>
      <c r="BE16" s="657"/>
      <c r="BF16" s="658"/>
      <c r="BG16" s="659" t="s">
        <v>118</v>
      </c>
      <c r="BH16" s="660"/>
      <c r="BI16" s="660"/>
      <c r="BJ16" s="660"/>
      <c r="BK16" s="660"/>
      <c r="BL16" s="660"/>
      <c r="BM16" s="660"/>
      <c r="BN16" s="661"/>
      <c r="BO16" s="662" t="s">
        <v>118</v>
      </c>
      <c r="BP16" s="662"/>
      <c r="BQ16" s="662"/>
      <c r="BR16" s="662"/>
      <c r="BS16" s="668" t="s">
        <v>118</v>
      </c>
      <c r="BT16" s="660"/>
      <c r="BU16" s="660"/>
      <c r="BV16" s="660"/>
      <c r="BW16" s="660"/>
      <c r="BX16" s="660"/>
      <c r="BY16" s="660"/>
      <c r="BZ16" s="660"/>
      <c r="CA16" s="660"/>
      <c r="CB16" s="669"/>
      <c r="CD16" s="674" t="s">
        <v>252</v>
      </c>
      <c r="CE16" s="675"/>
      <c r="CF16" s="675"/>
      <c r="CG16" s="675"/>
      <c r="CH16" s="675"/>
      <c r="CI16" s="675"/>
      <c r="CJ16" s="675"/>
      <c r="CK16" s="675"/>
      <c r="CL16" s="675"/>
      <c r="CM16" s="675"/>
      <c r="CN16" s="675"/>
      <c r="CO16" s="675"/>
      <c r="CP16" s="675"/>
      <c r="CQ16" s="676"/>
      <c r="CR16" s="659">
        <v>61230</v>
      </c>
      <c r="CS16" s="660"/>
      <c r="CT16" s="660"/>
      <c r="CU16" s="660"/>
      <c r="CV16" s="660"/>
      <c r="CW16" s="660"/>
      <c r="CX16" s="660"/>
      <c r="CY16" s="661"/>
      <c r="CZ16" s="662">
        <v>0.3</v>
      </c>
      <c r="DA16" s="662"/>
      <c r="DB16" s="662"/>
      <c r="DC16" s="662"/>
      <c r="DD16" s="668" t="s">
        <v>118</v>
      </c>
      <c r="DE16" s="660"/>
      <c r="DF16" s="660"/>
      <c r="DG16" s="660"/>
      <c r="DH16" s="660"/>
      <c r="DI16" s="660"/>
      <c r="DJ16" s="660"/>
      <c r="DK16" s="660"/>
      <c r="DL16" s="660"/>
      <c r="DM16" s="660"/>
      <c r="DN16" s="660"/>
      <c r="DO16" s="660"/>
      <c r="DP16" s="661"/>
      <c r="DQ16" s="668">
        <v>12721</v>
      </c>
      <c r="DR16" s="660"/>
      <c r="DS16" s="660"/>
      <c r="DT16" s="660"/>
      <c r="DU16" s="660"/>
      <c r="DV16" s="660"/>
      <c r="DW16" s="660"/>
      <c r="DX16" s="660"/>
      <c r="DY16" s="660"/>
      <c r="DZ16" s="660"/>
      <c r="EA16" s="660"/>
      <c r="EB16" s="660"/>
      <c r="EC16" s="669"/>
    </row>
    <row r="17" spans="2:133" ht="11.25" customHeight="1" x14ac:dyDescent="0.15">
      <c r="B17" s="656" t="s">
        <v>253</v>
      </c>
      <c r="C17" s="657"/>
      <c r="D17" s="657"/>
      <c r="E17" s="657"/>
      <c r="F17" s="657"/>
      <c r="G17" s="657"/>
      <c r="H17" s="657"/>
      <c r="I17" s="657"/>
      <c r="J17" s="657"/>
      <c r="K17" s="657"/>
      <c r="L17" s="657"/>
      <c r="M17" s="657"/>
      <c r="N17" s="657"/>
      <c r="O17" s="657"/>
      <c r="P17" s="657"/>
      <c r="Q17" s="658"/>
      <c r="R17" s="659">
        <v>3450</v>
      </c>
      <c r="S17" s="660"/>
      <c r="T17" s="660"/>
      <c r="U17" s="660"/>
      <c r="V17" s="660"/>
      <c r="W17" s="660"/>
      <c r="X17" s="660"/>
      <c r="Y17" s="661"/>
      <c r="Z17" s="662">
        <v>0</v>
      </c>
      <c r="AA17" s="662"/>
      <c r="AB17" s="662"/>
      <c r="AC17" s="662"/>
      <c r="AD17" s="663">
        <v>3450</v>
      </c>
      <c r="AE17" s="663"/>
      <c r="AF17" s="663"/>
      <c r="AG17" s="663"/>
      <c r="AH17" s="663"/>
      <c r="AI17" s="663"/>
      <c r="AJ17" s="663"/>
      <c r="AK17" s="663"/>
      <c r="AL17" s="664">
        <v>0.1</v>
      </c>
      <c r="AM17" s="665"/>
      <c r="AN17" s="665"/>
      <c r="AO17" s="666"/>
      <c r="AP17" s="656" t="s">
        <v>254</v>
      </c>
      <c r="AQ17" s="657"/>
      <c r="AR17" s="657"/>
      <c r="AS17" s="657"/>
      <c r="AT17" s="657"/>
      <c r="AU17" s="657"/>
      <c r="AV17" s="657"/>
      <c r="AW17" s="657"/>
      <c r="AX17" s="657"/>
      <c r="AY17" s="657"/>
      <c r="AZ17" s="657"/>
      <c r="BA17" s="657"/>
      <c r="BB17" s="657"/>
      <c r="BC17" s="657"/>
      <c r="BD17" s="657"/>
      <c r="BE17" s="657"/>
      <c r="BF17" s="658"/>
      <c r="BG17" s="659" t="s">
        <v>118</v>
      </c>
      <c r="BH17" s="660"/>
      <c r="BI17" s="660"/>
      <c r="BJ17" s="660"/>
      <c r="BK17" s="660"/>
      <c r="BL17" s="660"/>
      <c r="BM17" s="660"/>
      <c r="BN17" s="661"/>
      <c r="BO17" s="662" t="s">
        <v>118</v>
      </c>
      <c r="BP17" s="662"/>
      <c r="BQ17" s="662"/>
      <c r="BR17" s="662"/>
      <c r="BS17" s="668" t="s">
        <v>118</v>
      </c>
      <c r="BT17" s="660"/>
      <c r="BU17" s="660"/>
      <c r="BV17" s="660"/>
      <c r="BW17" s="660"/>
      <c r="BX17" s="660"/>
      <c r="BY17" s="660"/>
      <c r="BZ17" s="660"/>
      <c r="CA17" s="660"/>
      <c r="CB17" s="669"/>
      <c r="CD17" s="674" t="s">
        <v>255</v>
      </c>
      <c r="CE17" s="675"/>
      <c r="CF17" s="675"/>
      <c r="CG17" s="675"/>
      <c r="CH17" s="675"/>
      <c r="CI17" s="675"/>
      <c r="CJ17" s="675"/>
      <c r="CK17" s="675"/>
      <c r="CL17" s="675"/>
      <c r="CM17" s="675"/>
      <c r="CN17" s="675"/>
      <c r="CO17" s="675"/>
      <c r="CP17" s="675"/>
      <c r="CQ17" s="676"/>
      <c r="CR17" s="659">
        <v>577857</v>
      </c>
      <c r="CS17" s="660"/>
      <c r="CT17" s="660"/>
      <c r="CU17" s="660"/>
      <c r="CV17" s="660"/>
      <c r="CW17" s="660"/>
      <c r="CX17" s="660"/>
      <c r="CY17" s="661"/>
      <c r="CZ17" s="662">
        <v>2.8</v>
      </c>
      <c r="DA17" s="662"/>
      <c r="DB17" s="662"/>
      <c r="DC17" s="662"/>
      <c r="DD17" s="668" t="s">
        <v>118</v>
      </c>
      <c r="DE17" s="660"/>
      <c r="DF17" s="660"/>
      <c r="DG17" s="660"/>
      <c r="DH17" s="660"/>
      <c r="DI17" s="660"/>
      <c r="DJ17" s="660"/>
      <c r="DK17" s="660"/>
      <c r="DL17" s="660"/>
      <c r="DM17" s="660"/>
      <c r="DN17" s="660"/>
      <c r="DO17" s="660"/>
      <c r="DP17" s="661"/>
      <c r="DQ17" s="668">
        <v>562592</v>
      </c>
      <c r="DR17" s="660"/>
      <c r="DS17" s="660"/>
      <c r="DT17" s="660"/>
      <c r="DU17" s="660"/>
      <c r="DV17" s="660"/>
      <c r="DW17" s="660"/>
      <c r="DX17" s="660"/>
      <c r="DY17" s="660"/>
      <c r="DZ17" s="660"/>
      <c r="EA17" s="660"/>
      <c r="EB17" s="660"/>
      <c r="EC17" s="669"/>
    </row>
    <row r="18" spans="2:133" ht="11.25" customHeight="1" x14ac:dyDescent="0.15">
      <c r="B18" s="656" t="s">
        <v>256</v>
      </c>
      <c r="C18" s="657"/>
      <c r="D18" s="657"/>
      <c r="E18" s="657"/>
      <c r="F18" s="657"/>
      <c r="G18" s="657"/>
      <c r="H18" s="657"/>
      <c r="I18" s="657"/>
      <c r="J18" s="657"/>
      <c r="K18" s="657"/>
      <c r="L18" s="657"/>
      <c r="M18" s="657"/>
      <c r="N18" s="657"/>
      <c r="O18" s="657"/>
      <c r="P18" s="657"/>
      <c r="Q18" s="658"/>
      <c r="R18" s="659">
        <v>2340696</v>
      </c>
      <c r="S18" s="660"/>
      <c r="T18" s="660"/>
      <c r="U18" s="660"/>
      <c r="V18" s="660"/>
      <c r="W18" s="660"/>
      <c r="X18" s="660"/>
      <c r="Y18" s="661"/>
      <c r="Z18" s="662">
        <v>11.2</v>
      </c>
      <c r="AA18" s="662"/>
      <c r="AB18" s="662"/>
      <c r="AC18" s="662"/>
      <c r="AD18" s="663">
        <v>2069097</v>
      </c>
      <c r="AE18" s="663"/>
      <c r="AF18" s="663"/>
      <c r="AG18" s="663"/>
      <c r="AH18" s="663"/>
      <c r="AI18" s="663"/>
      <c r="AJ18" s="663"/>
      <c r="AK18" s="663"/>
      <c r="AL18" s="664">
        <v>63</v>
      </c>
      <c r="AM18" s="665"/>
      <c r="AN18" s="665"/>
      <c r="AO18" s="666"/>
      <c r="AP18" s="656" t="s">
        <v>257</v>
      </c>
      <c r="AQ18" s="657"/>
      <c r="AR18" s="657"/>
      <c r="AS18" s="657"/>
      <c r="AT18" s="657"/>
      <c r="AU18" s="657"/>
      <c r="AV18" s="657"/>
      <c r="AW18" s="657"/>
      <c r="AX18" s="657"/>
      <c r="AY18" s="657"/>
      <c r="AZ18" s="657"/>
      <c r="BA18" s="657"/>
      <c r="BB18" s="657"/>
      <c r="BC18" s="657"/>
      <c r="BD18" s="657"/>
      <c r="BE18" s="657"/>
      <c r="BF18" s="658"/>
      <c r="BG18" s="659" t="s">
        <v>118</v>
      </c>
      <c r="BH18" s="660"/>
      <c r="BI18" s="660"/>
      <c r="BJ18" s="660"/>
      <c r="BK18" s="660"/>
      <c r="BL18" s="660"/>
      <c r="BM18" s="660"/>
      <c r="BN18" s="661"/>
      <c r="BO18" s="662" t="s">
        <v>118</v>
      </c>
      <c r="BP18" s="662"/>
      <c r="BQ18" s="662"/>
      <c r="BR18" s="662"/>
      <c r="BS18" s="668" t="s">
        <v>118</v>
      </c>
      <c r="BT18" s="660"/>
      <c r="BU18" s="660"/>
      <c r="BV18" s="660"/>
      <c r="BW18" s="660"/>
      <c r="BX18" s="660"/>
      <c r="BY18" s="660"/>
      <c r="BZ18" s="660"/>
      <c r="CA18" s="660"/>
      <c r="CB18" s="669"/>
      <c r="CD18" s="674" t="s">
        <v>258</v>
      </c>
      <c r="CE18" s="675"/>
      <c r="CF18" s="675"/>
      <c r="CG18" s="675"/>
      <c r="CH18" s="675"/>
      <c r="CI18" s="675"/>
      <c r="CJ18" s="675"/>
      <c r="CK18" s="675"/>
      <c r="CL18" s="675"/>
      <c r="CM18" s="675"/>
      <c r="CN18" s="675"/>
      <c r="CO18" s="675"/>
      <c r="CP18" s="675"/>
      <c r="CQ18" s="676"/>
      <c r="CR18" s="659" t="s">
        <v>118</v>
      </c>
      <c r="CS18" s="660"/>
      <c r="CT18" s="660"/>
      <c r="CU18" s="660"/>
      <c r="CV18" s="660"/>
      <c r="CW18" s="660"/>
      <c r="CX18" s="660"/>
      <c r="CY18" s="661"/>
      <c r="CZ18" s="662" t="s">
        <v>118</v>
      </c>
      <c r="DA18" s="662"/>
      <c r="DB18" s="662"/>
      <c r="DC18" s="662"/>
      <c r="DD18" s="668" t="s">
        <v>118</v>
      </c>
      <c r="DE18" s="660"/>
      <c r="DF18" s="660"/>
      <c r="DG18" s="660"/>
      <c r="DH18" s="660"/>
      <c r="DI18" s="660"/>
      <c r="DJ18" s="660"/>
      <c r="DK18" s="660"/>
      <c r="DL18" s="660"/>
      <c r="DM18" s="660"/>
      <c r="DN18" s="660"/>
      <c r="DO18" s="660"/>
      <c r="DP18" s="661"/>
      <c r="DQ18" s="668" t="s">
        <v>118</v>
      </c>
      <c r="DR18" s="660"/>
      <c r="DS18" s="660"/>
      <c r="DT18" s="660"/>
      <c r="DU18" s="660"/>
      <c r="DV18" s="660"/>
      <c r="DW18" s="660"/>
      <c r="DX18" s="660"/>
      <c r="DY18" s="660"/>
      <c r="DZ18" s="660"/>
      <c r="EA18" s="660"/>
      <c r="EB18" s="660"/>
      <c r="EC18" s="669"/>
    </row>
    <row r="19" spans="2:133" ht="11.25" customHeight="1" x14ac:dyDescent="0.15">
      <c r="B19" s="656" t="s">
        <v>259</v>
      </c>
      <c r="C19" s="657"/>
      <c r="D19" s="657"/>
      <c r="E19" s="657"/>
      <c r="F19" s="657"/>
      <c r="G19" s="657"/>
      <c r="H19" s="657"/>
      <c r="I19" s="657"/>
      <c r="J19" s="657"/>
      <c r="K19" s="657"/>
      <c r="L19" s="657"/>
      <c r="M19" s="657"/>
      <c r="N19" s="657"/>
      <c r="O19" s="657"/>
      <c r="P19" s="657"/>
      <c r="Q19" s="658"/>
      <c r="R19" s="659">
        <v>2069097</v>
      </c>
      <c r="S19" s="660"/>
      <c r="T19" s="660"/>
      <c r="U19" s="660"/>
      <c r="V19" s="660"/>
      <c r="W19" s="660"/>
      <c r="X19" s="660"/>
      <c r="Y19" s="661"/>
      <c r="Z19" s="662">
        <v>9.9</v>
      </c>
      <c r="AA19" s="662"/>
      <c r="AB19" s="662"/>
      <c r="AC19" s="662"/>
      <c r="AD19" s="663">
        <v>2069097</v>
      </c>
      <c r="AE19" s="663"/>
      <c r="AF19" s="663"/>
      <c r="AG19" s="663"/>
      <c r="AH19" s="663"/>
      <c r="AI19" s="663"/>
      <c r="AJ19" s="663"/>
      <c r="AK19" s="663"/>
      <c r="AL19" s="664">
        <v>63</v>
      </c>
      <c r="AM19" s="665"/>
      <c r="AN19" s="665"/>
      <c r="AO19" s="666"/>
      <c r="AP19" s="656" t="s">
        <v>260</v>
      </c>
      <c r="AQ19" s="657"/>
      <c r="AR19" s="657"/>
      <c r="AS19" s="657"/>
      <c r="AT19" s="657"/>
      <c r="AU19" s="657"/>
      <c r="AV19" s="657"/>
      <c r="AW19" s="657"/>
      <c r="AX19" s="657"/>
      <c r="AY19" s="657"/>
      <c r="AZ19" s="657"/>
      <c r="BA19" s="657"/>
      <c r="BB19" s="657"/>
      <c r="BC19" s="657"/>
      <c r="BD19" s="657"/>
      <c r="BE19" s="657"/>
      <c r="BF19" s="658"/>
      <c r="BG19" s="659" t="s">
        <v>118</v>
      </c>
      <c r="BH19" s="660"/>
      <c r="BI19" s="660"/>
      <c r="BJ19" s="660"/>
      <c r="BK19" s="660"/>
      <c r="BL19" s="660"/>
      <c r="BM19" s="660"/>
      <c r="BN19" s="661"/>
      <c r="BO19" s="662" t="s">
        <v>118</v>
      </c>
      <c r="BP19" s="662"/>
      <c r="BQ19" s="662"/>
      <c r="BR19" s="662"/>
      <c r="BS19" s="668" t="s">
        <v>118</v>
      </c>
      <c r="BT19" s="660"/>
      <c r="BU19" s="660"/>
      <c r="BV19" s="660"/>
      <c r="BW19" s="660"/>
      <c r="BX19" s="660"/>
      <c r="BY19" s="660"/>
      <c r="BZ19" s="660"/>
      <c r="CA19" s="660"/>
      <c r="CB19" s="669"/>
      <c r="CD19" s="674" t="s">
        <v>261</v>
      </c>
      <c r="CE19" s="675"/>
      <c r="CF19" s="675"/>
      <c r="CG19" s="675"/>
      <c r="CH19" s="675"/>
      <c r="CI19" s="675"/>
      <c r="CJ19" s="675"/>
      <c r="CK19" s="675"/>
      <c r="CL19" s="675"/>
      <c r="CM19" s="675"/>
      <c r="CN19" s="675"/>
      <c r="CO19" s="675"/>
      <c r="CP19" s="675"/>
      <c r="CQ19" s="676"/>
      <c r="CR19" s="659" t="s">
        <v>232</v>
      </c>
      <c r="CS19" s="660"/>
      <c r="CT19" s="660"/>
      <c r="CU19" s="660"/>
      <c r="CV19" s="660"/>
      <c r="CW19" s="660"/>
      <c r="CX19" s="660"/>
      <c r="CY19" s="661"/>
      <c r="CZ19" s="662" t="s">
        <v>118</v>
      </c>
      <c r="DA19" s="662"/>
      <c r="DB19" s="662"/>
      <c r="DC19" s="662"/>
      <c r="DD19" s="668" t="s">
        <v>118</v>
      </c>
      <c r="DE19" s="660"/>
      <c r="DF19" s="660"/>
      <c r="DG19" s="660"/>
      <c r="DH19" s="660"/>
      <c r="DI19" s="660"/>
      <c r="DJ19" s="660"/>
      <c r="DK19" s="660"/>
      <c r="DL19" s="660"/>
      <c r="DM19" s="660"/>
      <c r="DN19" s="660"/>
      <c r="DO19" s="660"/>
      <c r="DP19" s="661"/>
      <c r="DQ19" s="668" t="s">
        <v>232</v>
      </c>
      <c r="DR19" s="660"/>
      <c r="DS19" s="660"/>
      <c r="DT19" s="660"/>
      <c r="DU19" s="660"/>
      <c r="DV19" s="660"/>
      <c r="DW19" s="660"/>
      <c r="DX19" s="660"/>
      <c r="DY19" s="660"/>
      <c r="DZ19" s="660"/>
      <c r="EA19" s="660"/>
      <c r="EB19" s="660"/>
      <c r="EC19" s="669"/>
    </row>
    <row r="20" spans="2:133" ht="11.25" customHeight="1" x14ac:dyDescent="0.15">
      <c r="B20" s="656" t="s">
        <v>262</v>
      </c>
      <c r="C20" s="657"/>
      <c r="D20" s="657"/>
      <c r="E20" s="657"/>
      <c r="F20" s="657"/>
      <c r="G20" s="657"/>
      <c r="H20" s="657"/>
      <c r="I20" s="657"/>
      <c r="J20" s="657"/>
      <c r="K20" s="657"/>
      <c r="L20" s="657"/>
      <c r="M20" s="657"/>
      <c r="N20" s="657"/>
      <c r="O20" s="657"/>
      <c r="P20" s="657"/>
      <c r="Q20" s="658"/>
      <c r="R20" s="659">
        <v>271599</v>
      </c>
      <c r="S20" s="660"/>
      <c r="T20" s="660"/>
      <c r="U20" s="660"/>
      <c r="V20" s="660"/>
      <c r="W20" s="660"/>
      <c r="X20" s="660"/>
      <c r="Y20" s="661"/>
      <c r="Z20" s="662">
        <v>1.3</v>
      </c>
      <c r="AA20" s="662"/>
      <c r="AB20" s="662"/>
      <c r="AC20" s="662"/>
      <c r="AD20" s="663" t="s">
        <v>118</v>
      </c>
      <c r="AE20" s="663"/>
      <c r="AF20" s="663"/>
      <c r="AG20" s="663"/>
      <c r="AH20" s="663"/>
      <c r="AI20" s="663"/>
      <c r="AJ20" s="663"/>
      <c r="AK20" s="663"/>
      <c r="AL20" s="664" t="s">
        <v>118</v>
      </c>
      <c r="AM20" s="665"/>
      <c r="AN20" s="665"/>
      <c r="AO20" s="666"/>
      <c r="AP20" s="656" t="s">
        <v>263</v>
      </c>
      <c r="AQ20" s="657"/>
      <c r="AR20" s="657"/>
      <c r="AS20" s="657"/>
      <c r="AT20" s="657"/>
      <c r="AU20" s="657"/>
      <c r="AV20" s="657"/>
      <c r="AW20" s="657"/>
      <c r="AX20" s="657"/>
      <c r="AY20" s="657"/>
      <c r="AZ20" s="657"/>
      <c r="BA20" s="657"/>
      <c r="BB20" s="657"/>
      <c r="BC20" s="657"/>
      <c r="BD20" s="657"/>
      <c r="BE20" s="657"/>
      <c r="BF20" s="658"/>
      <c r="BG20" s="659" t="s">
        <v>118</v>
      </c>
      <c r="BH20" s="660"/>
      <c r="BI20" s="660"/>
      <c r="BJ20" s="660"/>
      <c r="BK20" s="660"/>
      <c r="BL20" s="660"/>
      <c r="BM20" s="660"/>
      <c r="BN20" s="661"/>
      <c r="BO20" s="662" t="s">
        <v>118</v>
      </c>
      <c r="BP20" s="662"/>
      <c r="BQ20" s="662"/>
      <c r="BR20" s="662"/>
      <c r="BS20" s="668" t="s">
        <v>118</v>
      </c>
      <c r="BT20" s="660"/>
      <c r="BU20" s="660"/>
      <c r="BV20" s="660"/>
      <c r="BW20" s="660"/>
      <c r="BX20" s="660"/>
      <c r="BY20" s="660"/>
      <c r="BZ20" s="660"/>
      <c r="CA20" s="660"/>
      <c r="CB20" s="669"/>
      <c r="CD20" s="674" t="s">
        <v>264</v>
      </c>
      <c r="CE20" s="675"/>
      <c r="CF20" s="675"/>
      <c r="CG20" s="675"/>
      <c r="CH20" s="675"/>
      <c r="CI20" s="675"/>
      <c r="CJ20" s="675"/>
      <c r="CK20" s="675"/>
      <c r="CL20" s="675"/>
      <c r="CM20" s="675"/>
      <c r="CN20" s="675"/>
      <c r="CO20" s="675"/>
      <c r="CP20" s="675"/>
      <c r="CQ20" s="676"/>
      <c r="CR20" s="659">
        <v>20349325</v>
      </c>
      <c r="CS20" s="660"/>
      <c r="CT20" s="660"/>
      <c r="CU20" s="660"/>
      <c r="CV20" s="660"/>
      <c r="CW20" s="660"/>
      <c r="CX20" s="660"/>
      <c r="CY20" s="661"/>
      <c r="CZ20" s="662">
        <v>100</v>
      </c>
      <c r="DA20" s="662"/>
      <c r="DB20" s="662"/>
      <c r="DC20" s="662"/>
      <c r="DD20" s="668">
        <v>731814</v>
      </c>
      <c r="DE20" s="660"/>
      <c r="DF20" s="660"/>
      <c r="DG20" s="660"/>
      <c r="DH20" s="660"/>
      <c r="DI20" s="660"/>
      <c r="DJ20" s="660"/>
      <c r="DK20" s="660"/>
      <c r="DL20" s="660"/>
      <c r="DM20" s="660"/>
      <c r="DN20" s="660"/>
      <c r="DO20" s="660"/>
      <c r="DP20" s="661"/>
      <c r="DQ20" s="668">
        <v>3920624</v>
      </c>
      <c r="DR20" s="660"/>
      <c r="DS20" s="660"/>
      <c r="DT20" s="660"/>
      <c r="DU20" s="660"/>
      <c r="DV20" s="660"/>
      <c r="DW20" s="660"/>
      <c r="DX20" s="660"/>
      <c r="DY20" s="660"/>
      <c r="DZ20" s="660"/>
      <c r="EA20" s="660"/>
      <c r="EB20" s="660"/>
      <c r="EC20" s="669"/>
    </row>
    <row r="21" spans="2:133" ht="11.25" customHeight="1" x14ac:dyDescent="0.15">
      <c r="B21" s="656" t="s">
        <v>265</v>
      </c>
      <c r="C21" s="657"/>
      <c r="D21" s="657"/>
      <c r="E21" s="657"/>
      <c r="F21" s="657"/>
      <c r="G21" s="657"/>
      <c r="H21" s="657"/>
      <c r="I21" s="657"/>
      <c r="J21" s="657"/>
      <c r="K21" s="657"/>
      <c r="L21" s="657"/>
      <c r="M21" s="657"/>
      <c r="N21" s="657"/>
      <c r="O21" s="657"/>
      <c r="P21" s="657"/>
      <c r="Q21" s="658"/>
      <c r="R21" s="659" t="s">
        <v>118</v>
      </c>
      <c r="S21" s="660"/>
      <c r="T21" s="660"/>
      <c r="U21" s="660"/>
      <c r="V21" s="660"/>
      <c r="W21" s="660"/>
      <c r="X21" s="660"/>
      <c r="Y21" s="661"/>
      <c r="Z21" s="662" t="s">
        <v>118</v>
      </c>
      <c r="AA21" s="662"/>
      <c r="AB21" s="662"/>
      <c r="AC21" s="662"/>
      <c r="AD21" s="663" t="s">
        <v>118</v>
      </c>
      <c r="AE21" s="663"/>
      <c r="AF21" s="663"/>
      <c r="AG21" s="663"/>
      <c r="AH21" s="663"/>
      <c r="AI21" s="663"/>
      <c r="AJ21" s="663"/>
      <c r="AK21" s="663"/>
      <c r="AL21" s="664" t="s">
        <v>118</v>
      </c>
      <c r="AM21" s="665"/>
      <c r="AN21" s="665"/>
      <c r="AO21" s="666"/>
      <c r="AP21" s="677" t="s">
        <v>266</v>
      </c>
      <c r="AQ21" s="678"/>
      <c r="AR21" s="678"/>
      <c r="AS21" s="678"/>
      <c r="AT21" s="678"/>
      <c r="AU21" s="678"/>
      <c r="AV21" s="678"/>
      <c r="AW21" s="678"/>
      <c r="AX21" s="678"/>
      <c r="AY21" s="678"/>
      <c r="AZ21" s="678"/>
      <c r="BA21" s="678"/>
      <c r="BB21" s="678"/>
      <c r="BC21" s="678"/>
      <c r="BD21" s="678"/>
      <c r="BE21" s="678"/>
      <c r="BF21" s="679"/>
      <c r="BG21" s="659" t="s">
        <v>118</v>
      </c>
      <c r="BH21" s="660"/>
      <c r="BI21" s="660"/>
      <c r="BJ21" s="660"/>
      <c r="BK21" s="660"/>
      <c r="BL21" s="660"/>
      <c r="BM21" s="660"/>
      <c r="BN21" s="661"/>
      <c r="BO21" s="662" t="s">
        <v>118</v>
      </c>
      <c r="BP21" s="662"/>
      <c r="BQ21" s="662"/>
      <c r="BR21" s="662"/>
      <c r="BS21" s="668" t="s">
        <v>118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267</v>
      </c>
      <c r="C22" s="657"/>
      <c r="D22" s="657"/>
      <c r="E22" s="657"/>
      <c r="F22" s="657"/>
      <c r="G22" s="657"/>
      <c r="H22" s="657"/>
      <c r="I22" s="657"/>
      <c r="J22" s="657"/>
      <c r="K22" s="657"/>
      <c r="L22" s="657"/>
      <c r="M22" s="657"/>
      <c r="N22" s="657"/>
      <c r="O22" s="657"/>
      <c r="P22" s="657"/>
      <c r="Q22" s="658"/>
      <c r="R22" s="659">
        <v>3550173</v>
      </c>
      <c r="S22" s="660"/>
      <c r="T22" s="660"/>
      <c r="U22" s="660"/>
      <c r="V22" s="660"/>
      <c r="W22" s="660"/>
      <c r="X22" s="660"/>
      <c r="Y22" s="661"/>
      <c r="Z22" s="662">
        <v>17</v>
      </c>
      <c r="AA22" s="662"/>
      <c r="AB22" s="662"/>
      <c r="AC22" s="662"/>
      <c r="AD22" s="663">
        <v>3278574</v>
      </c>
      <c r="AE22" s="663"/>
      <c r="AF22" s="663"/>
      <c r="AG22" s="663"/>
      <c r="AH22" s="663"/>
      <c r="AI22" s="663"/>
      <c r="AJ22" s="663"/>
      <c r="AK22" s="663"/>
      <c r="AL22" s="664">
        <v>99.8</v>
      </c>
      <c r="AM22" s="665"/>
      <c r="AN22" s="665"/>
      <c r="AO22" s="666"/>
      <c r="AP22" s="677" t="s">
        <v>268</v>
      </c>
      <c r="AQ22" s="678"/>
      <c r="AR22" s="678"/>
      <c r="AS22" s="678"/>
      <c r="AT22" s="678"/>
      <c r="AU22" s="678"/>
      <c r="AV22" s="678"/>
      <c r="AW22" s="678"/>
      <c r="AX22" s="678"/>
      <c r="AY22" s="678"/>
      <c r="AZ22" s="678"/>
      <c r="BA22" s="678"/>
      <c r="BB22" s="678"/>
      <c r="BC22" s="678"/>
      <c r="BD22" s="678"/>
      <c r="BE22" s="678"/>
      <c r="BF22" s="679"/>
      <c r="BG22" s="659" t="s">
        <v>118</v>
      </c>
      <c r="BH22" s="660"/>
      <c r="BI22" s="660"/>
      <c r="BJ22" s="660"/>
      <c r="BK22" s="660"/>
      <c r="BL22" s="660"/>
      <c r="BM22" s="660"/>
      <c r="BN22" s="661"/>
      <c r="BO22" s="662" t="s">
        <v>118</v>
      </c>
      <c r="BP22" s="662"/>
      <c r="BQ22" s="662"/>
      <c r="BR22" s="662"/>
      <c r="BS22" s="668" t="s">
        <v>118</v>
      </c>
      <c r="BT22" s="660"/>
      <c r="BU22" s="660"/>
      <c r="BV22" s="660"/>
      <c r="BW22" s="660"/>
      <c r="BX22" s="660"/>
      <c r="BY22" s="660"/>
      <c r="BZ22" s="660"/>
      <c r="CA22" s="660"/>
      <c r="CB22" s="669"/>
      <c r="CD22" s="641" t="s">
        <v>269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270</v>
      </c>
      <c r="C23" s="657"/>
      <c r="D23" s="657"/>
      <c r="E23" s="657"/>
      <c r="F23" s="657"/>
      <c r="G23" s="657"/>
      <c r="H23" s="657"/>
      <c r="I23" s="657"/>
      <c r="J23" s="657"/>
      <c r="K23" s="657"/>
      <c r="L23" s="657"/>
      <c r="M23" s="657"/>
      <c r="N23" s="657"/>
      <c r="O23" s="657"/>
      <c r="P23" s="657"/>
      <c r="Q23" s="658"/>
      <c r="R23" s="659">
        <v>2649</v>
      </c>
      <c r="S23" s="660"/>
      <c r="T23" s="660"/>
      <c r="U23" s="660"/>
      <c r="V23" s="660"/>
      <c r="W23" s="660"/>
      <c r="X23" s="660"/>
      <c r="Y23" s="661"/>
      <c r="Z23" s="662">
        <v>0</v>
      </c>
      <c r="AA23" s="662"/>
      <c r="AB23" s="662"/>
      <c r="AC23" s="662"/>
      <c r="AD23" s="663">
        <v>2649</v>
      </c>
      <c r="AE23" s="663"/>
      <c r="AF23" s="663"/>
      <c r="AG23" s="663"/>
      <c r="AH23" s="663"/>
      <c r="AI23" s="663"/>
      <c r="AJ23" s="663"/>
      <c r="AK23" s="663"/>
      <c r="AL23" s="664">
        <v>0.1</v>
      </c>
      <c r="AM23" s="665"/>
      <c r="AN23" s="665"/>
      <c r="AO23" s="666"/>
      <c r="AP23" s="677" t="s">
        <v>271</v>
      </c>
      <c r="AQ23" s="678"/>
      <c r="AR23" s="678"/>
      <c r="AS23" s="678"/>
      <c r="AT23" s="678"/>
      <c r="AU23" s="678"/>
      <c r="AV23" s="678"/>
      <c r="AW23" s="678"/>
      <c r="AX23" s="678"/>
      <c r="AY23" s="678"/>
      <c r="AZ23" s="678"/>
      <c r="BA23" s="678"/>
      <c r="BB23" s="678"/>
      <c r="BC23" s="678"/>
      <c r="BD23" s="678"/>
      <c r="BE23" s="678"/>
      <c r="BF23" s="679"/>
      <c r="BG23" s="659" t="s">
        <v>118</v>
      </c>
      <c r="BH23" s="660"/>
      <c r="BI23" s="660"/>
      <c r="BJ23" s="660"/>
      <c r="BK23" s="660"/>
      <c r="BL23" s="660"/>
      <c r="BM23" s="660"/>
      <c r="BN23" s="661"/>
      <c r="BO23" s="662" t="s">
        <v>118</v>
      </c>
      <c r="BP23" s="662"/>
      <c r="BQ23" s="662"/>
      <c r="BR23" s="662"/>
      <c r="BS23" s="668" t="s">
        <v>118</v>
      </c>
      <c r="BT23" s="660"/>
      <c r="BU23" s="660"/>
      <c r="BV23" s="660"/>
      <c r="BW23" s="660"/>
      <c r="BX23" s="660"/>
      <c r="BY23" s="660"/>
      <c r="BZ23" s="660"/>
      <c r="CA23" s="660"/>
      <c r="CB23" s="669"/>
      <c r="CD23" s="641" t="s">
        <v>210</v>
      </c>
      <c r="CE23" s="642"/>
      <c r="CF23" s="642"/>
      <c r="CG23" s="642"/>
      <c r="CH23" s="642"/>
      <c r="CI23" s="642"/>
      <c r="CJ23" s="642"/>
      <c r="CK23" s="642"/>
      <c r="CL23" s="642"/>
      <c r="CM23" s="642"/>
      <c r="CN23" s="642"/>
      <c r="CO23" s="642"/>
      <c r="CP23" s="642"/>
      <c r="CQ23" s="643"/>
      <c r="CR23" s="641" t="s">
        <v>272</v>
      </c>
      <c r="CS23" s="642"/>
      <c r="CT23" s="642"/>
      <c r="CU23" s="642"/>
      <c r="CV23" s="642"/>
      <c r="CW23" s="642"/>
      <c r="CX23" s="642"/>
      <c r="CY23" s="643"/>
      <c r="CZ23" s="641" t="s">
        <v>273</v>
      </c>
      <c r="DA23" s="642"/>
      <c r="DB23" s="642"/>
      <c r="DC23" s="643"/>
      <c r="DD23" s="641" t="s">
        <v>274</v>
      </c>
      <c r="DE23" s="642"/>
      <c r="DF23" s="642"/>
      <c r="DG23" s="642"/>
      <c r="DH23" s="642"/>
      <c r="DI23" s="642"/>
      <c r="DJ23" s="642"/>
      <c r="DK23" s="643"/>
      <c r="DL23" s="689" t="s">
        <v>275</v>
      </c>
      <c r="DM23" s="690"/>
      <c r="DN23" s="690"/>
      <c r="DO23" s="690"/>
      <c r="DP23" s="690"/>
      <c r="DQ23" s="690"/>
      <c r="DR23" s="690"/>
      <c r="DS23" s="690"/>
      <c r="DT23" s="690"/>
      <c r="DU23" s="690"/>
      <c r="DV23" s="691"/>
      <c r="DW23" s="641" t="s">
        <v>276</v>
      </c>
      <c r="DX23" s="642"/>
      <c r="DY23" s="642"/>
      <c r="DZ23" s="642"/>
      <c r="EA23" s="642"/>
      <c r="EB23" s="642"/>
      <c r="EC23" s="643"/>
    </row>
    <row r="24" spans="2:133" ht="11.25" customHeight="1" x14ac:dyDescent="0.15">
      <c r="B24" s="656" t="s">
        <v>277</v>
      </c>
      <c r="C24" s="657"/>
      <c r="D24" s="657"/>
      <c r="E24" s="657"/>
      <c r="F24" s="657"/>
      <c r="G24" s="657"/>
      <c r="H24" s="657"/>
      <c r="I24" s="657"/>
      <c r="J24" s="657"/>
      <c r="K24" s="657"/>
      <c r="L24" s="657"/>
      <c r="M24" s="657"/>
      <c r="N24" s="657"/>
      <c r="O24" s="657"/>
      <c r="P24" s="657"/>
      <c r="Q24" s="658"/>
      <c r="R24" s="659">
        <v>29166</v>
      </c>
      <c r="S24" s="660"/>
      <c r="T24" s="660"/>
      <c r="U24" s="660"/>
      <c r="V24" s="660"/>
      <c r="W24" s="660"/>
      <c r="X24" s="660"/>
      <c r="Y24" s="661"/>
      <c r="Z24" s="662">
        <v>0.1</v>
      </c>
      <c r="AA24" s="662"/>
      <c r="AB24" s="662"/>
      <c r="AC24" s="662"/>
      <c r="AD24" s="663" t="s">
        <v>118</v>
      </c>
      <c r="AE24" s="663"/>
      <c r="AF24" s="663"/>
      <c r="AG24" s="663"/>
      <c r="AH24" s="663"/>
      <c r="AI24" s="663"/>
      <c r="AJ24" s="663"/>
      <c r="AK24" s="663"/>
      <c r="AL24" s="664" t="s">
        <v>118</v>
      </c>
      <c r="AM24" s="665"/>
      <c r="AN24" s="665"/>
      <c r="AO24" s="666"/>
      <c r="AP24" s="677" t="s">
        <v>278</v>
      </c>
      <c r="AQ24" s="678"/>
      <c r="AR24" s="678"/>
      <c r="AS24" s="678"/>
      <c r="AT24" s="678"/>
      <c r="AU24" s="678"/>
      <c r="AV24" s="678"/>
      <c r="AW24" s="678"/>
      <c r="AX24" s="678"/>
      <c r="AY24" s="678"/>
      <c r="AZ24" s="678"/>
      <c r="BA24" s="678"/>
      <c r="BB24" s="678"/>
      <c r="BC24" s="678"/>
      <c r="BD24" s="678"/>
      <c r="BE24" s="678"/>
      <c r="BF24" s="679"/>
      <c r="BG24" s="659" t="s">
        <v>118</v>
      </c>
      <c r="BH24" s="660"/>
      <c r="BI24" s="660"/>
      <c r="BJ24" s="660"/>
      <c r="BK24" s="660"/>
      <c r="BL24" s="660"/>
      <c r="BM24" s="660"/>
      <c r="BN24" s="661"/>
      <c r="BO24" s="662" t="s">
        <v>118</v>
      </c>
      <c r="BP24" s="662"/>
      <c r="BQ24" s="662"/>
      <c r="BR24" s="662"/>
      <c r="BS24" s="668" t="s">
        <v>118</v>
      </c>
      <c r="BT24" s="660"/>
      <c r="BU24" s="660"/>
      <c r="BV24" s="660"/>
      <c r="BW24" s="660"/>
      <c r="BX24" s="660"/>
      <c r="BY24" s="660"/>
      <c r="BZ24" s="660"/>
      <c r="CA24" s="660"/>
      <c r="CB24" s="669"/>
      <c r="CD24" s="670" t="s">
        <v>279</v>
      </c>
      <c r="CE24" s="671"/>
      <c r="CF24" s="671"/>
      <c r="CG24" s="671"/>
      <c r="CH24" s="671"/>
      <c r="CI24" s="671"/>
      <c r="CJ24" s="671"/>
      <c r="CK24" s="671"/>
      <c r="CL24" s="671"/>
      <c r="CM24" s="671"/>
      <c r="CN24" s="671"/>
      <c r="CO24" s="671"/>
      <c r="CP24" s="671"/>
      <c r="CQ24" s="672"/>
      <c r="CR24" s="648">
        <v>2729738</v>
      </c>
      <c r="CS24" s="649"/>
      <c r="CT24" s="649"/>
      <c r="CU24" s="649"/>
      <c r="CV24" s="649"/>
      <c r="CW24" s="649"/>
      <c r="CX24" s="649"/>
      <c r="CY24" s="650"/>
      <c r="CZ24" s="653">
        <v>13.4</v>
      </c>
      <c r="DA24" s="654"/>
      <c r="DB24" s="654"/>
      <c r="DC24" s="673"/>
      <c r="DD24" s="692">
        <v>1777694</v>
      </c>
      <c r="DE24" s="649"/>
      <c r="DF24" s="649"/>
      <c r="DG24" s="649"/>
      <c r="DH24" s="649"/>
      <c r="DI24" s="649"/>
      <c r="DJ24" s="649"/>
      <c r="DK24" s="650"/>
      <c r="DL24" s="692">
        <v>1742405</v>
      </c>
      <c r="DM24" s="649"/>
      <c r="DN24" s="649"/>
      <c r="DO24" s="649"/>
      <c r="DP24" s="649"/>
      <c r="DQ24" s="649"/>
      <c r="DR24" s="649"/>
      <c r="DS24" s="649"/>
      <c r="DT24" s="649"/>
      <c r="DU24" s="649"/>
      <c r="DV24" s="650"/>
      <c r="DW24" s="653">
        <v>50.8</v>
      </c>
      <c r="DX24" s="654"/>
      <c r="DY24" s="654"/>
      <c r="DZ24" s="654"/>
      <c r="EA24" s="654"/>
      <c r="EB24" s="654"/>
      <c r="EC24" s="655"/>
    </row>
    <row r="25" spans="2:133" ht="11.25" customHeight="1" x14ac:dyDescent="0.15">
      <c r="B25" s="656" t="s">
        <v>280</v>
      </c>
      <c r="C25" s="657"/>
      <c r="D25" s="657"/>
      <c r="E25" s="657"/>
      <c r="F25" s="657"/>
      <c r="G25" s="657"/>
      <c r="H25" s="657"/>
      <c r="I25" s="657"/>
      <c r="J25" s="657"/>
      <c r="K25" s="657"/>
      <c r="L25" s="657"/>
      <c r="M25" s="657"/>
      <c r="N25" s="657"/>
      <c r="O25" s="657"/>
      <c r="P25" s="657"/>
      <c r="Q25" s="658"/>
      <c r="R25" s="659">
        <v>67446</v>
      </c>
      <c r="S25" s="660"/>
      <c r="T25" s="660"/>
      <c r="U25" s="660"/>
      <c r="V25" s="660"/>
      <c r="W25" s="660"/>
      <c r="X25" s="660"/>
      <c r="Y25" s="661"/>
      <c r="Z25" s="662">
        <v>0.3</v>
      </c>
      <c r="AA25" s="662"/>
      <c r="AB25" s="662"/>
      <c r="AC25" s="662"/>
      <c r="AD25" s="663">
        <v>1682</v>
      </c>
      <c r="AE25" s="663"/>
      <c r="AF25" s="663"/>
      <c r="AG25" s="663"/>
      <c r="AH25" s="663"/>
      <c r="AI25" s="663"/>
      <c r="AJ25" s="663"/>
      <c r="AK25" s="663"/>
      <c r="AL25" s="664">
        <v>0.1</v>
      </c>
      <c r="AM25" s="665"/>
      <c r="AN25" s="665"/>
      <c r="AO25" s="666"/>
      <c r="AP25" s="677" t="s">
        <v>281</v>
      </c>
      <c r="AQ25" s="678"/>
      <c r="AR25" s="678"/>
      <c r="AS25" s="678"/>
      <c r="AT25" s="678"/>
      <c r="AU25" s="678"/>
      <c r="AV25" s="678"/>
      <c r="AW25" s="678"/>
      <c r="AX25" s="678"/>
      <c r="AY25" s="678"/>
      <c r="AZ25" s="678"/>
      <c r="BA25" s="678"/>
      <c r="BB25" s="678"/>
      <c r="BC25" s="678"/>
      <c r="BD25" s="678"/>
      <c r="BE25" s="678"/>
      <c r="BF25" s="679"/>
      <c r="BG25" s="659" t="s">
        <v>118</v>
      </c>
      <c r="BH25" s="660"/>
      <c r="BI25" s="660"/>
      <c r="BJ25" s="660"/>
      <c r="BK25" s="660"/>
      <c r="BL25" s="660"/>
      <c r="BM25" s="660"/>
      <c r="BN25" s="661"/>
      <c r="BO25" s="662" t="s">
        <v>118</v>
      </c>
      <c r="BP25" s="662"/>
      <c r="BQ25" s="662"/>
      <c r="BR25" s="662"/>
      <c r="BS25" s="668" t="s">
        <v>118</v>
      </c>
      <c r="BT25" s="660"/>
      <c r="BU25" s="660"/>
      <c r="BV25" s="660"/>
      <c r="BW25" s="660"/>
      <c r="BX25" s="660"/>
      <c r="BY25" s="660"/>
      <c r="BZ25" s="660"/>
      <c r="CA25" s="660"/>
      <c r="CB25" s="669"/>
      <c r="CD25" s="674" t="s">
        <v>282</v>
      </c>
      <c r="CE25" s="675"/>
      <c r="CF25" s="675"/>
      <c r="CG25" s="675"/>
      <c r="CH25" s="675"/>
      <c r="CI25" s="675"/>
      <c r="CJ25" s="675"/>
      <c r="CK25" s="675"/>
      <c r="CL25" s="675"/>
      <c r="CM25" s="675"/>
      <c r="CN25" s="675"/>
      <c r="CO25" s="675"/>
      <c r="CP25" s="675"/>
      <c r="CQ25" s="676"/>
      <c r="CR25" s="659">
        <v>962969</v>
      </c>
      <c r="CS25" s="695"/>
      <c r="CT25" s="695"/>
      <c r="CU25" s="695"/>
      <c r="CV25" s="695"/>
      <c r="CW25" s="695"/>
      <c r="CX25" s="695"/>
      <c r="CY25" s="696"/>
      <c r="CZ25" s="664">
        <v>4.7</v>
      </c>
      <c r="DA25" s="693"/>
      <c r="DB25" s="693"/>
      <c r="DC25" s="697"/>
      <c r="DD25" s="668">
        <v>868889</v>
      </c>
      <c r="DE25" s="695"/>
      <c r="DF25" s="695"/>
      <c r="DG25" s="695"/>
      <c r="DH25" s="695"/>
      <c r="DI25" s="695"/>
      <c r="DJ25" s="695"/>
      <c r="DK25" s="696"/>
      <c r="DL25" s="668">
        <v>850700</v>
      </c>
      <c r="DM25" s="695"/>
      <c r="DN25" s="695"/>
      <c r="DO25" s="695"/>
      <c r="DP25" s="695"/>
      <c r="DQ25" s="695"/>
      <c r="DR25" s="695"/>
      <c r="DS25" s="695"/>
      <c r="DT25" s="695"/>
      <c r="DU25" s="695"/>
      <c r="DV25" s="696"/>
      <c r="DW25" s="664">
        <v>24.8</v>
      </c>
      <c r="DX25" s="693"/>
      <c r="DY25" s="693"/>
      <c r="DZ25" s="693"/>
      <c r="EA25" s="693"/>
      <c r="EB25" s="693"/>
      <c r="EC25" s="694"/>
    </row>
    <row r="26" spans="2:133" ht="11.25" customHeight="1" x14ac:dyDescent="0.15">
      <c r="B26" s="656" t="s">
        <v>283</v>
      </c>
      <c r="C26" s="657"/>
      <c r="D26" s="657"/>
      <c r="E26" s="657"/>
      <c r="F26" s="657"/>
      <c r="G26" s="657"/>
      <c r="H26" s="657"/>
      <c r="I26" s="657"/>
      <c r="J26" s="657"/>
      <c r="K26" s="657"/>
      <c r="L26" s="657"/>
      <c r="M26" s="657"/>
      <c r="N26" s="657"/>
      <c r="O26" s="657"/>
      <c r="P26" s="657"/>
      <c r="Q26" s="658"/>
      <c r="R26" s="659">
        <v>21939</v>
      </c>
      <c r="S26" s="660"/>
      <c r="T26" s="660"/>
      <c r="U26" s="660"/>
      <c r="V26" s="660"/>
      <c r="W26" s="660"/>
      <c r="X26" s="660"/>
      <c r="Y26" s="661"/>
      <c r="Z26" s="662">
        <v>0.1</v>
      </c>
      <c r="AA26" s="662"/>
      <c r="AB26" s="662"/>
      <c r="AC26" s="662"/>
      <c r="AD26" s="663">
        <v>13</v>
      </c>
      <c r="AE26" s="663"/>
      <c r="AF26" s="663"/>
      <c r="AG26" s="663"/>
      <c r="AH26" s="663"/>
      <c r="AI26" s="663"/>
      <c r="AJ26" s="663"/>
      <c r="AK26" s="663"/>
      <c r="AL26" s="664">
        <v>0</v>
      </c>
      <c r="AM26" s="665"/>
      <c r="AN26" s="665"/>
      <c r="AO26" s="666"/>
      <c r="AP26" s="677" t="s">
        <v>284</v>
      </c>
      <c r="AQ26" s="698"/>
      <c r="AR26" s="698"/>
      <c r="AS26" s="698"/>
      <c r="AT26" s="698"/>
      <c r="AU26" s="698"/>
      <c r="AV26" s="698"/>
      <c r="AW26" s="698"/>
      <c r="AX26" s="698"/>
      <c r="AY26" s="698"/>
      <c r="AZ26" s="698"/>
      <c r="BA26" s="698"/>
      <c r="BB26" s="698"/>
      <c r="BC26" s="698"/>
      <c r="BD26" s="698"/>
      <c r="BE26" s="698"/>
      <c r="BF26" s="679"/>
      <c r="BG26" s="659" t="s">
        <v>118</v>
      </c>
      <c r="BH26" s="660"/>
      <c r="BI26" s="660"/>
      <c r="BJ26" s="660"/>
      <c r="BK26" s="660"/>
      <c r="BL26" s="660"/>
      <c r="BM26" s="660"/>
      <c r="BN26" s="661"/>
      <c r="BO26" s="662" t="s">
        <v>118</v>
      </c>
      <c r="BP26" s="662"/>
      <c r="BQ26" s="662"/>
      <c r="BR26" s="662"/>
      <c r="BS26" s="668" t="s">
        <v>118</v>
      </c>
      <c r="BT26" s="660"/>
      <c r="BU26" s="660"/>
      <c r="BV26" s="660"/>
      <c r="BW26" s="660"/>
      <c r="BX26" s="660"/>
      <c r="BY26" s="660"/>
      <c r="BZ26" s="660"/>
      <c r="CA26" s="660"/>
      <c r="CB26" s="669"/>
      <c r="CD26" s="674" t="s">
        <v>285</v>
      </c>
      <c r="CE26" s="675"/>
      <c r="CF26" s="675"/>
      <c r="CG26" s="675"/>
      <c r="CH26" s="675"/>
      <c r="CI26" s="675"/>
      <c r="CJ26" s="675"/>
      <c r="CK26" s="675"/>
      <c r="CL26" s="675"/>
      <c r="CM26" s="675"/>
      <c r="CN26" s="675"/>
      <c r="CO26" s="675"/>
      <c r="CP26" s="675"/>
      <c r="CQ26" s="676"/>
      <c r="CR26" s="659">
        <v>565430</v>
      </c>
      <c r="CS26" s="660"/>
      <c r="CT26" s="660"/>
      <c r="CU26" s="660"/>
      <c r="CV26" s="660"/>
      <c r="CW26" s="660"/>
      <c r="CX26" s="660"/>
      <c r="CY26" s="661"/>
      <c r="CZ26" s="664">
        <v>2.8</v>
      </c>
      <c r="DA26" s="693"/>
      <c r="DB26" s="693"/>
      <c r="DC26" s="697"/>
      <c r="DD26" s="668">
        <v>495721</v>
      </c>
      <c r="DE26" s="660"/>
      <c r="DF26" s="660"/>
      <c r="DG26" s="660"/>
      <c r="DH26" s="660"/>
      <c r="DI26" s="660"/>
      <c r="DJ26" s="660"/>
      <c r="DK26" s="661"/>
      <c r="DL26" s="668" t="s">
        <v>118</v>
      </c>
      <c r="DM26" s="660"/>
      <c r="DN26" s="660"/>
      <c r="DO26" s="660"/>
      <c r="DP26" s="660"/>
      <c r="DQ26" s="660"/>
      <c r="DR26" s="660"/>
      <c r="DS26" s="660"/>
      <c r="DT26" s="660"/>
      <c r="DU26" s="660"/>
      <c r="DV26" s="661"/>
      <c r="DW26" s="664" t="s">
        <v>118</v>
      </c>
      <c r="DX26" s="693"/>
      <c r="DY26" s="693"/>
      <c r="DZ26" s="693"/>
      <c r="EA26" s="693"/>
      <c r="EB26" s="693"/>
      <c r="EC26" s="694"/>
    </row>
    <row r="27" spans="2:133" ht="11.25" customHeight="1" x14ac:dyDescent="0.15">
      <c r="B27" s="656" t="s">
        <v>286</v>
      </c>
      <c r="C27" s="657"/>
      <c r="D27" s="657"/>
      <c r="E27" s="657"/>
      <c r="F27" s="657"/>
      <c r="G27" s="657"/>
      <c r="H27" s="657"/>
      <c r="I27" s="657"/>
      <c r="J27" s="657"/>
      <c r="K27" s="657"/>
      <c r="L27" s="657"/>
      <c r="M27" s="657"/>
      <c r="N27" s="657"/>
      <c r="O27" s="657"/>
      <c r="P27" s="657"/>
      <c r="Q27" s="658"/>
      <c r="R27" s="659">
        <v>621797</v>
      </c>
      <c r="S27" s="660"/>
      <c r="T27" s="660"/>
      <c r="U27" s="660"/>
      <c r="V27" s="660"/>
      <c r="W27" s="660"/>
      <c r="X27" s="660"/>
      <c r="Y27" s="661"/>
      <c r="Z27" s="662">
        <v>3</v>
      </c>
      <c r="AA27" s="662"/>
      <c r="AB27" s="662"/>
      <c r="AC27" s="662"/>
      <c r="AD27" s="663" t="s">
        <v>118</v>
      </c>
      <c r="AE27" s="663"/>
      <c r="AF27" s="663"/>
      <c r="AG27" s="663"/>
      <c r="AH27" s="663"/>
      <c r="AI27" s="663"/>
      <c r="AJ27" s="663"/>
      <c r="AK27" s="663"/>
      <c r="AL27" s="664" t="s">
        <v>118</v>
      </c>
      <c r="AM27" s="665"/>
      <c r="AN27" s="665"/>
      <c r="AO27" s="666"/>
      <c r="AP27" s="656" t="s">
        <v>287</v>
      </c>
      <c r="AQ27" s="657"/>
      <c r="AR27" s="657"/>
      <c r="AS27" s="657"/>
      <c r="AT27" s="657"/>
      <c r="AU27" s="657"/>
      <c r="AV27" s="657"/>
      <c r="AW27" s="657"/>
      <c r="AX27" s="657"/>
      <c r="AY27" s="657"/>
      <c r="AZ27" s="657"/>
      <c r="BA27" s="657"/>
      <c r="BB27" s="657"/>
      <c r="BC27" s="657"/>
      <c r="BD27" s="657"/>
      <c r="BE27" s="657"/>
      <c r="BF27" s="658"/>
      <c r="BG27" s="659">
        <v>933490</v>
      </c>
      <c r="BH27" s="660"/>
      <c r="BI27" s="660"/>
      <c r="BJ27" s="660"/>
      <c r="BK27" s="660"/>
      <c r="BL27" s="660"/>
      <c r="BM27" s="660"/>
      <c r="BN27" s="661"/>
      <c r="BO27" s="662">
        <v>100</v>
      </c>
      <c r="BP27" s="662"/>
      <c r="BQ27" s="662"/>
      <c r="BR27" s="662"/>
      <c r="BS27" s="668">
        <v>5955</v>
      </c>
      <c r="BT27" s="660"/>
      <c r="BU27" s="660"/>
      <c r="BV27" s="660"/>
      <c r="BW27" s="660"/>
      <c r="BX27" s="660"/>
      <c r="BY27" s="660"/>
      <c r="BZ27" s="660"/>
      <c r="CA27" s="660"/>
      <c r="CB27" s="669"/>
      <c r="CD27" s="674" t="s">
        <v>288</v>
      </c>
      <c r="CE27" s="675"/>
      <c r="CF27" s="675"/>
      <c r="CG27" s="675"/>
      <c r="CH27" s="675"/>
      <c r="CI27" s="675"/>
      <c r="CJ27" s="675"/>
      <c r="CK27" s="675"/>
      <c r="CL27" s="675"/>
      <c r="CM27" s="675"/>
      <c r="CN27" s="675"/>
      <c r="CO27" s="675"/>
      <c r="CP27" s="675"/>
      <c r="CQ27" s="676"/>
      <c r="CR27" s="659">
        <v>1188912</v>
      </c>
      <c r="CS27" s="695"/>
      <c r="CT27" s="695"/>
      <c r="CU27" s="695"/>
      <c r="CV27" s="695"/>
      <c r="CW27" s="695"/>
      <c r="CX27" s="695"/>
      <c r="CY27" s="696"/>
      <c r="CZ27" s="664">
        <v>5.8</v>
      </c>
      <c r="DA27" s="693"/>
      <c r="DB27" s="693"/>
      <c r="DC27" s="697"/>
      <c r="DD27" s="668">
        <v>346213</v>
      </c>
      <c r="DE27" s="695"/>
      <c r="DF27" s="695"/>
      <c r="DG27" s="695"/>
      <c r="DH27" s="695"/>
      <c r="DI27" s="695"/>
      <c r="DJ27" s="695"/>
      <c r="DK27" s="696"/>
      <c r="DL27" s="668">
        <v>329113</v>
      </c>
      <c r="DM27" s="695"/>
      <c r="DN27" s="695"/>
      <c r="DO27" s="695"/>
      <c r="DP27" s="695"/>
      <c r="DQ27" s="695"/>
      <c r="DR27" s="695"/>
      <c r="DS27" s="695"/>
      <c r="DT27" s="695"/>
      <c r="DU27" s="695"/>
      <c r="DV27" s="696"/>
      <c r="DW27" s="664">
        <v>9.6</v>
      </c>
      <c r="DX27" s="693"/>
      <c r="DY27" s="693"/>
      <c r="DZ27" s="693"/>
      <c r="EA27" s="693"/>
      <c r="EB27" s="693"/>
      <c r="EC27" s="694"/>
    </row>
    <row r="28" spans="2:133" ht="11.25" customHeight="1" x14ac:dyDescent="0.15">
      <c r="B28" s="701" t="s">
        <v>289</v>
      </c>
      <c r="C28" s="702"/>
      <c r="D28" s="702"/>
      <c r="E28" s="702"/>
      <c r="F28" s="702"/>
      <c r="G28" s="702"/>
      <c r="H28" s="702"/>
      <c r="I28" s="702"/>
      <c r="J28" s="702"/>
      <c r="K28" s="702"/>
      <c r="L28" s="702"/>
      <c r="M28" s="702"/>
      <c r="N28" s="702"/>
      <c r="O28" s="702"/>
      <c r="P28" s="702"/>
      <c r="Q28" s="703"/>
      <c r="R28" s="659" t="s">
        <v>118</v>
      </c>
      <c r="S28" s="660"/>
      <c r="T28" s="660"/>
      <c r="U28" s="660"/>
      <c r="V28" s="660"/>
      <c r="W28" s="660"/>
      <c r="X28" s="660"/>
      <c r="Y28" s="661"/>
      <c r="Z28" s="662" t="s">
        <v>118</v>
      </c>
      <c r="AA28" s="662"/>
      <c r="AB28" s="662"/>
      <c r="AC28" s="662"/>
      <c r="AD28" s="663" t="s">
        <v>118</v>
      </c>
      <c r="AE28" s="663"/>
      <c r="AF28" s="663"/>
      <c r="AG28" s="663"/>
      <c r="AH28" s="663"/>
      <c r="AI28" s="663"/>
      <c r="AJ28" s="663"/>
      <c r="AK28" s="663"/>
      <c r="AL28" s="664" t="s">
        <v>118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290</v>
      </c>
      <c r="CE28" s="675"/>
      <c r="CF28" s="675"/>
      <c r="CG28" s="675"/>
      <c r="CH28" s="675"/>
      <c r="CI28" s="675"/>
      <c r="CJ28" s="675"/>
      <c r="CK28" s="675"/>
      <c r="CL28" s="675"/>
      <c r="CM28" s="675"/>
      <c r="CN28" s="675"/>
      <c r="CO28" s="675"/>
      <c r="CP28" s="675"/>
      <c r="CQ28" s="676"/>
      <c r="CR28" s="659">
        <v>577857</v>
      </c>
      <c r="CS28" s="660"/>
      <c r="CT28" s="660"/>
      <c r="CU28" s="660"/>
      <c r="CV28" s="660"/>
      <c r="CW28" s="660"/>
      <c r="CX28" s="660"/>
      <c r="CY28" s="661"/>
      <c r="CZ28" s="664">
        <v>2.8</v>
      </c>
      <c r="DA28" s="693"/>
      <c r="DB28" s="693"/>
      <c r="DC28" s="697"/>
      <c r="DD28" s="668">
        <v>562592</v>
      </c>
      <c r="DE28" s="660"/>
      <c r="DF28" s="660"/>
      <c r="DG28" s="660"/>
      <c r="DH28" s="660"/>
      <c r="DI28" s="660"/>
      <c r="DJ28" s="660"/>
      <c r="DK28" s="661"/>
      <c r="DL28" s="668">
        <v>562592</v>
      </c>
      <c r="DM28" s="660"/>
      <c r="DN28" s="660"/>
      <c r="DO28" s="660"/>
      <c r="DP28" s="660"/>
      <c r="DQ28" s="660"/>
      <c r="DR28" s="660"/>
      <c r="DS28" s="660"/>
      <c r="DT28" s="660"/>
      <c r="DU28" s="660"/>
      <c r="DV28" s="661"/>
      <c r="DW28" s="664">
        <v>16.399999999999999</v>
      </c>
      <c r="DX28" s="693"/>
      <c r="DY28" s="693"/>
      <c r="DZ28" s="693"/>
      <c r="EA28" s="693"/>
      <c r="EB28" s="693"/>
      <c r="EC28" s="694"/>
    </row>
    <row r="29" spans="2:133" ht="11.25" customHeight="1" x14ac:dyDescent="0.15">
      <c r="B29" s="656" t="s">
        <v>291</v>
      </c>
      <c r="C29" s="657"/>
      <c r="D29" s="657"/>
      <c r="E29" s="657"/>
      <c r="F29" s="657"/>
      <c r="G29" s="657"/>
      <c r="H29" s="657"/>
      <c r="I29" s="657"/>
      <c r="J29" s="657"/>
      <c r="K29" s="657"/>
      <c r="L29" s="657"/>
      <c r="M29" s="657"/>
      <c r="N29" s="657"/>
      <c r="O29" s="657"/>
      <c r="P29" s="657"/>
      <c r="Q29" s="658"/>
      <c r="R29" s="659">
        <v>430191</v>
      </c>
      <c r="S29" s="660"/>
      <c r="T29" s="660"/>
      <c r="U29" s="660"/>
      <c r="V29" s="660"/>
      <c r="W29" s="660"/>
      <c r="X29" s="660"/>
      <c r="Y29" s="661"/>
      <c r="Z29" s="662">
        <v>2.1</v>
      </c>
      <c r="AA29" s="662"/>
      <c r="AB29" s="662"/>
      <c r="AC29" s="662"/>
      <c r="AD29" s="663" t="s">
        <v>118</v>
      </c>
      <c r="AE29" s="663"/>
      <c r="AF29" s="663"/>
      <c r="AG29" s="663"/>
      <c r="AH29" s="663"/>
      <c r="AI29" s="663"/>
      <c r="AJ29" s="663"/>
      <c r="AK29" s="663"/>
      <c r="AL29" s="664" t="s">
        <v>118</v>
      </c>
      <c r="AM29" s="665"/>
      <c r="AN29" s="665"/>
      <c r="AO29" s="666"/>
      <c r="AP29" s="638" t="s">
        <v>210</v>
      </c>
      <c r="AQ29" s="639"/>
      <c r="AR29" s="639"/>
      <c r="AS29" s="639"/>
      <c r="AT29" s="639"/>
      <c r="AU29" s="639"/>
      <c r="AV29" s="639"/>
      <c r="AW29" s="639"/>
      <c r="AX29" s="639"/>
      <c r="AY29" s="639"/>
      <c r="AZ29" s="639"/>
      <c r="BA29" s="639"/>
      <c r="BB29" s="639"/>
      <c r="BC29" s="639"/>
      <c r="BD29" s="639"/>
      <c r="BE29" s="639"/>
      <c r="BF29" s="640"/>
      <c r="BG29" s="638" t="s">
        <v>292</v>
      </c>
      <c r="BH29" s="699"/>
      <c r="BI29" s="699"/>
      <c r="BJ29" s="699"/>
      <c r="BK29" s="699"/>
      <c r="BL29" s="699"/>
      <c r="BM29" s="699"/>
      <c r="BN29" s="699"/>
      <c r="BO29" s="699"/>
      <c r="BP29" s="699"/>
      <c r="BQ29" s="700"/>
      <c r="BR29" s="638" t="s">
        <v>293</v>
      </c>
      <c r="BS29" s="699"/>
      <c r="BT29" s="699"/>
      <c r="BU29" s="699"/>
      <c r="BV29" s="699"/>
      <c r="BW29" s="699"/>
      <c r="BX29" s="699"/>
      <c r="BY29" s="699"/>
      <c r="BZ29" s="699"/>
      <c r="CA29" s="699"/>
      <c r="CB29" s="700"/>
      <c r="CD29" s="722" t="s">
        <v>294</v>
      </c>
      <c r="CE29" s="723"/>
      <c r="CF29" s="674" t="s">
        <v>62</v>
      </c>
      <c r="CG29" s="675"/>
      <c r="CH29" s="675"/>
      <c r="CI29" s="675"/>
      <c r="CJ29" s="675"/>
      <c r="CK29" s="675"/>
      <c r="CL29" s="675"/>
      <c r="CM29" s="675"/>
      <c r="CN29" s="675"/>
      <c r="CO29" s="675"/>
      <c r="CP29" s="675"/>
      <c r="CQ29" s="676"/>
      <c r="CR29" s="659">
        <v>577857</v>
      </c>
      <c r="CS29" s="695"/>
      <c r="CT29" s="695"/>
      <c r="CU29" s="695"/>
      <c r="CV29" s="695"/>
      <c r="CW29" s="695"/>
      <c r="CX29" s="695"/>
      <c r="CY29" s="696"/>
      <c r="CZ29" s="664">
        <v>2.8</v>
      </c>
      <c r="DA29" s="693"/>
      <c r="DB29" s="693"/>
      <c r="DC29" s="697"/>
      <c r="DD29" s="668">
        <v>562592</v>
      </c>
      <c r="DE29" s="695"/>
      <c r="DF29" s="695"/>
      <c r="DG29" s="695"/>
      <c r="DH29" s="695"/>
      <c r="DI29" s="695"/>
      <c r="DJ29" s="695"/>
      <c r="DK29" s="696"/>
      <c r="DL29" s="668">
        <v>562592</v>
      </c>
      <c r="DM29" s="695"/>
      <c r="DN29" s="695"/>
      <c r="DO29" s="695"/>
      <c r="DP29" s="695"/>
      <c r="DQ29" s="695"/>
      <c r="DR29" s="695"/>
      <c r="DS29" s="695"/>
      <c r="DT29" s="695"/>
      <c r="DU29" s="695"/>
      <c r="DV29" s="696"/>
      <c r="DW29" s="664">
        <v>16.399999999999999</v>
      </c>
      <c r="DX29" s="693"/>
      <c r="DY29" s="693"/>
      <c r="DZ29" s="693"/>
      <c r="EA29" s="693"/>
      <c r="EB29" s="693"/>
      <c r="EC29" s="694"/>
    </row>
    <row r="30" spans="2:133" ht="11.25" customHeight="1" x14ac:dyDescent="0.15">
      <c r="B30" s="656" t="s">
        <v>295</v>
      </c>
      <c r="C30" s="657"/>
      <c r="D30" s="657"/>
      <c r="E30" s="657"/>
      <c r="F30" s="657"/>
      <c r="G30" s="657"/>
      <c r="H30" s="657"/>
      <c r="I30" s="657"/>
      <c r="J30" s="657"/>
      <c r="K30" s="657"/>
      <c r="L30" s="657"/>
      <c r="M30" s="657"/>
      <c r="N30" s="657"/>
      <c r="O30" s="657"/>
      <c r="P30" s="657"/>
      <c r="Q30" s="658"/>
      <c r="R30" s="659">
        <v>34046</v>
      </c>
      <c r="S30" s="660"/>
      <c r="T30" s="660"/>
      <c r="U30" s="660"/>
      <c r="V30" s="660"/>
      <c r="W30" s="660"/>
      <c r="X30" s="660"/>
      <c r="Y30" s="661"/>
      <c r="Z30" s="662">
        <v>0.2</v>
      </c>
      <c r="AA30" s="662"/>
      <c r="AB30" s="662"/>
      <c r="AC30" s="662"/>
      <c r="AD30" s="663">
        <v>241</v>
      </c>
      <c r="AE30" s="663"/>
      <c r="AF30" s="663"/>
      <c r="AG30" s="663"/>
      <c r="AH30" s="663"/>
      <c r="AI30" s="663"/>
      <c r="AJ30" s="663"/>
      <c r="AK30" s="663"/>
      <c r="AL30" s="664">
        <v>0</v>
      </c>
      <c r="AM30" s="665"/>
      <c r="AN30" s="665"/>
      <c r="AO30" s="666"/>
      <c r="AP30" s="707" t="s">
        <v>296</v>
      </c>
      <c r="AQ30" s="708"/>
      <c r="AR30" s="708"/>
      <c r="AS30" s="708"/>
      <c r="AT30" s="713" t="s">
        <v>297</v>
      </c>
      <c r="AU30" s="210"/>
      <c r="AV30" s="210"/>
      <c r="AW30" s="210"/>
      <c r="AX30" s="645" t="s">
        <v>176</v>
      </c>
      <c r="AY30" s="646"/>
      <c r="AZ30" s="646"/>
      <c r="BA30" s="646"/>
      <c r="BB30" s="646"/>
      <c r="BC30" s="646"/>
      <c r="BD30" s="646"/>
      <c r="BE30" s="646"/>
      <c r="BF30" s="647"/>
      <c r="BG30" s="719">
        <v>97.8</v>
      </c>
      <c r="BH30" s="720"/>
      <c r="BI30" s="720"/>
      <c r="BJ30" s="720"/>
      <c r="BK30" s="720"/>
      <c r="BL30" s="720"/>
      <c r="BM30" s="654">
        <v>92.1</v>
      </c>
      <c r="BN30" s="720"/>
      <c r="BO30" s="720"/>
      <c r="BP30" s="720"/>
      <c r="BQ30" s="721"/>
      <c r="BR30" s="719">
        <v>97.7</v>
      </c>
      <c r="BS30" s="720"/>
      <c r="BT30" s="720"/>
      <c r="BU30" s="720"/>
      <c r="BV30" s="720"/>
      <c r="BW30" s="720"/>
      <c r="BX30" s="654">
        <v>91.3</v>
      </c>
      <c r="BY30" s="720"/>
      <c r="BZ30" s="720"/>
      <c r="CA30" s="720"/>
      <c r="CB30" s="721"/>
      <c r="CD30" s="724"/>
      <c r="CE30" s="725"/>
      <c r="CF30" s="674" t="s">
        <v>298</v>
      </c>
      <c r="CG30" s="675"/>
      <c r="CH30" s="675"/>
      <c r="CI30" s="675"/>
      <c r="CJ30" s="675"/>
      <c r="CK30" s="675"/>
      <c r="CL30" s="675"/>
      <c r="CM30" s="675"/>
      <c r="CN30" s="675"/>
      <c r="CO30" s="675"/>
      <c r="CP30" s="675"/>
      <c r="CQ30" s="676"/>
      <c r="CR30" s="659">
        <v>531459</v>
      </c>
      <c r="CS30" s="660"/>
      <c r="CT30" s="660"/>
      <c r="CU30" s="660"/>
      <c r="CV30" s="660"/>
      <c r="CW30" s="660"/>
      <c r="CX30" s="660"/>
      <c r="CY30" s="661"/>
      <c r="CZ30" s="664">
        <v>2.6</v>
      </c>
      <c r="DA30" s="693"/>
      <c r="DB30" s="693"/>
      <c r="DC30" s="697"/>
      <c r="DD30" s="668">
        <v>517629</v>
      </c>
      <c r="DE30" s="660"/>
      <c r="DF30" s="660"/>
      <c r="DG30" s="660"/>
      <c r="DH30" s="660"/>
      <c r="DI30" s="660"/>
      <c r="DJ30" s="660"/>
      <c r="DK30" s="661"/>
      <c r="DL30" s="668">
        <v>517629</v>
      </c>
      <c r="DM30" s="660"/>
      <c r="DN30" s="660"/>
      <c r="DO30" s="660"/>
      <c r="DP30" s="660"/>
      <c r="DQ30" s="660"/>
      <c r="DR30" s="660"/>
      <c r="DS30" s="660"/>
      <c r="DT30" s="660"/>
      <c r="DU30" s="660"/>
      <c r="DV30" s="661"/>
      <c r="DW30" s="664">
        <v>15.1</v>
      </c>
      <c r="DX30" s="693"/>
      <c r="DY30" s="693"/>
      <c r="DZ30" s="693"/>
      <c r="EA30" s="693"/>
      <c r="EB30" s="693"/>
      <c r="EC30" s="694"/>
    </row>
    <row r="31" spans="2:133" ht="11.25" customHeight="1" x14ac:dyDescent="0.15">
      <c r="B31" s="656" t="s">
        <v>299</v>
      </c>
      <c r="C31" s="657"/>
      <c r="D31" s="657"/>
      <c r="E31" s="657"/>
      <c r="F31" s="657"/>
      <c r="G31" s="657"/>
      <c r="H31" s="657"/>
      <c r="I31" s="657"/>
      <c r="J31" s="657"/>
      <c r="K31" s="657"/>
      <c r="L31" s="657"/>
      <c r="M31" s="657"/>
      <c r="N31" s="657"/>
      <c r="O31" s="657"/>
      <c r="P31" s="657"/>
      <c r="Q31" s="658"/>
      <c r="R31" s="659">
        <v>7971402</v>
      </c>
      <c r="S31" s="660"/>
      <c r="T31" s="660"/>
      <c r="U31" s="660"/>
      <c r="V31" s="660"/>
      <c r="W31" s="660"/>
      <c r="X31" s="660"/>
      <c r="Y31" s="661"/>
      <c r="Z31" s="662">
        <v>38.299999999999997</v>
      </c>
      <c r="AA31" s="662"/>
      <c r="AB31" s="662"/>
      <c r="AC31" s="662"/>
      <c r="AD31" s="663" t="s">
        <v>232</v>
      </c>
      <c r="AE31" s="663"/>
      <c r="AF31" s="663"/>
      <c r="AG31" s="663"/>
      <c r="AH31" s="663"/>
      <c r="AI31" s="663"/>
      <c r="AJ31" s="663"/>
      <c r="AK31" s="663"/>
      <c r="AL31" s="664" t="s">
        <v>118</v>
      </c>
      <c r="AM31" s="665"/>
      <c r="AN31" s="665"/>
      <c r="AO31" s="666"/>
      <c r="AP31" s="709"/>
      <c r="AQ31" s="710"/>
      <c r="AR31" s="710"/>
      <c r="AS31" s="710"/>
      <c r="AT31" s="714"/>
      <c r="AU31" s="209" t="s">
        <v>300</v>
      </c>
      <c r="AV31" s="209"/>
      <c r="AW31" s="209"/>
      <c r="AX31" s="656" t="s">
        <v>301</v>
      </c>
      <c r="AY31" s="657"/>
      <c r="AZ31" s="657"/>
      <c r="BA31" s="657"/>
      <c r="BB31" s="657"/>
      <c r="BC31" s="657"/>
      <c r="BD31" s="657"/>
      <c r="BE31" s="657"/>
      <c r="BF31" s="658"/>
      <c r="BG31" s="716">
        <v>98.3</v>
      </c>
      <c r="BH31" s="695"/>
      <c r="BI31" s="695"/>
      <c r="BJ31" s="695"/>
      <c r="BK31" s="695"/>
      <c r="BL31" s="695"/>
      <c r="BM31" s="665">
        <v>94.4</v>
      </c>
      <c r="BN31" s="717"/>
      <c r="BO31" s="717"/>
      <c r="BP31" s="717"/>
      <c r="BQ31" s="718"/>
      <c r="BR31" s="716">
        <v>98.5</v>
      </c>
      <c r="BS31" s="695"/>
      <c r="BT31" s="695"/>
      <c r="BU31" s="695"/>
      <c r="BV31" s="695"/>
      <c r="BW31" s="695"/>
      <c r="BX31" s="665">
        <v>94</v>
      </c>
      <c r="BY31" s="717"/>
      <c r="BZ31" s="717"/>
      <c r="CA31" s="717"/>
      <c r="CB31" s="718"/>
      <c r="CD31" s="724"/>
      <c r="CE31" s="725"/>
      <c r="CF31" s="674" t="s">
        <v>302</v>
      </c>
      <c r="CG31" s="675"/>
      <c r="CH31" s="675"/>
      <c r="CI31" s="675"/>
      <c r="CJ31" s="675"/>
      <c r="CK31" s="675"/>
      <c r="CL31" s="675"/>
      <c r="CM31" s="675"/>
      <c r="CN31" s="675"/>
      <c r="CO31" s="675"/>
      <c r="CP31" s="675"/>
      <c r="CQ31" s="676"/>
      <c r="CR31" s="659">
        <v>46398</v>
      </c>
      <c r="CS31" s="695"/>
      <c r="CT31" s="695"/>
      <c r="CU31" s="695"/>
      <c r="CV31" s="695"/>
      <c r="CW31" s="695"/>
      <c r="CX31" s="695"/>
      <c r="CY31" s="696"/>
      <c r="CZ31" s="664">
        <v>0.2</v>
      </c>
      <c r="DA31" s="693"/>
      <c r="DB31" s="693"/>
      <c r="DC31" s="697"/>
      <c r="DD31" s="668">
        <v>44963</v>
      </c>
      <c r="DE31" s="695"/>
      <c r="DF31" s="695"/>
      <c r="DG31" s="695"/>
      <c r="DH31" s="695"/>
      <c r="DI31" s="695"/>
      <c r="DJ31" s="695"/>
      <c r="DK31" s="696"/>
      <c r="DL31" s="668">
        <v>44963</v>
      </c>
      <c r="DM31" s="695"/>
      <c r="DN31" s="695"/>
      <c r="DO31" s="695"/>
      <c r="DP31" s="695"/>
      <c r="DQ31" s="695"/>
      <c r="DR31" s="695"/>
      <c r="DS31" s="695"/>
      <c r="DT31" s="695"/>
      <c r="DU31" s="695"/>
      <c r="DV31" s="696"/>
      <c r="DW31" s="664">
        <v>1.3</v>
      </c>
      <c r="DX31" s="693"/>
      <c r="DY31" s="693"/>
      <c r="DZ31" s="693"/>
      <c r="EA31" s="693"/>
      <c r="EB31" s="693"/>
      <c r="EC31" s="694"/>
    </row>
    <row r="32" spans="2:133" ht="11.25" customHeight="1" x14ac:dyDescent="0.15">
      <c r="B32" s="656" t="s">
        <v>303</v>
      </c>
      <c r="C32" s="657"/>
      <c r="D32" s="657"/>
      <c r="E32" s="657"/>
      <c r="F32" s="657"/>
      <c r="G32" s="657"/>
      <c r="H32" s="657"/>
      <c r="I32" s="657"/>
      <c r="J32" s="657"/>
      <c r="K32" s="657"/>
      <c r="L32" s="657"/>
      <c r="M32" s="657"/>
      <c r="N32" s="657"/>
      <c r="O32" s="657"/>
      <c r="P32" s="657"/>
      <c r="Q32" s="658"/>
      <c r="R32" s="659">
        <v>6921481</v>
      </c>
      <c r="S32" s="660"/>
      <c r="T32" s="660"/>
      <c r="U32" s="660"/>
      <c r="V32" s="660"/>
      <c r="W32" s="660"/>
      <c r="X32" s="660"/>
      <c r="Y32" s="661"/>
      <c r="Z32" s="662">
        <v>33.200000000000003</v>
      </c>
      <c r="AA32" s="662"/>
      <c r="AB32" s="662"/>
      <c r="AC32" s="662"/>
      <c r="AD32" s="663" t="s">
        <v>118</v>
      </c>
      <c r="AE32" s="663"/>
      <c r="AF32" s="663"/>
      <c r="AG32" s="663"/>
      <c r="AH32" s="663"/>
      <c r="AI32" s="663"/>
      <c r="AJ32" s="663"/>
      <c r="AK32" s="663"/>
      <c r="AL32" s="664" t="s">
        <v>118</v>
      </c>
      <c r="AM32" s="665"/>
      <c r="AN32" s="665"/>
      <c r="AO32" s="666"/>
      <c r="AP32" s="711"/>
      <c r="AQ32" s="712"/>
      <c r="AR32" s="712"/>
      <c r="AS32" s="712"/>
      <c r="AT32" s="715"/>
      <c r="AU32" s="211"/>
      <c r="AV32" s="211"/>
      <c r="AW32" s="211"/>
      <c r="AX32" s="704" t="s">
        <v>304</v>
      </c>
      <c r="AY32" s="705"/>
      <c r="AZ32" s="705"/>
      <c r="BA32" s="705"/>
      <c r="BB32" s="705"/>
      <c r="BC32" s="705"/>
      <c r="BD32" s="705"/>
      <c r="BE32" s="705"/>
      <c r="BF32" s="706"/>
      <c r="BG32" s="728">
        <v>97.2</v>
      </c>
      <c r="BH32" s="729"/>
      <c r="BI32" s="729"/>
      <c r="BJ32" s="729"/>
      <c r="BK32" s="729"/>
      <c r="BL32" s="729"/>
      <c r="BM32" s="730">
        <v>89.3</v>
      </c>
      <c r="BN32" s="729"/>
      <c r="BO32" s="729"/>
      <c r="BP32" s="729"/>
      <c r="BQ32" s="731"/>
      <c r="BR32" s="728">
        <v>96.9</v>
      </c>
      <c r="BS32" s="729"/>
      <c r="BT32" s="729"/>
      <c r="BU32" s="729"/>
      <c r="BV32" s="729"/>
      <c r="BW32" s="729"/>
      <c r="BX32" s="730">
        <v>87.9</v>
      </c>
      <c r="BY32" s="729"/>
      <c r="BZ32" s="729"/>
      <c r="CA32" s="729"/>
      <c r="CB32" s="731"/>
      <c r="CD32" s="726"/>
      <c r="CE32" s="727"/>
      <c r="CF32" s="674" t="s">
        <v>305</v>
      </c>
      <c r="CG32" s="675"/>
      <c r="CH32" s="675"/>
      <c r="CI32" s="675"/>
      <c r="CJ32" s="675"/>
      <c r="CK32" s="675"/>
      <c r="CL32" s="675"/>
      <c r="CM32" s="675"/>
      <c r="CN32" s="675"/>
      <c r="CO32" s="675"/>
      <c r="CP32" s="675"/>
      <c r="CQ32" s="676"/>
      <c r="CR32" s="659" t="s">
        <v>118</v>
      </c>
      <c r="CS32" s="660"/>
      <c r="CT32" s="660"/>
      <c r="CU32" s="660"/>
      <c r="CV32" s="660"/>
      <c r="CW32" s="660"/>
      <c r="CX32" s="660"/>
      <c r="CY32" s="661"/>
      <c r="CZ32" s="664" t="s">
        <v>118</v>
      </c>
      <c r="DA32" s="693"/>
      <c r="DB32" s="693"/>
      <c r="DC32" s="697"/>
      <c r="DD32" s="668" t="s">
        <v>118</v>
      </c>
      <c r="DE32" s="660"/>
      <c r="DF32" s="660"/>
      <c r="DG32" s="660"/>
      <c r="DH32" s="660"/>
      <c r="DI32" s="660"/>
      <c r="DJ32" s="660"/>
      <c r="DK32" s="661"/>
      <c r="DL32" s="668" t="s">
        <v>118</v>
      </c>
      <c r="DM32" s="660"/>
      <c r="DN32" s="660"/>
      <c r="DO32" s="660"/>
      <c r="DP32" s="660"/>
      <c r="DQ32" s="660"/>
      <c r="DR32" s="660"/>
      <c r="DS32" s="660"/>
      <c r="DT32" s="660"/>
      <c r="DU32" s="660"/>
      <c r="DV32" s="661"/>
      <c r="DW32" s="664" t="s">
        <v>118</v>
      </c>
      <c r="DX32" s="693"/>
      <c r="DY32" s="693"/>
      <c r="DZ32" s="693"/>
      <c r="EA32" s="693"/>
      <c r="EB32" s="693"/>
      <c r="EC32" s="694"/>
    </row>
    <row r="33" spans="2:133" ht="11.25" customHeight="1" x14ac:dyDescent="0.15">
      <c r="B33" s="656" t="s">
        <v>306</v>
      </c>
      <c r="C33" s="657"/>
      <c r="D33" s="657"/>
      <c r="E33" s="657"/>
      <c r="F33" s="657"/>
      <c r="G33" s="657"/>
      <c r="H33" s="657"/>
      <c r="I33" s="657"/>
      <c r="J33" s="657"/>
      <c r="K33" s="657"/>
      <c r="L33" s="657"/>
      <c r="M33" s="657"/>
      <c r="N33" s="657"/>
      <c r="O33" s="657"/>
      <c r="P33" s="657"/>
      <c r="Q33" s="658"/>
      <c r="R33" s="659">
        <v>416445</v>
      </c>
      <c r="S33" s="660"/>
      <c r="T33" s="660"/>
      <c r="U33" s="660"/>
      <c r="V33" s="660"/>
      <c r="W33" s="660"/>
      <c r="X33" s="660"/>
      <c r="Y33" s="661"/>
      <c r="Z33" s="662">
        <v>2</v>
      </c>
      <c r="AA33" s="662"/>
      <c r="AB33" s="662"/>
      <c r="AC33" s="662"/>
      <c r="AD33" s="663" t="s">
        <v>118</v>
      </c>
      <c r="AE33" s="663"/>
      <c r="AF33" s="663"/>
      <c r="AG33" s="663"/>
      <c r="AH33" s="663"/>
      <c r="AI33" s="663"/>
      <c r="AJ33" s="663"/>
      <c r="AK33" s="663"/>
      <c r="AL33" s="664" t="s">
        <v>118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307</v>
      </c>
      <c r="CE33" s="675"/>
      <c r="CF33" s="675"/>
      <c r="CG33" s="675"/>
      <c r="CH33" s="675"/>
      <c r="CI33" s="675"/>
      <c r="CJ33" s="675"/>
      <c r="CK33" s="675"/>
      <c r="CL33" s="675"/>
      <c r="CM33" s="675"/>
      <c r="CN33" s="675"/>
      <c r="CO33" s="675"/>
      <c r="CP33" s="675"/>
      <c r="CQ33" s="676"/>
      <c r="CR33" s="659">
        <v>16826543</v>
      </c>
      <c r="CS33" s="695"/>
      <c r="CT33" s="695"/>
      <c r="CU33" s="695"/>
      <c r="CV33" s="695"/>
      <c r="CW33" s="695"/>
      <c r="CX33" s="695"/>
      <c r="CY33" s="696"/>
      <c r="CZ33" s="664">
        <v>82.7</v>
      </c>
      <c r="DA33" s="693"/>
      <c r="DB33" s="693"/>
      <c r="DC33" s="697"/>
      <c r="DD33" s="668">
        <v>1888621</v>
      </c>
      <c r="DE33" s="695"/>
      <c r="DF33" s="695"/>
      <c r="DG33" s="695"/>
      <c r="DH33" s="695"/>
      <c r="DI33" s="695"/>
      <c r="DJ33" s="695"/>
      <c r="DK33" s="696"/>
      <c r="DL33" s="668">
        <v>1437919</v>
      </c>
      <c r="DM33" s="695"/>
      <c r="DN33" s="695"/>
      <c r="DO33" s="695"/>
      <c r="DP33" s="695"/>
      <c r="DQ33" s="695"/>
      <c r="DR33" s="695"/>
      <c r="DS33" s="695"/>
      <c r="DT33" s="695"/>
      <c r="DU33" s="695"/>
      <c r="DV33" s="696"/>
      <c r="DW33" s="664">
        <v>41.9</v>
      </c>
      <c r="DX33" s="693"/>
      <c r="DY33" s="693"/>
      <c r="DZ33" s="693"/>
      <c r="EA33" s="693"/>
      <c r="EB33" s="693"/>
      <c r="EC33" s="694"/>
    </row>
    <row r="34" spans="2:133" ht="11.25" customHeight="1" x14ac:dyDescent="0.15">
      <c r="B34" s="656" t="s">
        <v>308</v>
      </c>
      <c r="C34" s="657"/>
      <c r="D34" s="657"/>
      <c r="E34" s="657"/>
      <c r="F34" s="657"/>
      <c r="G34" s="657"/>
      <c r="H34" s="657"/>
      <c r="I34" s="657"/>
      <c r="J34" s="657"/>
      <c r="K34" s="657"/>
      <c r="L34" s="657"/>
      <c r="M34" s="657"/>
      <c r="N34" s="657"/>
      <c r="O34" s="657"/>
      <c r="P34" s="657"/>
      <c r="Q34" s="658"/>
      <c r="R34" s="659">
        <v>288407</v>
      </c>
      <c r="S34" s="660"/>
      <c r="T34" s="660"/>
      <c r="U34" s="660"/>
      <c r="V34" s="660"/>
      <c r="W34" s="660"/>
      <c r="X34" s="660"/>
      <c r="Y34" s="661"/>
      <c r="Z34" s="662">
        <v>1.4</v>
      </c>
      <c r="AA34" s="662"/>
      <c r="AB34" s="662"/>
      <c r="AC34" s="662"/>
      <c r="AD34" s="663">
        <v>1790</v>
      </c>
      <c r="AE34" s="663"/>
      <c r="AF34" s="663"/>
      <c r="AG34" s="663"/>
      <c r="AH34" s="663"/>
      <c r="AI34" s="663"/>
      <c r="AJ34" s="663"/>
      <c r="AK34" s="663"/>
      <c r="AL34" s="664">
        <v>0.1</v>
      </c>
      <c r="AM34" s="665"/>
      <c r="AN34" s="665"/>
      <c r="AO34" s="666"/>
      <c r="AP34" s="214"/>
      <c r="AQ34" s="638" t="s">
        <v>309</v>
      </c>
      <c r="AR34" s="639"/>
      <c r="AS34" s="639"/>
      <c r="AT34" s="639"/>
      <c r="AU34" s="639"/>
      <c r="AV34" s="639"/>
      <c r="AW34" s="639"/>
      <c r="AX34" s="639"/>
      <c r="AY34" s="639"/>
      <c r="AZ34" s="639"/>
      <c r="BA34" s="639"/>
      <c r="BB34" s="639"/>
      <c r="BC34" s="639"/>
      <c r="BD34" s="639"/>
      <c r="BE34" s="639"/>
      <c r="BF34" s="640"/>
      <c r="BG34" s="638" t="s">
        <v>310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311</v>
      </c>
      <c r="CE34" s="675"/>
      <c r="CF34" s="675"/>
      <c r="CG34" s="675"/>
      <c r="CH34" s="675"/>
      <c r="CI34" s="675"/>
      <c r="CJ34" s="675"/>
      <c r="CK34" s="675"/>
      <c r="CL34" s="675"/>
      <c r="CM34" s="675"/>
      <c r="CN34" s="675"/>
      <c r="CO34" s="675"/>
      <c r="CP34" s="675"/>
      <c r="CQ34" s="676"/>
      <c r="CR34" s="659">
        <v>607770</v>
      </c>
      <c r="CS34" s="660"/>
      <c r="CT34" s="660"/>
      <c r="CU34" s="660"/>
      <c r="CV34" s="660"/>
      <c r="CW34" s="660"/>
      <c r="CX34" s="660"/>
      <c r="CY34" s="661"/>
      <c r="CZ34" s="664">
        <v>3</v>
      </c>
      <c r="DA34" s="693"/>
      <c r="DB34" s="693"/>
      <c r="DC34" s="697"/>
      <c r="DD34" s="668">
        <v>512238</v>
      </c>
      <c r="DE34" s="660"/>
      <c r="DF34" s="660"/>
      <c r="DG34" s="660"/>
      <c r="DH34" s="660"/>
      <c r="DI34" s="660"/>
      <c r="DJ34" s="660"/>
      <c r="DK34" s="661"/>
      <c r="DL34" s="668">
        <v>442410</v>
      </c>
      <c r="DM34" s="660"/>
      <c r="DN34" s="660"/>
      <c r="DO34" s="660"/>
      <c r="DP34" s="660"/>
      <c r="DQ34" s="660"/>
      <c r="DR34" s="660"/>
      <c r="DS34" s="660"/>
      <c r="DT34" s="660"/>
      <c r="DU34" s="660"/>
      <c r="DV34" s="661"/>
      <c r="DW34" s="664">
        <v>12.9</v>
      </c>
      <c r="DX34" s="693"/>
      <c r="DY34" s="693"/>
      <c r="DZ34" s="693"/>
      <c r="EA34" s="693"/>
      <c r="EB34" s="693"/>
      <c r="EC34" s="694"/>
    </row>
    <row r="35" spans="2:133" ht="11.25" customHeight="1" x14ac:dyDescent="0.15">
      <c r="B35" s="656" t="s">
        <v>312</v>
      </c>
      <c r="C35" s="657"/>
      <c r="D35" s="657"/>
      <c r="E35" s="657"/>
      <c r="F35" s="657"/>
      <c r="G35" s="657"/>
      <c r="H35" s="657"/>
      <c r="I35" s="657"/>
      <c r="J35" s="657"/>
      <c r="K35" s="657"/>
      <c r="L35" s="657"/>
      <c r="M35" s="657"/>
      <c r="N35" s="657"/>
      <c r="O35" s="657"/>
      <c r="P35" s="657"/>
      <c r="Q35" s="658"/>
      <c r="R35" s="659">
        <v>475577</v>
      </c>
      <c r="S35" s="660"/>
      <c r="T35" s="660"/>
      <c r="U35" s="660"/>
      <c r="V35" s="660"/>
      <c r="W35" s="660"/>
      <c r="X35" s="660"/>
      <c r="Y35" s="661"/>
      <c r="Z35" s="662">
        <v>2.2999999999999998</v>
      </c>
      <c r="AA35" s="662"/>
      <c r="AB35" s="662"/>
      <c r="AC35" s="662"/>
      <c r="AD35" s="663" t="s">
        <v>118</v>
      </c>
      <c r="AE35" s="663"/>
      <c r="AF35" s="663"/>
      <c r="AG35" s="663"/>
      <c r="AH35" s="663"/>
      <c r="AI35" s="663"/>
      <c r="AJ35" s="663"/>
      <c r="AK35" s="663"/>
      <c r="AL35" s="664" t="s">
        <v>118</v>
      </c>
      <c r="AM35" s="665"/>
      <c r="AN35" s="665"/>
      <c r="AO35" s="666"/>
      <c r="AP35" s="214"/>
      <c r="AQ35" s="732" t="s">
        <v>313</v>
      </c>
      <c r="AR35" s="733"/>
      <c r="AS35" s="733"/>
      <c r="AT35" s="733"/>
      <c r="AU35" s="733"/>
      <c r="AV35" s="733"/>
      <c r="AW35" s="733"/>
      <c r="AX35" s="733"/>
      <c r="AY35" s="734"/>
      <c r="AZ35" s="648">
        <v>820669</v>
      </c>
      <c r="BA35" s="649"/>
      <c r="BB35" s="649"/>
      <c r="BC35" s="649"/>
      <c r="BD35" s="649"/>
      <c r="BE35" s="649"/>
      <c r="BF35" s="735"/>
      <c r="BG35" s="670" t="s">
        <v>314</v>
      </c>
      <c r="BH35" s="671"/>
      <c r="BI35" s="671"/>
      <c r="BJ35" s="671"/>
      <c r="BK35" s="671"/>
      <c r="BL35" s="671"/>
      <c r="BM35" s="671"/>
      <c r="BN35" s="671"/>
      <c r="BO35" s="671"/>
      <c r="BP35" s="671"/>
      <c r="BQ35" s="671"/>
      <c r="BR35" s="671"/>
      <c r="BS35" s="671"/>
      <c r="BT35" s="671"/>
      <c r="BU35" s="672"/>
      <c r="BV35" s="648">
        <v>157678</v>
      </c>
      <c r="BW35" s="649"/>
      <c r="BX35" s="649"/>
      <c r="BY35" s="649"/>
      <c r="BZ35" s="649"/>
      <c r="CA35" s="649"/>
      <c r="CB35" s="735"/>
      <c r="CD35" s="674" t="s">
        <v>315</v>
      </c>
      <c r="CE35" s="675"/>
      <c r="CF35" s="675"/>
      <c r="CG35" s="675"/>
      <c r="CH35" s="675"/>
      <c r="CI35" s="675"/>
      <c r="CJ35" s="675"/>
      <c r="CK35" s="675"/>
      <c r="CL35" s="675"/>
      <c r="CM35" s="675"/>
      <c r="CN35" s="675"/>
      <c r="CO35" s="675"/>
      <c r="CP35" s="675"/>
      <c r="CQ35" s="676"/>
      <c r="CR35" s="659">
        <v>40412</v>
      </c>
      <c r="CS35" s="695"/>
      <c r="CT35" s="695"/>
      <c r="CU35" s="695"/>
      <c r="CV35" s="695"/>
      <c r="CW35" s="695"/>
      <c r="CX35" s="695"/>
      <c r="CY35" s="696"/>
      <c r="CZ35" s="664">
        <v>0.2</v>
      </c>
      <c r="DA35" s="693"/>
      <c r="DB35" s="693"/>
      <c r="DC35" s="697"/>
      <c r="DD35" s="668">
        <v>26671</v>
      </c>
      <c r="DE35" s="695"/>
      <c r="DF35" s="695"/>
      <c r="DG35" s="695"/>
      <c r="DH35" s="695"/>
      <c r="DI35" s="695"/>
      <c r="DJ35" s="695"/>
      <c r="DK35" s="696"/>
      <c r="DL35" s="668">
        <v>16954</v>
      </c>
      <c r="DM35" s="695"/>
      <c r="DN35" s="695"/>
      <c r="DO35" s="695"/>
      <c r="DP35" s="695"/>
      <c r="DQ35" s="695"/>
      <c r="DR35" s="695"/>
      <c r="DS35" s="695"/>
      <c r="DT35" s="695"/>
      <c r="DU35" s="695"/>
      <c r="DV35" s="696"/>
      <c r="DW35" s="664">
        <v>0.5</v>
      </c>
      <c r="DX35" s="693"/>
      <c r="DY35" s="693"/>
      <c r="DZ35" s="693"/>
      <c r="EA35" s="693"/>
      <c r="EB35" s="693"/>
      <c r="EC35" s="694"/>
    </row>
    <row r="36" spans="2:133" ht="11.25" customHeight="1" x14ac:dyDescent="0.15">
      <c r="B36" s="656" t="s">
        <v>316</v>
      </c>
      <c r="C36" s="657"/>
      <c r="D36" s="657"/>
      <c r="E36" s="657"/>
      <c r="F36" s="657"/>
      <c r="G36" s="657"/>
      <c r="H36" s="657"/>
      <c r="I36" s="657"/>
      <c r="J36" s="657"/>
      <c r="K36" s="657"/>
      <c r="L36" s="657"/>
      <c r="M36" s="657"/>
      <c r="N36" s="657"/>
      <c r="O36" s="657"/>
      <c r="P36" s="657"/>
      <c r="Q36" s="658"/>
      <c r="R36" s="659" t="s">
        <v>232</v>
      </c>
      <c r="S36" s="660"/>
      <c r="T36" s="660"/>
      <c r="U36" s="660"/>
      <c r="V36" s="660"/>
      <c r="W36" s="660"/>
      <c r="X36" s="660"/>
      <c r="Y36" s="661"/>
      <c r="Z36" s="662" t="s">
        <v>118</v>
      </c>
      <c r="AA36" s="662"/>
      <c r="AB36" s="662"/>
      <c r="AC36" s="662"/>
      <c r="AD36" s="663" t="s">
        <v>118</v>
      </c>
      <c r="AE36" s="663"/>
      <c r="AF36" s="663"/>
      <c r="AG36" s="663"/>
      <c r="AH36" s="663"/>
      <c r="AI36" s="663"/>
      <c r="AJ36" s="663"/>
      <c r="AK36" s="663"/>
      <c r="AL36" s="664" t="s">
        <v>118</v>
      </c>
      <c r="AM36" s="665"/>
      <c r="AN36" s="665"/>
      <c r="AO36" s="666"/>
      <c r="AQ36" s="736" t="s">
        <v>317</v>
      </c>
      <c r="AR36" s="737"/>
      <c r="AS36" s="737"/>
      <c r="AT36" s="737"/>
      <c r="AU36" s="737"/>
      <c r="AV36" s="737"/>
      <c r="AW36" s="737"/>
      <c r="AX36" s="737"/>
      <c r="AY36" s="738"/>
      <c r="AZ36" s="659">
        <v>215500</v>
      </c>
      <c r="BA36" s="660"/>
      <c r="BB36" s="660"/>
      <c r="BC36" s="660"/>
      <c r="BD36" s="695"/>
      <c r="BE36" s="695"/>
      <c r="BF36" s="718"/>
      <c r="BG36" s="674" t="s">
        <v>318</v>
      </c>
      <c r="BH36" s="675"/>
      <c r="BI36" s="675"/>
      <c r="BJ36" s="675"/>
      <c r="BK36" s="675"/>
      <c r="BL36" s="675"/>
      <c r="BM36" s="675"/>
      <c r="BN36" s="675"/>
      <c r="BO36" s="675"/>
      <c r="BP36" s="675"/>
      <c r="BQ36" s="675"/>
      <c r="BR36" s="675"/>
      <c r="BS36" s="675"/>
      <c r="BT36" s="675"/>
      <c r="BU36" s="676"/>
      <c r="BV36" s="659">
        <v>192252</v>
      </c>
      <c r="BW36" s="660"/>
      <c r="BX36" s="660"/>
      <c r="BY36" s="660"/>
      <c r="BZ36" s="660"/>
      <c r="CA36" s="660"/>
      <c r="CB36" s="669"/>
      <c r="CD36" s="674" t="s">
        <v>319</v>
      </c>
      <c r="CE36" s="675"/>
      <c r="CF36" s="675"/>
      <c r="CG36" s="675"/>
      <c r="CH36" s="675"/>
      <c r="CI36" s="675"/>
      <c r="CJ36" s="675"/>
      <c r="CK36" s="675"/>
      <c r="CL36" s="675"/>
      <c r="CM36" s="675"/>
      <c r="CN36" s="675"/>
      <c r="CO36" s="675"/>
      <c r="CP36" s="675"/>
      <c r="CQ36" s="676"/>
      <c r="CR36" s="659">
        <v>6853534</v>
      </c>
      <c r="CS36" s="660"/>
      <c r="CT36" s="660"/>
      <c r="CU36" s="660"/>
      <c r="CV36" s="660"/>
      <c r="CW36" s="660"/>
      <c r="CX36" s="660"/>
      <c r="CY36" s="661"/>
      <c r="CZ36" s="664">
        <v>33.700000000000003</v>
      </c>
      <c r="DA36" s="693"/>
      <c r="DB36" s="693"/>
      <c r="DC36" s="697"/>
      <c r="DD36" s="668">
        <v>709181</v>
      </c>
      <c r="DE36" s="660"/>
      <c r="DF36" s="660"/>
      <c r="DG36" s="660"/>
      <c r="DH36" s="660"/>
      <c r="DI36" s="660"/>
      <c r="DJ36" s="660"/>
      <c r="DK36" s="661"/>
      <c r="DL36" s="668">
        <v>590696</v>
      </c>
      <c r="DM36" s="660"/>
      <c r="DN36" s="660"/>
      <c r="DO36" s="660"/>
      <c r="DP36" s="660"/>
      <c r="DQ36" s="660"/>
      <c r="DR36" s="660"/>
      <c r="DS36" s="660"/>
      <c r="DT36" s="660"/>
      <c r="DU36" s="660"/>
      <c r="DV36" s="661"/>
      <c r="DW36" s="664">
        <v>17.2</v>
      </c>
      <c r="DX36" s="693"/>
      <c r="DY36" s="693"/>
      <c r="DZ36" s="693"/>
      <c r="EA36" s="693"/>
      <c r="EB36" s="693"/>
      <c r="EC36" s="694"/>
    </row>
    <row r="37" spans="2:133" ht="11.25" customHeight="1" x14ac:dyDescent="0.15">
      <c r="B37" s="656" t="s">
        <v>320</v>
      </c>
      <c r="C37" s="657"/>
      <c r="D37" s="657"/>
      <c r="E37" s="657"/>
      <c r="F37" s="657"/>
      <c r="G37" s="657"/>
      <c r="H37" s="657"/>
      <c r="I37" s="657"/>
      <c r="J37" s="657"/>
      <c r="K37" s="657"/>
      <c r="L37" s="657"/>
      <c r="M37" s="657"/>
      <c r="N37" s="657"/>
      <c r="O37" s="657"/>
      <c r="P37" s="657"/>
      <c r="Q37" s="658"/>
      <c r="R37" s="659">
        <v>145677</v>
      </c>
      <c r="S37" s="660"/>
      <c r="T37" s="660"/>
      <c r="U37" s="660"/>
      <c r="V37" s="660"/>
      <c r="W37" s="660"/>
      <c r="X37" s="660"/>
      <c r="Y37" s="661"/>
      <c r="Z37" s="662">
        <v>0.7</v>
      </c>
      <c r="AA37" s="662"/>
      <c r="AB37" s="662"/>
      <c r="AC37" s="662"/>
      <c r="AD37" s="663" t="s">
        <v>118</v>
      </c>
      <c r="AE37" s="663"/>
      <c r="AF37" s="663"/>
      <c r="AG37" s="663"/>
      <c r="AH37" s="663"/>
      <c r="AI37" s="663"/>
      <c r="AJ37" s="663"/>
      <c r="AK37" s="663"/>
      <c r="AL37" s="664" t="s">
        <v>118</v>
      </c>
      <c r="AM37" s="665"/>
      <c r="AN37" s="665"/>
      <c r="AO37" s="666"/>
      <c r="AQ37" s="736" t="s">
        <v>321</v>
      </c>
      <c r="AR37" s="737"/>
      <c r="AS37" s="737"/>
      <c r="AT37" s="737"/>
      <c r="AU37" s="737"/>
      <c r="AV37" s="737"/>
      <c r="AW37" s="737"/>
      <c r="AX37" s="737"/>
      <c r="AY37" s="738"/>
      <c r="AZ37" s="659">
        <v>11265</v>
      </c>
      <c r="BA37" s="660"/>
      <c r="BB37" s="660"/>
      <c r="BC37" s="660"/>
      <c r="BD37" s="695"/>
      <c r="BE37" s="695"/>
      <c r="BF37" s="718"/>
      <c r="BG37" s="674" t="s">
        <v>322</v>
      </c>
      <c r="BH37" s="675"/>
      <c r="BI37" s="675"/>
      <c r="BJ37" s="675"/>
      <c r="BK37" s="675"/>
      <c r="BL37" s="675"/>
      <c r="BM37" s="675"/>
      <c r="BN37" s="675"/>
      <c r="BO37" s="675"/>
      <c r="BP37" s="675"/>
      <c r="BQ37" s="675"/>
      <c r="BR37" s="675"/>
      <c r="BS37" s="675"/>
      <c r="BT37" s="675"/>
      <c r="BU37" s="676"/>
      <c r="BV37" s="659">
        <v>1988</v>
      </c>
      <c r="BW37" s="660"/>
      <c r="BX37" s="660"/>
      <c r="BY37" s="660"/>
      <c r="BZ37" s="660"/>
      <c r="CA37" s="660"/>
      <c r="CB37" s="669"/>
      <c r="CD37" s="674" t="s">
        <v>323</v>
      </c>
      <c r="CE37" s="675"/>
      <c r="CF37" s="675"/>
      <c r="CG37" s="675"/>
      <c r="CH37" s="675"/>
      <c r="CI37" s="675"/>
      <c r="CJ37" s="675"/>
      <c r="CK37" s="675"/>
      <c r="CL37" s="675"/>
      <c r="CM37" s="675"/>
      <c r="CN37" s="675"/>
      <c r="CO37" s="675"/>
      <c r="CP37" s="675"/>
      <c r="CQ37" s="676"/>
      <c r="CR37" s="659">
        <v>294576</v>
      </c>
      <c r="CS37" s="695"/>
      <c r="CT37" s="695"/>
      <c r="CU37" s="695"/>
      <c r="CV37" s="695"/>
      <c r="CW37" s="695"/>
      <c r="CX37" s="695"/>
      <c r="CY37" s="696"/>
      <c r="CZ37" s="664">
        <v>1.4</v>
      </c>
      <c r="DA37" s="693"/>
      <c r="DB37" s="693"/>
      <c r="DC37" s="697"/>
      <c r="DD37" s="668">
        <v>284576</v>
      </c>
      <c r="DE37" s="695"/>
      <c r="DF37" s="695"/>
      <c r="DG37" s="695"/>
      <c r="DH37" s="695"/>
      <c r="DI37" s="695"/>
      <c r="DJ37" s="695"/>
      <c r="DK37" s="696"/>
      <c r="DL37" s="668">
        <v>256985</v>
      </c>
      <c r="DM37" s="695"/>
      <c r="DN37" s="695"/>
      <c r="DO37" s="695"/>
      <c r="DP37" s="695"/>
      <c r="DQ37" s="695"/>
      <c r="DR37" s="695"/>
      <c r="DS37" s="695"/>
      <c r="DT37" s="695"/>
      <c r="DU37" s="695"/>
      <c r="DV37" s="696"/>
      <c r="DW37" s="664">
        <v>7.5</v>
      </c>
      <c r="DX37" s="693"/>
      <c r="DY37" s="693"/>
      <c r="DZ37" s="693"/>
      <c r="EA37" s="693"/>
      <c r="EB37" s="693"/>
      <c r="EC37" s="694"/>
    </row>
    <row r="38" spans="2:133" ht="11.25" customHeight="1" x14ac:dyDescent="0.15">
      <c r="B38" s="704" t="s">
        <v>324</v>
      </c>
      <c r="C38" s="705"/>
      <c r="D38" s="705"/>
      <c r="E38" s="705"/>
      <c r="F38" s="705"/>
      <c r="G38" s="705"/>
      <c r="H38" s="705"/>
      <c r="I38" s="705"/>
      <c r="J38" s="705"/>
      <c r="K38" s="705"/>
      <c r="L38" s="705"/>
      <c r="M38" s="705"/>
      <c r="N38" s="705"/>
      <c r="O38" s="705"/>
      <c r="P38" s="705"/>
      <c r="Q38" s="706"/>
      <c r="R38" s="739">
        <v>20830719</v>
      </c>
      <c r="S38" s="740"/>
      <c r="T38" s="740"/>
      <c r="U38" s="740"/>
      <c r="V38" s="740"/>
      <c r="W38" s="740"/>
      <c r="X38" s="740"/>
      <c r="Y38" s="741"/>
      <c r="Z38" s="742">
        <v>100</v>
      </c>
      <c r="AA38" s="742"/>
      <c r="AB38" s="742"/>
      <c r="AC38" s="742"/>
      <c r="AD38" s="743">
        <v>3284949</v>
      </c>
      <c r="AE38" s="743"/>
      <c r="AF38" s="743"/>
      <c r="AG38" s="743"/>
      <c r="AH38" s="743"/>
      <c r="AI38" s="743"/>
      <c r="AJ38" s="743"/>
      <c r="AK38" s="743"/>
      <c r="AL38" s="744">
        <v>100</v>
      </c>
      <c r="AM38" s="730"/>
      <c r="AN38" s="730"/>
      <c r="AO38" s="745"/>
      <c r="AQ38" s="736" t="s">
        <v>325</v>
      </c>
      <c r="AR38" s="737"/>
      <c r="AS38" s="737"/>
      <c r="AT38" s="737"/>
      <c r="AU38" s="737"/>
      <c r="AV38" s="737"/>
      <c r="AW38" s="737"/>
      <c r="AX38" s="737"/>
      <c r="AY38" s="738"/>
      <c r="AZ38" s="659">
        <v>651</v>
      </c>
      <c r="BA38" s="660"/>
      <c r="BB38" s="660"/>
      <c r="BC38" s="660"/>
      <c r="BD38" s="695"/>
      <c r="BE38" s="695"/>
      <c r="BF38" s="718"/>
      <c r="BG38" s="674" t="s">
        <v>326</v>
      </c>
      <c r="BH38" s="675"/>
      <c r="BI38" s="675"/>
      <c r="BJ38" s="675"/>
      <c r="BK38" s="675"/>
      <c r="BL38" s="675"/>
      <c r="BM38" s="675"/>
      <c r="BN38" s="675"/>
      <c r="BO38" s="675"/>
      <c r="BP38" s="675"/>
      <c r="BQ38" s="675"/>
      <c r="BR38" s="675"/>
      <c r="BS38" s="675"/>
      <c r="BT38" s="675"/>
      <c r="BU38" s="676"/>
      <c r="BV38" s="659">
        <v>3594</v>
      </c>
      <c r="BW38" s="660"/>
      <c r="BX38" s="660"/>
      <c r="BY38" s="660"/>
      <c r="BZ38" s="660"/>
      <c r="CA38" s="660"/>
      <c r="CB38" s="669"/>
      <c r="CD38" s="674" t="s">
        <v>327</v>
      </c>
      <c r="CE38" s="675"/>
      <c r="CF38" s="675"/>
      <c r="CG38" s="675"/>
      <c r="CH38" s="675"/>
      <c r="CI38" s="675"/>
      <c r="CJ38" s="675"/>
      <c r="CK38" s="675"/>
      <c r="CL38" s="675"/>
      <c r="CM38" s="675"/>
      <c r="CN38" s="675"/>
      <c r="CO38" s="675"/>
      <c r="CP38" s="675"/>
      <c r="CQ38" s="676"/>
      <c r="CR38" s="659">
        <v>593904</v>
      </c>
      <c r="CS38" s="660"/>
      <c r="CT38" s="660"/>
      <c r="CU38" s="660"/>
      <c r="CV38" s="660"/>
      <c r="CW38" s="660"/>
      <c r="CX38" s="660"/>
      <c r="CY38" s="661"/>
      <c r="CZ38" s="664">
        <v>2.9</v>
      </c>
      <c r="DA38" s="693"/>
      <c r="DB38" s="693"/>
      <c r="DC38" s="697"/>
      <c r="DD38" s="668">
        <v>448530</v>
      </c>
      <c r="DE38" s="660"/>
      <c r="DF38" s="660"/>
      <c r="DG38" s="660"/>
      <c r="DH38" s="660"/>
      <c r="DI38" s="660"/>
      <c r="DJ38" s="660"/>
      <c r="DK38" s="661"/>
      <c r="DL38" s="668">
        <v>387859</v>
      </c>
      <c r="DM38" s="660"/>
      <c r="DN38" s="660"/>
      <c r="DO38" s="660"/>
      <c r="DP38" s="660"/>
      <c r="DQ38" s="660"/>
      <c r="DR38" s="660"/>
      <c r="DS38" s="660"/>
      <c r="DT38" s="660"/>
      <c r="DU38" s="660"/>
      <c r="DV38" s="661"/>
      <c r="DW38" s="664">
        <v>11.3</v>
      </c>
      <c r="DX38" s="693"/>
      <c r="DY38" s="693"/>
      <c r="DZ38" s="693"/>
      <c r="EA38" s="693"/>
      <c r="EB38" s="693"/>
      <c r="EC38" s="694"/>
    </row>
    <row r="39" spans="2:133" ht="11.25" customHeight="1" x14ac:dyDescent="0.15">
      <c r="AQ39" s="736" t="s">
        <v>328</v>
      </c>
      <c r="AR39" s="737"/>
      <c r="AS39" s="737"/>
      <c r="AT39" s="737"/>
      <c r="AU39" s="737"/>
      <c r="AV39" s="737"/>
      <c r="AW39" s="737"/>
      <c r="AX39" s="737"/>
      <c r="AY39" s="738"/>
      <c r="AZ39" s="659" t="s">
        <v>118</v>
      </c>
      <c r="BA39" s="660"/>
      <c r="BB39" s="660"/>
      <c r="BC39" s="660"/>
      <c r="BD39" s="695"/>
      <c r="BE39" s="695"/>
      <c r="BF39" s="718"/>
      <c r="BG39" s="750" t="s">
        <v>329</v>
      </c>
      <c r="BH39" s="751"/>
      <c r="BI39" s="751"/>
      <c r="BJ39" s="751"/>
      <c r="BK39" s="751"/>
      <c r="BL39" s="215"/>
      <c r="BM39" s="675" t="s">
        <v>330</v>
      </c>
      <c r="BN39" s="675"/>
      <c r="BO39" s="675"/>
      <c r="BP39" s="675"/>
      <c r="BQ39" s="675"/>
      <c r="BR39" s="675"/>
      <c r="BS39" s="675"/>
      <c r="BT39" s="675"/>
      <c r="BU39" s="676"/>
      <c r="BV39" s="659">
        <v>90</v>
      </c>
      <c r="BW39" s="660"/>
      <c r="BX39" s="660"/>
      <c r="BY39" s="660"/>
      <c r="BZ39" s="660"/>
      <c r="CA39" s="660"/>
      <c r="CB39" s="669"/>
      <c r="CD39" s="674" t="s">
        <v>331</v>
      </c>
      <c r="CE39" s="675"/>
      <c r="CF39" s="675"/>
      <c r="CG39" s="675"/>
      <c r="CH39" s="675"/>
      <c r="CI39" s="675"/>
      <c r="CJ39" s="675"/>
      <c r="CK39" s="675"/>
      <c r="CL39" s="675"/>
      <c r="CM39" s="675"/>
      <c r="CN39" s="675"/>
      <c r="CO39" s="675"/>
      <c r="CP39" s="675"/>
      <c r="CQ39" s="676"/>
      <c r="CR39" s="659">
        <v>8726790</v>
      </c>
      <c r="CS39" s="695"/>
      <c r="CT39" s="695"/>
      <c r="CU39" s="695"/>
      <c r="CV39" s="695"/>
      <c r="CW39" s="695"/>
      <c r="CX39" s="695"/>
      <c r="CY39" s="696"/>
      <c r="CZ39" s="664">
        <v>42.9</v>
      </c>
      <c r="DA39" s="693"/>
      <c r="DB39" s="693"/>
      <c r="DC39" s="697"/>
      <c r="DD39" s="668">
        <v>191551</v>
      </c>
      <c r="DE39" s="695"/>
      <c r="DF39" s="695"/>
      <c r="DG39" s="695"/>
      <c r="DH39" s="695"/>
      <c r="DI39" s="695"/>
      <c r="DJ39" s="695"/>
      <c r="DK39" s="696"/>
      <c r="DL39" s="668" t="s">
        <v>118</v>
      </c>
      <c r="DM39" s="695"/>
      <c r="DN39" s="695"/>
      <c r="DO39" s="695"/>
      <c r="DP39" s="695"/>
      <c r="DQ39" s="695"/>
      <c r="DR39" s="695"/>
      <c r="DS39" s="695"/>
      <c r="DT39" s="695"/>
      <c r="DU39" s="695"/>
      <c r="DV39" s="696"/>
      <c r="DW39" s="664" t="s">
        <v>232</v>
      </c>
      <c r="DX39" s="693"/>
      <c r="DY39" s="693"/>
      <c r="DZ39" s="693"/>
      <c r="EA39" s="693"/>
      <c r="EB39" s="693"/>
      <c r="EC39" s="694"/>
    </row>
    <row r="40" spans="2:133" ht="11.25" customHeight="1" x14ac:dyDescent="0.15">
      <c r="AQ40" s="736" t="s">
        <v>332</v>
      </c>
      <c r="AR40" s="737"/>
      <c r="AS40" s="737"/>
      <c r="AT40" s="737"/>
      <c r="AU40" s="737"/>
      <c r="AV40" s="737"/>
      <c r="AW40" s="737"/>
      <c r="AX40" s="737"/>
      <c r="AY40" s="738"/>
      <c r="AZ40" s="659">
        <v>174586</v>
      </c>
      <c r="BA40" s="660"/>
      <c r="BB40" s="660"/>
      <c r="BC40" s="660"/>
      <c r="BD40" s="695"/>
      <c r="BE40" s="695"/>
      <c r="BF40" s="718"/>
      <c r="BG40" s="750"/>
      <c r="BH40" s="751"/>
      <c r="BI40" s="751"/>
      <c r="BJ40" s="751"/>
      <c r="BK40" s="751"/>
      <c r="BL40" s="215"/>
      <c r="BM40" s="675" t="s">
        <v>333</v>
      </c>
      <c r="BN40" s="675"/>
      <c r="BO40" s="675"/>
      <c r="BP40" s="675"/>
      <c r="BQ40" s="675"/>
      <c r="BR40" s="675"/>
      <c r="BS40" s="675"/>
      <c r="BT40" s="675"/>
      <c r="BU40" s="676"/>
      <c r="BV40" s="659">
        <v>144</v>
      </c>
      <c r="BW40" s="660"/>
      <c r="BX40" s="660"/>
      <c r="BY40" s="660"/>
      <c r="BZ40" s="660"/>
      <c r="CA40" s="660"/>
      <c r="CB40" s="669"/>
      <c r="CD40" s="674" t="s">
        <v>334</v>
      </c>
      <c r="CE40" s="675"/>
      <c r="CF40" s="675"/>
      <c r="CG40" s="675"/>
      <c r="CH40" s="675"/>
      <c r="CI40" s="675"/>
      <c r="CJ40" s="675"/>
      <c r="CK40" s="675"/>
      <c r="CL40" s="675"/>
      <c r="CM40" s="675"/>
      <c r="CN40" s="675"/>
      <c r="CO40" s="675"/>
      <c r="CP40" s="675"/>
      <c r="CQ40" s="676"/>
      <c r="CR40" s="659">
        <v>4133</v>
      </c>
      <c r="CS40" s="660"/>
      <c r="CT40" s="660"/>
      <c r="CU40" s="660"/>
      <c r="CV40" s="660"/>
      <c r="CW40" s="660"/>
      <c r="CX40" s="660"/>
      <c r="CY40" s="661"/>
      <c r="CZ40" s="664">
        <v>0</v>
      </c>
      <c r="DA40" s="693"/>
      <c r="DB40" s="693"/>
      <c r="DC40" s="697"/>
      <c r="DD40" s="668">
        <v>450</v>
      </c>
      <c r="DE40" s="660"/>
      <c r="DF40" s="660"/>
      <c r="DG40" s="660"/>
      <c r="DH40" s="660"/>
      <c r="DI40" s="660"/>
      <c r="DJ40" s="660"/>
      <c r="DK40" s="661"/>
      <c r="DL40" s="668" t="s">
        <v>118</v>
      </c>
      <c r="DM40" s="660"/>
      <c r="DN40" s="660"/>
      <c r="DO40" s="660"/>
      <c r="DP40" s="660"/>
      <c r="DQ40" s="660"/>
      <c r="DR40" s="660"/>
      <c r="DS40" s="660"/>
      <c r="DT40" s="660"/>
      <c r="DU40" s="660"/>
      <c r="DV40" s="661"/>
      <c r="DW40" s="664" t="s">
        <v>118</v>
      </c>
      <c r="DX40" s="693"/>
      <c r="DY40" s="693"/>
      <c r="DZ40" s="693"/>
      <c r="EA40" s="693"/>
      <c r="EB40" s="693"/>
      <c r="EC40" s="694"/>
    </row>
    <row r="41" spans="2:133" ht="11.25" customHeight="1" x14ac:dyDescent="0.15">
      <c r="AQ41" s="746" t="s">
        <v>335</v>
      </c>
      <c r="AR41" s="747"/>
      <c r="AS41" s="747"/>
      <c r="AT41" s="747"/>
      <c r="AU41" s="747"/>
      <c r="AV41" s="747"/>
      <c r="AW41" s="747"/>
      <c r="AX41" s="747"/>
      <c r="AY41" s="748"/>
      <c r="AZ41" s="739">
        <v>418667</v>
      </c>
      <c r="BA41" s="740"/>
      <c r="BB41" s="740"/>
      <c r="BC41" s="740"/>
      <c r="BD41" s="729"/>
      <c r="BE41" s="729"/>
      <c r="BF41" s="731"/>
      <c r="BG41" s="752"/>
      <c r="BH41" s="753"/>
      <c r="BI41" s="753"/>
      <c r="BJ41" s="753"/>
      <c r="BK41" s="753"/>
      <c r="BL41" s="216"/>
      <c r="BM41" s="684" t="s">
        <v>336</v>
      </c>
      <c r="BN41" s="684"/>
      <c r="BO41" s="684"/>
      <c r="BP41" s="684"/>
      <c r="BQ41" s="684"/>
      <c r="BR41" s="684"/>
      <c r="BS41" s="684"/>
      <c r="BT41" s="684"/>
      <c r="BU41" s="685"/>
      <c r="BV41" s="739">
        <v>289</v>
      </c>
      <c r="BW41" s="740"/>
      <c r="BX41" s="740"/>
      <c r="BY41" s="740"/>
      <c r="BZ41" s="740"/>
      <c r="CA41" s="740"/>
      <c r="CB41" s="749"/>
      <c r="CD41" s="674" t="s">
        <v>337</v>
      </c>
      <c r="CE41" s="675"/>
      <c r="CF41" s="675"/>
      <c r="CG41" s="675"/>
      <c r="CH41" s="675"/>
      <c r="CI41" s="675"/>
      <c r="CJ41" s="675"/>
      <c r="CK41" s="675"/>
      <c r="CL41" s="675"/>
      <c r="CM41" s="675"/>
      <c r="CN41" s="675"/>
      <c r="CO41" s="675"/>
      <c r="CP41" s="675"/>
      <c r="CQ41" s="676"/>
      <c r="CR41" s="659" t="s">
        <v>118</v>
      </c>
      <c r="CS41" s="695"/>
      <c r="CT41" s="695"/>
      <c r="CU41" s="695"/>
      <c r="CV41" s="695"/>
      <c r="CW41" s="695"/>
      <c r="CX41" s="695"/>
      <c r="CY41" s="696"/>
      <c r="CZ41" s="664" t="s">
        <v>118</v>
      </c>
      <c r="DA41" s="693"/>
      <c r="DB41" s="693"/>
      <c r="DC41" s="697"/>
      <c r="DD41" s="668" t="s">
        <v>118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338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339</v>
      </c>
      <c r="CE42" s="657"/>
      <c r="CF42" s="657"/>
      <c r="CG42" s="657"/>
      <c r="CH42" s="657"/>
      <c r="CI42" s="657"/>
      <c r="CJ42" s="657"/>
      <c r="CK42" s="657"/>
      <c r="CL42" s="657"/>
      <c r="CM42" s="657"/>
      <c r="CN42" s="657"/>
      <c r="CO42" s="657"/>
      <c r="CP42" s="657"/>
      <c r="CQ42" s="658"/>
      <c r="CR42" s="659">
        <v>793044</v>
      </c>
      <c r="CS42" s="660"/>
      <c r="CT42" s="660"/>
      <c r="CU42" s="660"/>
      <c r="CV42" s="660"/>
      <c r="CW42" s="660"/>
      <c r="CX42" s="660"/>
      <c r="CY42" s="661"/>
      <c r="CZ42" s="664">
        <v>3.9</v>
      </c>
      <c r="DA42" s="665"/>
      <c r="DB42" s="665"/>
      <c r="DC42" s="760"/>
      <c r="DD42" s="668">
        <v>254309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341</v>
      </c>
      <c r="CE43" s="657"/>
      <c r="CF43" s="657"/>
      <c r="CG43" s="657"/>
      <c r="CH43" s="657"/>
      <c r="CI43" s="657"/>
      <c r="CJ43" s="657"/>
      <c r="CK43" s="657"/>
      <c r="CL43" s="657"/>
      <c r="CM43" s="657"/>
      <c r="CN43" s="657"/>
      <c r="CO43" s="657"/>
      <c r="CP43" s="657"/>
      <c r="CQ43" s="658"/>
      <c r="CR43" s="659">
        <v>33577</v>
      </c>
      <c r="CS43" s="695"/>
      <c r="CT43" s="695"/>
      <c r="CU43" s="695"/>
      <c r="CV43" s="695"/>
      <c r="CW43" s="695"/>
      <c r="CX43" s="695"/>
      <c r="CY43" s="696"/>
      <c r="CZ43" s="664">
        <v>0.2</v>
      </c>
      <c r="DA43" s="693"/>
      <c r="DB43" s="693"/>
      <c r="DC43" s="697"/>
      <c r="DD43" s="668">
        <v>33577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342</v>
      </c>
      <c r="CD44" s="771" t="s">
        <v>294</v>
      </c>
      <c r="CE44" s="772"/>
      <c r="CF44" s="656" t="s">
        <v>343</v>
      </c>
      <c r="CG44" s="657"/>
      <c r="CH44" s="657"/>
      <c r="CI44" s="657"/>
      <c r="CJ44" s="657"/>
      <c r="CK44" s="657"/>
      <c r="CL44" s="657"/>
      <c r="CM44" s="657"/>
      <c r="CN44" s="657"/>
      <c r="CO44" s="657"/>
      <c r="CP44" s="657"/>
      <c r="CQ44" s="658"/>
      <c r="CR44" s="659">
        <v>731814</v>
      </c>
      <c r="CS44" s="660"/>
      <c r="CT44" s="660"/>
      <c r="CU44" s="660"/>
      <c r="CV44" s="660"/>
      <c r="CW44" s="660"/>
      <c r="CX44" s="660"/>
      <c r="CY44" s="661"/>
      <c r="CZ44" s="664">
        <v>3.6</v>
      </c>
      <c r="DA44" s="665"/>
      <c r="DB44" s="665"/>
      <c r="DC44" s="760"/>
      <c r="DD44" s="668">
        <v>241588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344</v>
      </c>
      <c r="CG45" s="657"/>
      <c r="CH45" s="657"/>
      <c r="CI45" s="657"/>
      <c r="CJ45" s="657"/>
      <c r="CK45" s="657"/>
      <c r="CL45" s="657"/>
      <c r="CM45" s="657"/>
      <c r="CN45" s="657"/>
      <c r="CO45" s="657"/>
      <c r="CP45" s="657"/>
      <c r="CQ45" s="658"/>
      <c r="CR45" s="659">
        <v>91061</v>
      </c>
      <c r="CS45" s="695"/>
      <c r="CT45" s="695"/>
      <c r="CU45" s="695"/>
      <c r="CV45" s="695"/>
      <c r="CW45" s="695"/>
      <c r="CX45" s="695"/>
      <c r="CY45" s="696"/>
      <c r="CZ45" s="664">
        <v>0.4</v>
      </c>
      <c r="DA45" s="693"/>
      <c r="DB45" s="693"/>
      <c r="DC45" s="697"/>
      <c r="DD45" s="668">
        <v>15384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345</v>
      </c>
      <c r="CG46" s="657"/>
      <c r="CH46" s="657"/>
      <c r="CI46" s="657"/>
      <c r="CJ46" s="657"/>
      <c r="CK46" s="657"/>
      <c r="CL46" s="657"/>
      <c r="CM46" s="657"/>
      <c r="CN46" s="657"/>
      <c r="CO46" s="657"/>
      <c r="CP46" s="657"/>
      <c r="CQ46" s="658"/>
      <c r="CR46" s="659">
        <v>636153</v>
      </c>
      <c r="CS46" s="660"/>
      <c r="CT46" s="660"/>
      <c r="CU46" s="660"/>
      <c r="CV46" s="660"/>
      <c r="CW46" s="660"/>
      <c r="CX46" s="660"/>
      <c r="CY46" s="661"/>
      <c r="CZ46" s="664">
        <v>3.1</v>
      </c>
      <c r="DA46" s="665"/>
      <c r="DB46" s="665"/>
      <c r="DC46" s="760"/>
      <c r="DD46" s="668">
        <v>226104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346</v>
      </c>
      <c r="CG47" s="657"/>
      <c r="CH47" s="657"/>
      <c r="CI47" s="657"/>
      <c r="CJ47" s="657"/>
      <c r="CK47" s="657"/>
      <c r="CL47" s="657"/>
      <c r="CM47" s="657"/>
      <c r="CN47" s="657"/>
      <c r="CO47" s="657"/>
      <c r="CP47" s="657"/>
      <c r="CQ47" s="658"/>
      <c r="CR47" s="659">
        <v>61230</v>
      </c>
      <c r="CS47" s="695"/>
      <c r="CT47" s="695"/>
      <c r="CU47" s="695"/>
      <c r="CV47" s="695"/>
      <c r="CW47" s="695"/>
      <c r="CX47" s="695"/>
      <c r="CY47" s="696"/>
      <c r="CZ47" s="664">
        <v>0.3</v>
      </c>
      <c r="DA47" s="693"/>
      <c r="DB47" s="693"/>
      <c r="DC47" s="697"/>
      <c r="DD47" s="668">
        <v>12721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347</v>
      </c>
      <c r="CG48" s="657"/>
      <c r="CH48" s="657"/>
      <c r="CI48" s="657"/>
      <c r="CJ48" s="657"/>
      <c r="CK48" s="657"/>
      <c r="CL48" s="657"/>
      <c r="CM48" s="657"/>
      <c r="CN48" s="657"/>
      <c r="CO48" s="657"/>
      <c r="CP48" s="657"/>
      <c r="CQ48" s="658"/>
      <c r="CR48" s="659" t="s">
        <v>118</v>
      </c>
      <c r="CS48" s="660"/>
      <c r="CT48" s="660"/>
      <c r="CU48" s="660"/>
      <c r="CV48" s="660"/>
      <c r="CW48" s="660"/>
      <c r="CX48" s="660"/>
      <c r="CY48" s="661"/>
      <c r="CZ48" s="664" t="s">
        <v>118</v>
      </c>
      <c r="DA48" s="665"/>
      <c r="DB48" s="665"/>
      <c r="DC48" s="760"/>
      <c r="DD48" s="668" t="s">
        <v>232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348</v>
      </c>
      <c r="CE49" s="705"/>
      <c r="CF49" s="705"/>
      <c r="CG49" s="705"/>
      <c r="CH49" s="705"/>
      <c r="CI49" s="705"/>
      <c r="CJ49" s="705"/>
      <c r="CK49" s="705"/>
      <c r="CL49" s="705"/>
      <c r="CM49" s="705"/>
      <c r="CN49" s="705"/>
      <c r="CO49" s="705"/>
      <c r="CP49" s="705"/>
      <c r="CQ49" s="706"/>
      <c r="CR49" s="739">
        <v>20349325</v>
      </c>
      <c r="CS49" s="729"/>
      <c r="CT49" s="729"/>
      <c r="CU49" s="729"/>
      <c r="CV49" s="729"/>
      <c r="CW49" s="729"/>
      <c r="CX49" s="729"/>
      <c r="CY49" s="761"/>
      <c r="CZ49" s="744">
        <v>100</v>
      </c>
      <c r="DA49" s="762"/>
      <c r="DB49" s="762"/>
      <c r="DC49" s="763"/>
      <c r="DD49" s="764">
        <v>3920624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3mqE89P9XnDaAujr7udg+r0wxtMfiXXrC3bN4XQ/MLIqBQ6tbhyxMPDzN/lNeqhDrFgF+ySXZhte87rB0IoYEA==" saltValue="fDY15zJEFwcNK6wNXTr0+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349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350</v>
      </c>
      <c r="DK2" s="807"/>
      <c r="DL2" s="807"/>
      <c r="DM2" s="807"/>
      <c r="DN2" s="807"/>
      <c r="DO2" s="808"/>
      <c r="DP2" s="229"/>
      <c r="DQ2" s="806" t="s">
        <v>351</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354</v>
      </c>
      <c r="B5" s="801"/>
      <c r="C5" s="801"/>
      <c r="D5" s="801"/>
      <c r="E5" s="801"/>
      <c r="F5" s="801"/>
      <c r="G5" s="801"/>
      <c r="H5" s="801"/>
      <c r="I5" s="801"/>
      <c r="J5" s="801"/>
      <c r="K5" s="801"/>
      <c r="L5" s="801"/>
      <c r="M5" s="801"/>
      <c r="N5" s="801"/>
      <c r="O5" s="801"/>
      <c r="P5" s="802"/>
      <c r="Q5" s="777" t="s">
        <v>355</v>
      </c>
      <c r="R5" s="778"/>
      <c r="S5" s="778"/>
      <c r="T5" s="778"/>
      <c r="U5" s="779"/>
      <c r="V5" s="777" t="s">
        <v>356</v>
      </c>
      <c r="W5" s="778"/>
      <c r="X5" s="778"/>
      <c r="Y5" s="778"/>
      <c r="Z5" s="779"/>
      <c r="AA5" s="777" t="s">
        <v>357</v>
      </c>
      <c r="AB5" s="778"/>
      <c r="AC5" s="778"/>
      <c r="AD5" s="778"/>
      <c r="AE5" s="778"/>
      <c r="AF5" s="810" t="s">
        <v>358</v>
      </c>
      <c r="AG5" s="778"/>
      <c r="AH5" s="778"/>
      <c r="AI5" s="778"/>
      <c r="AJ5" s="789"/>
      <c r="AK5" s="778" t="s">
        <v>359</v>
      </c>
      <c r="AL5" s="778"/>
      <c r="AM5" s="778"/>
      <c r="AN5" s="778"/>
      <c r="AO5" s="779"/>
      <c r="AP5" s="777" t="s">
        <v>360</v>
      </c>
      <c r="AQ5" s="778"/>
      <c r="AR5" s="778"/>
      <c r="AS5" s="778"/>
      <c r="AT5" s="779"/>
      <c r="AU5" s="777" t="s">
        <v>361</v>
      </c>
      <c r="AV5" s="778"/>
      <c r="AW5" s="778"/>
      <c r="AX5" s="778"/>
      <c r="AY5" s="789"/>
      <c r="AZ5" s="236"/>
      <c r="BA5" s="236"/>
      <c r="BB5" s="236"/>
      <c r="BC5" s="236"/>
      <c r="BD5" s="236"/>
      <c r="BE5" s="237"/>
      <c r="BF5" s="237"/>
      <c r="BG5" s="237"/>
      <c r="BH5" s="237"/>
      <c r="BI5" s="237"/>
      <c r="BJ5" s="237"/>
      <c r="BK5" s="237"/>
      <c r="BL5" s="237"/>
      <c r="BM5" s="237"/>
      <c r="BN5" s="237"/>
      <c r="BO5" s="237"/>
      <c r="BP5" s="237"/>
      <c r="BQ5" s="800" t="s">
        <v>362</v>
      </c>
      <c r="BR5" s="801"/>
      <c r="BS5" s="801"/>
      <c r="BT5" s="801"/>
      <c r="BU5" s="801"/>
      <c r="BV5" s="801"/>
      <c r="BW5" s="801"/>
      <c r="BX5" s="801"/>
      <c r="BY5" s="801"/>
      <c r="BZ5" s="801"/>
      <c r="CA5" s="801"/>
      <c r="CB5" s="801"/>
      <c r="CC5" s="801"/>
      <c r="CD5" s="801"/>
      <c r="CE5" s="801"/>
      <c r="CF5" s="801"/>
      <c r="CG5" s="802"/>
      <c r="CH5" s="777" t="s">
        <v>363</v>
      </c>
      <c r="CI5" s="778"/>
      <c r="CJ5" s="778"/>
      <c r="CK5" s="778"/>
      <c r="CL5" s="779"/>
      <c r="CM5" s="777" t="s">
        <v>364</v>
      </c>
      <c r="CN5" s="778"/>
      <c r="CO5" s="778"/>
      <c r="CP5" s="778"/>
      <c r="CQ5" s="779"/>
      <c r="CR5" s="777" t="s">
        <v>365</v>
      </c>
      <c r="CS5" s="778"/>
      <c r="CT5" s="778"/>
      <c r="CU5" s="778"/>
      <c r="CV5" s="779"/>
      <c r="CW5" s="777" t="s">
        <v>366</v>
      </c>
      <c r="CX5" s="778"/>
      <c r="CY5" s="778"/>
      <c r="CZ5" s="778"/>
      <c r="DA5" s="779"/>
      <c r="DB5" s="777" t="s">
        <v>367</v>
      </c>
      <c r="DC5" s="778"/>
      <c r="DD5" s="778"/>
      <c r="DE5" s="778"/>
      <c r="DF5" s="779"/>
      <c r="DG5" s="783" t="s">
        <v>368</v>
      </c>
      <c r="DH5" s="784"/>
      <c r="DI5" s="784"/>
      <c r="DJ5" s="784"/>
      <c r="DK5" s="785"/>
      <c r="DL5" s="783" t="s">
        <v>369</v>
      </c>
      <c r="DM5" s="784"/>
      <c r="DN5" s="784"/>
      <c r="DO5" s="784"/>
      <c r="DP5" s="785"/>
      <c r="DQ5" s="777" t="s">
        <v>370</v>
      </c>
      <c r="DR5" s="778"/>
      <c r="DS5" s="778"/>
      <c r="DT5" s="778"/>
      <c r="DU5" s="779"/>
      <c r="DV5" s="777" t="s">
        <v>361</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371</v>
      </c>
      <c r="C7" s="792"/>
      <c r="D7" s="792"/>
      <c r="E7" s="792"/>
      <c r="F7" s="792"/>
      <c r="G7" s="792"/>
      <c r="H7" s="792"/>
      <c r="I7" s="792"/>
      <c r="J7" s="792"/>
      <c r="K7" s="792"/>
      <c r="L7" s="792"/>
      <c r="M7" s="792"/>
      <c r="N7" s="792"/>
      <c r="O7" s="792"/>
      <c r="P7" s="793"/>
      <c r="Q7" s="794">
        <v>20831</v>
      </c>
      <c r="R7" s="795"/>
      <c r="S7" s="795"/>
      <c r="T7" s="795"/>
      <c r="U7" s="795"/>
      <c r="V7" s="795">
        <v>20349</v>
      </c>
      <c r="W7" s="795"/>
      <c r="X7" s="795"/>
      <c r="Y7" s="795"/>
      <c r="Z7" s="795"/>
      <c r="AA7" s="795">
        <v>481</v>
      </c>
      <c r="AB7" s="795"/>
      <c r="AC7" s="795"/>
      <c r="AD7" s="795"/>
      <c r="AE7" s="796"/>
      <c r="AF7" s="797">
        <v>360</v>
      </c>
      <c r="AG7" s="798"/>
      <c r="AH7" s="798"/>
      <c r="AI7" s="798"/>
      <c r="AJ7" s="799"/>
      <c r="AK7" s="834">
        <v>6921</v>
      </c>
      <c r="AL7" s="835"/>
      <c r="AM7" s="835"/>
      <c r="AN7" s="835"/>
      <c r="AO7" s="835"/>
      <c r="AP7" s="835">
        <v>5756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575</v>
      </c>
      <c r="BS7" s="838" t="s">
        <v>572</v>
      </c>
      <c r="BT7" s="839"/>
      <c r="BU7" s="839"/>
      <c r="BV7" s="839"/>
      <c r="BW7" s="839"/>
      <c r="BX7" s="839"/>
      <c r="BY7" s="839"/>
      <c r="BZ7" s="839"/>
      <c r="CA7" s="839"/>
      <c r="CB7" s="839"/>
      <c r="CC7" s="839"/>
      <c r="CD7" s="839"/>
      <c r="CE7" s="839"/>
      <c r="CF7" s="839"/>
      <c r="CG7" s="840"/>
      <c r="CH7" s="831">
        <v>41</v>
      </c>
      <c r="CI7" s="832"/>
      <c r="CJ7" s="832"/>
      <c r="CK7" s="832"/>
      <c r="CL7" s="833"/>
      <c r="CM7" s="831">
        <v>478</v>
      </c>
      <c r="CN7" s="832"/>
      <c r="CO7" s="832"/>
      <c r="CP7" s="832"/>
      <c r="CQ7" s="833"/>
      <c r="CR7" s="831">
        <v>9</v>
      </c>
      <c r="CS7" s="832"/>
      <c r="CT7" s="832"/>
      <c r="CU7" s="832"/>
      <c r="CV7" s="833"/>
      <c r="CW7" s="831" t="s">
        <v>562</v>
      </c>
      <c r="CX7" s="832"/>
      <c r="CY7" s="832"/>
      <c r="CZ7" s="832"/>
      <c r="DA7" s="833"/>
      <c r="DB7" s="831" t="s">
        <v>578</v>
      </c>
      <c r="DC7" s="832"/>
      <c r="DD7" s="832"/>
      <c r="DE7" s="832"/>
      <c r="DF7" s="833"/>
      <c r="DG7" s="831" t="s">
        <v>562</v>
      </c>
      <c r="DH7" s="832"/>
      <c r="DI7" s="832"/>
      <c r="DJ7" s="832"/>
      <c r="DK7" s="833"/>
      <c r="DL7" s="831">
        <v>86</v>
      </c>
      <c r="DM7" s="832"/>
      <c r="DN7" s="832"/>
      <c r="DO7" s="832"/>
      <c r="DP7" s="833"/>
      <c r="DQ7" s="831">
        <v>9</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t="s">
        <v>576</v>
      </c>
      <c r="BS8" s="828" t="s">
        <v>573</v>
      </c>
      <c r="BT8" s="829"/>
      <c r="BU8" s="829"/>
      <c r="BV8" s="829"/>
      <c r="BW8" s="829"/>
      <c r="BX8" s="829"/>
      <c r="BY8" s="829"/>
      <c r="BZ8" s="829"/>
      <c r="CA8" s="829"/>
      <c r="CB8" s="829"/>
      <c r="CC8" s="829"/>
      <c r="CD8" s="829"/>
      <c r="CE8" s="829"/>
      <c r="CF8" s="829"/>
      <c r="CG8" s="830"/>
      <c r="CH8" s="841">
        <v>-129</v>
      </c>
      <c r="CI8" s="842"/>
      <c r="CJ8" s="842"/>
      <c r="CK8" s="842"/>
      <c r="CL8" s="843"/>
      <c r="CM8" s="841">
        <v>308</v>
      </c>
      <c r="CN8" s="842"/>
      <c r="CO8" s="842"/>
      <c r="CP8" s="842"/>
      <c r="CQ8" s="843"/>
      <c r="CR8" s="841">
        <v>0</v>
      </c>
      <c r="CS8" s="842"/>
      <c r="CT8" s="842"/>
      <c r="CU8" s="842"/>
      <c r="CV8" s="843"/>
      <c r="CW8" s="841" t="s">
        <v>562</v>
      </c>
      <c r="CX8" s="842"/>
      <c r="CY8" s="842"/>
      <c r="CZ8" s="842"/>
      <c r="DA8" s="843"/>
      <c r="DB8" s="841">
        <v>4</v>
      </c>
      <c r="DC8" s="842"/>
      <c r="DD8" s="842"/>
      <c r="DE8" s="842"/>
      <c r="DF8" s="843"/>
      <c r="DG8" s="841" t="s">
        <v>562</v>
      </c>
      <c r="DH8" s="842"/>
      <c r="DI8" s="842"/>
      <c r="DJ8" s="842"/>
      <c r="DK8" s="843"/>
      <c r="DL8" s="841" t="s">
        <v>562</v>
      </c>
      <c r="DM8" s="842"/>
      <c r="DN8" s="842"/>
      <c r="DO8" s="842"/>
      <c r="DP8" s="843"/>
      <c r="DQ8" s="841">
        <v>3</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574</v>
      </c>
      <c r="BT9" s="829"/>
      <c r="BU9" s="829"/>
      <c r="BV9" s="829"/>
      <c r="BW9" s="829"/>
      <c r="BX9" s="829"/>
      <c r="BY9" s="829"/>
      <c r="BZ9" s="829"/>
      <c r="CA9" s="829"/>
      <c r="CB9" s="829"/>
      <c r="CC9" s="829"/>
      <c r="CD9" s="829"/>
      <c r="CE9" s="829"/>
      <c r="CF9" s="829"/>
      <c r="CG9" s="830"/>
      <c r="CH9" s="841">
        <v>-6</v>
      </c>
      <c r="CI9" s="842"/>
      <c r="CJ9" s="842"/>
      <c r="CK9" s="842"/>
      <c r="CL9" s="843"/>
      <c r="CM9" s="841">
        <v>143</v>
      </c>
      <c r="CN9" s="842"/>
      <c r="CO9" s="842"/>
      <c r="CP9" s="842"/>
      <c r="CQ9" s="843"/>
      <c r="CR9" s="841">
        <v>100</v>
      </c>
      <c r="CS9" s="842"/>
      <c r="CT9" s="842"/>
      <c r="CU9" s="842"/>
      <c r="CV9" s="843"/>
      <c r="CW9" s="841" t="s">
        <v>586</v>
      </c>
      <c r="CX9" s="842"/>
      <c r="CY9" s="842"/>
      <c r="CZ9" s="842"/>
      <c r="DA9" s="843"/>
      <c r="DB9" s="841" t="s">
        <v>586</v>
      </c>
      <c r="DC9" s="842"/>
      <c r="DD9" s="842"/>
      <c r="DE9" s="842"/>
      <c r="DF9" s="843"/>
      <c r="DG9" s="841" t="s">
        <v>586</v>
      </c>
      <c r="DH9" s="842"/>
      <c r="DI9" s="842"/>
      <c r="DJ9" s="842"/>
      <c r="DK9" s="843"/>
      <c r="DL9" s="841" t="s">
        <v>586</v>
      </c>
      <c r="DM9" s="842"/>
      <c r="DN9" s="842"/>
      <c r="DO9" s="842"/>
      <c r="DP9" s="843"/>
      <c r="DQ9" s="841" t="s">
        <v>586</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373</v>
      </c>
      <c r="B23" s="850" t="s">
        <v>374</v>
      </c>
      <c r="C23" s="851"/>
      <c r="D23" s="851"/>
      <c r="E23" s="851"/>
      <c r="F23" s="851"/>
      <c r="G23" s="851"/>
      <c r="H23" s="851"/>
      <c r="I23" s="851"/>
      <c r="J23" s="851"/>
      <c r="K23" s="851"/>
      <c r="L23" s="851"/>
      <c r="M23" s="851"/>
      <c r="N23" s="851"/>
      <c r="O23" s="851"/>
      <c r="P23" s="852"/>
      <c r="Q23" s="853">
        <v>20831</v>
      </c>
      <c r="R23" s="854"/>
      <c r="S23" s="854"/>
      <c r="T23" s="854"/>
      <c r="U23" s="854"/>
      <c r="V23" s="854">
        <v>20349</v>
      </c>
      <c r="W23" s="854"/>
      <c r="X23" s="854"/>
      <c r="Y23" s="854"/>
      <c r="Z23" s="854"/>
      <c r="AA23" s="854">
        <v>481</v>
      </c>
      <c r="AB23" s="854"/>
      <c r="AC23" s="854"/>
      <c r="AD23" s="854"/>
      <c r="AE23" s="855"/>
      <c r="AF23" s="856">
        <v>360</v>
      </c>
      <c r="AG23" s="854"/>
      <c r="AH23" s="854"/>
      <c r="AI23" s="854"/>
      <c r="AJ23" s="857"/>
      <c r="AK23" s="858"/>
      <c r="AL23" s="859"/>
      <c r="AM23" s="859"/>
      <c r="AN23" s="859"/>
      <c r="AO23" s="859"/>
      <c r="AP23" s="854">
        <v>5756</v>
      </c>
      <c r="AQ23" s="854"/>
      <c r="AR23" s="854"/>
      <c r="AS23" s="854"/>
      <c r="AT23" s="854"/>
      <c r="AU23" s="860"/>
      <c r="AV23" s="860"/>
      <c r="AW23" s="860"/>
      <c r="AX23" s="860"/>
      <c r="AY23" s="861"/>
      <c r="AZ23" s="869" t="s">
        <v>375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376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377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354</v>
      </c>
      <c r="B26" s="801"/>
      <c r="C26" s="801"/>
      <c r="D26" s="801"/>
      <c r="E26" s="801"/>
      <c r="F26" s="801"/>
      <c r="G26" s="801"/>
      <c r="H26" s="801"/>
      <c r="I26" s="801"/>
      <c r="J26" s="801"/>
      <c r="K26" s="801"/>
      <c r="L26" s="801"/>
      <c r="M26" s="801"/>
      <c r="N26" s="801"/>
      <c r="O26" s="801"/>
      <c r="P26" s="802"/>
      <c r="Q26" s="777" t="s">
        <v>378</v>
      </c>
      <c r="R26" s="778"/>
      <c r="S26" s="778"/>
      <c r="T26" s="778"/>
      <c r="U26" s="779"/>
      <c r="V26" s="777" t="s">
        <v>379</v>
      </c>
      <c r="W26" s="778"/>
      <c r="X26" s="778"/>
      <c r="Y26" s="778"/>
      <c r="Z26" s="779"/>
      <c r="AA26" s="777" t="s">
        <v>380</v>
      </c>
      <c r="AB26" s="778"/>
      <c r="AC26" s="778"/>
      <c r="AD26" s="778"/>
      <c r="AE26" s="778"/>
      <c r="AF26" s="872" t="s">
        <v>381</v>
      </c>
      <c r="AG26" s="873"/>
      <c r="AH26" s="873"/>
      <c r="AI26" s="873"/>
      <c r="AJ26" s="874"/>
      <c r="AK26" s="778" t="s">
        <v>382</v>
      </c>
      <c r="AL26" s="778"/>
      <c r="AM26" s="778"/>
      <c r="AN26" s="778"/>
      <c r="AO26" s="779"/>
      <c r="AP26" s="777" t="s">
        <v>383</v>
      </c>
      <c r="AQ26" s="778"/>
      <c r="AR26" s="778"/>
      <c r="AS26" s="778"/>
      <c r="AT26" s="779"/>
      <c r="AU26" s="777" t="s">
        <v>384</v>
      </c>
      <c r="AV26" s="778"/>
      <c r="AW26" s="778"/>
      <c r="AX26" s="778"/>
      <c r="AY26" s="779"/>
      <c r="AZ26" s="777" t="s">
        <v>385</v>
      </c>
      <c r="BA26" s="778"/>
      <c r="BB26" s="778"/>
      <c r="BC26" s="778"/>
      <c r="BD26" s="779"/>
      <c r="BE26" s="777" t="s">
        <v>361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386</v>
      </c>
      <c r="C28" s="792"/>
      <c r="D28" s="792"/>
      <c r="E28" s="792"/>
      <c r="F28" s="792"/>
      <c r="G28" s="792"/>
      <c r="H28" s="792"/>
      <c r="I28" s="792"/>
      <c r="J28" s="792"/>
      <c r="K28" s="792"/>
      <c r="L28" s="792"/>
      <c r="M28" s="792"/>
      <c r="N28" s="792"/>
      <c r="O28" s="792"/>
      <c r="P28" s="793"/>
      <c r="Q28" s="882">
        <v>2030</v>
      </c>
      <c r="R28" s="883"/>
      <c r="S28" s="883"/>
      <c r="T28" s="883"/>
      <c r="U28" s="883"/>
      <c r="V28" s="883">
        <v>1872</v>
      </c>
      <c r="W28" s="883"/>
      <c r="X28" s="883"/>
      <c r="Y28" s="883"/>
      <c r="Z28" s="883"/>
      <c r="AA28" s="883">
        <v>158</v>
      </c>
      <c r="AB28" s="883"/>
      <c r="AC28" s="883"/>
      <c r="AD28" s="883"/>
      <c r="AE28" s="884"/>
      <c r="AF28" s="885">
        <v>158</v>
      </c>
      <c r="AG28" s="883"/>
      <c r="AH28" s="883"/>
      <c r="AI28" s="883"/>
      <c r="AJ28" s="886"/>
      <c r="AK28" s="887">
        <v>190</v>
      </c>
      <c r="AL28" s="878"/>
      <c r="AM28" s="878"/>
      <c r="AN28" s="878"/>
      <c r="AO28" s="878"/>
      <c r="AP28" s="878" t="s">
        <v>562</v>
      </c>
      <c r="AQ28" s="878"/>
      <c r="AR28" s="878"/>
      <c r="AS28" s="878"/>
      <c r="AT28" s="878"/>
      <c r="AU28" s="878" t="s">
        <v>562</v>
      </c>
      <c r="AV28" s="878"/>
      <c r="AW28" s="878"/>
      <c r="AX28" s="878"/>
      <c r="AY28" s="878"/>
      <c r="AZ28" s="879" t="s">
        <v>562</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387</v>
      </c>
      <c r="C29" s="816"/>
      <c r="D29" s="816"/>
      <c r="E29" s="816"/>
      <c r="F29" s="816"/>
      <c r="G29" s="816"/>
      <c r="H29" s="816"/>
      <c r="I29" s="816"/>
      <c r="J29" s="816"/>
      <c r="K29" s="816"/>
      <c r="L29" s="816"/>
      <c r="M29" s="816"/>
      <c r="N29" s="816"/>
      <c r="O29" s="816"/>
      <c r="P29" s="817"/>
      <c r="Q29" s="818">
        <v>1147</v>
      </c>
      <c r="R29" s="819"/>
      <c r="S29" s="819"/>
      <c r="T29" s="819"/>
      <c r="U29" s="819"/>
      <c r="V29" s="819">
        <v>1085</v>
      </c>
      <c r="W29" s="819"/>
      <c r="X29" s="819"/>
      <c r="Y29" s="819"/>
      <c r="Z29" s="819"/>
      <c r="AA29" s="819">
        <v>62</v>
      </c>
      <c r="AB29" s="819"/>
      <c r="AC29" s="819"/>
      <c r="AD29" s="819"/>
      <c r="AE29" s="820"/>
      <c r="AF29" s="821">
        <v>62</v>
      </c>
      <c r="AG29" s="822"/>
      <c r="AH29" s="822"/>
      <c r="AI29" s="822"/>
      <c r="AJ29" s="823"/>
      <c r="AK29" s="890">
        <v>161</v>
      </c>
      <c r="AL29" s="891"/>
      <c r="AM29" s="891"/>
      <c r="AN29" s="891"/>
      <c r="AO29" s="891"/>
      <c r="AP29" s="892" t="s">
        <v>503</v>
      </c>
      <c r="AQ29" s="893"/>
      <c r="AR29" s="893"/>
      <c r="AS29" s="893"/>
      <c r="AT29" s="890"/>
      <c r="AU29" s="892" t="s">
        <v>503</v>
      </c>
      <c r="AV29" s="893"/>
      <c r="AW29" s="893"/>
      <c r="AX29" s="893"/>
      <c r="AY29" s="890"/>
      <c r="AZ29" s="894" t="s">
        <v>503</v>
      </c>
      <c r="BA29" s="895"/>
      <c r="BB29" s="895"/>
      <c r="BC29" s="895"/>
      <c r="BD29" s="896"/>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388</v>
      </c>
      <c r="C30" s="816"/>
      <c r="D30" s="816"/>
      <c r="E30" s="816"/>
      <c r="F30" s="816"/>
      <c r="G30" s="816"/>
      <c r="H30" s="816"/>
      <c r="I30" s="816"/>
      <c r="J30" s="816"/>
      <c r="K30" s="816"/>
      <c r="L30" s="816"/>
      <c r="M30" s="816"/>
      <c r="N30" s="816"/>
      <c r="O30" s="816"/>
      <c r="P30" s="817"/>
      <c r="Q30" s="818">
        <v>5</v>
      </c>
      <c r="R30" s="819"/>
      <c r="S30" s="819"/>
      <c r="T30" s="819"/>
      <c r="U30" s="819"/>
      <c r="V30" s="819">
        <v>5</v>
      </c>
      <c r="W30" s="819"/>
      <c r="X30" s="819"/>
      <c r="Y30" s="819"/>
      <c r="Z30" s="819"/>
      <c r="AA30" s="819">
        <v>0</v>
      </c>
      <c r="AB30" s="819"/>
      <c r="AC30" s="819"/>
      <c r="AD30" s="819"/>
      <c r="AE30" s="820"/>
      <c r="AF30" s="821">
        <v>0</v>
      </c>
      <c r="AG30" s="822"/>
      <c r="AH30" s="822"/>
      <c r="AI30" s="822"/>
      <c r="AJ30" s="823"/>
      <c r="AK30" s="890" t="s">
        <v>562</v>
      </c>
      <c r="AL30" s="891"/>
      <c r="AM30" s="891"/>
      <c r="AN30" s="891"/>
      <c r="AO30" s="891"/>
      <c r="AP30" s="891" t="s">
        <v>503</v>
      </c>
      <c r="AQ30" s="891"/>
      <c r="AR30" s="891"/>
      <c r="AS30" s="891"/>
      <c r="AT30" s="891"/>
      <c r="AU30" s="891" t="s">
        <v>503</v>
      </c>
      <c r="AV30" s="891"/>
      <c r="AW30" s="891"/>
      <c r="AX30" s="891"/>
      <c r="AY30" s="891"/>
      <c r="AZ30" s="897" t="s">
        <v>503</v>
      </c>
      <c r="BA30" s="897"/>
      <c r="BB30" s="897"/>
      <c r="BC30" s="897"/>
      <c r="BD30" s="897"/>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389</v>
      </c>
      <c r="C31" s="816"/>
      <c r="D31" s="816"/>
      <c r="E31" s="816"/>
      <c r="F31" s="816"/>
      <c r="G31" s="816"/>
      <c r="H31" s="816"/>
      <c r="I31" s="816"/>
      <c r="J31" s="816"/>
      <c r="K31" s="816"/>
      <c r="L31" s="816"/>
      <c r="M31" s="816"/>
      <c r="N31" s="816"/>
      <c r="O31" s="816"/>
      <c r="P31" s="817"/>
      <c r="Q31" s="818">
        <v>135</v>
      </c>
      <c r="R31" s="819"/>
      <c r="S31" s="819"/>
      <c r="T31" s="819"/>
      <c r="U31" s="819"/>
      <c r="V31" s="819">
        <v>132</v>
      </c>
      <c r="W31" s="819"/>
      <c r="X31" s="819"/>
      <c r="Y31" s="819"/>
      <c r="Z31" s="819"/>
      <c r="AA31" s="819">
        <v>3</v>
      </c>
      <c r="AB31" s="819"/>
      <c r="AC31" s="819"/>
      <c r="AD31" s="819"/>
      <c r="AE31" s="820"/>
      <c r="AF31" s="821">
        <v>3</v>
      </c>
      <c r="AG31" s="822"/>
      <c r="AH31" s="822"/>
      <c r="AI31" s="822"/>
      <c r="AJ31" s="823"/>
      <c r="AK31" s="890">
        <v>51</v>
      </c>
      <c r="AL31" s="891"/>
      <c r="AM31" s="891"/>
      <c r="AN31" s="891"/>
      <c r="AO31" s="891"/>
      <c r="AP31" s="891" t="s">
        <v>503</v>
      </c>
      <c r="AQ31" s="891"/>
      <c r="AR31" s="891"/>
      <c r="AS31" s="891"/>
      <c r="AT31" s="891"/>
      <c r="AU31" s="891" t="s">
        <v>503</v>
      </c>
      <c r="AV31" s="891"/>
      <c r="AW31" s="891"/>
      <c r="AX31" s="891"/>
      <c r="AY31" s="891"/>
      <c r="AZ31" s="897" t="s">
        <v>503</v>
      </c>
      <c r="BA31" s="897"/>
      <c r="BB31" s="897"/>
      <c r="BC31" s="897"/>
      <c r="BD31" s="897"/>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390</v>
      </c>
      <c r="C32" s="816"/>
      <c r="D32" s="816"/>
      <c r="E32" s="816"/>
      <c r="F32" s="816"/>
      <c r="G32" s="816"/>
      <c r="H32" s="816"/>
      <c r="I32" s="816"/>
      <c r="J32" s="816"/>
      <c r="K32" s="816"/>
      <c r="L32" s="816"/>
      <c r="M32" s="816"/>
      <c r="N32" s="816"/>
      <c r="O32" s="816"/>
      <c r="P32" s="817"/>
      <c r="Q32" s="818">
        <v>882</v>
      </c>
      <c r="R32" s="819"/>
      <c r="S32" s="819"/>
      <c r="T32" s="819"/>
      <c r="U32" s="819"/>
      <c r="V32" s="819">
        <v>1037</v>
      </c>
      <c r="W32" s="819"/>
      <c r="X32" s="819"/>
      <c r="Y32" s="819"/>
      <c r="Z32" s="819"/>
      <c r="AA32" s="819">
        <v>-155</v>
      </c>
      <c r="AB32" s="819"/>
      <c r="AC32" s="819"/>
      <c r="AD32" s="819"/>
      <c r="AE32" s="820"/>
      <c r="AF32" s="821">
        <v>85</v>
      </c>
      <c r="AG32" s="822"/>
      <c r="AH32" s="822"/>
      <c r="AI32" s="822"/>
      <c r="AJ32" s="823"/>
      <c r="AK32" s="890">
        <v>216</v>
      </c>
      <c r="AL32" s="891"/>
      <c r="AM32" s="891"/>
      <c r="AN32" s="891"/>
      <c r="AO32" s="891"/>
      <c r="AP32" s="891">
        <v>1842</v>
      </c>
      <c r="AQ32" s="891"/>
      <c r="AR32" s="891"/>
      <c r="AS32" s="891"/>
      <c r="AT32" s="891"/>
      <c r="AU32" s="891">
        <v>1115</v>
      </c>
      <c r="AV32" s="891"/>
      <c r="AW32" s="891"/>
      <c r="AX32" s="891"/>
      <c r="AY32" s="891"/>
      <c r="AZ32" s="897" t="s">
        <v>563</v>
      </c>
      <c r="BA32" s="897"/>
      <c r="BB32" s="897"/>
      <c r="BC32" s="897"/>
      <c r="BD32" s="897"/>
      <c r="BE32" s="888" t="s">
        <v>391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392</v>
      </c>
      <c r="C33" s="816"/>
      <c r="D33" s="816"/>
      <c r="E33" s="816"/>
      <c r="F33" s="816"/>
      <c r="G33" s="816"/>
      <c r="H33" s="816"/>
      <c r="I33" s="816"/>
      <c r="J33" s="816"/>
      <c r="K33" s="816"/>
      <c r="L33" s="816"/>
      <c r="M33" s="816"/>
      <c r="N33" s="816"/>
      <c r="O33" s="816"/>
      <c r="P33" s="817"/>
      <c r="Q33" s="818">
        <v>223</v>
      </c>
      <c r="R33" s="819"/>
      <c r="S33" s="819"/>
      <c r="T33" s="819"/>
      <c r="U33" s="819"/>
      <c r="V33" s="819">
        <v>188</v>
      </c>
      <c r="W33" s="819"/>
      <c r="X33" s="819"/>
      <c r="Y33" s="819"/>
      <c r="Z33" s="819"/>
      <c r="AA33" s="819">
        <v>35</v>
      </c>
      <c r="AB33" s="819"/>
      <c r="AC33" s="819"/>
      <c r="AD33" s="819"/>
      <c r="AE33" s="820"/>
      <c r="AF33" s="821">
        <v>371</v>
      </c>
      <c r="AG33" s="822"/>
      <c r="AH33" s="822"/>
      <c r="AI33" s="822"/>
      <c r="AJ33" s="823"/>
      <c r="AK33" s="890">
        <v>11</v>
      </c>
      <c r="AL33" s="891"/>
      <c r="AM33" s="891"/>
      <c r="AN33" s="891"/>
      <c r="AO33" s="891"/>
      <c r="AP33" s="891">
        <v>322</v>
      </c>
      <c r="AQ33" s="891"/>
      <c r="AR33" s="891"/>
      <c r="AS33" s="891"/>
      <c r="AT33" s="891"/>
      <c r="AU33" s="891">
        <v>34</v>
      </c>
      <c r="AV33" s="891"/>
      <c r="AW33" s="891"/>
      <c r="AX33" s="891"/>
      <c r="AY33" s="891"/>
      <c r="AZ33" s="897" t="s">
        <v>562</v>
      </c>
      <c r="BA33" s="897"/>
      <c r="BB33" s="897"/>
      <c r="BC33" s="897"/>
      <c r="BD33" s="897"/>
      <c r="BE33" s="888" t="s">
        <v>391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393</v>
      </c>
      <c r="C34" s="816"/>
      <c r="D34" s="816"/>
      <c r="E34" s="816"/>
      <c r="F34" s="816"/>
      <c r="G34" s="816"/>
      <c r="H34" s="816"/>
      <c r="I34" s="816"/>
      <c r="J34" s="816"/>
      <c r="K34" s="816"/>
      <c r="L34" s="816"/>
      <c r="M34" s="816"/>
      <c r="N34" s="816"/>
      <c r="O34" s="816"/>
      <c r="P34" s="817"/>
      <c r="Q34" s="818">
        <v>5</v>
      </c>
      <c r="R34" s="819"/>
      <c r="S34" s="819"/>
      <c r="T34" s="819"/>
      <c r="U34" s="819"/>
      <c r="V34" s="819">
        <v>4</v>
      </c>
      <c r="W34" s="819"/>
      <c r="X34" s="819"/>
      <c r="Y34" s="819"/>
      <c r="Z34" s="819"/>
      <c r="AA34" s="819">
        <v>1</v>
      </c>
      <c r="AB34" s="819"/>
      <c r="AC34" s="819"/>
      <c r="AD34" s="819"/>
      <c r="AE34" s="820"/>
      <c r="AF34" s="821">
        <v>1</v>
      </c>
      <c r="AG34" s="822"/>
      <c r="AH34" s="822"/>
      <c r="AI34" s="822"/>
      <c r="AJ34" s="823"/>
      <c r="AK34" s="890">
        <v>1</v>
      </c>
      <c r="AL34" s="891"/>
      <c r="AM34" s="891"/>
      <c r="AN34" s="891"/>
      <c r="AO34" s="891"/>
      <c r="AP34" s="891">
        <v>6</v>
      </c>
      <c r="AQ34" s="891"/>
      <c r="AR34" s="891"/>
      <c r="AS34" s="891"/>
      <c r="AT34" s="891"/>
      <c r="AU34" s="891" t="s">
        <v>562</v>
      </c>
      <c r="AV34" s="891"/>
      <c r="AW34" s="891"/>
      <c r="AX34" s="891"/>
      <c r="AY34" s="891"/>
      <c r="AZ34" s="897" t="s">
        <v>562</v>
      </c>
      <c r="BA34" s="897"/>
      <c r="BB34" s="897"/>
      <c r="BC34" s="897"/>
      <c r="BD34" s="897"/>
      <c r="BE34" s="888" t="s">
        <v>394</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7"/>
      <c r="BA35" s="897"/>
      <c r="BB35" s="897"/>
      <c r="BC35" s="897"/>
      <c r="BD35" s="897"/>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7"/>
      <c r="BA36" s="897"/>
      <c r="BB36" s="897"/>
      <c r="BC36" s="897"/>
      <c r="BD36" s="897"/>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7"/>
      <c r="BA37" s="897"/>
      <c r="BB37" s="897"/>
      <c r="BC37" s="897"/>
      <c r="BD37" s="897"/>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7"/>
      <c r="BA38" s="897"/>
      <c r="BB38" s="897"/>
      <c r="BC38" s="897"/>
      <c r="BD38" s="897"/>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7"/>
      <c r="BA39" s="897"/>
      <c r="BB39" s="897"/>
      <c r="BC39" s="897"/>
      <c r="BD39" s="897"/>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7"/>
      <c r="BA40" s="897"/>
      <c r="BB40" s="897"/>
      <c r="BC40" s="897"/>
      <c r="BD40" s="897"/>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7"/>
      <c r="BA41" s="897"/>
      <c r="BB41" s="897"/>
      <c r="BC41" s="897"/>
      <c r="BD41" s="897"/>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7"/>
      <c r="BA42" s="897"/>
      <c r="BB42" s="897"/>
      <c r="BC42" s="897"/>
      <c r="BD42" s="897"/>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7"/>
      <c r="BA43" s="897"/>
      <c r="BB43" s="897"/>
      <c r="BC43" s="897"/>
      <c r="BD43" s="897"/>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7"/>
      <c r="BA44" s="897"/>
      <c r="BB44" s="897"/>
      <c r="BC44" s="897"/>
      <c r="BD44" s="897"/>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7"/>
      <c r="BA45" s="897"/>
      <c r="BB45" s="897"/>
      <c r="BC45" s="897"/>
      <c r="BD45" s="897"/>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7"/>
      <c r="BA46" s="897"/>
      <c r="BB46" s="897"/>
      <c r="BC46" s="897"/>
      <c r="BD46" s="897"/>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7"/>
      <c r="BA47" s="897"/>
      <c r="BB47" s="897"/>
      <c r="BC47" s="897"/>
      <c r="BD47" s="897"/>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7"/>
      <c r="BA48" s="897"/>
      <c r="BB48" s="897"/>
      <c r="BC48" s="897"/>
      <c r="BD48" s="897"/>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7"/>
      <c r="BA49" s="897"/>
      <c r="BB49" s="897"/>
      <c r="BC49" s="897"/>
      <c r="BD49" s="897"/>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8"/>
      <c r="R50" s="899"/>
      <c r="S50" s="899"/>
      <c r="T50" s="899"/>
      <c r="U50" s="899"/>
      <c r="V50" s="899"/>
      <c r="W50" s="899"/>
      <c r="X50" s="899"/>
      <c r="Y50" s="899"/>
      <c r="Z50" s="899"/>
      <c r="AA50" s="899"/>
      <c r="AB50" s="899"/>
      <c r="AC50" s="899"/>
      <c r="AD50" s="899"/>
      <c r="AE50" s="900"/>
      <c r="AF50" s="821"/>
      <c r="AG50" s="822"/>
      <c r="AH50" s="822"/>
      <c r="AI50" s="822"/>
      <c r="AJ50" s="823"/>
      <c r="AK50" s="901"/>
      <c r="AL50" s="899"/>
      <c r="AM50" s="899"/>
      <c r="AN50" s="899"/>
      <c r="AO50" s="899"/>
      <c r="AP50" s="899"/>
      <c r="AQ50" s="899"/>
      <c r="AR50" s="899"/>
      <c r="AS50" s="899"/>
      <c r="AT50" s="899"/>
      <c r="AU50" s="899"/>
      <c r="AV50" s="899"/>
      <c r="AW50" s="899"/>
      <c r="AX50" s="899"/>
      <c r="AY50" s="899"/>
      <c r="AZ50" s="902"/>
      <c r="BA50" s="902"/>
      <c r="BB50" s="902"/>
      <c r="BC50" s="902"/>
      <c r="BD50" s="902"/>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8"/>
      <c r="R51" s="899"/>
      <c r="S51" s="899"/>
      <c r="T51" s="899"/>
      <c r="U51" s="899"/>
      <c r="V51" s="899"/>
      <c r="W51" s="899"/>
      <c r="X51" s="899"/>
      <c r="Y51" s="899"/>
      <c r="Z51" s="899"/>
      <c r="AA51" s="899"/>
      <c r="AB51" s="899"/>
      <c r="AC51" s="899"/>
      <c r="AD51" s="899"/>
      <c r="AE51" s="900"/>
      <c r="AF51" s="821"/>
      <c r="AG51" s="822"/>
      <c r="AH51" s="822"/>
      <c r="AI51" s="822"/>
      <c r="AJ51" s="823"/>
      <c r="AK51" s="901"/>
      <c r="AL51" s="899"/>
      <c r="AM51" s="899"/>
      <c r="AN51" s="899"/>
      <c r="AO51" s="899"/>
      <c r="AP51" s="899"/>
      <c r="AQ51" s="899"/>
      <c r="AR51" s="899"/>
      <c r="AS51" s="899"/>
      <c r="AT51" s="899"/>
      <c r="AU51" s="899"/>
      <c r="AV51" s="899"/>
      <c r="AW51" s="899"/>
      <c r="AX51" s="899"/>
      <c r="AY51" s="899"/>
      <c r="AZ51" s="902"/>
      <c r="BA51" s="902"/>
      <c r="BB51" s="902"/>
      <c r="BC51" s="902"/>
      <c r="BD51" s="902"/>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8"/>
      <c r="R52" s="899"/>
      <c r="S52" s="899"/>
      <c r="T52" s="899"/>
      <c r="U52" s="899"/>
      <c r="V52" s="899"/>
      <c r="W52" s="899"/>
      <c r="X52" s="899"/>
      <c r="Y52" s="899"/>
      <c r="Z52" s="899"/>
      <c r="AA52" s="899"/>
      <c r="AB52" s="899"/>
      <c r="AC52" s="899"/>
      <c r="AD52" s="899"/>
      <c r="AE52" s="900"/>
      <c r="AF52" s="821"/>
      <c r="AG52" s="822"/>
      <c r="AH52" s="822"/>
      <c r="AI52" s="822"/>
      <c r="AJ52" s="823"/>
      <c r="AK52" s="901"/>
      <c r="AL52" s="899"/>
      <c r="AM52" s="899"/>
      <c r="AN52" s="899"/>
      <c r="AO52" s="899"/>
      <c r="AP52" s="899"/>
      <c r="AQ52" s="899"/>
      <c r="AR52" s="899"/>
      <c r="AS52" s="899"/>
      <c r="AT52" s="899"/>
      <c r="AU52" s="899"/>
      <c r="AV52" s="899"/>
      <c r="AW52" s="899"/>
      <c r="AX52" s="899"/>
      <c r="AY52" s="899"/>
      <c r="AZ52" s="902"/>
      <c r="BA52" s="902"/>
      <c r="BB52" s="902"/>
      <c r="BC52" s="902"/>
      <c r="BD52" s="902"/>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8"/>
      <c r="R53" s="899"/>
      <c r="S53" s="899"/>
      <c r="T53" s="899"/>
      <c r="U53" s="899"/>
      <c r="V53" s="899"/>
      <c r="W53" s="899"/>
      <c r="X53" s="899"/>
      <c r="Y53" s="899"/>
      <c r="Z53" s="899"/>
      <c r="AA53" s="899"/>
      <c r="AB53" s="899"/>
      <c r="AC53" s="899"/>
      <c r="AD53" s="899"/>
      <c r="AE53" s="900"/>
      <c r="AF53" s="821"/>
      <c r="AG53" s="822"/>
      <c r="AH53" s="822"/>
      <c r="AI53" s="822"/>
      <c r="AJ53" s="823"/>
      <c r="AK53" s="901"/>
      <c r="AL53" s="899"/>
      <c r="AM53" s="899"/>
      <c r="AN53" s="899"/>
      <c r="AO53" s="899"/>
      <c r="AP53" s="899"/>
      <c r="AQ53" s="899"/>
      <c r="AR53" s="899"/>
      <c r="AS53" s="899"/>
      <c r="AT53" s="899"/>
      <c r="AU53" s="899"/>
      <c r="AV53" s="899"/>
      <c r="AW53" s="899"/>
      <c r="AX53" s="899"/>
      <c r="AY53" s="899"/>
      <c r="AZ53" s="902"/>
      <c r="BA53" s="902"/>
      <c r="BB53" s="902"/>
      <c r="BC53" s="902"/>
      <c r="BD53" s="902"/>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8"/>
      <c r="R54" s="899"/>
      <c r="S54" s="899"/>
      <c r="T54" s="899"/>
      <c r="U54" s="899"/>
      <c r="V54" s="899"/>
      <c r="W54" s="899"/>
      <c r="X54" s="899"/>
      <c r="Y54" s="899"/>
      <c r="Z54" s="899"/>
      <c r="AA54" s="899"/>
      <c r="AB54" s="899"/>
      <c r="AC54" s="899"/>
      <c r="AD54" s="899"/>
      <c r="AE54" s="900"/>
      <c r="AF54" s="821"/>
      <c r="AG54" s="822"/>
      <c r="AH54" s="822"/>
      <c r="AI54" s="822"/>
      <c r="AJ54" s="823"/>
      <c r="AK54" s="901"/>
      <c r="AL54" s="899"/>
      <c r="AM54" s="899"/>
      <c r="AN54" s="899"/>
      <c r="AO54" s="899"/>
      <c r="AP54" s="899"/>
      <c r="AQ54" s="899"/>
      <c r="AR54" s="899"/>
      <c r="AS54" s="899"/>
      <c r="AT54" s="899"/>
      <c r="AU54" s="899"/>
      <c r="AV54" s="899"/>
      <c r="AW54" s="899"/>
      <c r="AX54" s="899"/>
      <c r="AY54" s="899"/>
      <c r="AZ54" s="902"/>
      <c r="BA54" s="902"/>
      <c r="BB54" s="902"/>
      <c r="BC54" s="902"/>
      <c r="BD54" s="902"/>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8"/>
      <c r="R55" s="899"/>
      <c r="S55" s="899"/>
      <c r="T55" s="899"/>
      <c r="U55" s="899"/>
      <c r="V55" s="899"/>
      <c r="W55" s="899"/>
      <c r="X55" s="899"/>
      <c r="Y55" s="899"/>
      <c r="Z55" s="899"/>
      <c r="AA55" s="899"/>
      <c r="AB55" s="899"/>
      <c r="AC55" s="899"/>
      <c r="AD55" s="899"/>
      <c r="AE55" s="900"/>
      <c r="AF55" s="821"/>
      <c r="AG55" s="822"/>
      <c r="AH55" s="822"/>
      <c r="AI55" s="822"/>
      <c r="AJ55" s="823"/>
      <c r="AK55" s="901"/>
      <c r="AL55" s="899"/>
      <c r="AM55" s="899"/>
      <c r="AN55" s="899"/>
      <c r="AO55" s="899"/>
      <c r="AP55" s="899"/>
      <c r="AQ55" s="899"/>
      <c r="AR55" s="899"/>
      <c r="AS55" s="899"/>
      <c r="AT55" s="899"/>
      <c r="AU55" s="899"/>
      <c r="AV55" s="899"/>
      <c r="AW55" s="899"/>
      <c r="AX55" s="899"/>
      <c r="AY55" s="899"/>
      <c r="AZ55" s="902"/>
      <c r="BA55" s="902"/>
      <c r="BB55" s="902"/>
      <c r="BC55" s="902"/>
      <c r="BD55" s="902"/>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8"/>
      <c r="R56" s="899"/>
      <c r="S56" s="899"/>
      <c r="T56" s="899"/>
      <c r="U56" s="899"/>
      <c r="V56" s="899"/>
      <c r="W56" s="899"/>
      <c r="X56" s="899"/>
      <c r="Y56" s="899"/>
      <c r="Z56" s="899"/>
      <c r="AA56" s="899"/>
      <c r="AB56" s="899"/>
      <c r="AC56" s="899"/>
      <c r="AD56" s="899"/>
      <c r="AE56" s="900"/>
      <c r="AF56" s="821"/>
      <c r="AG56" s="822"/>
      <c r="AH56" s="822"/>
      <c r="AI56" s="822"/>
      <c r="AJ56" s="823"/>
      <c r="AK56" s="901"/>
      <c r="AL56" s="899"/>
      <c r="AM56" s="899"/>
      <c r="AN56" s="899"/>
      <c r="AO56" s="899"/>
      <c r="AP56" s="899"/>
      <c r="AQ56" s="899"/>
      <c r="AR56" s="899"/>
      <c r="AS56" s="899"/>
      <c r="AT56" s="899"/>
      <c r="AU56" s="899"/>
      <c r="AV56" s="899"/>
      <c r="AW56" s="899"/>
      <c r="AX56" s="899"/>
      <c r="AY56" s="899"/>
      <c r="AZ56" s="902"/>
      <c r="BA56" s="902"/>
      <c r="BB56" s="902"/>
      <c r="BC56" s="902"/>
      <c r="BD56" s="902"/>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8"/>
      <c r="R57" s="899"/>
      <c r="S57" s="899"/>
      <c r="T57" s="899"/>
      <c r="U57" s="899"/>
      <c r="V57" s="899"/>
      <c r="W57" s="899"/>
      <c r="X57" s="899"/>
      <c r="Y57" s="899"/>
      <c r="Z57" s="899"/>
      <c r="AA57" s="899"/>
      <c r="AB57" s="899"/>
      <c r="AC57" s="899"/>
      <c r="AD57" s="899"/>
      <c r="AE57" s="900"/>
      <c r="AF57" s="821"/>
      <c r="AG57" s="822"/>
      <c r="AH57" s="822"/>
      <c r="AI57" s="822"/>
      <c r="AJ57" s="823"/>
      <c r="AK57" s="901"/>
      <c r="AL57" s="899"/>
      <c r="AM57" s="899"/>
      <c r="AN57" s="899"/>
      <c r="AO57" s="899"/>
      <c r="AP57" s="899"/>
      <c r="AQ57" s="899"/>
      <c r="AR57" s="899"/>
      <c r="AS57" s="899"/>
      <c r="AT57" s="899"/>
      <c r="AU57" s="899"/>
      <c r="AV57" s="899"/>
      <c r="AW57" s="899"/>
      <c r="AX57" s="899"/>
      <c r="AY57" s="899"/>
      <c r="AZ57" s="902"/>
      <c r="BA57" s="902"/>
      <c r="BB57" s="902"/>
      <c r="BC57" s="902"/>
      <c r="BD57" s="902"/>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8"/>
      <c r="R58" s="899"/>
      <c r="S58" s="899"/>
      <c r="T58" s="899"/>
      <c r="U58" s="899"/>
      <c r="V58" s="899"/>
      <c r="W58" s="899"/>
      <c r="X58" s="899"/>
      <c r="Y58" s="899"/>
      <c r="Z58" s="899"/>
      <c r="AA58" s="899"/>
      <c r="AB58" s="899"/>
      <c r="AC58" s="899"/>
      <c r="AD58" s="899"/>
      <c r="AE58" s="900"/>
      <c r="AF58" s="821"/>
      <c r="AG58" s="822"/>
      <c r="AH58" s="822"/>
      <c r="AI58" s="822"/>
      <c r="AJ58" s="823"/>
      <c r="AK58" s="901"/>
      <c r="AL58" s="899"/>
      <c r="AM58" s="899"/>
      <c r="AN58" s="899"/>
      <c r="AO58" s="899"/>
      <c r="AP58" s="899"/>
      <c r="AQ58" s="899"/>
      <c r="AR58" s="899"/>
      <c r="AS58" s="899"/>
      <c r="AT58" s="899"/>
      <c r="AU58" s="899"/>
      <c r="AV58" s="899"/>
      <c r="AW58" s="899"/>
      <c r="AX58" s="899"/>
      <c r="AY58" s="899"/>
      <c r="AZ58" s="902"/>
      <c r="BA58" s="902"/>
      <c r="BB58" s="902"/>
      <c r="BC58" s="902"/>
      <c r="BD58" s="902"/>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8"/>
      <c r="R59" s="899"/>
      <c r="S59" s="899"/>
      <c r="T59" s="899"/>
      <c r="U59" s="899"/>
      <c r="V59" s="899"/>
      <c r="W59" s="899"/>
      <c r="X59" s="899"/>
      <c r="Y59" s="899"/>
      <c r="Z59" s="899"/>
      <c r="AA59" s="899"/>
      <c r="AB59" s="899"/>
      <c r="AC59" s="899"/>
      <c r="AD59" s="899"/>
      <c r="AE59" s="900"/>
      <c r="AF59" s="821"/>
      <c r="AG59" s="822"/>
      <c r="AH59" s="822"/>
      <c r="AI59" s="822"/>
      <c r="AJ59" s="823"/>
      <c r="AK59" s="901"/>
      <c r="AL59" s="899"/>
      <c r="AM59" s="899"/>
      <c r="AN59" s="899"/>
      <c r="AO59" s="899"/>
      <c r="AP59" s="899"/>
      <c r="AQ59" s="899"/>
      <c r="AR59" s="899"/>
      <c r="AS59" s="899"/>
      <c r="AT59" s="899"/>
      <c r="AU59" s="899"/>
      <c r="AV59" s="899"/>
      <c r="AW59" s="899"/>
      <c r="AX59" s="899"/>
      <c r="AY59" s="899"/>
      <c r="AZ59" s="902"/>
      <c r="BA59" s="902"/>
      <c r="BB59" s="902"/>
      <c r="BC59" s="902"/>
      <c r="BD59" s="902"/>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8"/>
      <c r="R60" s="899"/>
      <c r="S60" s="899"/>
      <c r="T60" s="899"/>
      <c r="U60" s="899"/>
      <c r="V60" s="899"/>
      <c r="W60" s="899"/>
      <c r="X60" s="899"/>
      <c r="Y60" s="899"/>
      <c r="Z60" s="899"/>
      <c r="AA60" s="899"/>
      <c r="AB60" s="899"/>
      <c r="AC60" s="899"/>
      <c r="AD60" s="899"/>
      <c r="AE60" s="900"/>
      <c r="AF60" s="821"/>
      <c r="AG60" s="822"/>
      <c r="AH60" s="822"/>
      <c r="AI60" s="822"/>
      <c r="AJ60" s="823"/>
      <c r="AK60" s="901"/>
      <c r="AL60" s="899"/>
      <c r="AM60" s="899"/>
      <c r="AN60" s="899"/>
      <c r="AO60" s="899"/>
      <c r="AP60" s="899"/>
      <c r="AQ60" s="899"/>
      <c r="AR60" s="899"/>
      <c r="AS60" s="899"/>
      <c r="AT60" s="899"/>
      <c r="AU60" s="899"/>
      <c r="AV60" s="899"/>
      <c r="AW60" s="899"/>
      <c r="AX60" s="899"/>
      <c r="AY60" s="899"/>
      <c r="AZ60" s="902"/>
      <c r="BA60" s="902"/>
      <c r="BB60" s="902"/>
      <c r="BC60" s="902"/>
      <c r="BD60" s="902"/>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8"/>
      <c r="R61" s="899"/>
      <c r="S61" s="899"/>
      <c r="T61" s="899"/>
      <c r="U61" s="899"/>
      <c r="V61" s="899"/>
      <c r="W61" s="899"/>
      <c r="X61" s="899"/>
      <c r="Y61" s="899"/>
      <c r="Z61" s="899"/>
      <c r="AA61" s="899"/>
      <c r="AB61" s="899"/>
      <c r="AC61" s="899"/>
      <c r="AD61" s="899"/>
      <c r="AE61" s="900"/>
      <c r="AF61" s="821"/>
      <c r="AG61" s="822"/>
      <c r="AH61" s="822"/>
      <c r="AI61" s="822"/>
      <c r="AJ61" s="823"/>
      <c r="AK61" s="901"/>
      <c r="AL61" s="899"/>
      <c r="AM61" s="899"/>
      <c r="AN61" s="899"/>
      <c r="AO61" s="899"/>
      <c r="AP61" s="899"/>
      <c r="AQ61" s="899"/>
      <c r="AR61" s="899"/>
      <c r="AS61" s="899"/>
      <c r="AT61" s="899"/>
      <c r="AU61" s="899"/>
      <c r="AV61" s="899"/>
      <c r="AW61" s="899"/>
      <c r="AX61" s="899"/>
      <c r="AY61" s="899"/>
      <c r="AZ61" s="902"/>
      <c r="BA61" s="902"/>
      <c r="BB61" s="902"/>
      <c r="BC61" s="902"/>
      <c r="BD61" s="902"/>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8"/>
      <c r="R62" s="899"/>
      <c r="S62" s="899"/>
      <c r="T62" s="899"/>
      <c r="U62" s="899"/>
      <c r="V62" s="899"/>
      <c r="W62" s="899"/>
      <c r="X62" s="899"/>
      <c r="Y62" s="899"/>
      <c r="Z62" s="899"/>
      <c r="AA62" s="899"/>
      <c r="AB62" s="899"/>
      <c r="AC62" s="899"/>
      <c r="AD62" s="899"/>
      <c r="AE62" s="900"/>
      <c r="AF62" s="821"/>
      <c r="AG62" s="822"/>
      <c r="AH62" s="822"/>
      <c r="AI62" s="822"/>
      <c r="AJ62" s="823"/>
      <c r="AK62" s="901"/>
      <c r="AL62" s="899"/>
      <c r="AM62" s="899"/>
      <c r="AN62" s="899"/>
      <c r="AO62" s="899"/>
      <c r="AP62" s="899"/>
      <c r="AQ62" s="899"/>
      <c r="AR62" s="899"/>
      <c r="AS62" s="899"/>
      <c r="AT62" s="899"/>
      <c r="AU62" s="899"/>
      <c r="AV62" s="899"/>
      <c r="AW62" s="899"/>
      <c r="AX62" s="899"/>
      <c r="AY62" s="899"/>
      <c r="AZ62" s="902"/>
      <c r="BA62" s="902"/>
      <c r="BB62" s="902"/>
      <c r="BC62" s="902"/>
      <c r="BD62" s="902"/>
      <c r="BE62" s="888"/>
      <c r="BF62" s="888"/>
      <c r="BG62" s="888"/>
      <c r="BH62" s="888"/>
      <c r="BI62" s="889"/>
      <c r="BJ62" s="910" t="s">
        <v>395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373</v>
      </c>
      <c r="B63" s="850" t="s">
        <v>396</v>
      </c>
      <c r="C63" s="851"/>
      <c r="D63" s="851"/>
      <c r="E63" s="851"/>
      <c r="F63" s="851"/>
      <c r="G63" s="851"/>
      <c r="H63" s="851"/>
      <c r="I63" s="851"/>
      <c r="J63" s="851"/>
      <c r="K63" s="851"/>
      <c r="L63" s="851"/>
      <c r="M63" s="851"/>
      <c r="N63" s="851"/>
      <c r="O63" s="851"/>
      <c r="P63" s="852"/>
      <c r="Q63" s="903"/>
      <c r="R63" s="904"/>
      <c r="S63" s="904"/>
      <c r="T63" s="904"/>
      <c r="U63" s="904"/>
      <c r="V63" s="904"/>
      <c r="W63" s="904"/>
      <c r="X63" s="904"/>
      <c r="Y63" s="904"/>
      <c r="Z63" s="904"/>
      <c r="AA63" s="904"/>
      <c r="AB63" s="904"/>
      <c r="AC63" s="904"/>
      <c r="AD63" s="904"/>
      <c r="AE63" s="905"/>
      <c r="AF63" s="906">
        <v>680</v>
      </c>
      <c r="AG63" s="907"/>
      <c r="AH63" s="907"/>
      <c r="AI63" s="907"/>
      <c r="AJ63" s="908"/>
      <c r="AK63" s="909"/>
      <c r="AL63" s="904"/>
      <c r="AM63" s="904"/>
      <c r="AN63" s="904"/>
      <c r="AO63" s="904"/>
      <c r="AP63" s="907">
        <v>2170</v>
      </c>
      <c r="AQ63" s="907"/>
      <c r="AR63" s="907"/>
      <c r="AS63" s="907"/>
      <c r="AT63" s="907"/>
      <c r="AU63" s="907">
        <v>1149</v>
      </c>
      <c r="AV63" s="907"/>
      <c r="AW63" s="907"/>
      <c r="AX63" s="907"/>
      <c r="AY63" s="907"/>
      <c r="AZ63" s="911"/>
      <c r="BA63" s="911"/>
      <c r="BB63" s="911"/>
      <c r="BC63" s="911"/>
      <c r="BD63" s="911"/>
      <c r="BE63" s="912"/>
      <c r="BF63" s="912"/>
      <c r="BG63" s="912"/>
      <c r="BH63" s="912"/>
      <c r="BI63" s="913"/>
      <c r="BJ63" s="914" t="s">
        <v>118</v>
      </c>
      <c r="BK63" s="915"/>
      <c r="BL63" s="915"/>
      <c r="BM63" s="915"/>
      <c r="BN63" s="916"/>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398</v>
      </c>
      <c r="B66" s="801"/>
      <c r="C66" s="801"/>
      <c r="D66" s="801"/>
      <c r="E66" s="801"/>
      <c r="F66" s="801"/>
      <c r="G66" s="801"/>
      <c r="H66" s="801"/>
      <c r="I66" s="801"/>
      <c r="J66" s="801"/>
      <c r="K66" s="801"/>
      <c r="L66" s="801"/>
      <c r="M66" s="801"/>
      <c r="N66" s="801"/>
      <c r="O66" s="801"/>
      <c r="P66" s="802"/>
      <c r="Q66" s="777" t="s">
        <v>399</v>
      </c>
      <c r="R66" s="778"/>
      <c r="S66" s="778"/>
      <c r="T66" s="778"/>
      <c r="U66" s="779"/>
      <c r="V66" s="777" t="s">
        <v>400</v>
      </c>
      <c r="W66" s="778"/>
      <c r="X66" s="778"/>
      <c r="Y66" s="778"/>
      <c r="Z66" s="779"/>
      <c r="AA66" s="777" t="s">
        <v>380</v>
      </c>
      <c r="AB66" s="778"/>
      <c r="AC66" s="778"/>
      <c r="AD66" s="778"/>
      <c r="AE66" s="779"/>
      <c r="AF66" s="917" t="s">
        <v>401</v>
      </c>
      <c r="AG66" s="873"/>
      <c r="AH66" s="873"/>
      <c r="AI66" s="873"/>
      <c r="AJ66" s="918"/>
      <c r="AK66" s="777" t="s">
        <v>402</v>
      </c>
      <c r="AL66" s="801"/>
      <c r="AM66" s="801"/>
      <c r="AN66" s="801"/>
      <c r="AO66" s="802"/>
      <c r="AP66" s="777" t="s">
        <v>403</v>
      </c>
      <c r="AQ66" s="778"/>
      <c r="AR66" s="778"/>
      <c r="AS66" s="778"/>
      <c r="AT66" s="779"/>
      <c r="AU66" s="777" t="s">
        <v>404</v>
      </c>
      <c r="AV66" s="778"/>
      <c r="AW66" s="778"/>
      <c r="AX66" s="778"/>
      <c r="AY66" s="779"/>
      <c r="AZ66" s="777" t="s">
        <v>361</v>
      </c>
      <c r="BA66" s="778"/>
      <c r="BB66" s="778"/>
      <c r="BC66" s="778"/>
      <c r="BD66" s="789"/>
      <c r="BE66" s="245"/>
      <c r="BF66" s="245"/>
      <c r="BG66" s="245"/>
      <c r="BH66" s="245"/>
      <c r="BI66" s="245"/>
      <c r="BJ66" s="245"/>
      <c r="BK66" s="245"/>
      <c r="BL66" s="245"/>
      <c r="BM66" s="245"/>
      <c r="BN66" s="245"/>
      <c r="BO66" s="245"/>
      <c r="BP66" s="245"/>
      <c r="BQ66" s="242">
        <v>60</v>
      </c>
      <c r="BR66" s="247"/>
      <c r="BS66" s="928"/>
      <c r="BT66" s="929"/>
      <c r="BU66" s="929"/>
      <c r="BV66" s="929"/>
      <c r="BW66" s="929"/>
      <c r="BX66" s="929"/>
      <c r="BY66" s="929"/>
      <c r="BZ66" s="929"/>
      <c r="CA66" s="929"/>
      <c r="CB66" s="929"/>
      <c r="CC66" s="929"/>
      <c r="CD66" s="929"/>
      <c r="CE66" s="929"/>
      <c r="CF66" s="929"/>
      <c r="CG66" s="930"/>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22"/>
      <c r="DW66" s="923"/>
      <c r="DX66" s="923"/>
      <c r="DY66" s="923"/>
      <c r="DZ66" s="924"/>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9"/>
      <c r="AG67" s="876"/>
      <c r="AH67" s="876"/>
      <c r="AI67" s="876"/>
      <c r="AJ67" s="920"/>
      <c r="AK67" s="921"/>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8"/>
      <c r="BT67" s="929"/>
      <c r="BU67" s="929"/>
      <c r="BV67" s="929"/>
      <c r="BW67" s="929"/>
      <c r="BX67" s="929"/>
      <c r="BY67" s="929"/>
      <c r="BZ67" s="929"/>
      <c r="CA67" s="929"/>
      <c r="CB67" s="929"/>
      <c r="CC67" s="929"/>
      <c r="CD67" s="929"/>
      <c r="CE67" s="929"/>
      <c r="CF67" s="929"/>
      <c r="CG67" s="930"/>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22"/>
      <c r="DW67" s="923"/>
      <c r="DX67" s="923"/>
      <c r="DY67" s="923"/>
      <c r="DZ67" s="924"/>
      <c r="EA67" s="226"/>
    </row>
    <row r="68" spans="1:131" s="227" customFormat="1" ht="26.25" customHeight="1" thickTop="1" x14ac:dyDescent="0.15">
      <c r="A68" s="238">
        <v>1</v>
      </c>
      <c r="B68" s="934" t="s">
        <v>564</v>
      </c>
      <c r="C68" s="935"/>
      <c r="D68" s="935"/>
      <c r="E68" s="935"/>
      <c r="F68" s="935"/>
      <c r="G68" s="935"/>
      <c r="H68" s="935"/>
      <c r="I68" s="935"/>
      <c r="J68" s="935"/>
      <c r="K68" s="935"/>
      <c r="L68" s="935"/>
      <c r="M68" s="935"/>
      <c r="N68" s="935"/>
      <c r="O68" s="935"/>
      <c r="P68" s="936"/>
      <c r="Q68" s="937">
        <v>113</v>
      </c>
      <c r="R68" s="931"/>
      <c r="S68" s="931"/>
      <c r="T68" s="931"/>
      <c r="U68" s="931"/>
      <c r="V68" s="931">
        <v>103</v>
      </c>
      <c r="W68" s="931"/>
      <c r="X68" s="931"/>
      <c r="Y68" s="931"/>
      <c r="Z68" s="931"/>
      <c r="AA68" s="931">
        <v>10</v>
      </c>
      <c r="AB68" s="931"/>
      <c r="AC68" s="931"/>
      <c r="AD68" s="931"/>
      <c r="AE68" s="931"/>
      <c r="AF68" s="931">
        <v>10</v>
      </c>
      <c r="AG68" s="931"/>
      <c r="AH68" s="931"/>
      <c r="AI68" s="931"/>
      <c r="AJ68" s="931"/>
      <c r="AK68" s="931">
        <v>11</v>
      </c>
      <c r="AL68" s="931"/>
      <c r="AM68" s="931"/>
      <c r="AN68" s="931"/>
      <c r="AO68" s="931"/>
      <c r="AP68" s="931" t="s">
        <v>562</v>
      </c>
      <c r="AQ68" s="931"/>
      <c r="AR68" s="931"/>
      <c r="AS68" s="931"/>
      <c r="AT68" s="931"/>
      <c r="AU68" s="931" t="s">
        <v>562</v>
      </c>
      <c r="AV68" s="931"/>
      <c r="AW68" s="931"/>
      <c r="AX68" s="931"/>
      <c r="AY68" s="931"/>
      <c r="AZ68" s="932"/>
      <c r="BA68" s="932"/>
      <c r="BB68" s="932"/>
      <c r="BC68" s="932"/>
      <c r="BD68" s="933"/>
      <c r="BE68" s="245"/>
      <c r="BF68" s="245"/>
      <c r="BG68" s="245"/>
      <c r="BH68" s="245"/>
      <c r="BI68" s="245"/>
      <c r="BJ68" s="245"/>
      <c r="BK68" s="245"/>
      <c r="BL68" s="245"/>
      <c r="BM68" s="245"/>
      <c r="BN68" s="245"/>
      <c r="BO68" s="245"/>
      <c r="BP68" s="245"/>
      <c r="BQ68" s="242">
        <v>62</v>
      </c>
      <c r="BR68" s="247"/>
      <c r="BS68" s="928"/>
      <c r="BT68" s="929"/>
      <c r="BU68" s="929"/>
      <c r="BV68" s="929"/>
      <c r="BW68" s="929"/>
      <c r="BX68" s="929"/>
      <c r="BY68" s="929"/>
      <c r="BZ68" s="929"/>
      <c r="CA68" s="929"/>
      <c r="CB68" s="929"/>
      <c r="CC68" s="929"/>
      <c r="CD68" s="929"/>
      <c r="CE68" s="929"/>
      <c r="CF68" s="929"/>
      <c r="CG68" s="930"/>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22"/>
      <c r="DW68" s="923"/>
      <c r="DX68" s="923"/>
      <c r="DY68" s="923"/>
      <c r="DZ68" s="924"/>
      <c r="EA68" s="226"/>
    </row>
    <row r="69" spans="1:131" s="227" customFormat="1" ht="26.25" customHeight="1" x14ac:dyDescent="0.15">
      <c r="A69" s="241">
        <v>2</v>
      </c>
      <c r="B69" s="938" t="s">
        <v>565</v>
      </c>
      <c r="C69" s="939"/>
      <c r="D69" s="939"/>
      <c r="E69" s="939"/>
      <c r="F69" s="939"/>
      <c r="G69" s="939"/>
      <c r="H69" s="939"/>
      <c r="I69" s="939"/>
      <c r="J69" s="939"/>
      <c r="K69" s="939"/>
      <c r="L69" s="939"/>
      <c r="M69" s="939"/>
      <c r="N69" s="939"/>
      <c r="O69" s="939"/>
      <c r="P69" s="940"/>
      <c r="Q69" s="941">
        <v>1062</v>
      </c>
      <c r="R69" s="891"/>
      <c r="S69" s="891"/>
      <c r="T69" s="891"/>
      <c r="U69" s="891"/>
      <c r="V69" s="891">
        <v>1049</v>
      </c>
      <c r="W69" s="891"/>
      <c r="X69" s="891"/>
      <c r="Y69" s="891"/>
      <c r="Z69" s="891"/>
      <c r="AA69" s="891">
        <v>13</v>
      </c>
      <c r="AB69" s="891"/>
      <c r="AC69" s="891"/>
      <c r="AD69" s="891"/>
      <c r="AE69" s="891"/>
      <c r="AF69" s="891">
        <v>13</v>
      </c>
      <c r="AG69" s="891"/>
      <c r="AH69" s="891"/>
      <c r="AI69" s="891"/>
      <c r="AJ69" s="891"/>
      <c r="AK69" s="891">
        <v>46</v>
      </c>
      <c r="AL69" s="891"/>
      <c r="AM69" s="891"/>
      <c r="AN69" s="891"/>
      <c r="AO69" s="891"/>
      <c r="AP69" s="891">
        <v>1444</v>
      </c>
      <c r="AQ69" s="891"/>
      <c r="AR69" s="891"/>
      <c r="AS69" s="891"/>
      <c r="AT69" s="891"/>
      <c r="AU69" s="891">
        <v>243</v>
      </c>
      <c r="AV69" s="891"/>
      <c r="AW69" s="891"/>
      <c r="AX69" s="891"/>
      <c r="AY69" s="891"/>
      <c r="AZ69" s="942"/>
      <c r="BA69" s="942"/>
      <c r="BB69" s="942"/>
      <c r="BC69" s="942"/>
      <c r="BD69" s="943"/>
      <c r="BE69" s="245"/>
      <c r="BF69" s="245"/>
      <c r="BG69" s="245"/>
      <c r="BH69" s="245"/>
      <c r="BI69" s="245"/>
      <c r="BJ69" s="245"/>
      <c r="BK69" s="245"/>
      <c r="BL69" s="245"/>
      <c r="BM69" s="245"/>
      <c r="BN69" s="245"/>
      <c r="BO69" s="245"/>
      <c r="BP69" s="245"/>
      <c r="BQ69" s="242">
        <v>63</v>
      </c>
      <c r="BR69" s="247"/>
      <c r="BS69" s="928"/>
      <c r="BT69" s="929"/>
      <c r="BU69" s="929"/>
      <c r="BV69" s="929"/>
      <c r="BW69" s="929"/>
      <c r="BX69" s="929"/>
      <c r="BY69" s="929"/>
      <c r="BZ69" s="929"/>
      <c r="CA69" s="929"/>
      <c r="CB69" s="929"/>
      <c r="CC69" s="929"/>
      <c r="CD69" s="929"/>
      <c r="CE69" s="929"/>
      <c r="CF69" s="929"/>
      <c r="CG69" s="930"/>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22"/>
      <c r="DW69" s="923"/>
      <c r="DX69" s="923"/>
      <c r="DY69" s="923"/>
      <c r="DZ69" s="924"/>
      <c r="EA69" s="226"/>
    </row>
    <row r="70" spans="1:131" s="227" customFormat="1" ht="26.25" customHeight="1" x14ac:dyDescent="0.15">
      <c r="A70" s="241">
        <v>3</v>
      </c>
      <c r="B70" s="938" t="s">
        <v>566</v>
      </c>
      <c r="C70" s="939"/>
      <c r="D70" s="939"/>
      <c r="E70" s="939"/>
      <c r="F70" s="939"/>
      <c r="G70" s="939"/>
      <c r="H70" s="939"/>
      <c r="I70" s="939"/>
      <c r="J70" s="939"/>
      <c r="K70" s="939"/>
      <c r="L70" s="939"/>
      <c r="M70" s="939"/>
      <c r="N70" s="939"/>
      <c r="O70" s="939"/>
      <c r="P70" s="940"/>
      <c r="Q70" s="941">
        <v>1404</v>
      </c>
      <c r="R70" s="891"/>
      <c r="S70" s="891"/>
      <c r="T70" s="891"/>
      <c r="U70" s="891"/>
      <c r="V70" s="891">
        <v>1353</v>
      </c>
      <c r="W70" s="891"/>
      <c r="X70" s="891"/>
      <c r="Y70" s="891"/>
      <c r="Z70" s="891"/>
      <c r="AA70" s="891">
        <v>51</v>
      </c>
      <c r="AB70" s="891"/>
      <c r="AC70" s="891"/>
      <c r="AD70" s="891"/>
      <c r="AE70" s="891"/>
      <c r="AF70" s="891">
        <v>51</v>
      </c>
      <c r="AG70" s="891"/>
      <c r="AH70" s="891"/>
      <c r="AI70" s="891"/>
      <c r="AJ70" s="891"/>
      <c r="AK70" s="891" t="s">
        <v>586</v>
      </c>
      <c r="AL70" s="891"/>
      <c r="AM70" s="891"/>
      <c r="AN70" s="891"/>
      <c r="AO70" s="891"/>
      <c r="AP70" s="891">
        <v>1279</v>
      </c>
      <c r="AQ70" s="891"/>
      <c r="AR70" s="891"/>
      <c r="AS70" s="891"/>
      <c r="AT70" s="891"/>
      <c r="AU70" s="891">
        <v>107</v>
      </c>
      <c r="AV70" s="891"/>
      <c r="AW70" s="891"/>
      <c r="AX70" s="891"/>
      <c r="AY70" s="891"/>
      <c r="AZ70" s="942"/>
      <c r="BA70" s="942"/>
      <c r="BB70" s="942"/>
      <c r="BC70" s="942"/>
      <c r="BD70" s="943"/>
      <c r="BE70" s="245"/>
      <c r="BF70" s="245"/>
      <c r="BG70" s="245"/>
      <c r="BH70" s="245"/>
      <c r="BI70" s="245"/>
      <c r="BJ70" s="245"/>
      <c r="BK70" s="245"/>
      <c r="BL70" s="245"/>
      <c r="BM70" s="245"/>
      <c r="BN70" s="245"/>
      <c r="BO70" s="245"/>
      <c r="BP70" s="245"/>
      <c r="BQ70" s="242">
        <v>64</v>
      </c>
      <c r="BR70" s="247"/>
      <c r="BS70" s="928"/>
      <c r="BT70" s="929"/>
      <c r="BU70" s="929"/>
      <c r="BV70" s="929"/>
      <c r="BW70" s="929"/>
      <c r="BX70" s="929"/>
      <c r="BY70" s="929"/>
      <c r="BZ70" s="929"/>
      <c r="CA70" s="929"/>
      <c r="CB70" s="929"/>
      <c r="CC70" s="929"/>
      <c r="CD70" s="929"/>
      <c r="CE70" s="929"/>
      <c r="CF70" s="929"/>
      <c r="CG70" s="930"/>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22"/>
      <c r="DW70" s="923"/>
      <c r="DX70" s="923"/>
      <c r="DY70" s="923"/>
      <c r="DZ70" s="924"/>
      <c r="EA70" s="226"/>
    </row>
    <row r="71" spans="1:131" s="227" customFormat="1" ht="26.25" customHeight="1" x14ac:dyDescent="0.15">
      <c r="A71" s="241">
        <v>4</v>
      </c>
      <c r="B71" s="938" t="s">
        <v>567</v>
      </c>
      <c r="C71" s="939"/>
      <c r="D71" s="939"/>
      <c r="E71" s="939"/>
      <c r="F71" s="939"/>
      <c r="G71" s="939"/>
      <c r="H71" s="939"/>
      <c r="I71" s="939"/>
      <c r="J71" s="939"/>
      <c r="K71" s="939"/>
      <c r="L71" s="939"/>
      <c r="M71" s="939"/>
      <c r="N71" s="939"/>
      <c r="O71" s="939"/>
      <c r="P71" s="940"/>
      <c r="Q71" s="941">
        <v>2139</v>
      </c>
      <c r="R71" s="891"/>
      <c r="S71" s="891"/>
      <c r="T71" s="891"/>
      <c r="U71" s="891"/>
      <c r="V71" s="891">
        <v>1906</v>
      </c>
      <c r="W71" s="891"/>
      <c r="X71" s="891"/>
      <c r="Y71" s="891"/>
      <c r="Z71" s="891"/>
      <c r="AA71" s="891">
        <v>233</v>
      </c>
      <c r="AB71" s="891"/>
      <c r="AC71" s="891"/>
      <c r="AD71" s="891"/>
      <c r="AE71" s="891"/>
      <c r="AF71" s="891">
        <v>233</v>
      </c>
      <c r="AG71" s="891"/>
      <c r="AH71" s="891"/>
      <c r="AI71" s="891"/>
      <c r="AJ71" s="891"/>
      <c r="AK71" s="891">
        <v>2</v>
      </c>
      <c r="AL71" s="891"/>
      <c r="AM71" s="891"/>
      <c r="AN71" s="891"/>
      <c r="AO71" s="891"/>
      <c r="AP71" s="891" t="s">
        <v>503</v>
      </c>
      <c r="AQ71" s="891"/>
      <c r="AR71" s="891"/>
      <c r="AS71" s="891"/>
      <c r="AT71" s="891"/>
      <c r="AU71" s="891" t="s">
        <v>503</v>
      </c>
      <c r="AV71" s="891"/>
      <c r="AW71" s="891"/>
      <c r="AX71" s="891"/>
      <c r="AY71" s="891"/>
      <c r="AZ71" s="942"/>
      <c r="BA71" s="942"/>
      <c r="BB71" s="942"/>
      <c r="BC71" s="942"/>
      <c r="BD71" s="943"/>
      <c r="BE71" s="245"/>
      <c r="BF71" s="245"/>
      <c r="BG71" s="245"/>
      <c r="BH71" s="245"/>
      <c r="BI71" s="245"/>
      <c r="BJ71" s="245"/>
      <c r="BK71" s="245"/>
      <c r="BL71" s="245"/>
      <c r="BM71" s="245"/>
      <c r="BN71" s="245"/>
      <c r="BO71" s="245"/>
      <c r="BP71" s="245"/>
      <c r="BQ71" s="242">
        <v>65</v>
      </c>
      <c r="BR71" s="247"/>
      <c r="BS71" s="928"/>
      <c r="BT71" s="929"/>
      <c r="BU71" s="929"/>
      <c r="BV71" s="929"/>
      <c r="BW71" s="929"/>
      <c r="BX71" s="929"/>
      <c r="BY71" s="929"/>
      <c r="BZ71" s="929"/>
      <c r="CA71" s="929"/>
      <c r="CB71" s="929"/>
      <c r="CC71" s="929"/>
      <c r="CD71" s="929"/>
      <c r="CE71" s="929"/>
      <c r="CF71" s="929"/>
      <c r="CG71" s="930"/>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22"/>
      <c r="DW71" s="923"/>
      <c r="DX71" s="923"/>
      <c r="DY71" s="923"/>
      <c r="DZ71" s="924"/>
      <c r="EA71" s="226"/>
    </row>
    <row r="72" spans="1:131" s="227" customFormat="1" ht="26.25" customHeight="1" x14ac:dyDescent="0.15">
      <c r="A72" s="241">
        <v>5</v>
      </c>
      <c r="B72" s="938" t="s">
        <v>568</v>
      </c>
      <c r="C72" s="939"/>
      <c r="D72" s="939"/>
      <c r="E72" s="939"/>
      <c r="F72" s="939"/>
      <c r="G72" s="939"/>
      <c r="H72" s="939"/>
      <c r="I72" s="939"/>
      <c r="J72" s="939"/>
      <c r="K72" s="939"/>
      <c r="L72" s="939"/>
      <c r="M72" s="939"/>
      <c r="N72" s="939"/>
      <c r="O72" s="939"/>
      <c r="P72" s="940"/>
      <c r="Q72" s="941">
        <v>20</v>
      </c>
      <c r="R72" s="891"/>
      <c r="S72" s="891"/>
      <c r="T72" s="891"/>
      <c r="U72" s="891"/>
      <c r="V72" s="891">
        <v>17</v>
      </c>
      <c r="W72" s="891"/>
      <c r="X72" s="891"/>
      <c r="Y72" s="891"/>
      <c r="Z72" s="891"/>
      <c r="AA72" s="891">
        <v>3</v>
      </c>
      <c r="AB72" s="891"/>
      <c r="AC72" s="891"/>
      <c r="AD72" s="891"/>
      <c r="AE72" s="891"/>
      <c r="AF72" s="891">
        <v>3</v>
      </c>
      <c r="AG72" s="891"/>
      <c r="AH72" s="891"/>
      <c r="AI72" s="891"/>
      <c r="AJ72" s="891"/>
      <c r="AK72" s="891" t="s">
        <v>577</v>
      </c>
      <c r="AL72" s="891"/>
      <c r="AM72" s="891"/>
      <c r="AN72" s="891"/>
      <c r="AO72" s="891"/>
      <c r="AP72" s="891" t="s">
        <v>503</v>
      </c>
      <c r="AQ72" s="891"/>
      <c r="AR72" s="891"/>
      <c r="AS72" s="891"/>
      <c r="AT72" s="891"/>
      <c r="AU72" s="891" t="s">
        <v>503</v>
      </c>
      <c r="AV72" s="891"/>
      <c r="AW72" s="891"/>
      <c r="AX72" s="891"/>
      <c r="AY72" s="891"/>
      <c r="AZ72" s="942"/>
      <c r="BA72" s="942"/>
      <c r="BB72" s="942"/>
      <c r="BC72" s="942"/>
      <c r="BD72" s="943"/>
      <c r="BE72" s="245"/>
      <c r="BF72" s="245"/>
      <c r="BG72" s="245"/>
      <c r="BH72" s="245"/>
      <c r="BI72" s="245"/>
      <c r="BJ72" s="245"/>
      <c r="BK72" s="245"/>
      <c r="BL72" s="245"/>
      <c r="BM72" s="245"/>
      <c r="BN72" s="245"/>
      <c r="BO72" s="245"/>
      <c r="BP72" s="245"/>
      <c r="BQ72" s="242">
        <v>66</v>
      </c>
      <c r="BR72" s="247"/>
      <c r="BS72" s="928"/>
      <c r="BT72" s="929"/>
      <c r="BU72" s="929"/>
      <c r="BV72" s="929"/>
      <c r="BW72" s="929"/>
      <c r="BX72" s="929"/>
      <c r="BY72" s="929"/>
      <c r="BZ72" s="929"/>
      <c r="CA72" s="929"/>
      <c r="CB72" s="929"/>
      <c r="CC72" s="929"/>
      <c r="CD72" s="929"/>
      <c r="CE72" s="929"/>
      <c r="CF72" s="929"/>
      <c r="CG72" s="930"/>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22"/>
      <c r="DW72" s="923"/>
      <c r="DX72" s="923"/>
      <c r="DY72" s="923"/>
      <c r="DZ72" s="924"/>
      <c r="EA72" s="226"/>
    </row>
    <row r="73" spans="1:131" s="227" customFormat="1" ht="26.25" customHeight="1" x14ac:dyDescent="0.15">
      <c r="A73" s="241">
        <v>6</v>
      </c>
      <c r="B73" s="938" t="s">
        <v>569</v>
      </c>
      <c r="C73" s="939"/>
      <c r="D73" s="939"/>
      <c r="E73" s="939"/>
      <c r="F73" s="939"/>
      <c r="G73" s="939"/>
      <c r="H73" s="939"/>
      <c r="I73" s="939"/>
      <c r="J73" s="939"/>
      <c r="K73" s="939"/>
      <c r="L73" s="939"/>
      <c r="M73" s="939"/>
      <c r="N73" s="939"/>
      <c r="O73" s="939"/>
      <c r="P73" s="940"/>
      <c r="Q73" s="941">
        <v>204</v>
      </c>
      <c r="R73" s="891"/>
      <c r="S73" s="891"/>
      <c r="T73" s="891"/>
      <c r="U73" s="891"/>
      <c r="V73" s="891">
        <v>199</v>
      </c>
      <c r="W73" s="891"/>
      <c r="X73" s="891"/>
      <c r="Y73" s="891"/>
      <c r="Z73" s="891"/>
      <c r="AA73" s="891">
        <v>5</v>
      </c>
      <c r="AB73" s="891"/>
      <c r="AC73" s="891"/>
      <c r="AD73" s="891"/>
      <c r="AE73" s="891"/>
      <c r="AF73" s="891">
        <v>5</v>
      </c>
      <c r="AG73" s="891"/>
      <c r="AH73" s="891"/>
      <c r="AI73" s="891"/>
      <c r="AJ73" s="891"/>
      <c r="AK73" s="891">
        <v>7</v>
      </c>
      <c r="AL73" s="891"/>
      <c r="AM73" s="891"/>
      <c r="AN73" s="891"/>
      <c r="AO73" s="891"/>
      <c r="AP73" s="891" t="s">
        <v>562</v>
      </c>
      <c r="AQ73" s="891"/>
      <c r="AR73" s="891"/>
      <c r="AS73" s="891"/>
      <c r="AT73" s="891"/>
      <c r="AU73" s="891" t="s">
        <v>562</v>
      </c>
      <c r="AV73" s="891"/>
      <c r="AW73" s="891"/>
      <c r="AX73" s="891"/>
      <c r="AY73" s="891"/>
      <c r="AZ73" s="942"/>
      <c r="BA73" s="942"/>
      <c r="BB73" s="942"/>
      <c r="BC73" s="942"/>
      <c r="BD73" s="943"/>
      <c r="BE73" s="245"/>
      <c r="BF73" s="245"/>
      <c r="BG73" s="245"/>
      <c r="BH73" s="245"/>
      <c r="BI73" s="245"/>
      <c r="BJ73" s="245"/>
      <c r="BK73" s="245"/>
      <c r="BL73" s="245"/>
      <c r="BM73" s="245"/>
      <c r="BN73" s="245"/>
      <c r="BO73" s="245"/>
      <c r="BP73" s="245"/>
      <c r="BQ73" s="242">
        <v>67</v>
      </c>
      <c r="BR73" s="247"/>
      <c r="BS73" s="928"/>
      <c r="BT73" s="929"/>
      <c r="BU73" s="929"/>
      <c r="BV73" s="929"/>
      <c r="BW73" s="929"/>
      <c r="BX73" s="929"/>
      <c r="BY73" s="929"/>
      <c r="BZ73" s="929"/>
      <c r="CA73" s="929"/>
      <c r="CB73" s="929"/>
      <c r="CC73" s="929"/>
      <c r="CD73" s="929"/>
      <c r="CE73" s="929"/>
      <c r="CF73" s="929"/>
      <c r="CG73" s="930"/>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22"/>
      <c r="DW73" s="923"/>
      <c r="DX73" s="923"/>
      <c r="DY73" s="923"/>
      <c r="DZ73" s="924"/>
      <c r="EA73" s="226"/>
    </row>
    <row r="74" spans="1:131" s="227" customFormat="1" ht="26.25" customHeight="1" x14ac:dyDescent="0.15">
      <c r="A74" s="241">
        <v>7</v>
      </c>
      <c r="B74" s="938" t="s">
        <v>570</v>
      </c>
      <c r="C74" s="939"/>
      <c r="D74" s="939"/>
      <c r="E74" s="939"/>
      <c r="F74" s="939"/>
      <c r="G74" s="939"/>
      <c r="H74" s="939"/>
      <c r="I74" s="939"/>
      <c r="J74" s="939"/>
      <c r="K74" s="939"/>
      <c r="L74" s="939"/>
      <c r="M74" s="939"/>
      <c r="N74" s="939"/>
      <c r="O74" s="939"/>
      <c r="P74" s="940"/>
      <c r="Q74" s="941">
        <v>159888</v>
      </c>
      <c r="R74" s="891"/>
      <c r="S74" s="891"/>
      <c r="T74" s="891"/>
      <c r="U74" s="891"/>
      <c r="V74" s="891">
        <v>154431</v>
      </c>
      <c r="W74" s="891"/>
      <c r="X74" s="891"/>
      <c r="Y74" s="891"/>
      <c r="Z74" s="891"/>
      <c r="AA74" s="891">
        <v>5457</v>
      </c>
      <c r="AB74" s="891"/>
      <c r="AC74" s="891"/>
      <c r="AD74" s="891"/>
      <c r="AE74" s="891"/>
      <c r="AF74" s="891">
        <v>5457</v>
      </c>
      <c r="AG74" s="891"/>
      <c r="AH74" s="891"/>
      <c r="AI74" s="891"/>
      <c r="AJ74" s="891"/>
      <c r="AK74" s="891">
        <v>766</v>
      </c>
      <c r="AL74" s="891"/>
      <c r="AM74" s="891"/>
      <c r="AN74" s="891"/>
      <c r="AO74" s="891"/>
      <c r="AP74" s="891" t="s">
        <v>503</v>
      </c>
      <c r="AQ74" s="891"/>
      <c r="AR74" s="891"/>
      <c r="AS74" s="891"/>
      <c r="AT74" s="891"/>
      <c r="AU74" s="891" t="s">
        <v>503</v>
      </c>
      <c r="AV74" s="891"/>
      <c r="AW74" s="891"/>
      <c r="AX74" s="891"/>
      <c r="AY74" s="891"/>
      <c r="AZ74" s="942"/>
      <c r="BA74" s="942"/>
      <c r="BB74" s="942"/>
      <c r="BC74" s="942"/>
      <c r="BD74" s="943"/>
      <c r="BE74" s="245"/>
      <c r="BF74" s="245"/>
      <c r="BG74" s="245"/>
      <c r="BH74" s="245"/>
      <c r="BI74" s="245"/>
      <c r="BJ74" s="245"/>
      <c r="BK74" s="245"/>
      <c r="BL74" s="245"/>
      <c r="BM74" s="245"/>
      <c r="BN74" s="245"/>
      <c r="BO74" s="245"/>
      <c r="BP74" s="245"/>
      <c r="BQ74" s="242">
        <v>68</v>
      </c>
      <c r="BR74" s="247"/>
      <c r="BS74" s="928"/>
      <c r="BT74" s="929"/>
      <c r="BU74" s="929"/>
      <c r="BV74" s="929"/>
      <c r="BW74" s="929"/>
      <c r="BX74" s="929"/>
      <c r="BY74" s="929"/>
      <c r="BZ74" s="929"/>
      <c r="CA74" s="929"/>
      <c r="CB74" s="929"/>
      <c r="CC74" s="929"/>
      <c r="CD74" s="929"/>
      <c r="CE74" s="929"/>
      <c r="CF74" s="929"/>
      <c r="CG74" s="930"/>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22"/>
      <c r="DW74" s="923"/>
      <c r="DX74" s="923"/>
      <c r="DY74" s="923"/>
      <c r="DZ74" s="924"/>
      <c r="EA74" s="226"/>
    </row>
    <row r="75" spans="1:131" s="227" customFormat="1" ht="26.25" customHeight="1" x14ac:dyDescent="0.15">
      <c r="A75" s="241">
        <v>8</v>
      </c>
      <c r="B75" s="938" t="s">
        <v>571</v>
      </c>
      <c r="C75" s="939"/>
      <c r="D75" s="939"/>
      <c r="E75" s="939"/>
      <c r="F75" s="939"/>
      <c r="G75" s="939"/>
      <c r="H75" s="939"/>
      <c r="I75" s="939"/>
      <c r="J75" s="939"/>
      <c r="K75" s="939"/>
      <c r="L75" s="939"/>
      <c r="M75" s="939"/>
      <c r="N75" s="939"/>
      <c r="O75" s="939"/>
      <c r="P75" s="940"/>
      <c r="Q75" s="944">
        <v>43</v>
      </c>
      <c r="R75" s="893"/>
      <c r="S75" s="893"/>
      <c r="T75" s="893"/>
      <c r="U75" s="890"/>
      <c r="V75" s="892">
        <v>42</v>
      </c>
      <c r="W75" s="893"/>
      <c r="X75" s="893"/>
      <c r="Y75" s="893"/>
      <c r="Z75" s="890"/>
      <c r="AA75" s="892">
        <v>2</v>
      </c>
      <c r="AB75" s="893"/>
      <c r="AC75" s="893"/>
      <c r="AD75" s="893"/>
      <c r="AE75" s="890"/>
      <c r="AF75" s="892">
        <v>2</v>
      </c>
      <c r="AG75" s="893"/>
      <c r="AH75" s="893"/>
      <c r="AI75" s="893"/>
      <c r="AJ75" s="890"/>
      <c r="AK75" s="892">
        <v>17</v>
      </c>
      <c r="AL75" s="893"/>
      <c r="AM75" s="893"/>
      <c r="AN75" s="893"/>
      <c r="AO75" s="890"/>
      <c r="AP75" s="892" t="s">
        <v>503</v>
      </c>
      <c r="AQ75" s="893"/>
      <c r="AR75" s="893"/>
      <c r="AS75" s="893"/>
      <c r="AT75" s="890"/>
      <c r="AU75" s="892" t="s">
        <v>503</v>
      </c>
      <c r="AV75" s="893"/>
      <c r="AW75" s="893"/>
      <c r="AX75" s="893"/>
      <c r="AY75" s="890"/>
      <c r="AZ75" s="942"/>
      <c r="BA75" s="942"/>
      <c r="BB75" s="942"/>
      <c r="BC75" s="942"/>
      <c r="BD75" s="943"/>
      <c r="BE75" s="245"/>
      <c r="BF75" s="245"/>
      <c r="BG75" s="245"/>
      <c r="BH75" s="245"/>
      <c r="BI75" s="245"/>
      <c r="BJ75" s="245"/>
      <c r="BK75" s="245"/>
      <c r="BL75" s="245"/>
      <c r="BM75" s="245"/>
      <c r="BN75" s="245"/>
      <c r="BO75" s="245"/>
      <c r="BP75" s="245"/>
      <c r="BQ75" s="242">
        <v>69</v>
      </c>
      <c r="BR75" s="247"/>
      <c r="BS75" s="928"/>
      <c r="BT75" s="929"/>
      <c r="BU75" s="929"/>
      <c r="BV75" s="929"/>
      <c r="BW75" s="929"/>
      <c r="BX75" s="929"/>
      <c r="BY75" s="929"/>
      <c r="BZ75" s="929"/>
      <c r="CA75" s="929"/>
      <c r="CB75" s="929"/>
      <c r="CC75" s="929"/>
      <c r="CD75" s="929"/>
      <c r="CE75" s="929"/>
      <c r="CF75" s="929"/>
      <c r="CG75" s="930"/>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22"/>
      <c r="DW75" s="923"/>
      <c r="DX75" s="923"/>
      <c r="DY75" s="923"/>
      <c r="DZ75" s="924"/>
      <c r="EA75" s="226"/>
    </row>
    <row r="76" spans="1:131" s="227" customFormat="1" ht="26.25" customHeight="1" x14ac:dyDescent="0.15">
      <c r="A76" s="241">
        <v>9</v>
      </c>
      <c r="B76" s="938"/>
      <c r="C76" s="939"/>
      <c r="D76" s="939"/>
      <c r="E76" s="939"/>
      <c r="F76" s="939"/>
      <c r="G76" s="939"/>
      <c r="H76" s="939"/>
      <c r="I76" s="939"/>
      <c r="J76" s="939"/>
      <c r="K76" s="939"/>
      <c r="L76" s="939"/>
      <c r="M76" s="939"/>
      <c r="N76" s="939"/>
      <c r="O76" s="939"/>
      <c r="P76" s="940"/>
      <c r="Q76" s="944"/>
      <c r="R76" s="893"/>
      <c r="S76" s="893"/>
      <c r="T76" s="893"/>
      <c r="U76" s="890"/>
      <c r="V76" s="892"/>
      <c r="W76" s="893"/>
      <c r="X76" s="893"/>
      <c r="Y76" s="893"/>
      <c r="Z76" s="890"/>
      <c r="AA76" s="892"/>
      <c r="AB76" s="893"/>
      <c r="AC76" s="893"/>
      <c r="AD76" s="893"/>
      <c r="AE76" s="890"/>
      <c r="AF76" s="892"/>
      <c r="AG76" s="893"/>
      <c r="AH76" s="893"/>
      <c r="AI76" s="893"/>
      <c r="AJ76" s="890"/>
      <c r="AK76" s="892"/>
      <c r="AL76" s="893"/>
      <c r="AM76" s="893"/>
      <c r="AN76" s="893"/>
      <c r="AO76" s="890"/>
      <c r="AP76" s="892"/>
      <c r="AQ76" s="893"/>
      <c r="AR76" s="893"/>
      <c r="AS76" s="893"/>
      <c r="AT76" s="890"/>
      <c r="AU76" s="892"/>
      <c r="AV76" s="893"/>
      <c r="AW76" s="893"/>
      <c r="AX76" s="893"/>
      <c r="AY76" s="890"/>
      <c r="AZ76" s="942"/>
      <c r="BA76" s="942"/>
      <c r="BB76" s="942"/>
      <c r="BC76" s="942"/>
      <c r="BD76" s="943"/>
      <c r="BE76" s="245"/>
      <c r="BF76" s="245"/>
      <c r="BG76" s="245"/>
      <c r="BH76" s="245"/>
      <c r="BI76" s="245"/>
      <c r="BJ76" s="245"/>
      <c r="BK76" s="245"/>
      <c r="BL76" s="245"/>
      <c r="BM76" s="245"/>
      <c r="BN76" s="245"/>
      <c r="BO76" s="245"/>
      <c r="BP76" s="245"/>
      <c r="BQ76" s="242">
        <v>70</v>
      </c>
      <c r="BR76" s="247"/>
      <c r="BS76" s="928"/>
      <c r="BT76" s="929"/>
      <c r="BU76" s="929"/>
      <c r="BV76" s="929"/>
      <c r="BW76" s="929"/>
      <c r="BX76" s="929"/>
      <c r="BY76" s="929"/>
      <c r="BZ76" s="929"/>
      <c r="CA76" s="929"/>
      <c r="CB76" s="929"/>
      <c r="CC76" s="929"/>
      <c r="CD76" s="929"/>
      <c r="CE76" s="929"/>
      <c r="CF76" s="929"/>
      <c r="CG76" s="930"/>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22"/>
      <c r="DW76" s="923"/>
      <c r="DX76" s="923"/>
      <c r="DY76" s="923"/>
      <c r="DZ76" s="924"/>
      <c r="EA76" s="226"/>
    </row>
    <row r="77" spans="1:131" s="227" customFormat="1" ht="26.25" customHeight="1" x14ac:dyDescent="0.15">
      <c r="A77" s="241">
        <v>10</v>
      </c>
      <c r="B77" s="938"/>
      <c r="C77" s="939"/>
      <c r="D77" s="939"/>
      <c r="E77" s="939"/>
      <c r="F77" s="939"/>
      <c r="G77" s="939"/>
      <c r="H77" s="939"/>
      <c r="I77" s="939"/>
      <c r="J77" s="939"/>
      <c r="K77" s="939"/>
      <c r="L77" s="939"/>
      <c r="M77" s="939"/>
      <c r="N77" s="939"/>
      <c r="O77" s="939"/>
      <c r="P77" s="940"/>
      <c r="Q77" s="944"/>
      <c r="R77" s="893"/>
      <c r="S77" s="893"/>
      <c r="T77" s="893"/>
      <c r="U77" s="890"/>
      <c r="V77" s="892"/>
      <c r="W77" s="893"/>
      <c r="X77" s="893"/>
      <c r="Y77" s="893"/>
      <c r="Z77" s="890"/>
      <c r="AA77" s="892"/>
      <c r="AB77" s="893"/>
      <c r="AC77" s="893"/>
      <c r="AD77" s="893"/>
      <c r="AE77" s="890"/>
      <c r="AF77" s="892"/>
      <c r="AG77" s="893"/>
      <c r="AH77" s="893"/>
      <c r="AI77" s="893"/>
      <c r="AJ77" s="890"/>
      <c r="AK77" s="892"/>
      <c r="AL77" s="893"/>
      <c r="AM77" s="893"/>
      <c r="AN77" s="893"/>
      <c r="AO77" s="890"/>
      <c r="AP77" s="892"/>
      <c r="AQ77" s="893"/>
      <c r="AR77" s="893"/>
      <c r="AS77" s="893"/>
      <c r="AT77" s="890"/>
      <c r="AU77" s="892"/>
      <c r="AV77" s="893"/>
      <c r="AW77" s="893"/>
      <c r="AX77" s="893"/>
      <c r="AY77" s="890"/>
      <c r="AZ77" s="942"/>
      <c r="BA77" s="942"/>
      <c r="BB77" s="942"/>
      <c r="BC77" s="942"/>
      <c r="BD77" s="943"/>
      <c r="BE77" s="245"/>
      <c r="BF77" s="245"/>
      <c r="BG77" s="245"/>
      <c r="BH77" s="245"/>
      <c r="BI77" s="245"/>
      <c r="BJ77" s="245"/>
      <c r="BK77" s="245"/>
      <c r="BL77" s="245"/>
      <c r="BM77" s="245"/>
      <c r="BN77" s="245"/>
      <c r="BO77" s="245"/>
      <c r="BP77" s="245"/>
      <c r="BQ77" s="242">
        <v>71</v>
      </c>
      <c r="BR77" s="247"/>
      <c r="BS77" s="928"/>
      <c r="BT77" s="929"/>
      <c r="BU77" s="929"/>
      <c r="BV77" s="929"/>
      <c r="BW77" s="929"/>
      <c r="BX77" s="929"/>
      <c r="BY77" s="929"/>
      <c r="BZ77" s="929"/>
      <c r="CA77" s="929"/>
      <c r="CB77" s="929"/>
      <c r="CC77" s="929"/>
      <c r="CD77" s="929"/>
      <c r="CE77" s="929"/>
      <c r="CF77" s="929"/>
      <c r="CG77" s="930"/>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22"/>
      <c r="DW77" s="923"/>
      <c r="DX77" s="923"/>
      <c r="DY77" s="923"/>
      <c r="DZ77" s="924"/>
      <c r="EA77" s="226"/>
    </row>
    <row r="78" spans="1:131" s="227" customFormat="1" ht="26.25" customHeight="1" x14ac:dyDescent="0.15">
      <c r="A78" s="241">
        <v>11</v>
      </c>
      <c r="B78" s="938"/>
      <c r="C78" s="939"/>
      <c r="D78" s="939"/>
      <c r="E78" s="939"/>
      <c r="F78" s="939"/>
      <c r="G78" s="939"/>
      <c r="H78" s="939"/>
      <c r="I78" s="939"/>
      <c r="J78" s="939"/>
      <c r="K78" s="939"/>
      <c r="L78" s="939"/>
      <c r="M78" s="939"/>
      <c r="N78" s="939"/>
      <c r="O78" s="939"/>
      <c r="P78" s="940"/>
      <c r="Q78" s="941"/>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42"/>
      <c r="BA78" s="942"/>
      <c r="BB78" s="942"/>
      <c r="BC78" s="942"/>
      <c r="BD78" s="943"/>
      <c r="BE78" s="245"/>
      <c r="BF78" s="245"/>
      <c r="BG78" s="245"/>
      <c r="BH78" s="245"/>
      <c r="BI78" s="245"/>
      <c r="BJ78" s="248"/>
      <c r="BK78" s="248"/>
      <c r="BL78" s="248"/>
      <c r="BM78" s="248"/>
      <c r="BN78" s="248"/>
      <c r="BO78" s="245"/>
      <c r="BP78" s="245"/>
      <c r="BQ78" s="242">
        <v>72</v>
      </c>
      <c r="BR78" s="247"/>
      <c r="BS78" s="928"/>
      <c r="BT78" s="929"/>
      <c r="BU78" s="929"/>
      <c r="BV78" s="929"/>
      <c r="BW78" s="929"/>
      <c r="BX78" s="929"/>
      <c r="BY78" s="929"/>
      <c r="BZ78" s="929"/>
      <c r="CA78" s="929"/>
      <c r="CB78" s="929"/>
      <c r="CC78" s="929"/>
      <c r="CD78" s="929"/>
      <c r="CE78" s="929"/>
      <c r="CF78" s="929"/>
      <c r="CG78" s="930"/>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22"/>
      <c r="DW78" s="923"/>
      <c r="DX78" s="923"/>
      <c r="DY78" s="923"/>
      <c r="DZ78" s="924"/>
      <c r="EA78" s="226"/>
    </row>
    <row r="79" spans="1:131" s="227" customFormat="1" ht="26.25" customHeight="1" x14ac:dyDescent="0.15">
      <c r="A79" s="241">
        <v>12</v>
      </c>
      <c r="B79" s="938"/>
      <c r="C79" s="939"/>
      <c r="D79" s="939"/>
      <c r="E79" s="939"/>
      <c r="F79" s="939"/>
      <c r="G79" s="939"/>
      <c r="H79" s="939"/>
      <c r="I79" s="939"/>
      <c r="J79" s="939"/>
      <c r="K79" s="939"/>
      <c r="L79" s="939"/>
      <c r="M79" s="939"/>
      <c r="N79" s="939"/>
      <c r="O79" s="939"/>
      <c r="P79" s="940"/>
      <c r="Q79" s="941"/>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42"/>
      <c r="BA79" s="942"/>
      <c r="BB79" s="942"/>
      <c r="BC79" s="942"/>
      <c r="BD79" s="943"/>
      <c r="BE79" s="245"/>
      <c r="BF79" s="245"/>
      <c r="BG79" s="245"/>
      <c r="BH79" s="245"/>
      <c r="BI79" s="245"/>
      <c r="BJ79" s="248"/>
      <c r="BK79" s="248"/>
      <c r="BL79" s="248"/>
      <c r="BM79" s="248"/>
      <c r="BN79" s="248"/>
      <c r="BO79" s="245"/>
      <c r="BP79" s="245"/>
      <c r="BQ79" s="242">
        <v>73</v>
      </c>
      <c r="BR79" s="247"/>
      <c r="BS79" s="928"/>
      <c r="BT79" s="929"/>
      <c r="BU79" s="929"/>
      <c r="BV79" s="929"/>
      <c r="BW79" s="929"/>
      <c r="BX79" s="929"/>
      <c r="BY79" s="929"/>
      <c r="BZ79" s="929"/>
      <c r="CA79" s="929"/>
      <c r="CB79" s="929"/>
      <c r="CC79" s="929"/>
      <c r="CD79" s="929"/>
      <c r="CE79" s="929"/>
      <c r="CF79" s="929"/>
      <c r="CG79" s="930"/>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22"/>
      <c r="DW79" s="923"/>
      <c r="DX79" s="923"/>
      <c r="DY79" s="923"/>
      <c r="DZ79" s="924"/>
      <c r="EA79" s="226"/>
    </row>
    <row r="80" spans="1:131" s="227" customFormat="1" ht="26.25" customHeight="1" x14ac:dyDescent="0.15">
      <c r="A80" s="241">
        <v>13</v>
      </c>
      <c r="B80" s="938"/>
      <c r="C80" s="939"/>
      <c r="D80" s="939"/>
      <c r="E80" s="939"/>
      <c r="F80" s="939"/>
      <c r="G80" s="939"/>
      <c r="H80" s="939"/>
      <c r="I80" s="939"/>
      <c r="J80" s="939"/>
      <c r="K80" s="939"/>
      <c r="L80" s="939"/>
      <c r="M80" s="939"/>
      <c r="N80" s="939"/>
      <c r="O80" s="939"/>
      <c r="P80" s="940"/>
      <c r="Q80" s="941"/>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42"/>
      <c r="BA80" s="942"/>
      <c r="BB80" s="942"/>
      <c r="BC80" s="942"/>
      <c r="BD80" s="943"/>
      <c r="BE80" s="245"/>
      <c r="BF80" s="245"/>
      <c r="BG80" s="245"/>
      <c r="BH80" s="245"/>
      <c r="BI80" s="245"/>
      <c r="BJ80" s="245"/>
      <c r="BK80" s="245"/>
      <c r="BL80" s="245"/>
      <c r="BM80" s="245"/>
      <c r="BN80" s="245"/>
      <c r="BO80" s="245"/>
      <c r="BP80" s="245"/>
      <c r="BQ80" s="242">
        <v>74</v>
      </c>
      <c r="BR80" s="247"/>
      <c r="BS80" s="928"/>
      <c r="BT80" s="929"/>
      <c r="BU80" s="929"/>
      <c r="BV80" s="929"/>
      <c r="BW80" s="929"/>
      <c r="BX80" s="929"/>
      <c r="BY80" s="929"/>
      <c r="BZ80" s="929"/>
      <c r="CA80" s="929"/>
      <c r="CB80" s="929"/>
      <c r="CC80" s="929"/>
      <c r="CD80" s="929"/>
      <c r="CE80" s="929"/>
      <c r="CF80" s="929"/>
      <c r="CG80" s="930"/>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22"/>
      <c r="DW80" s="923"/>
      <c r="DX80" s="923"/>
      <c r="DY80" s="923"/>
      <c r="DZ80" s="924"/>
      <c r="EA80" s="226"/>
    </row>
    <row r="81" spans="1:131" s="227" customFormat="1" ht="26.25" customHeight="1" x14ac:dyDescent="0.15">
      <c r="A81" s="241">
        <v>14</v>
      </c>
      <c r="B81" s="938"/>
      <c r="C81" s="939"/>
      <c r="D81" s="939"/>
      <c r="E81" s="939"/>
      <c r="F81" s="939"/>
      <c r="G81" s="939"/>
      <c r="H81" s="939"/>
      <c r="I81" s="939"/>
      <c r="J81" s="939"/>
      <c r="K81" s="939"/>
      <c r="L81" s="939"/>
      <c r="M81" s="939"/>
      <c r="N81" s="939"/>
      <c r="O81" s="939"/>
      <c r="P81" s="940"/>
      <c r="Q81" s="941"/>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42"/>
      <c r="BA81" s="942"/>
      <c r="BB81" s="942"/>
      <c r="BC81" s="942"/>
      <c r="BD81" s="943"/>
      <c r="BE81" s="245"/>
      <c r="BF81" s="245"/>
      <c r="BG81" s="245"/>
      <c r="BH81" s="245"/>
      <c r="BI81" s="245"/>
      <c r="BJ81" s="245"/>
      <c r="BK81" s="245"/>
      <c r="BL81" s="245"/>
      <c r="BM81" s="245"/>
      <c r="BN81" s="245"/>
      <c r="BO81" s="245"/>
      <c r="BP81" s="245"/>
      <c r="BQ81" s="242">
        <v>75</v>
      </c>
      <c r="BR81" s="247"/>
      <c r="BS81" s="928"/>
      <c r="BT81" s="929"/>
      <c r="BU81" s="929"/>
      <c r="BV81" s="929"/>
      <c r="BW81" s="929"/>
      <c r="BX81" s="929"/>
      <c r="BY81" s="929"/>
      <c r="BZ81" s="929"/>
      <c r="CA81" s="929"/>
      <c r="CB81" s="929"/>
      <c r="CC81" s="929"/>
      <c r="CD81" s="929"/>
      <c r="CE81" s="929"/>
      <c r="CF81" s="929"/>
      <c r="CG81" s="930"/>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22"/>
      <c r="DW81" s="923"/>
      <c r="DX81" s="923"/>
      <c r="DY81" s="923"/>
      <c r="DZ81" s="924"/>
      <c r="EA81" s="226"/>
    </row>
    <row r="82" spans="1:131" s="227" customFormat="1" ht="26.25" customHeight="1" x14ac:dyDescent="0.15">
      <c r="A82" s="241">
        <v>15</v>
      </c>
      <c r="B82" s="938"/>
      <c r="C82" s="939"/>
      <c r="D82" s="939"/>
      <c r="E82" s="939"/>
      <c r="F82" s="939"/>
      <c r="G82" s="939"/>
      <c r="H82" s="939"/>
      <c r="I82" s="939"/>
      <c r="J82" s="939"/>
      <c r="K82" s="939"/>
      <c r="L82" s="939"/>
      <c r="M82" s="939"/>
      <c r="N82" s="939"/>
      <c r="O82" s="939"/>
      <c r="P82" s="940"/>
      <c r="Q82" s="941"/>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42"/>
      <c r="BA82" s="942"/>
      <c r="BB82" s="942"/>
      <c r="BC82" s="942"/>
      <c r="BD82" s="943"/>
      <c r="BE82" s="245"/>
      <c r="BF82" s="245"/>
      <c r="BG82" s="245"/>
      <c r="BH82" s="245"/>
      <c r="BI82" s="245"/>
      <c r="BJ82" s="245"/>
      <c r="BK82" s="245"/>
      <c r="BL82" s="245"/>
      <c r="BM82" s="245"/>
      <c r="BN82" s="245"/>
      <c r="BO82" s="245"/>
      <c r="BP82" s="245"/>
      <c r="BQ82" s="242">
        <v>76</v>
      </c>
      <c r="BR82" s="247"/>
      <c r="BS82" s="928"/>
      <c r="BT82" s="929"/>
      <c r="BU82" s="929"/>
      <c r="BV82" s="929"/>
      <c r="BW82" s="929"/>
      <c r="BX82" s="929"/>
      <c r="BY82" s="929"/>
      <c r="BZ82" s="929"/>
      <c r="CA82" s="929"/>
      <c r="CB82" s="929"/>
      <c r="CC82" s="929"/>
      <c r="CD82" s="929"/>
      <c r="CE82" s="929"/>
      <c r="CF82" s="929"/>
      <c r="CG82" s="930"/>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22"/>
      <c r="DW82" s="923"/>
      <c r="DX82" s="923"/>
      <c r="DY82" s="923"/>
      <c r="DZ82" s="924"/>
      <c r="EA82" s="226"/>
    </row>
    <row r="83" spans="1:131" s="227" customFormat="1" ht="26.25" customHeight="1" x14ac:dyDescent="0.15">
      <c r="A83" s="241">
        <v>16</v>
      </c>
      <c r="B83" s="938"/>
      <c r="C83" s="939"/>
      <c r="D83" s="939"/>
      <c r="E83" s="939"/>
      <c r="F83" s="939"/>
      <c r="G83" s="939"/>
      <c r="H83" s="939"/>
      <c r="I83" s="939"/>
      <c r="J83" s="939"/>
      <c r="K83" s="939"/>
      <c r="L83" s="939"/>
      <c r="M83" s="939"/>
      <c r="N83" s="939"/>
      <c r="O83" s="939"/>
      <c r="P83" s="940"/>
      <c r="Q83" s="941"/>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42"/>
      <c r="BA83" s="942"/>
      <c r="BB83" s="942"/>
      <c r="BC83" s="942"/>
      <c r="BD83" s="943"/>
      <c r="BE83" s="245"/>
      <c r="BF83" s="245"/>
      <c r="BG83" s="245"/>
      <c r="BH83" s="245"/>
      <c r="BI83" s="245"/>
      <c r="BJ83" s="245"/>
      <c r="BK83" s="245"/>
      <c r="BL83" s="245"/>
      <c r="BM83" s="245"/>
      <c r="BN83" s="245"/>
      <c r="BO83" s="245"/>
      <c r="BP83" s="245"/>
      <c r="BQ83" s="242">
        <v>77</v>
      </c>
      <c r="BR83" s="247"/>
      <c r="BS83" s="928"/>
      <c r="BT83" s="929"/>
      <c r="BU83" s="929"/>
      <c r="BV83" s="929"/>
      <c r="BW83" s="929"/>
      <c r="BX83" s="929"/>
      <c r="BY83" s="929"/>
      <c r="BZ83" s="929"/>
      <c r="CA83" s="929"/>
      <c r="CB83" s="929"/>
      <c r="CC83" s="929"/>
      <c r="CD83" s="929"/>
      <c r="CE83" s="929"/>
      <c r="CF83" s="929"/>
      <c r="CG83" s="930"/>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22"/>
      <c r="DW83" s="923"/>
      <c r="DX83" s="923"/>
      <c r="DY83" s="923"/>
      <c r="DZ83" s="924"/>
      <c r="EA83" s="226"/>
    </row>
    <row r="84" spans="1:131" s="227" customFormat="1" ht="26.25" customHeight="1" x14ac:dyDescent="0.15">
      <c r="A84" s="241">
        <v>17</v>
      </c>
      <c r="B84" s="938"/>
      <c r="C84" s="939"/>
      <c r="D84" s="939"/>
      <c r="E84" s="939"/>
      <c r="F84" s="939"/>
      <c r="G84" s="939"/>
      <c r="H84" s="939"/>
      <c r="I84" s="939"/>
      <c r="J84" s="939"/>
      <c r="K84" s="939"/>
      <c r="L84" s="939"/>
      <c r="M84" s="939"/>
      <c r="N84" s="939"/>
      <c r="O84" s="939"/>
      <c r="P84" s="940"/>
      <c r="Q84" s="941"/>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42"/>
      <c r="BA84" s="942"/>
      <c r="BB84" s="942"/>
      <c r="BC84" s="942"/>
      <c r="BD84" s="943"/>
      <c r="BE84" s="245"/>
      <c r="BF84" s="245"/>
      <c r="BG84" s="245"/>
      <c r="BH84" s="245"/>
      <c r="BI84" s="245"/>
      <c r="BJ84" s="245"/>
      <c r="BK84" s="245"/>
      <c r="BL84" s="245"/>
      <c r="BM84" s="245"/>
      <c r="BN84" s="245"/>
      <c r="BO84" s="245"/>
      <c r="BP84" s="245"/>
      <c r="BQ84" s="242">
        <v>78</v>
      </c>
      <c r="BR84" s="247"/>
      <c r="BS84" s="928"/>
      <c r="BT84" s="929"/>
      <c r="BU84" s="929"/>
      <c r="BV84" s="929"/>
      <c r="BW84" s="929"/>
      <c r="BX84" s="929"/>
      <c r="BY84" s="929"/>
      <c r="BZ84" s="929"/>
      <c r="CA84" s="929"/>
      <c r="CB84" s="929"/>
      <c r="CC84" s="929"/>
      <c r="CD84" s="929"/>
      <c r="CE84" s="929"/>
      <c r="CF84" s="929"/>
      <c r="CG84" s="930"/>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22"/>
      <c r="DW84" s="923"/>
      <c r="DX84" s="923"/>
      <c r="DY84" s="923"/>
      <c r="DZ84" s="924"/>
      <c r="EA84" s="226"/>
    </row>
    <row r="85" spans="1:131" s="227" customFormat="1" ht="26.25" customHeight="1" x14ac:dyDescent="0.15">
      <c r="A85" s="241">
        <v>18</v>
      </c>
      <c r="B85" s="938"/>
      <c r="C85" s="939"/>
      <c r="D85" s="939"/>
      <c r="E85" s="939"/>
      <c r="F85" s="939"/>
      <c r="G85" s="939"/>
      <c r="H85" s="939"/>
      <c r="I85" s="939"/>
      <c r="J85" s="939"/>
      <c r="K85" s="939"/>
      <c r="L85" s="939"/>
      <c r="M85" s="939"/>
      <c r="N85" s="939"/>
      <c r="O85" s="939"/>
      <c r="P85" s="940"/>
      <c r="Q85" s="941"/>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42"/>
      <c r="BA85" s="942"/>
      <c r="BB85" s="942"/>
      <c r="BC85" s="942"/>
      <c r="BD85" s="943"/>
      <c r="BE85" s="245"/>
      <c r="BF85" s="245"/>
      <c r="BG85" s="245"/>
      <c r="BH85" s="245"/>
      <c r="BI85" s="245"/>
      <c r="BJ85" s="245"/>
      <c r="BK85" s="245"/>
      <c r="BL85" s="245"/>
      <c r="BM85" s="245"/>
      <c r="BN85" s="245"/>
      <c r="BO85" s="245"/>
      <c r="BP85" s="245"/>
      <c r="BQ85" s="242">
        <v>79</v>
      </c>
      <c r="BR85" s="247"/>
      <c r="BS85" s="928"/>
      <c r="BT85" s="929"/>
      <c r="BU85" s="929"/>
      <c r="BV85" s="929"/>
      <c r="BW85" s="929"/>
      <c r="BX85" s="929"/>
      <c r="BY85" s="929"/>
      <c r="BZ85" s="929"/>
      <c r="CA85" s="929"/>
      <c r="CB85" s="929"/>
      <c r="CC85" s="929"/>
      <c r="CD85" s="929"/>
      <c r="CE85" s="929"/>
      <c r="CF85" s="929"/>
      <c r="CG85" s="930"/>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22"/>
      <c r="DW85" s="923"/>
      <c r="DX85" s="923"/>
      <c r="DY85" s="923"/>
      <c r="DZ85" s="924"/>
      <c r="EA85" s="226"/>
    </row>
    <row r="86" spans="1:131" s="227" customFormat="1" ht="26.25" customHeight="1" x14ac:dyDescent="0.15">
      <c r="A86" s="241">
        <v>19</v>
      </c>
      <c r="B86" s="938"/>
      <c r="C86" s="939"/>
      <c r="D86" s="939"/>
      <c r="E86" s="939"/>
      <c r="F86" s="939"/>
      <c r="G86" s="939"/>
      <c r="H86" s="939"/>
      <c r="I86" s="939"/>
      <c r="J86" s="939"/>
      <c r="K86" s="939"/>
      <c r="L86" s="939"/>
      <c r="M86" s="939"/>
      <c r="N86" s="939"/>
      <c r="O86" s="939"/>
      <c r="P86" s="940"/>
      <c r="Q86" s="941"/>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42"/>
      <c r="BA86" s="942"/>
      <c r="BB86" s="942"/>
      <c r="BC86" s="942"/>
      <c r="BD86" s="943"/>
      <c r="BE86" s="245"/>
      <c r="BF86" s="245"/>
      <c r="BG86" s="245"/>
      <c r="BH86" s="245"/>
      <c r="BI86" s="245"/>
      <c r="BJ86" s="245"/>
      <c r="BK86" s="245"/>
      <c r="BL86" s="245"/>
      <c r="BM86" s="245"/>
      <c r="BN86" s="245"/>
      <c r="BO86" s="245"/>
      <c r="BP86" s="245"/>
      <c r="BQ86" s="242">
        <v>80</v>
      </c>
      <c r="BR86" s="247"/>
      <c r="BS86" s="928"/>
      <c r="BT86" s="929"/>
      <c r="BU86" s="929"/>
      <c r="BV86" s="929"/>
      <c r="BW86" s="929"/>
      <c r="BX86" s="929"/>
      <c r="BY86" s="929"/>
      <c r="BZ86" s="929"/>
      <c r="CA86" s="929"/>
      <c r="CB86" s="929"/>
      <c r="CC86" s="929"/>
      <c r="CD86" s="929"/>
      <c r="CE86" s="929"/>
      <c r="CF86" s="929"/>
      <c r="CG86" s="930"/>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22"/>
      <c r="DW86" s="923"/>
      <c r="DX86" s="923"/>
      <c r="DY86" s="923"/>
      <c r="DZ86" s="924"/>
      <c r="EA86" s="226"/>
    </row>
    <row r="87" spans="1:131" s="227" customFormat="1" ht="26.25" customHeight="1" x14ac:dyDescent="0.15">
      <c r="A87" s="249">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5"/>
      <c r="BF87" s="245"/>
      <c r="BG87" s="245"/>
      <c r="BH87" s="245"/>
      <c r="BI87" s="245"/>
      <c r="BJ87" s="245"/>
      <c r="BK87" s="245"/>
      <c r="BL87" s="245"/>
      <c r="BM87" s="245"/>
      <c r="BN87" s="245"/>
      <c r="BO87" s="245"/>
      <c r="BP87" s="245"/>
      <c r="BQ87" s="242">
        <v>81</v>
      </c>
      <c r="BR87" s="247"/>
      <c r="BS87" s="928"/>
      <c r="BT87" s="929"/>
      <c r="BU87" s="929"/>
      <c r="BV87" s="929"/>
      <c r="BW87" s="929"/>
      <c r="BX87" s="929"/>
      <c r="BY87" s="929"/>
      <c r="BZ87" s="929"/>
      <c r="CA87" s="929"/>
      <c r="CB87" s="929"/>
      <c r="CC87" s="929"/>
      <c r="CD87" s="929"/>
      <c r="CE87" s="929"/>
      <c r="CF87" s="929"/>
      <c r="CG87" s="930"/>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22"/>
      <c r="DW87" s="923"/>
      <c r="DX87" s="923"/>
      <c r="DY87" s="923"/>
      <c r="DZ87" s="924"/>
      <c r="EA87" s="226"/>
    </row>
    <row r="88" spans="1:131" s="227" customFormat="1" ht="26.25" customHeight="1" thickBot="1" x14ac:dyDescent="0.2">
      <c r="A88" s="244" t="s">
        <v>373</v>
      </c>
      <c r="B88" s="850" t="s">
        <v>405</v>
      </c>
      <c r="C88" s="851"/>
      <c r="D88" s="851"/>
      <c r="E88" s="851"/>
      <c r="F88" s="851"/>
      <c r="G88" s="851"/>
      <c r="H88" s="851"/>
      <c r="I88" s="851"/>
      <c r="J88" s="851"/>
      <c r="K88" s="851"/>
      <c r="L88" s="851"/>
      <c r="M88" s="851"/>
      <c r="N88" s="851"/>
      <c r="O88" s="851"/>
      <c r="P88" s="852"/>
      <c r="Q88" s="903"/>
      <c r="R88" s="904"/>
      <c r="S88" s="904"/>
      <c r="T88" s="904"/>
      <c r="U88" s="904"/>
      <c r="V88" s="904"/>
      <c r="W88" s="904"/>
      <c r="X88" s="904"/>
      <c r="Y88" s="904"/>
      <c r="Z88" s="904"/>
      <c r="AA88" s="904"/>
      <c r="AB88" s="904"/>
      <c r="AC88" s="904"/>
      <c r="AD88" s="904"/>
      <c r="AE88" s="904"/>
      <c r="AF88" s="907">
        <v>5774</v>
      </c>
      <c r="AG88" s="907"/>
      <c r="AH88" s="907"/>
      <c r="AI88" s="907"/>
      <c r="AJ88" s="907"/>
      <c r="AK88" s="904"/>
      <c r="AL88" s="904"/>
      <c r="AM88" s="904"/>
      <c r="AN88" s="904"/>
      <c r="AO88" s="904"/>
      <c r="AP88" s="907">
        <v>2723</v>
      </c>
      <c r="AQ88" s="907"/>
      <c r="AR88" s="907"/>
      <c r="AS88" s="907"/>
      <c r="AT88" s="907"/>
      <c r="AU88" s="907">
        <v>350</v>
      </c>
      <c r="AV88" s="907"/>
      <c r="AW88" s="907"/>
      <c r="AX88" s="907"/>
      <c r="AY88" s="907"/>
      <c r="AZ88" s="912"/>
      <c r="BA88" s="912"/>
      <c r="BB88" s="912"/>
      <c r="BC88" s="912"/>
      <c r="BD88" s="913"/>
      <c r="BE88" s="245"/>
      <c r="BF88" s="245"/>
      <c r="BG88" s="245"/>
      <c r="BH88" s="245"/>
      <c r="BI88" s="245"/>
      <c r="BJ88" s="245"/>
      <c r="BK88" s="245"/>
      <c r="BL88" s="245"/>
      <c r="BM88" s="245"/>
      <c r="BN88" s="245"/>
      <c r="BO88" s="245"/>
      <c r="BP88" s="245"/>
      <c r="BQ88" s="242">
        <v>82</v>
      </c>
      <c r="BR88" s="247"/>
      <c r="BS88" s="928"/>
      <c r="BT88" s="929"/>
      <c r="BU88" s="929"/>
      <c r="BV88" s="929"/>
      <c r="BW88" s="929"/>
      <c r="BX88" s="929"/>
      <c r="BY88" s="929"/>
      <c r="BZ88" s="929"/>
      <c r="CA88" s="929"/>
      <c r="CB88" s="929"/>
      <c r="CC88" s="929"/>
      <c r="CD88" s="929"/>
      <c r="CE88" s="929"/>
      <c r="CF88" s="929"/>
      <c r="CG88" s="930"/>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22"/>
      <c r="DW88" s="923"/>
      <c r="DX88" s="923"/>
      <c r="DY88" s="923"/>
      <c r="DZ88" s="92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8"/>
      <c r="BT89" s="929"/>
      <c r="BU89" s="929"/>
      <c r="BV89" s="929"/>
      <c r="BW89" s="929"/>
      <c r="BX89" s="929"/>
      <c r="BY89" s="929"/>
      <c r="BZ89" s="929"/>
      <c r="CA89" s="929"/>
      <c r="CB89" s="929"/>
      <c r="CC89" s="929"/>
      <c r="CD89" s="929"/>
      <c r="CE89" s="929"/>
      <c r="CF89" s="929"/>
      <c r="CG89" s="930"/>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22"/>
      <c r="DW89" s="923"/>
      <c r="DX89" s="923"/>
      <c r="DY89" s="923"/>
      <c r="DZ89" s="92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8"/>
      <c r="BT90" s="929"/>
      <c r="BU90" s="929"/>
      <c r="BV90" s="929"/>
      <c r="BW90" s="929"/>
      <c r="BX90" s="929"/>
      <c r="BY90" s="929"/>
      <c r="BZ90" s="929"/>
      <c r="CA90" s="929"/>
      <c r="CB90" s="929"/>
      <c r="CC90" s="929"/>
      <c r="CD90" s="929"/>
      <c r="CE90" s="929"/>
      <c r="CF90" s="929"/>
      <c r="CG90" s="930"/>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22"/>
      <c r="DW90" s="923"/>
      <c r="DX90" s="923"/>
      <c r="DY90" s="923"/>
      <c r="DZ90" s="92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8"/>
      <c r="BT91" s="929"/>
      <c r="BU91" s="929"/>
      <c r="BV91" s="929"/>
      <c r="BW91" s="929"/>
      <c r="BX91" s="929"/>
      <c r="BY91" s="929"/>
      <c r="BZ91" s="929"/>
      <c r="CA91" s="929"/>
      <c r="CB91" s="929"/>
      <c r="CC91" s="929"/>
      <c r="CD91" s="929"/>
      <c r="CE91" s="929"/>
      <c r="CF91" s="929"/>
      <c r="CG91" s="930"/>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22"/>
      <c r="DW91" s="923"/>
      <c r="DX91" s="923"/>
      <c r="DY91" s="923"/>
      <c r="DZ91" s="92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8"/>
      <c r="BT92" s="929"/>
      <c r="BU92" s="929"/>
      <c r="BV92" s="929"/>
      <c r="BW92" s="929"/>
      <c r="BX92" s="929"/>
      <c r="BY92" s="929"/>
      <c r="BZ92" s="929"/>
      <c r="CA92" s="929"/>
      <c r="CB92" s="929"/>
      <c r="CC92" s="929"/>
      <c r="CD92" s="929"/>
      <c r="CE92" s="929"/>
      <c r="CF92" s="929"/>
      <c r="CG92" s="930"/>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22"/>
      <c r="DW92" s="923"/>
      <c r="DX92" s="923"/>
      <c r="DY92" s="923"/>
      <c r="DZ92" s="92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8"/>
      <c r="BT93" s="929"/>
      <c r="BU93" s="929"/>
      <c r="BV93" s="929"/>
      <c r="BW93" s="929"/>
      <c r="BX93" s="929"/>
      <c r="BY93" s="929"/>
      <c r="BZ93" s="929"/>
      <c r="CA93" s="929"/>
      <c r="CB93" s="929"/>
      <c r="CC93" s="929"/>
      <c r="CD93" s="929"/>
      <c r="CE93" s="929"/>
      <c r="CF93" s="929"/>
      <c r="CG93" s="930"/>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22"/>
      <c r="DW93" s="923"/>
      <c r="DX93" s="923"/>
      <c r="DY93" s="923"/>
      <c r="DZ93" s="92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8"/>
      <c r="BT94" s="929"/>
      <c r="BU94" s="929"/>
      <c r="BV94" s="929"/>
      <c r="BW94" s="929"/>
      <c r="BX94" s="929"/>
      <c r="BY94" s="929"/>
      <c r="BZ94" s="929"/>
      <c r="CA94" s="929"/>
      <c r="CB94" s="929"/>
      <c r="CC94" s="929"/>
      <c r="CD94" s="929"/>
      <c r="CE94" s="929"/>
      <c r="CF94" s="929"/>
      <c r="CG94" s="930"/>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22"/>
      <c r="DW94" s="923"/>
      <c r="DX94" s="923"/>
      <c r="DY94" s="923"/>
      <c r="DZ94" s="92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8"/>
      <c r="BT95" s="929"/>
      <c r="BU95" s="929"/>
      <c r="BV95" s="929"/>
      <c r="BW95" s="929"/>
      <c r="BX95" s="929"/>
      <c r="BY95" s="929"/>
      <c r="BZ95" s="929"/>
      <c r="CA95" s="929"/>
      <c r="CB95" s="929"/>
      <c r="CC95" s="929"/>
      <c r="CD95" s="929"/>
      <c r="CE95" s="929"/>
      <c r="CF95" s="929"/>
      <c r="CG95" s="930"/>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22"/>
      <c r="DW95" s="923"/>
      <c r="DX95" s="923"/>
      <c r="DY95" s="923"/>
      <c r="DZ95" s="92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8"/>
      <c r="BT96" s="929"/>
      <c r="BU96" s="929"/>
      <c r="BV96" s="929"/>
      <c r="BW96" s="929"/>
      <c r="BX96" s="929"/>
      <c r="BY96" s="929"/>
      <c r="BZ96" s="929"/>
      <c r="CA96" s="929"/>
      <c r="CB96" s="929"/>
      <c r="CC96" s="929"/>
      <c r="CD96" s="929"/>
      <c r="CE96" s="929"/>
      <c r="CF96" s="929"/>
      <c r="CG96" s="930"/>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22"/>
      <c r="DW96" s="923"/>
      <c r="DX96" s="923"/>
      <c r="DY96" s="923"/>
      <c r="DZ96" s="92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8"/>
      <c r="BT97" s="929"/>
      <c r="BU97" s="929"/>
      <c r="BV97" s="929"/>
      <c r="BW97" s="929"/>
      <c r="BX97" s="929"/>
      <c r="BY97" s="929"/>
      <c r="BZ97" s="929"/>
      <c r="CA97" s="929"/>
      <c r="CB97" s="929"/>
      <c r="CC97" s="929"/>
      <c r="CD97" s="929"/>
      <c r="CE97" s="929"/>
      <c r="CF97" s="929"/>
      <c r="CG97" s="930"/>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22"/>
      <c r="DW97" s="923"/>
      <c r="DX97" s="923"/>
      <c r="DY97" s="923"/>
      <c r="DZ97" s="92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8"/>
      <c r="BT98" s="929"/>
      <c r="BU98" s="929"/>
      <c r="BV98" s="929"/>
      <c r="BW98" s="929"/>
      <c r="BX98" s="929"/>
      <c r="BY98" s="929"/>
      <c r="BZ98" s="929"/>
      <c r="CA98" s="929"/>
      <c r="CB98" s="929"/>
      <c r="CC98" s="929"/>
      <c r="CD98" s="929"/>
      <c r="CE98" s="929"/>
      <c r="CF98" s="929"/>
      <c r="CG98" s="930"/>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22"/>
      <c r="DW98" s="923"/>
      <c r="DX98" s="923"/>
      <c r="DY98" s="923"/>
      <c r="DZ98" s="92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8"/>
      <c r="BT99" s="929"/>
      <c r="BU99" s="929"/>
      <c r="BV99" s="929"/>
      <c r="BW99" s="929"/>
      <c r="BX99" s="929"/>
      <c r="BY99" s="929"/>
      <c r="BZ99" s="929"/>
      <c r="CA99" s="929"/>
      <c r="CB99" s="929"/>
      <c r="CC99" s="929"/>
      <c r="CD99" s="929"/>
      <c r="CE99" s="929"/>
      <c r="CF99" s="929"/>
      <c r="CG99" s="930"/>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22"/>
      <c r="DW99" s="923"/>
      <c r="DX99" s="923"/>
      <c r="DY99" s="923"/>
      <c r="DZ99" s="92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8"/>
      <c r="BT100" s="929"/>
      <c r="BU100" s="929"/>
      <c r="BV100" s="929"/>
      <c r="BW100" s="929"/>
      <c r="BX100" s="929"/>
      <c r="BY100" s="929"/>
      <c r="BZ100" s="929"/>
      <c r="CA100" s="929"/>
      <c r="CB100" s="929"/>
      <c r="CC100" s="929"/>
      <c r="CD100" s="929"/>
      <c r="CE100" s="929"/>
      <c r="CF100" s="929"/>
      <c r="CG100" s="930"/>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22"/>
      <c r="DW100" s="923"/>
      <c r="DX100" s="923"/>
      <c r="DY100" s="923"/>
      <c r="DZ100" s="92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8"/>
      <c r="BT101" s="929"/>
      <c r="BU101" s="929"/>
      <c r="BV101" s="929"/>
      <c r="BW101" s="929"/>
      <c r="BX101" s="929"/>
      <c r="BY101" s="929"/>
      <c r="BZ101" s="929"/>
      <c r="CA101" s="929"/>
      <c r="CB101" s="929"/>
      <c r="CC101" s="929"/>
      <c r="CD101" s="929"/>
      <c r="CE101" s="929"/>
      <c r="CF101" s="929"/>
      <c r="CG101" s="930"/>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22"/>
      <c r="DW101" s="923"/>
      <c r="DX101" s="923"/>
      <c r="DY101" s="923"/>
      <c r="DZ101" s="92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373</v>
      </c>
      <c r="BR102" s="850" t="s">
        <v>406</v>
      </c>
      <c r="BS102" s="851"/>
      <c r="BT102" s="851"/>
      <c r="BU102" s="851"/>
      <c r="BV102" s="851"/>
      <c r="BW102" s="851"/>
      <c r="BX102" s="851"/>
      <c r="BY102" s="851"/>
      <c r="BZ102" s="851"/>
      <c r="CA102" s="851"/>
      <c r="CB102" s="851"/>
      <c r="CC102" s="851"/>
      <c r="CD102" s="851"/>
      <c r="CE102" s="851"/>
      <c r="CF102" s="851"/>
      <c r="CG102" s="852"/>
      <c r="CH102" s="952"/>
      <c r="CI102" s="953"/>
      <c r="CJ102" s="953"/>
      <c r="CK102" s="953"/>
      <c r="CL102" s="954"/>
      <c r="CM102" s="952"/>
      <c r="CN102" s="953"/>
      <c r="CO102" s="953"/>
      <c r="CP102" s="953"/>
      <c r="CQ102" s="954"/>
      <c r="CR102" s="955">
        <v>109</v>
      </c>
      <c r="CS102" s="915"/>
      <c r="CT102" s="915"/>
      <c r="CU102" s="915"/>
      <c r="CV102" s="956"/>
      <c r="CW102" s="955" t="s">
        <v>587</v>
      </c>
      <c r="CX102" s="915"/>
      <c r="CY102" s="915"/>
      <c r="CZ102" s="915"/>
      <c r="DA102" s="956"/>
      <c r="DB102" s="955">
        <v>4</v>
      </c>
      <c r="DC102" s="915"/>
      <c r="DD102" s="915"/>
      <c r="DE102" s="915"/>
      <c r="DF102" s="956"/>
      <c r="DG102" s="955" t="s">
        <v>588</v>
      </c>
      <c r="DH102" s="915"/>
      <c r="DI102" s="915"/>
      <c r="DJ102" s="915"/>
      <c r="DK102" s="956"/>
      <c r="DL102" s="955">
        <v>86</v>
      </c>
      <c r="DM102" s="915"/>
      <c r="DN102" s="915"/>
      <c r="DO102" s="915"/>
      <c r="DP102" s="956"/>
      <c r="DQ102" s="955">
        <v>12</v>
      </c>
      <c r="DR102" s="915"/>
      <c r="DS102" s="915"/>
      <c r="DT102" s="915"/>
      <c r="DU102" s="956"/>
      <c r="DV102" s="979"/>
      <c r="DW102" s="980"/>
      <c r="DX102" s="980"/>
      <c r="DY102" s="980"/>
      <c r="DZ102" s="981"/>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2" t="s">
        <v>407</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3" t="s">
        <v>408</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4" t="s">
        <v>411</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412</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26" customFormat="1" ht="26.25" customHeight="1" x14ac:dyDescent="0.15">
      <c r="A109" s="977" t="s">
        <v>413</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414</v>
      </c>
      <c r="AB109" s="958"/>
      <c r="AC109" s="958"/>
      <c r="AD109" s="958"/>
      <c r="AE109" s="959"/>
      <c r="AF109" s="957" t="s">
        <v>293</v>
      </c>
      <c r="AG109" s="958"/>
      <c r="AH109" s="958"/>
      <c r="AI109" s="958"/>
      <c r="AJ109" s="959"/>
      <c r="AK109" s="957" t="s">
        <v>292</v>
      </c>
      <c r="AL109" s="958"/>
      <c r="AM109" s="958"/>
      <c r="AN109" s="958"/>
      <c r="AO109" s="959"/>
      <c r="AP109" s="957" t="s">
        <v>415</v>
      </c>
      <c r="AQ109" s="958"/>
      <c r="AR109" s="958"/>
      <c r="AS109" s="958"/>
      <c r="AT109" s="960"/>
      <c r="AU109" s="977" t="s">
        <v>413</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414</v>
      </c>
      <c r="BR109" s="958"/>
      <c r="BS109" s="958"/>
      <c r="BT109" s="958"/>
      <c r="BU109" s="959"/>
      <c r="BV109" s="957" t="s">
        <v>293</v>
      </c>
      <c r="BW109" s="958"/>
      <c r="BX109" s="958"/>
      <c r="BY109" s="958"/>
      <c r="BZ109" s="959"/>
      <c r="CA109" s="957" t="s">
        <v>292</v>
      </c>
      <c r="CB109" s="958"/>
      <c r="CC109" s="958"/>
      <c r="CD109" s="958"/>
      <c r="CE109" s="959"/>
      <c r="CF109" s="978" t="s">
        <v>415</v>
      </c>
      <c r="CG109" s="978"/>
      <c r="CH109" s="978"/>
      <c r="CI109" s="978"/>
      <c r="CJ109" s="978"/>
      <c r="CK109" s="957" t="s">
        <v>416</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414</v>
      </c>
      <c r="DH109" s="958"/>
      <c r="DI109" s="958"/>
      <c r="DJ109" s="958"/>
      <c r="DK109" s="959"/>
      <c r="DL109" s="957" t="s">
        <v>293</v>
      </c>
      <c r="DM109" s="958"/>
      <c r="DN109" s="958"/>
      <c r="DO109" s="958"/>
      <c r="DP109" s="959"/>
      <c r="DQ109" s="957" t="s">
        <v>292</v>
      </c>
      <c r="DR109" s="958"/>
      <c r="DS109" s="958"/>
      <c r="DT109" s="958"/>
      <c r="DU109" s="959"/>
      <c r="DV109" s="957" t="s">
        <v>415</v>
      </c>
      <c r="DW109" s="958"/>
      <c r="DX109" s="958"/>
      <c r="DY109" s="958"/>
      <c r="DZ109" s="960"/>
    </row>
    <row r="110" spans="1:131" s="226" customFormat="1" ht="26.25" customHeight="1" x14ac:dyDescent="0.15">
      <c r="A110" s="961" t="s">
        <v>417</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566914</v>
      </c>
      <c r="AB110" s="965"/>
      <c r="AC110" s="965"/>
      <c r="AD110" s="965"/>
      <c r="AE110" s="966"/>
      <c r="AF110" s="967">
        <v>577405</v>
      </c>
      <c r="AG110" s="965"/>
      <c r="AH110" s="965"/>
      <c r="AI110" s="965"/>
      <c r="AJ110" s="966"/>
      <c r="AK110" s="967">
        <v>577857</v>
      </c>
      <c r="AL110" s="965"/>
      <c r="AM110" s="965"/>
      <c r="AN110" s="965"/>
      <c r="AO110" s="966"/>
      <c r="AP110" s="968">
        <v>18.899999999999999</v>
      </c>
      <c r="AQ110" s="969"/>
      <c r="AR110" s="969"/>
      <c r="AS110" s="969"/>
      <c r="AT110" s="970"/>
      <c r="AU110" s="971" t="s">
        <v>65</v>
      </c>
      <c r="AV110" s="972"/>
      <c r="AW110" s="972"/>
      <c r="AX110" s="972"/>
      <c r="AY110" s="972"/>
      <c r="AZ110" s="1013" t="s">
        <v>418</v>
      </c>
      <c r="BA110" s="962"/>
      <c r="BB110" s="962"/>
      <c r="BC110" s="962"/>
      <c r="BD110" s="962"/>
      <c r="BE110" s="962"/>
      <c r="BF110" s="962"/>
      <c r="BG110" s="962"/>
      <c r="BH110" s="962"/>
      <c r="BI110" s="962"/>
      <c r="BJ110" s="962"/>
      <c r="BK110" s="962"/>
      <c r="BL110" s="962"/>
      <c r="BM110" s="962"/>
      <c r="BN110" s="962"/>
      <c r="BO110" s="962"/>
      <c r="BP110" s="963"/>
      <c r="BQ110" s="999">
        <v>5822855</v>
      </c>
      <c r="BR110" s="1000"/>
      <c r="BS110" s="1000"/>
      <c r="BT110" s="1000"/>
      <c r="BU110" s="1000"/>
      <c r="BV110" s="1000">
        <v>5811829</v>
      </c>
      <c r="BW110" s="1000"/>
      <c r="BX110" s="1000"/>
      <c r="BY110" s="1000"/>
      <c r="BZ110" s="1000"/>
      <c r="CA110" s="1000">
        <v>5755947</v>
      </c>
      <c r="CB110" s="1000"/>
      <c r="CC110" s="1000"/>
      <c r="CD110" s="1000"/>
      <c r="CE110" s="1000"/>
      <c r="CF110" s="1014">
        <v>188.7</v>
      </c>
      <c r="CG110" s="1015"/>
      <c r="CH110" s="1015"/>
      <c r="CI110" s="1015"/>
      <c r="CJ110" s="1015"/>
      <c r="CK110" s="1016" t="s">
        <v>419</v>
      </c>
      <c r="CL110" s="1017"/>
      <c r="CM110" s="996" t="s">
        <v>420</v>
      </c>
      <c r="CN110" s="997"/>
      <c r="CO110" s="997"/>
      <c r="CP110" s="997"/>
      <c r="CQ110" s="997"/>
      <c r="CR110" s="997"/>
      <c r="CS110" s="997"/>
      <c r="CT110" s="997"/>
      <c r="CU110" s="997"/>
      <c r="CV110" s="997"/>
      <c r="CW110" s="997"/>
      <c r="CX110" s="997"/>
      <c r="CY110" s="997"/>
      <c r="CZ110" s="997"/>
      <c r="DA110" s="997"/>
      <c r="DB110" s="997"/>
      <c r="DC110" s="997"/>
      <c r="DD110" s="997"/>
      <c r="DE110" s="997"/>
      <c r="DF110" s="998"/>
      <c r="DG110" s="999" t="s">
        <v>421</v>
      </c>
      <c r="DH110" s="1000"/>
      <c r="DI110" s="1000"/>
      <c r="DJ110" s="1000"/>
      <c r="DK110" s="1000"/>
      <c r="DL110" s="1000" t="s">
        <v>118</v>
      </c>
      <c r="DM110" s="1000"/>
      <c r="DN110" s="1000"/>
      <c r="DO110" s="1000"/>
      <c r="DP110" s="1000"/>
      <c r="DQ110" s="1000" t="s">
        <v>421</v>
      </c>
      <c r="DR110" s="1000"/>
      <c r="DS110" s="1000"/>
      <c r="DT110" s="1000"/>
      <c r="DU110" s="1000"/>
      <c r="DV110" s="1001" t="s">
        <v>421</v>
      </c>
      <c r="DW110" s="1001"/>
      <c r="DX110" s="1001"/>
      <c r="DY110" s="1001"/>
      <c r="DZ110" s="1002"/>
    </row>
    <row r="111" spans="1:131" s="226" customFormat="1" ht="26.25" customHeight="1" x14ac:dyDescent="0.15">
      <c r="A111" s="1003" t="s">
        <v>422</v>
      </c>
      <c r="B111" s="1004"/>
      <c r="C111" s="1004"/>
      <c r="D111" s="1004"/>
      <c r="E111" s="1004"/>
      <c r="F111" s="1004"/>
      <c r="G111" s="1004"/>
      <c r="H111" s="1004"/>
      <c r="I111" s="1004"/>
      <c r="J111" s="1004"/>
      <c r="K111" s="1004"/>
      <c r="L111" s="1004"/>
      <c r="M111" s="1004"/>
      <c r="N111" s="1004"/>
      <c r="O111" s="1004"/>
      <c r="P111" s="1004"/>
      <c r="Q111" s="1004"/>
      <c r="R111" s="1004"/>
      <c r="S111" s="1004"/>
      <c r="T111" s="1004"/>
      <c r="U111" s="1004"/>
      <c r="V111" s="1004"/>
      <c r="W111" s="1004"/>
      <c r="X111" s="1004"/>
      <c r="Y111" s="1004"/>
      <c r="Z111" s="1005"/>
      <c r="AA111" s="1006" t="s">
        <v>118</v>
      </c>
      <c r="AB111" s="1007"/>
      <c r="AC111" s="1007"/>
      <c r="AD111" s="1007"/>
      <c r="AE111" s="1008"/>
      <c r="AF111" s="1009" t="s">
        <v>118</v>
      </c>
      <c r="AG111" s="1007"/>
      <c r="AH111" s="1007"/>
      <c r="AI111" s="1007"/>
      <c r="AJ111" s="1008"/>
      <c r="AK111" s="1009" t="s">
        <v>118</v>
      </c>
      <c r="AL111" s="1007"/>
      <c r="AM111" s="1007"/>
      <c r="AN111" s="1007"/>
      <c r="AO111" s="1008"/>
      <c r="AP111" s="1010" t="s">
        <v>118</v>
      </c>
      <c r="AQ111" s="1011"/>
      <c r="AR111" s="1011"/>
      <c r="AS111" s="1011"/>
      <c r="AT111" s="1012"/>
      <c r="AU111" s="973"/>
      <c r="AV111" s="974"/>
      <c r="AW111" s="974"/>
      <c r="AX111" s="974"/>
      <c r="AY111" s="974"/>
      <c r="AZ111" s="1022" t="s">
        <v>423</v>
      </c>
      <c r="BA111" s="1023"/>
      <c r="BB111" s="1023"/>
      <c r="BC111" s="1023"/>
      <c r="BD111" s="1023"/>
      <c r="BE111" s="1023"/>
      <c r="BF111" s="1023"/>
      <c r="BG111" s="1023"/>
      <c r="BH111" s="1023"/>
      <c r="BI111" s="1023"/>
      <c r="BJ111" s="1023"/>
      <c r="BK111" s="1023"/>
      <c r="BL111" s="1023"/>
      <c r="BM111" s="1023"/>
      <c r="BN111" s="1023"/>
      <c r="BO111" s="1023"/>
      <c r="BP111" s="1024"/>
      <c r="BQ111" s="992">
        <v>34119</v>
      </c>
      <c r="BR111" s="993"/>
      <c r="BS111" s="993"/>
      <c r="BT111" s="993"/>
      <c r="BU111" s="993"/>
      <c r="BV111" s="993">
        <v>24813</v>
      </c>
      <c r="BW111" s="993"/>
      <c r="BX111" s="993"/>
      <c r="BY111" s="993"/>
      <c r="BZ111" s="993"/>
      <c r="CA111" s="993">
        <v>15379</v>
      </c>
      <c r="CB111" s="993"/>
      <c r="CC111" s="993"/>
      <c r="CD111" s="993"/>
      <c r="CE111" s="993"/>
      <c r="CF111" s="987">
        <v>0.5</v>
      </c>
      <c r="CG111" s="988"/>
      <c r="CH111" s="988"/>
      <c r="CI111" s="988"/>
      <c r="CJ111" s="988"/>
      <c r="CK111" s="1018"/>
      <c r="CL111" s="1019"/>
      <c r="CM111" s="989" t="s">
        <v>424</v>
      </c>
      <c r="CN111" s="990"/>
      <c r="CO111" s="990"/>
      <c r="CP111" s="990"/>
      <c r="CQ111" s="990"/>
      <c r="CR111" s="990"/>
      <c r="CS111" s="990"/>
      <c r="CT111" s="990"/>
      <c r="CU111" s="990"/>
      <c r="CV111" s="990"/>
      <c r="CW111" s="990"/>
      <c r="CX111" s="990"/>
      <c r="CY111" s="990"/>
      <c r="CZ111" s="990"/>
      <c r="DA111" s="990"/>
      <c r="DB111" s="990"/>
      <c r="DC111" s="990"/>
      <c r="DD111" s="990"/>
      <c r="DE111" s="990"/>
      <c r="DF111" s="991"/>
      <c r="DG111" s="992" t="s">
        <v>425</v>
      </c>
      <c r="DH111" s="993"/>
      <c r="DI111" s="993"/>
      <c r="DJ111" s="993"/>
      <c r="DK111" s="993"/>
      <c r="DL111" s="993" t="s">
        <v>425</v>
      </c>
      <c r="DM111" s="993"/>
      <c r="DN111" s="993"/>
      <c r="DO111" s="993"/>
      <c r="DP111" s="993"/>
      <c r="DQ111" s="993" t="s">
        <v>425</v>
      </c>
      <c r="DR111" s="993"/>
      <c r="DS111" s="993"/>
      <c r="DT111" s="993"/>
      <c r="DU111" s="993"/>
      <c r="DV111" s="994" t="s">
        <v>425</v>
      </c>
      <c r="DW111" s="994"/>
      <c r="DX111" s="994"/>
      <c r="DY111" s="994"/>
      <c r="DZ111" s="995"/>
    </row>
    <row r="112" spans="1:131" s="226" customFormat="1" ht="26.25" customHeight="1" x14ac:dyDescent="0.15">
      <c r="A112" s="1025" t="s">
        <v>426</v>
      </c>
      <c r="B112" s="1026"/>
      <c r="C112" s="1023" t="s">
        <v>427</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4"/>
      <c r="AA112" s="1031" t="s">
        <v>375</v>
      </c>
      <c r="AB112" s="1032"/>
      <c r="AC112" s="1032"/>
      <c r="AD112" s="1032"/>
      <c r="AE112" s="1033"/>
      <c r="AF112" s="1034" t="s">
        <v>375</v>
      </c>
      <c r="AG112" s="1032"/>
      <c r="AH112" s="1032"/>
      <c r="AI112" s="1032"/>
      <c r="AJ112" s="1033"/>
      <c r="AK112" s="1034" t="s">
        <v>375</v>
      </c>
      <c r="AL112" s="1032"/>
      <c r="AM112" s="1032"/>
      <c r="AN112" s="1032"/>
      <c r="AO112" s="1033"/>
      <c r="AP112" s="1035" t="s">
        <v>375</v>
      </c>
      <c r="AQ112" s="1036"/>
      <c r="AR112" s="1036"/>
      <c r="AS112" s="1036"/>
      <c r="AT112" s="1037"/>
      <c r="AU112" s="973"/>
      <c r="AV112" s="974"/>
      <c r="AW112" s="974"/>
      <c r="AX112" s="974"/>
      <c r="AY112" s="974"/>
      <c r="AZ112" s="1022" t="s">
        <v>428</v>
      </c>
      <c r="BA112" s="1023"/>
      <c r="BB112" s="1023"/>
      <c r="BC112" s="1023"/>
      <c r="BD112" s="1023"/>
      <c r="BE112" s="1023"/>
      <c r="BF112" s="1023"/>
      <c r="BG112" s="1023"/>
      <c r="BH112" s="1023"/>
      <c r="BI112" s="1023"/>
      <c r="BJ112" s="1023"/>
      <c r="BK112" s="1023"/>
      <c r="BL112" s="1023"/>
      <c r="BM112" s="1023"/>
      <c r="BN112" s="1023"/>
      <c r="BO112" s="1023"/>
      <c r="BP112" s="1024"/>
      <c r="BQ112" s="992">
        <v>108378</v>
      </c>
      <c r="BR112" s="993"/>
      <c r="BS112" s="993"/>
      <c r="BT112" s="993"/>
      <c r="BU112" s="993"/>
      <c r="BV112" s="993">
        <v>303073</v>
      </c>
      <c r="BW112" s="993"/>
      <c r="BX112" s="993"/>
      <c r="BY112" s="993"/>
      <c r="BZ112" s="993"/>
      <c r="CA112" s="993">
        <v>1144865</v>
      </c>
      <c r="CB112" s="993"/>
      <c r="CC112" s="993"/>
      <c r="CD112" s="993"/>
      <c r="CE112" s="993"/>
      <c r="CF112" s="987">
        <v>37.5</v>
      </c>
      <c r="CG112" s="988"/>
      <c r="CH112" s="988"/>
      <c r="CI112" s="988"/>
      <c r="CJ112" s="988"/>
      <c r="CK112" s="1018"/>
      <c r="CL112" s="1019"/>
      <c r="CM112" s="989" t="s">
        <v>429</v>
      </c>
      <c r="CN112" s="990"/>
      <c r="CO112" s="990"/>
      <c r="CP112" s="990"/>
      <c r="CQ112" s="990"/>
      <c r="CR112" s="990"/>
      <c r="CS112" s="990"/>
      <c r="CT112" s="990"/>
      <c r="CU112" s="990"/>
      <c r="CV112" s="990"/>
      <c r="CW112" s="990"/>
      <c r="CX112" s="990"/>
      <c r="CY112" s="990"/>
      <c r="CZ112" s="990"/>
      <c r="DA112" s="990"/>
      <c r="DB112" s="990"/>
      <c r="DC112" s="990"/>
      <c r="DD112" s="990"/>
      <c r="DE112" s="990"/>
      <c r="DF112" s="991"/>
      <c r="DG112" s="992" t="s">
        <v>375</v>
      </c>
      <c r="DH112" s="993"/>
      <c r="DI112" s="993"/>
      <c r="DJ112" s="993"/>
      <c r="DK112" s="993"/>
      <c r="DL112" s="993" t="s">
        <v>375</v>
      </c>
      <c r="DM112" s="993"/>
      <c r="DN112" s="993"/>
      <c r="DO112" s="993"/>
      <c r="DP112" s="993"/>
      <c r="DQ112" s="993" t="s">
        <v>375</v>
      </c>
      <c r="DR112" s="993"/>
      <c r="DS112" s="993"/>
      <c r="DT112" s="993"/>
      <c r="DU112" s="993"/>
      <c r="DV112" s="994" t="s">
        <v>375</v>
      </c>
      <c r="DW112" s="994"/>
      <c r="DX112" s="994"/>
      <c r="DY112" s="994"/>
      <c r="DZ112" s="995"/>
    </row>
    <row r="113" spans="1:130" s="226" customFormat="1" ht="26.25" customHeight="1" x14ac:dyDescent="0.15">
      <c r="A113" s="1027"/>
      <c r="B113" s="1028"/>
      <c r="C113" s="1023" t="s">
        <v>430</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4"/>
      <c r="AA113" s="1006">
        <v>13505</v>
      </c>
      <c r="AB113" s="1007"/>
      <c r="AC113" s="1007"/>
      <c r="AD113" s="1007"/>
      <c r="AE113" s="1008"/>
      <c r="AF113" s="1009">
        <v>9196</v>
      </c>
      <c r="AG113" s="1007"/>
      <c r="AH113" s="1007"/>
      <c r="AI113" s="1007"/>
      <c r="AJ113" s="1008"/>
      <c r="AK113" s="1009">
        <v>25262</v>
      </c>
      <c r="AL113" s="1007"/>
      <c r="AM113" s="1007"/>
      <c r="AN113" s="1007"/>
      <c r="AO113" s="1008"/>
      <c r="AP113" s="1010">
        <v>0.8</v>
      </c>
      <c r="AQ113" s="1011"/>
      <c r="AR113" s="1011"/>
      <c r="AS113" s="1011"/>
      <c r="AT113" s="1012"/>
      <c r="AU113" s="973"/>
      <c r="AV113" s="974"/>
      <c r="AW113" s="974"/>
      <c r="AX113" s="974"/>
      <c r="AY113" s="974"/>
      <c r="AZ113" s="1022" t="s">
        <v>431</v>
      </c>
      <c r="BA113" s="1023"/>
      <c r="BB113" s="1023"/>
      <c r="BC113" s="1023"/>
      <c r="BD113" s="1023"/>
      <c r="BE113" s="1023"/>
      <c r="BF113" s="1023"/>
      <c r="BG113" s="1023"/>
      <c r="BH113" s="1023"/>
      <c r="BI113" s="1023"/>
      <c r="BJ113" s="1023"/>
      <c r="BK113" s="1023"/>
      <c r="BL113" s="1023"/>
      <c r="BM113" s="1023"/>
      <c r="BN113" s="1023"/>
      <c r="BO113" s="1023"/>
      <c r="BP113" s="1024"/>
      <c r="BQ113" s="992">
        <v>467849</v>
      </c>
      <c r="BR113" s="993"/>
      <c r="BS113" s="993"/>
      <c r="BT113" s="993"/>
      <c r="BU113" s="993"/>
      <c r="BV113" s="993">
        <v>406995</v>
      </c>
      <c r="BW113" s="993"/>
      <c r="BX113" s="993"/>
      <c r="BY113" s="993"/>
      <c r="BZ113" s="993"/>
      <c r="CA113" s="993">
        <v>349614</v>
      </c>
      <c r="CB113" s="993"/>
      <c r="CC113" s="993"/>
      <c r="CD113" s="993"/>
      <c r="CE113" s="993"/>
      <c r="CF113" s="987">
        <v>11.5</v>
      </c>
      <c r="CG113" s="988"/>
      <c r="CH113" s="988"/>
      <c r="CI113" s="988"/>
      <c r="CJ113" s="988"/>
      <c r="CK113" s="1018"/>
      <c r="CL113" s="1019"/>
      <c r="CM113" s="989" t="s">
        <v>432</v>
      </c>
      <c r="CN113" s="990"/>
      <c r="CO113" s="990"/>
      <c r="CP113" s="990"/>
      <c r="CQ113" s="990"/>
      <c r="CR113" s="990"/>
      <c r="CS113" s="990"/>
      <c r="CT113" s="990"/>
      <c r="CU113" s="990"/>
      <c r="CV113" s="990"/>
      <c r="CW113" s="990"/>
      <c r="CX113" s="990"/>
      <c r="CY113" s="990"/>
      <c r="CZ113" s="990"/>
      <c r="DA113" s="990"/>
      <c r="DB113" s="990"/>
      <c r="DC113" s="990"/>
      <c r="DD113" s="990"/>
      <c r="DE113" s="990"/>
      <c r="DF113" s="991"/>
      <c r="DG113" s="1031" t="s">
        <v>375</v>
      </c>
      <c r="DH113" s="1032"/>
      <c r="DI113" s="1032"/>
      <c r="DJ113" s="1032"/>
      <c r="DK113" s="1033"/>
      <c r="DL113" s="1034" t="s">
        <v>375</v>
      </c>
      <c r="DM113" s="1032"/>
      <c r="DN113" s="1032"/>
      <c r="DO113" s="1032"/>
      <c r="DP113" s="1033"/>
      <c r="DQ113" s="1034" t="s">
        <v>375</v>
      </c>
      <c r="DR113" s="1032"/>
      <c r="DS113" s="1032"/>
      <c r="DT113" s="1032"/>
      <c r="DU113" s="1033"/>
      <c r="DV113" s="1035" t="s">
        <v>375</v>
      </c>
      <c r="DW113" s="1036"/>
      <c r="DX113" s="1036"/>
      <c r="DY113" s="1036"/>
      <c r="DZ113" s="1037"/>
    </row>
    <row r="114" spans="1:130" s="226" customFormat="1" ht="26.25" customHeight="1" x14ac:dyDescent="0.15">
      <c r="A114" s="1027"/>
      <c r="B114" s="1028"/>
      <c r="C114" s="1023" t="s">
        <v>433</v>
      </c>
      <c r="D114" s="1023"/>
      <c r="E114" s="1023"/>
      <c r="F114" s="1023"/>
      <c r="G114" s="1023"/>
      <c r="H114" s="1023"/>
      <c r="I114" s="1023"/>
      <c r="J114" s="1023"/>
      <c r="K114" s="1023"/>
      <c r="L114" s="1023"/>
      <c r="M114" s="1023"/>
      <c r="N114" s="1023"/>
      <c r="O114" s="1023"/>
      <c r="P114" s="1023"/>
      <c r="Q114" s="1023"/>
      <c r="R114" s="1023"/>
      <c r="S114" s="1023"/>
      <c r="T114" s="1023"/>
      <c r="U114" s="1023"/>
      <c r="V114" s="1023"/>
      <c r="W114" s="1023"/>
      <c r="X114" s="1023"/>
      <c r="Y114" s="1023"/>
      <c r="Z114" s="1024"/>
      <c r="AA114" s="1031">
        <v>65916</v>
      </c>
      <c r="AB114" s="1032"/>
      <c r="AC114" s="1032"/>
      <c r="AD114" s="1032"/>
      <c r="AE114" s="1033"/>
      <c r="AF114" s="1034">
        <v>68586</v>
      </c>
      <c r="AG114" s="1032"/>
      <c r="AH114" s="1032"/>
      <c r="AI114" s="1032"/>
      <c r="AJ114" s="1033"/>
      <c r="AK114" s="1034">
        <v>69391</v>
      </c>
      <c r="AL114" s="1032"/>
      <c r="AM114" s="1032"/>
      <c r="AN114" s="1032"/>
      <c r="AO114" s="1033"/>
      <c r="AP114" s="1035">
        <v>2.2999999999999998</v>
      </c>
      <c r="AQ114" s="1036"/>
      <c r="AR114" s="1036"/>
      <c r="AS114" s="1036"/>
      <c r="AT114" s="1037"/>
      <c r="AU114" s="973"/>
      <c r="AV114" s="974"/>
      <c r="AW114" s="974"/>
      <c r="AX114" s="974"/>
      <c r="AY114" s="974"/>
      <c r="AZ114" s="1022" t="s">
        <v>434</v>
      </c>
      <c r="BA114" s="1023"/>
      <c r="BB114" s="1023"/>
      <c r="BC114" s="1023"/>
      <c r="BD114" s="1023"/>
      <c r="BE114" s="1023"/>
      <c r="BF114" s="1023"/>
      <c r="BG114" s="1023"/>
      <c r="BH114" s="1023"/>
      <c r="BI114" s="1023"/>
      <c r="BJ114" s="1023"/>
      <c r="BK114" s="1023"/>
      <c r="BL114" s="1023"/>
      <c r="BM114" s="1023"/>
      <c r="BN114" s="1023"/>
      <c r="BO114" s="1023"/>
      <c r="BP114" s="1024"/>
      <c r="BQ114" s="992">
        <v>1010031</v>
      </c>
      <c r="BR114" s="993"/>
      <c r="BS114" s="993"/>
      <c r="BT114" s="993"/>
      <c r="BU114" s="993"/>
      <c r="BV114" s="993">
        <v>1011385</v>
      </c>
      <c r="BW114" s="993"/>
      <c r="BX114" s="993"/>
      <c r="BY114" s="993"/>
      <c r="BZ114" s="993"/>
      <c r="CA114" s="993">
        <v>1065159</v>
      </c>
      <c r="CB114" s="993"/>
      <c r="CC114" s="993"/>
      <c r="CD114" s="993"/>
      <c r="CE114" s="993"/>
      <c r="CF114" s="987">
        <v>34.9</v>
      </c>
      <c r="CG114" s="988"/>
      <c r="CH114" s="988"/>
      <c r="CI114" s="988"/>
      <c r="CJ114" s="988"/>
      <c r="CK114" s="1018"/>
      <c r="CL114" s="1019"/>
      <c r="CM114" s="989" t="s">
        <v>435</v>
      </c>
      <c r="CN114" s="990"/>
      <c r="CO114" s="990"/>
      <c r="CP114" s="990"/>
      <c r="CQ114" s="990"/>
      <c r="CR114" s="990"/>
      <c r="CS114" s="990"/>
      <c r="CT114" s="990"/>
      <c r="CU114" s="990"/>
      <c r="CV114" s="990"/>
      <c r="CW114" s="990"/>
      <c r="CX114" s="990"/>
      <c r="CY114" s="990"/>
      <c r="CZ114" s="990"/>
      <c r="DA114" s="990"/>
      <c r="DB114" s="990"/>
      <c r="DC114" s="990"/>
      <c r="DD114" s="990"/>
      <c r="DE114" s="990"/>
      <c r="DF114" s="991"/>
      <c r="DG114" s="1031" t="s">
        <v>375</v>
      </c>
      <c r="DH114" s="1032"/>
      <c r="DI114" s="1032"/>
      <c r="DJ114" s="1032"/>
      <c r="DK114" s="1033"/>
      <c r="DL114" s="1034" t="s">
        <v>375</v>
      </c>
      <c r="DM114" s="1032"/>
      <c r="DN114" s="1032"/>
      <c r="DO114" s="1032"/>
      <c r="DP114" s="1033"/>
      <c r="DQ114" s="1034" t="s">
        <v>375</v>
      </c>
      <c r="DR114" s="1032"/>
      <c r="DS114" s="1032"/>
      <c r="DT114" s="1032"/>
      <c r="DU114" s="1033"/>
      <c r="DV114" s="1035" t="s">
        <v>375</v>
      </c>
      <c r="DW114" s="1036"/>
      <c r="DX114" s="1036"/>
      <c r="DY114" s="1036"/>
      <c r="DZ114" s="1037"/>
    </row>
    <row r="115" spans="1:130" s="226" customFormat="1" ht="26.25" customHeight="1" x14ac:dyDescent="0.15">
      <c r="A115" s="1027"/>
      <c r="B115" s="1028"/>
      <c r="C115" s="1023" t="s">
        <v>436</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4"/>
      <c r="AA115" s="1006">
        <v>13213</v>
      </c>
      <c r="AB115" s="1007"/>
      <c r="AC115" s="1007"/>
      <c r="AD115" s="1007"/>
      <c r="AE115" s="1008"/>
      <c r="AF115" s="1009">
        <v>10698</v>
      </c>
      <c r="AG115" s="1007"/>
      <c r="AH115" s="1007"/>
      <c r="AI115" s="1007"/>
      <c r="AJ115" s="1008"/>
      <c r="AK115" s="1009">
        <v>7964</v>
      </c>
      <c r="AL115" s="1007"/>
      <c r="AM115" s="1007"/>
      <c r="AN115" s="1007"/>
      <c r="AO115" s="1008"/>
      <c r="AP115" s="1010">
        <v>0.3</v>
      </c>
      <c r="AQ115" s="1011"/>
      <c r="AR115" s="1011"/>
      <c r="AS115" s="1011"/>
      <c r="AT115" s="1012"/>
      <c r="AU115" s="973"/>
      <c r="AV115" s="974"/>
      <c r="AW115" s="974"/>
      <c r="AX115" s="974"/>
      <c r="AY115" s="974"/>
      <c r="AZ115" s="1022" t="s">
        <v>437</v>
      </c>
      <c r="BA115" s="1023"/>
      <c r="BB115" s="1023"/>
      <c r="BC115" s="1023"/>
      <c r="BD115" s="1023"/>
      <c r="BE115" s="1023"/>
      <c r="BF115" s="1023"/>
      <c r="BG115" s="1023"/>
      <c r="BH115" s="1023"/>
      <c r="BI115" s="1023"/>
      <c r="BJ115" s="1023"/>
      <c r="BK115" s="1023"/>
      <c r="BL115" s="1023"/>
      <c r="BM115" s="1023"/>
      <c r="BN115" s="1023"/>
      <c r="BO115" s="1023"/>
      <c r="BP115" s="1024"/>
      <c r="BQ115" s="992">
        <v>11121</v>
      </c>
      <c r="BR115" s="993"/>
      <c r="BS115" s="993"/>
      <c r="BT115" s="993"/>
      <c r="BU115" s="993"/>
      <c r="BV115" s="993">
        <v>13266</v>
      </c>
      <c r="BW115" s="993"/>
      <c r="BX115" s="993"/>
      <c r="BY115" s="993"/>
      <c r="BZ115" s="993"/>
      <c r="CA115" s="993">
        <v>11906</v>
      </c>
      <c r="CB115" s="993"/>
      <c r="CC115" s="993"/>
      <c r="CD115" s="993"/>
      <c r="CE115" s="993"/>
      <c r="CF115" s="987">
        <v>0.4</v>
      </c>
      <c r="CG115" s="988"/>
      <c r="CH115" s="988"/>
      <c r="CI115" s="988"/>
      <c r="CJ115" s="988"/>
      <c r="CK115" s="1018"/>
      <c r="CL115" s="1019"/>
      <c r="CM115" s="1022" t="s">
        <v>438</v>
      </c>
      <c r="CN115" s="1043"/>
      <c r="CO115" s="1043"/>
      <c r="CP115" s="1043"/>
      <c r="CQ115" s="1043"/>
      <c r="CR115" s="1043"/>
      <c r="CS115" s="1043"/>
      <c r="CT115" s="1043"/>
      <c r="CU115" s="1043"/>
      <c r="CV115" s="1043"/>
      <c r="CW115" s="1043"/>
      <c r="CX115" s="1043"/>
      <c r="CY115" s="1043"/>
      <c r="CZ115" s="1043"/>
      <c r="DA115" s="1043"/>
      <c r="DB115" s="1043"/>
      <c r="DC115" s="1043"/>
      <c r="DD115" s="1043"/>
      <c r="DE115" s="1043"/>
      <c r="DF115" s="1024"/>
      <c r="DG115" s="1031" t="s">
        <v>375</v>
      </c>
      <c r="DH115" s="1032"/>
      <c r="DI115" s="1032"/>
      <c r="DJ115" s="1032"/>
      <c r="DK115" s="1033"/>
      <c r="DL115" s="1034" t="s">
        <v>375</v>
      </c>
      <c r="DM115" s="1032"/>
      <c r="DN115" s="1032"/>
      <c r="DO115" s="1032"/>
      <c r="DP115" s="1033"/>
      <c r="DQ115" s="1034" t="s">
        <v>375</v>
      </c>
      <c r="DR115" s="1032"/>
      <c r="DS115" s="1032"/>
      <c r="DT115" s="1032"/>
      <c r="DU115" s="1033"/>
      <c r="DV115" s="1035" t="s">
        <v>375</v>
      </c>
      <c r="DW115" s="1036"/>
      <c r="DX115" s="1036"/>
      <c r="DY115" s="1036"/>
      <c r="DZ115" s="1037"/>
    </row>
    <row r="116" spans="1:130" s="226" customFormat="1" ht="26.25" customHeight="1" x14ac:dyDescent="0.15">
      <c r="A116" s="1029"/>
      <c r="B116" s="1030"/>
      <c r="C116" s="1038" t="s">
        <v>439</v>
      </c>
      <c r="D116" s="1038"/>
      <c r="E116" s="1038"/>
      <c r="F116" s="1038"/>
      <c r="G116" s="1038"/>
      <c r="H116" s="1038"/>
      <c r="I116" s="1038"/>
      <c r="J116" s="1038"/>
      <c r="K116" s="1038"/>
      <c r="L116" s="1038"/>
      <c r="M116" s="1038"/>
      <c r="N116" s="1038"/>
      <c r="O116" s="1038"/>
      <c r="P116" s="1038"/>
      <c r="Q116" s="1038"/>
      <c r="R116" s="1038"/>
      <c r="S116" s="1038"/>
      <c r="T116" s="1038"/>
      <c r="U116" s="1038"/>
      <c r="V116" s="1038"/>
      <c r="W116" s="1038"/>
      <c r="X116" s="1038"/>
      <c r="Y116" s="1038"/>
      <c r="Z116" s="1039"/>
      <c r="AA116" s="1031">
        <v>13</v>
      </c>
      <c r="AB116" s="1032"/>
      <c r="AC116" s="1032"/>
      <c r="AD116" s="1032"/>
      <c r="AE116" s="1033"/>
      <c r="AF116" s="1034" t="s">
        <v>375</v>
      </c>
      <c r="AG116" s="1032"/>
      <c r="AH116" s="1032"/>
      <c r="AI116" s="1032"/>
      <c r="AJ116" s="1033"/>
      <c r="AK116" s="1034" t="s">
        <v>375</v>
      </c>
      <c r="AL116" s="1032"/>
      <c r="AM116" s="1032"/>
      <c r="AN116" s="1032"/>
      <c r="AO116" s="1033"/>
      <c r="AP116" s="1035" t="s">
        <v>375</v>
      </c>
      <c r="AQ116" s="1036"/>
      <c r="AR116" s="1036"/>
      <c r="AS116" s="1036"/>
      <c r="AT116" s="1037"/>
      <c r="AU116" s="973"/>
      <c r="AV116" s="974"/>
      <c r="AW116" s="974"/>
      <c r="AX116" s="974"/>
      <c r="AY116" s="974"/>
      <c r="AZ116" s="1040" t="s">
        <v>440</v>
      </c>
      <c r="BA116" s="1041"/>
      <c r="BB116" s="1041"/>
      <c r="BC116" s="1041"/>
      <c r="BD116" s="1041"/>
      <c r="BE116" s="1041"/>
      <c r="BF116" s="1041"/>
      <c r="BG116" s="1041"/>
      <c r="BH116" s="1041"/>
      <c r="BI116" s="1041"/>
      <c r="BJ116" s="1041"/>
      <c r="BK116" s="1041"/>
      <c r="BL116" s="1041"/>
      <c r="BM116" s="1041"/>
      <c r="BN116" s="1041"/>
      <c r="BO116" s="1041"/>
      <c r="BP116" s="1042"/>
      <c r="BQ116" s="992" t="s">
        <v>375</v>
      </c>
      <c r="BR116" s="993"/>
      <c r="BS116" s="993"/>
      <c r="BT116" s="993"/>
      <c r="BU116" s="993"/>
      <c r="BV116" s="993" t="s">
        <v>375</v>
      </c>
      <c r="BW116" s="993"/>
      <c r="BX116" s="993"/>
      <c r="BY116" s="993"/>
      <c r="BZ116" s="993"/>
      <c r="CA116" s="993" t="s">
        <v>375</v>
      </c>
      <c r="CB116" s="993"/>
      <c r="CC116" s="993"/>
      <c r="CD116" s="993"/>
      <c r="CE116" s="993"/>
      <c r="CF116" s="987" t="s">
        <v>375</v>
      </c>
      <c r="CG116" s="988"/>
      <c r="CH116" s="988"/>
      <c r="CI116" s="988"/>
      <c r="CJ116" s="988"/>
      <c r="CK116" s="1018"/>
      <c r="CL116" s="1019"/>
      <c r="CM116" s="989" t="s">
        <v>441</v>
      </c>
      <c r="CN116" s="990"/>
      <c r="CO116" s="990"/>
      <c r="CP116" s="990"/>
      <c r="CQ116" s="990"/>
      <c r="CR116" s="990"/>
      <c r="CS116" s="990"/>
      <c r="CT116" s="990"/>
      <c r="CU116" s="990"/>
      <c r="CV116" s="990"/>
      <c r="CW116" s="990"/>
      <c r="CX116" s="990"/>
      <c r="CY116" s="990"/>
      <c r="CZ116" s="990"/>
      <c r="DA116" s="990"/>
      <c r="DB116" s="990"/>
      <c r="DC116" s="990"/>
      <c r="DD116" s="990"/>
      <c r="DE116" s="990"/>
      <c r="DF116" s="991"/>
      <c r="DG116" s="1031" t="s">
        <v>375</v>
      </c>
      <c r="DH116" s="1032"/>
      <c r="DI116" s="1032"/>
      <c r="DJ116" s="1032"/>
      <c r="DK116" s="1033"/>
      <c r="DL116" s="1034" t="s">
        <v>375</v>
      </c>
      <c r="DM116" s="1032"/>
      <c r="DN116" s="1032"/>
      <c r="DO116" s="1032"/>
      <c r="DP116" s="1033"/>
      <c r="DQ116" s="1034" t="s">
        <v>375</v>
      </c>
      <c r="DR116" s="1032"/>
      <c r="DS116" s="1032"/>
      <c r="DT116" s="1032"/>
      <c r="DU116" s="1033"/>
      <c r="DV116" s="1035" t="s">
        <v>375</v>
      </c>
      <c r="DW116" s="1036"/>
      <c r="DX116" s="1036"/>
      <c r="DY116" s="1036"/>
      <c r="DZ116" s="1037"/>
    </row>
    <row r="117" spans="1:130" s="226" customFormat="1" ht="26.25" customHeight="1" x14ac:dyDescent="0.15">
      <c r="A117" s="977" t="s">
        <v>176</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8" t="s">
        <v>442</v>
      </c>
      <c r="Z117" s="959"/>
      <c r="AA117" s="1049">
        <v>659561</v>
      </c>
      <c r="AB117" s="1050"/>
      <c r="AC117" s="1050"/>
      <c r="AD117" s="1050"/>
      <c r="AE117" s="1051"/>
      <c r="AF117" s="1052">
        <v>665885</v>
      </c>
      <c r="AG117" s="1050"/>
      <c r="AH117" s="1050"/>
      <c r="AI117" s="1050"/>
      <c r="AJ117" s="1051"/>
      <c r="AK117" s="1052">
        <v>680474</v>
      </c>
      <c r="AL117" s="1050"/>
      <c r="AM117" s="1050"/>
      <c r="AN117" s="1050"/>
      <c r="AO117" s="1051"/>
      <c r="AP117" s="1053"/>
      <c r="AQ117" s="1054"/>
      <c r="AR117" s="1054"/>
      <c r="AS117" s="1054"/>
      <c r="AT117" s="1055"/>
      <c r="AU117" s="973"/>
      <c r="AV117" s="974"/>
      <c r="AW117" s="974"/>
      <c r="AX117" s="974"/>
      <c r="AY117" s="974"/>
      <c r="AZ117" s="1040" t="s">
        <v>443</v>
      </c>
      <c r="BA117" s="1041"/>
      <c r="BB117" s="1041"/>
      <c r="BC117" s="1041"/>
      <c r="BD117" s="1041"/>
      <c r="BE117" s="1041"/>
      <c r="BF117" s="1041"/>
      <c r="BG117" s="1041"/>
      <c r="BH117" s="1041"/>
      <c r="BI117" s="1041"/>
      <c r="BJ117" s="1041"/>
      <c r="BK117" s="1041"/>
      <c r="BL117" s="1041"/>
      <c r="BM117" s="1041"/>
      <c r="BN117" s="1041"/>
      <c r="BO117" s="1041"/>
      <c r="BP117" s="1042"/>
      <c r="BQ117" s="992" t="s">
        <v>118</v>
      </c>
      <c r="BR117" s="993"/>
      <c r="BS117" s="993"/>
      <c r="BT117" s="993"/>
      <c r="BU117" s="993"/>
      <c r="BV117" s="993" t="s">
        <v>444</v>
      </c>
      <c r="BW117" s="993"/>
      <c r="BX117" s="993"/>
      <c r="BY117" s="993"/>
      <c r="BZ117" s="993"/>
      <c r="CA117" s="993" t="s">
        <v>118</v>
      </c>
      <c r="CB117" s="993"/>
      <c r="CC117" s="993"/>
      <c r="CD117" s="993"/>
      <c r="CE117" s="993"/>
      <c r="CF117" s="987" t="s">
        <v>118</v>
      </c>
      <c r="CG117" s="988"/>
      <c r="CH117" s="988"/>
      <c r="CI117" s="988"/>
      <c r="CJ117" s="988"/>
      <c r="CK117" s="1018"/>
      <c r="CL117" s="1019"/>
      <c r="CM117" s="989" t="s">
        <v>445</v>
      </c>
      <c r="CN117" s="990"/>
      <c r="CO117" s="990"/>
      <c r="CP117" s="990"/>
      <c r="CQ117" s="990"/>
      <c r="CR117" s="990"/>
      <c r="CS117" s="990"/>
      <c r="CT117" s="990"/>
      <c r="CU117" s="990"/>
      <c r="CV117" s="990"/>
      <c r="CW117" s="990"/>
      <c r="CX117" s="990"/>
      <c r="CY117" s="990"/>
      <c r="CZ117" s="990"/>
      <c r="DA117" s="990"/>
      <c r="DB117" s="990"/>
      <c r="DC117" s="990"/>
      <c r="DD117" s="990"/>
      <c r="DE117" s="990"/>
      <c r="DF117" s="991"/>
      <c r="DG117" s="1031" t="s">
        <v>118</v>
      </c>
      <c r="DH117" s="1032"/>
      <c r="DI117" s="1032"/>
      <c r="DJ117" s="1032"/>
      <c r="DK117" s="1033"/>
      <c r="DL117" s="1034" t="s">
        <v>118</v>
      </c>
      <c r="DM117" s="1032"/>
      <c r="DN117" s="1032"/>
      <c r="DO117" s="1032"/>
      <c r="DP117" s="1033"/>
      <c r="DQ117" s="1034" t="s">
        <v>118</v>
      </c>
      <c r="DR117" s="1032"/>
      <c r="DS117" s="1032"/>
      <c r="DT117" s="1032"/>
      <c r="DU117" s="1033"/>
      <c r="DV117" s="1035" t="s">
        <v>118</v>
      </c>
      <c r="DW117" s="1036"/>
      <c r="DX117" s="1036"/>
      <c r="DY117" s="1036"/>
      <c r="DZ117" s="1037"/>
    </row>
    <row r="118" spans="1:130" s="226" customFormat="1" ht="26.25" customHeight="1" x14ac:dyDescent="0.15">
      <c r="A118" s="977" t="s">
        <v>416</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414</v>
      </c>
      <c r="AB118" s="958"/>
      <c r="AC118" s="958"/>
      <c r="AD118" s="958"/>
      <c r="AE118" s="959"/>
      <c r="AF118" s="957" t="s">
        <v>293</v>
      </c>
      <c r="AG118" s="958"/>
      <c r="AH118" s="958"/>
      <c r="AI118" s="958"/>
      <c r="AJ118" s="959"/>
      <c r="AK118" s="957" t="s">
        <v>292</v>
      </c>
      <c r="AL118" s="958"/>
      <c r="AM118" s="958"/>
      <c r="AN118" s="958"/>
      <c r="AO118" s="959"/>
      <c r="AP118" s="1044" t="s">
        <v>415</v>
      </c>
      <c r="AQ118" s="1045"/>
      <c r="AR118" s="1045"/>
      <c r="AS118" s="1045"/>
      <c r="AT118" s="1046"/>
      <c r="AU118" s="973"/>
      <c r="AV118" s="974"/>
      <c r="AW118" s="974"/>
      <c r="AX118" s="974"/>
      <c r="AY118" s="974"/>
      <c r="AZ118" s="1047" t="s">
        <v>446</v>
      </c>
      <c r="BA118" s="1038"/>
      <c r="BB118" s="1038"/>
      <c r="BC118" s="1038"/>
      <c r="BD118" s="1038"/>
      <c r="BE118" s="1038"/>
      <c r="BF118" s="1038"/>
      <c r="BG118" s="1038"/>
      <c r="BH118" s="1038"/>
      <c r="BI118" s="1038"/>
      <c r="BJ118" s="1038"/>
      <c r="BK118" s="1038"/>
      <c r="BL118" s="1038"/>
      <c r="BM118" s="1038"/>
      <c r="BN118" s="1038"/>
      <c r="BO118" s="1038"/>
      <c r="BP118" s="1039"/>
      <c r="BQ118" s="1070" t="s">
        <v>118</v>
      </c>
      <c r="BR118" s="1071"/>
      <c r="BS118" s="1071"/>
      <c r="BT118" s="1071"/>
      <c r="BU118" s="1071"/>
      <c r="BV118" s="1071" t="s">
        <v>118</v>
      </c>
      <c r="BW118" s="1071"/>
      <c r="BX118" s="1071"/>
      <c r="BY118" s="1071"/>
      <c r="BZ118" s="1071"/>
      <c r="CA118" s="1071" t="s">
        <v>118</v>
      </c>
      <c r="CB118" s="1071"/>
      <c r="CC118" s="1071"/>
      <c r="CD118" s="1071"/>
      <c r="CE118" s="1071"/>
      <c r="CF118" s="987" t="s">
        <v>118</v>
      </c>
      <c r="CG118" s="988"/>
      <c r="CH118" s="988"/>
      <c r="CI118" s="988"/>
      <c r="CJ118" s="988"/>
      <c r="CK118" s="1018"/>
      <c r="CL118" s="1019"/>
      <c r="CM118" s="989" t="s">
        <v>447</v>
      </c>
      <c r="CN118" s="990"/>
      <c r="CO118" s="990"/>
      <c r="CP118" s="990"/>
      <c r="CQ118" s="990"/>
      <c r="CR118" s="990"/>
      <c r="CS118" s="990"/>
      <c r="CT118" s="990"/>
      <c r="CU118" s="990"/>
      <c r="CV118" s="990"/>
      <c r="CW118" s="990"/>
      <c r="CX118" s="990"/>
      <c r="CY118" s="990"/>
      <c r="CZ118" s="990"/>
      <c r="DA118" s="990"/>
      <c r="DB118" s="990"/>
      <c r="DC118" s="990"/>
      <c r="DD118" s="990"/>
      <c r="DE118" s="990"/>
      <c r="DF118" s="991"/>
      <c r="DG118" s="1031" t="s">
        <v>118</v>
      </c>
      <c r="DH118" s="1032"/>
      <c r="DI118" s="1032"/>
      <c r="DJ118" s="1032"/>
      <c r="DK118" s="1033"/>
      <c r="DL118" s="1034" t="s">
        <v>118</v>
      </c>
      <c r="DM118" s="1032"/>
      <c r="DN118" s="1032"/>
      <c r="DO118" s="1032"/>
      <c r="DP118" s="1033"/>
      <c r="DQ118" s="1034" t="s">
        <v>118</v>
      </c>
      <c r="DR118" s="1032"/>
      <c r="DS118" s="1032"/>
      <c r="DT118" s="1032"/>
      <c r="DU118" s="1033"/>
      <c r="DV118" s="1035" t="s">
        <v>118</v>
      </c>
      <c r="DW118" s="1036"/>
      <c r="DX118" s="1036"/>
      <c r="DY118" s="1036"/>
      <c r="DZ118" s="1037"/>
    </row>
    <row r="119" spans="1:130" s="226" customFormat="1" ht="26.25" customHeight="1" x14ac:dyDescent="0.15">
      <c r="A119" s="1131" t="s">
        <v>419</v>
      </c>
      <c r="B119" s="1017"/>
      <c r="C119" s="996" t="s">
        <v>420</v>
      </c>
      <c r="D119" s="997"/>
      <c r="E119" s="997"/>
      <c r="F119" s="997"/>
      <c r="G119" s="997"/>
      <c r="H119" s="997"/>
      <c r="I119" s="997"/>
      <c r="J119" s="997"/>
      <c r="K119" s="997"/>
      <c r="L119" s="997"/>
      <c r="M119" s="997"/>
      <c r="N119" s="997"/>
      <c r="O119" s="997"/>
      <c r="P119" s="997"/>
      <c r="Q119" s="997"/>
      <c r="R119" s="997"/>
      <c r="S119" s="997"/>
      <c r="T119" s="997"/>
      <c r="U119" s="997"/>
      <c r="V119" s="997"/>
      <c r="W119" s="997"/>
      <c r="X119" s="997"/>
      <c r="Y119" s="997"/>
      <c r="Z119" s="998"/>
      <c r="AA119" s="964" t="s">
        <v>444</v>
      </c>
      <c r="AB119" s="965"/>
      <c r="AC119" s="965"/>
      <c r="AD119" s="965"/>
      <c r="AE119" s="966"/>
      <c r="AF119" s="967" t="s">
        <v>118</v>
      </c>
      <c r="AG119" s="965"/>
      <c r="AH119" s="965"/>
      <c r="AI119" s="965"/>
      <c r="AJ119" s="966"/>
      <c r="AK119" s="967" t="s">
        <v>118</v>
      </c>
      <c r="AL119" s="965"/>
      <c r="AM119" s="965"/>
      <c r="AN119" s="965"/>
      <c r="AO119" s="966"/>
      <c r="AP119" s="968" t="s">
        <v>118</v>
      </c>
      <c r="AQ119" s="969"/>
      <c r="AR119" s="969"/>
      <c r="AS119" s="969"/>
      <c r="AT119" s="970"/>
      <c r="AU119" s="975"/>
      <c r="AV119" s="976"/>
      <c r="AW119" s="976"/>
      <c r="AX119" s="976"/>
      <c r="AY119" s="976"/>
      <c r="AZ119" s="257" t="s">
        <v>176</v>
      </c>
      <c r="BA119" s="257"/>
      <c r="BB119" s="257"/>
      <c r="BC119" s="257"/>
      <c r="BD119" s="257"/>
      <c r="BE119" s="257"/>
      <c r="BF119" s="257"/>
      <c r="BG119" s="257"/>
      <c r="BH119" s="257"/>
      <c r="BI119" s="257"/>
      <c r="BJ119" s="257"/>
      <c r="BK119" s="257"/>
      <c r="BL119" s="257"/>
      <c r="BM119" s="257"/>
      <c r="BN119" s="257"/>
      <c r="BO119" s="1048" t="s">
        <v>448</v>
      </c>
      <c r="BP119" s="1079"/>
      <c r="BQ119" s="1070">
        <v>7454353</v>
      </c>
      <c r="BR119" s="1071"/>
      <c r="BS119" s="1071"/>
      <c r="BT119" s="1071"/>
      <c r="BU119" s="1071"/>
      <c r="BV119" s="1071">
        <v>7571361</v>
      </c>
      <c r="BW119" s="1071"/>
      <c r="BX119" s="1071"/>
      <c r="BY119" s="1071"/>
      <c r="BZ119" s="1071"/>
      <c r="CA119" s="1071">
        <v>8342870</v>
      </c>
      <c r="CB119" s="1071"/>
      <c r="CC119" s="1071"/>
      <c r="CD119" s="1071"/>
      <c r="CE119" s="1071"/>
      <c r="CF119" s="1072"/>
      <c r="CG119" s="1073"/>
      <c r="CH119" s="1073"/>
      <c r="CI119" s="1073"/>
      <c r="CJ119" s="1074"/>
      <c r="CK119" s="1020"/>
      <c r="CL119" s="1021"/>
      <c r="CM119" s="1075" t="s">
        <v>449</v>
      </c>
      <c r="CN119" s="1076"/>
      <c r="CO119" s="1076"/>
      <c r="CP119" s="1076"/>
      <c r="CQ119" s="1076"/>
      <c r="CR119" s="1076"/>
      <c r="CS119" s="1076"/>
      <c r="CT119" s="1076"/>
      <c r="CU119" s="1076"/>
      <c r="CV119" s="1076"/>
      <c r="CW119" s="1076"/>
      <c r="CX119" s="1076"/>
      <c r="CY119" s="1076"/>
      <c r="CZ119" s="1076"/>
      <c r="DA119" s="1076"/>
      <c r="DB119" s="1076"/>
      <c r="DC119" s="1076"/>
      <c r="DD119" s="1076"/>
      <c r="DE119" s="1076"/>
      <c r="DF119" s="1077"/>
      <c r="DG119" s="1078">
        <v>34119</v>
      </c>
      <c r="DH119" s="1057"/>
      <c r="DI119" s="1057"/>
      <c r="DJ119" s="1057"/>
      <c r="DK119" s="1058"/>
      <c r="DL119" s="1056">
        <v>24813</v>
      </c>
      <c r="DM119" s="1057"/>
      <c r="DN119" s="1057"/>
      <c r="DO119" s="1057"/>
      <c r="DP119" s="1058"/>
      <c r="DQ119" s="1056">
        <v>15379</v>
      </c>
      <c r="DR119" s="1057"/>
      <c r="DS119" s="1057"/>
      <c r="DT119" s="1057"/>
      <c r="DU119" s="1058"/>
      <c r="DV119" s="1059">
        <v>0.5</v>
      </c>
      <c r="DW119" s="1060"/>
      <c r="DX119" s="1060"/>
      <c r="DY119" s="1060"/>
      <c r="DZ119" s="1061"/>
    </row>
    <row r="120" spans="1:130" s="226" customFormat="1" ht="26.25" customHeight="1" x14ac:dyDescent="0.15">
      <c r="A120" s="1132"/>
      <c r="B120" s="1019"/>
      <c r="C120" s="989" t="s">
        <v>424</v>
      </c>
      <c r="D120" s="990"/>
      <c r="E120" s="990"/>
      <c r="F120" s="990"/>
      <c r="G120" s="990"/>
      <c r="H120" s="990"/>
      <c r="I120" s="990"/>
      <c r="J120" s="990"/>
      <c r="K120" s="990"/>
      <c r="L120" s="990"/>
      <c r="M120" s="990"/>
      <c r="N120" s="990"/>
      <c r="O120" s="990"/>
      <c r="P120" s="990"/>
      <c r="Q120" s="990"/>
      <c r="R120" s="990"/>
      <c r="S120" s="990"/>
      <c r="T120" s="990"/>
      <c r="U120" s="990"/>
      <c r="V120" s="990"/>
      <c r="W120" s="990"/>
      <c r="X120" s="990"/>
      <c r="Y120" s="990"/>
      <c r="Z120" s="991"/>
      <c r="AA120" s="1031" t="s">
        <v>118</v>
      </c>
      <c r="AB120" s="1032"/>
      <c r="AC120" s="1032"/>
      <c r="AD120" s="1032"/>
      <c r="AE120" s="1033"/>
      <c r="AF120" s="1034" t="s">
        <v>118</v>
      </c>
      <c r="AG120" s="1032"/>
      <c r="AH120" s="1032"/>
      <c r="AI120" s="1032"/>
      <c r="AJ120" s="1033"/>
      <c r="AK120" s="1034" t="s">
        <v>118</v>
      </c>
      <c r="AL120" s="1032"/>
      <c r="AM120" s="1032"/>
      <c r="AN120" s="1032"/>
      <c r="AO120" s="1033"/>
      <c r="AP120" s="1035" t="s">
        <v>118</v>
      </c>
      <c r="AQ120" s="1036"/>
      <c r="AR120" s="1036"/>
      <c r="AS120" s="1036"/>
      <c r="AT120" s="1037"/>
      <c r="AU120" s="1062" t="s">
        <v>450</v>
      </c>
      <c r="AV120" s="1063"/>
      <c r="AW120" s="1063"/>
      <c r="AX120" s="1063"/>
      <c r="AY120" s="1064"/>
      <c r="AZ120" s="1013" t="s">
        <v>451</v>
      </c>
      <c r="BA120" s="962"/>
      <c r="BB120" s="962"/>
      <c r="BC120" s="962"/>
      <c r="BD120" s="962"/>
      <c r="BE120" s="962"/>
      <c r="BF120" s="962"/>
      <c r="BG120" s="962"/>
      <c r="BH120" s="962"/>
      <c r="BI120" s="962"/>
      <c r="BJ120" s="962"/>
      <c r="BK120" s="962"/>
      <c r="BL120" s="962"/>
      <c r="BM120" s="962"/>
      <c r="BN120" s="962"/>
      <c r="BO120" s="962"/>
      <c r="BP120" s="963"/>
      <c r="BQ120" s="999">
        <v>1864231</v>
      </c>
      <c r="BR120" s="1000"/>
      <c r="BS120" s="1000"/>
      <c r="BT120" s="1000"/>
      <c r="BU120" s="1000"/>
      <c r="BV120" s="1000">
        <v>3635379</v>
      </c>
      <c r="BW120" s="1000"/>
      <c r="BX120" s="1000"/>
      <c r="BY120" s="1000"/>
      <c r="BZ120" s="1000"/>
      <c r="CA120" s="1000">
        <v>5594750</v>
      </c>
      <c r="CB120" s="1000"/>
      <c r="CC120" s="1000"/>
      <c r="CD120" s="1000"/>
      <c r="CE120" s="1000"/>
      <c r="CF120" s="1014">
        <v>183.4</v>
      </c>
      <c r="CG120" s="1015"/>
      <c r="CH120" s="1015"/>
      <c r="CI120" s="1015"/>
      <c r="CJ120" s="1015"/>
      <c r="CK120" s="1080" t="s">
        <v>452</v>
      </c>
      <c r="CL120" s="1081"/>
      <c r="CM120" s="1081"/>
      <c r="CN120" s="1081"/>
      <c r="CO120" s="1082"/>
      <c r="CP120" s="1088" t="s">
        <v>390</v>
      </c>
      <c r="CQ120" s="1089"/>
      <c r="CR120" s="1089"/>
      <c r="CS120" s="1089"/>
      <c r="CT120" s="1089"/>
      <c r="CU120" s="1089"/>
      <c r="CV120" s="1089"/>
      <c r="CW120" s="1089"/>
      <c r="CX120" s="1089"/>
      <c r="CY120" s="1089"/>
      <c r="CZ120" s="1089"/>
      <c r="DA120" s="1089"/>
      <c r="DB120" s="1089"/>
      <c r="DC120" s="1089"/>
      <c r="DD120" s="1089"/>
      <c r="DE120" s="1089"/>
      <c r="DF120" s="1090"/>
      <c r="DG120" s="999">
        <v>79907</v>
      </c>
      <c r="DH120" s="1000"/>
      <c r="DI120" s="1000"/>
      <c r="DJ120" s="1000"/>
      <c r="DK120" s="1000"/>
      <c r="DL120" s="1000">
        <v>250606</v>
      </c>
      <c r="DM120" s="1000"/>
      <c r="DN120" s="1000"/>
      <c r="DO120" s="1000"/>
      <c r="DP120" s="1000"/>
      <c r="DQ120" s="1000">
        <v>1114618</v>
      </c>
      <c r="DR120" s="1000"/>
      <c r="DS120" s="1000"/>
      <c r="DT120" s="1000"/>
      <c r="DU120" s="1000"/>
      <c r="DV120" s="1001">
        <v>36.5</v>
      </c>
      <c r="DW120" s="1001"/>
      <c r="DX120" s="1001"/>
      <c r="DY120" s="1001"/>
      <c r="DZ120" s="1002"/>
    </row>
    <row r="121" spans="1:130" s="226" customFormat="1" ht="26.25" customHeight="1" x14ac:dyDescent="0.15">
      <c r="A121" s="1132"/>
      <c r="B121" s="1019"/>
      <c r="C121" s="1040" t="s">
        <v>453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31" t="s">
        <v>118</v>
      </c>
      <c r="AB121" s="1032"/>
      <c r="AC121" s="1032"/>
      <c r="AD121" s="1032"/>
      <c r="AE121" s="1033"/>
      <c r="AF121" s="1034" t="s">
        <v>118</v>
      </c>
      <c r="AG121" s="1032"/>
      <c r="AH121" s="1032"/>
      <c r="AI121" s="1032"/>
      <c r="AJ121" s="1033"/>
      <c r="AK121" s="1034" t="s">
        <v>118</v>
      </c>
      <c r="AL121" s="1032"/>
      <c r="AM121" s="1032"/>
      <c r="AN121" s="1032"/>
      <c r="AO121" s="1033"/>
      <c r="AP121" s="1035" t="s">
        <v>454</v>
      </c>
      <c r="AQ121" s="1036"/>
      <c r="AR121" s="1036"/>
      <c r="AS121" s="1036"/>
      <c r="AT121" s="1037"/>
      <c r="AU121" s="1065"/>
      <c r="AV121" s="1066"/>
      <c r="AW121" s="1066"/>
      <c r="AX121" s="1066"/>
      <c r="AY121" s="1067"/>
      <c r="AZ121" s="1022" t="s">
        <v>455</v>
      </c>
      <c r="BA121" s="1023"/>
      <c r="BB121" s="1023"/>
      <c r="BC121" s="1023"/>
      <c r="BD121" s="1023"/>
      <c r="BE121" s="1023"/>
      <c r="BF121" s="1023"/>
      <c r="BG121" s="1023"/>
      <c r="BH121" s="1023"/>
      <c r="BI121" s="1023"/>
      <c r="BJ121" s="1023"/>
      <c r="BK121" s="1023"/>
      <c r="BL121" s="1023"/>
      <c r="BM121" s="1023"/>
      <c r="BN121" s="1023"/>
      <c r="BO121" s="1023"/>
      <c r="BP121" s="1024"/>
      <c r="BQ121" s="992">
        <v>113195</v>
      </c>
      <c r="BR121" s="993"/>
      <c r="BS121" s="993"/>
      <c r="BT121" s="993"/>
      <c r="BU121" s="993"/>
      <c r="BV121" s="993">
        <v>99566</v>
      </c>
      <c r="BW121" s="993"/>
      <c r="BX121" s="993"/>
      <c r="BY121" s="993"/>
      <c r="BZ121" s="993"/>
      <c r="CA121" s="993">
        <v>85736</v>
      </c>
      <c r="CB121" s="993"/>
      <c r="CC121" s="993"/>
      <c r="CD121" s="993"/>
      <c r="CE121" s="993"/>
      <c r="CF121" s="987">
        <v>2.8</v>
      </c>
      <c r="CG121" s="988"/>
      <c r="CH121" s="988"/>
      <c r="CI121" s="988"/>
      <c r="CJ121" s="988"/>
      <c r="CK121" s="1083"/>
      <c r="CL121" s="1084"/>
      <c r="CM121" s="1084"/>
      <c r="CN121" s="1084"/>
      <c r="CO121" s="1085"/>
      <c r="CP121" s="1093" t="s">
        <v>456</v>
      </c>
      <c r="CQ121" s="1094"/>
      <c r="CR121" s="1094"/>
      <c r="CS121" s="1094"/>
      <c r="CT121" s="1094"/>
      <c r="CU121" s="1094"/>
      <c r="CV121" s="1094"/>
      <c r="CW121" s="1094"/>
      <c r="CX121" s="1094"/>
      <c r="CY121" s="1094"/>
      <c r="CZ121" s="1094"/>
      <c r="DA121" s="1094"/>
      <c r="DB121" s="1094"/>
      <c r="DC121" s="1094"/>
      <c r="DD121" s="1094"/>
      <c r="DE121" s="1094"/>
      <c r="DF121" s="1095"/>
      <c r="DG121" s="992">
        <v>1554</v>
      </c>
      <c r="DH121" s="993"/>
      <c r="DI121" s="993"/>
      <c r="DJ121" s="993"/>
      <c r="DK121" s="993"/>
      <c r="DL121" s="993">
        <v>1983</v>
      </c>
      <c r="DM121" s="993"/>
      <c r="DN121" s="993"/>
      <c r="DO121" s="993"/>
      <c r="DP121" s="993"/>
      <c r="DQ121" s="993">
        <v>30247</v>
      </c>
      <c r="DR121" s="993"/>
      <c r="DS121" s="993"/>
      <c r="DT121" s="993"/>
      <c r="DU121" s="993"/>
      <c r="DV121" s="994">
        <v>1</v>
      </c>
      <c r="DW121" s="994"/>
      <c r="DX121" s="994"/>
      <c r="DY121" s="994"/>
      <c r="DZ121" s="995"/>
    </row>
    <row r="122" spans="1:130" s="226" customFormat="1" ht="26.25" customHeight="1" x14ac:dyDescent="0.15">
      <c r="A122" s="1132"/>
      <c r="B122" s="1019"/>
      <c r="C122" s="989" t="s">
        <v>435</v>
      </c>
      <c r="D122" s="990"/>
      <c r="E122" s="990"/>
      <c r="F122" s="990"/>
      <c r="G122" s="990"/>
      <c r="H122" s="990"/>
      <c r="I122" s="990"/>
      <c r="J122" s="990"/>
      <c r="K122" s="990"/>
      <c r="L122" s="990"/>
      <c r="M122" s="990"/>
      <c r="N122" s="990"/>
      <c r="O122" s="990"/>
      <c r="P122" s="990"/>
      <c r="Q122" s="990"/>
      <c r="R122" s="990"/>
      <c r="S122" s="990"/>
      <c r="T122" s="990"/>
      <c r="U122" s="990"/>
      <c r="V122" s="990"/>
      <c r="W122" s="990"/>
      <c r="X122" s="990"/>
      <c r="Y122" s="990"/>
      <c r="Z122" s="991"/>
      <c r="AA122" s="1031" t="s">
        <v>457</v>
      </c>
      <c r="AB122" s="1032"/>
      <c r="AC122" s="1032"/>
      <c r="AD122" s="1032"/>
      <c r="AE122" s="1033"/>
      <c r="AF122" s="1034" t="s">
        <v>118</v>
      </c>
      <c r="AG122" s="1032"/>
      <c r="AH122" s="1032"/>
      <c r="AI122" s="1032"/>
      <c r="AJ122" s="1033"/>
      <c r="AK122" s="1034" t="s">
        <v>118</v>
      </c>
      <c r="AL122" s="1032"/>
      <c r="AM122" s="1032"/>
      <c r="AN122" s="1032"/>
      <c r="AO122" s="1033"/>
      <c r="AP122" s="1035" t="s">
        <v>458</v>
      </c>
      <c r="AQ122" s="1036"/>
      <c r="AR122" s="1036"/>
      <c r="AS122" s="1036"/>
      <c r="AT122" s="1037"/>
      <c r="AU122" s="1065"/>
      <c r="AV122" s="1066"/>
      <c r="AW122" s="1066"/>
      <c r="AX122" s="1066"/>
      <c r="AY122" s="1067"/>
      <c r="AZ122" s="1047" t="s">
        <v>459</v>
      </c>
      <c r="BA122" s="1038"/>
      <c r="BB122" s="1038"/>
      <c r="BC122" s="1038"/>
      <c r="BD122" s="1038"/>
      <c r="BE122" s="1038"/>
      <c r="BF122" s="1038"/>
      <c r="BG122" s="1038"/>
      <c r="BH122" s="1038"/>
      <c r="BI122" s="1038"/>
      <c r="BJ122" s="1038"/>
      <c r="BK122" s="1038"/>
      <c r="BL122" s="1038"/>
      <c r="BM122" s="1038"/>
      <c r="BN122" s="1038"/>
      <c r="BO122" s="1038"/>
      <c r="BP122" s="1039"/>
      <c r="BQ122" s="1070">
        <v>4011699</v>
      </c>
      <c r="BR122" s="1071"/>
      <c r="BS122" s="1071"/>
      <c r="BT122" s="1071"/>
      <c r="BU122" s="1071"/>
      <c r="BV122" s="1071">
        <v>4140213</v>
      </c>
      <c r="BW122" s="1071"/>
      <c r="BX122" s="1071"/>
      <c r="BY122" s="1071"/>
      <c r="BZ122" s="1071"/>
      <c r="CA122" s="1071">
        <v>4944648</v>
      </c>
      <c r="CB122" s="1071"/>
      <c r="CC122" s="1071"/>
      <c r="CD122" s="1071"/>
      <c r="CE122" s="1071"/>
      <c r="CF122" s="1091">
        <v>162.1</v>
      </c>
      <c r="CG122" s="1092"/>
      <c r="CH122" s="1092"/>
      <c r="CI122" s="1092"/>
      <c r="CJ122" s="1092"/>
      <c r="CK122" s="1083"/>
      <c r="CL122" s="1084"/>
      <c r="CM122" s="1084"/>
      <c r="CN122" s="1084"/>
      <c r="CO122" s="1085"/>
      <c r="CP122" s="1093" t="s">
        <v>460</v>
      </c>
      <c r="CQ122" s="1094"/>
      <c r="CR122" s="1094"/>
      <c r="CS122" s="1094"/>
      <c r="CT122" s="1094"/>
      <c r="CU122" s="1094"/>
      <c r="CV122" s="1094"/>
      <c r="CW122" s="1094"/>
      <c r="CX122" s="1094"/>
      <c r="CY122" s="1094"/>
      <c r="CZ122" s="1094"/>
      <c r="DA122" s="1094"/>
      <c r="DB122" s="1094"/>
      <c r="DC122" s="1094"/>
      <c r="DD122" s="1094"/>
      <c r="DE122" s="1094"/>
      <c r="DF122" s="1095"/>
      <c r="DG122" s="992" t="s">
        <v>118</v>
      </c>
      <c r="DH122" s="993"/>
      <c r="DI122" s="993"/>
      <c r="DJ122" s="993"/>
      <c r="DK122" s="993"/>
      <c r="DL122" s="993" t="s">
        <v>454</v>
      </c>
      <c r="DM122" s="993"/>
      <c r="DN122" s="993"/>
      <c r="DO122" s="993"/>
      <c r="DP122" s="993"/>
      <c r="DQ122" s="993" t="s">
        <v>458</v>
      </c>
      <c r="DR122" s="993"/>
      <c r="DS122" s="993"/>
      <c r="DT122" s="993"/>
      <c r="DU122" s="993"/>
      <c r="DV122" s="994" t="s">
        <v>458</v>
      </c>
      <c r="DW122" s="994"/>
      <c r="DX122" s="994"/>
      <c r="DY122" s="994"/>
      <c r="DZ122" s="995"/>
    </row>
    <row r="123" spans="1:130" s="226" customFormat="1" ht="26.25" customHeight="1" x14ac:dyDescent="0.15">
      <c r="A123" s="1132"/>
      <c r="B123" s="1019"/>
      <c r="C123" s="989" t="s">
        <v>441</v>
      </c>
      <c r="D123" s="990"/>
      <c r="E123" s="990"/>
      <c r="F123" s="990"/>
      <c r="G123" s="990"/>
      <c r="H123" s="990"/>
      <c r="I123" s="990"/>
      <c r="J123" s="990"/>
      <c r="K123" s="990"/>
      <c r="L123" s="990"/>
      <c r="M123" s="990"/>
      <c r="N123" s="990"/>
      <c r="O123" s="990"/>
      <c r="P123" s="990"/>
      <c r="Q123" s="990"/>
      <c r="R123" s="990"/>
      <c r="S123" s="990"/>
      <c r="T123" s="990"/>
      <c r="U123" s="990"/>
      <c r="V123" s="990"/>
      <c r="W123" s="990"/>
      <c r="X123" s="990"/>
      <c r="Y123" s="990"/>
      <c r="Z123" s="991"/>
      <c r="AA123" s="1031" t="s">
        <v>118</v>
      </c>
      <c r="AB123" s="1032"/>
      <c r="AC123" s="1032"/>
      <c r="AD123" s="1032"/>
      <c r="AE123" s="1033"/>
      <c r="AF123" s="1034" t="s">
        <v>118</v>
      </c>
      <c r="AG123" s="1032"/>
      <c r="AH123" s="1032"/>
      <c r="AI123" s="1032"/>
      <c r="AJ123" s="1033"/>
      <c r="AK123" s="1034" t="s">
        <v>458</v>
      </c>
      <c r="AL123" s="1032"/>
      <c r="AM123" s="1032"/>
      <c r="AN123" s="1032"/>
      <c r="AO123" s="1033"/>
      <c r="AP123" s="1035" t="s">
        <v>118</v>
      </c>
      <c r="AQ123" s="1036"/>
      <c r="AR123" s="1036"/>
      <c r="AS123" s="1036"/>
      <c r="AT123" s="1037"/>
      <c r="AU123" s="1068"/>
      <c r="AV123" s="1069"/>
      <c r="AW123" s="1069"/>
      <c r="AX123" s="1069"/>
      <c r="AY123" s="1069"/>
      <c r="AZ123" s="257" t="s">
        <v>176</v>
      </c>
      <c r="BA123" s="257"/>
      <c r="BB123" s="257"/>
      <c r="BC123" s="257"/>
      <c r="BD123" s="257"/>
      <c r="BE123" s="257"/>
      <c r="BF123" s="257"/>
      <c r="BG123" s="257"/>
      <c r="BH123" s="257"/>
      <c r="BI123" s="257"/>
      <c r="BJ123" s="257"/>
      <c r="BK123" s="257"/>
      <c r="BL123" s="257"/>
      <c r="BM123" s="257"/>
      <c r="BN123" s="257"/>
      <c r="BO123" s="1048" t="s">
        <v>461</v>
      </c>
      <c r="BP123" s="1079"/>
      <c r="BQ123" s="1138">
        <v>5989125</v>
      </c>
      <c r="BR123" s="1139"/>
      <c r="BS123" s="1139"/>
      <c r="BT123" s="1139"/>
      <c r="BU123" s="1139"/>
      <c r="BV123" s="1139">
        <v>7875158</v>
      </c>
      <c r="BW123" s="1139"/>
      <c r="BX123" s="1139"/>
      <c r="BY123" s="1139"/>
      <c r="BZ123" s="1139"/>
      <c r="CA123" s="1139">
        <v>10625134</v>
      </c>
      <c r="CB123" s="1139"/>
      <c r="CC123" s="1139"/>
      <c r="CD123" s="1139"/>
      <c r="CE123" s="1139"/>
      <c r="CF123" s="1072"/>
      <c r="CG123" s="1073"/>
      <c r="CH123" s="1073"/>
      <c r="CI123" s="1073"/>
      <c r="CJ123" s="1074"/>
      <c r="CK123" s="1083"/>
      <c r="CL123" s="1084"/>
      <c r="CM123" s="1084"/>
      <c r="CN123" s="1084"/>
      <c r="CO123" s="1085"/>
      <c r="CP123" s="1093" t="s">
        <v>462</v>
      </c>
      <c r="CQ123" s="1094"/>
      <c r="CR123" s="1094"/>
      <c r="CS123" s="1094"/>
      <c r="CT123" s="1094"/>
      <c r="CU123" s="1094"/>
      <c r="CV123" s="1094"/>
      <c r="CW123" s="1094"/>
      <c r="CX123" s="1094"/>
      <c r="CY123" s="1094"/>
      <c r="CZ123" s="1094"/>
      <c r="DA123" s="1094"/>
      <c r="DB123" s="1094"/>
      <c r="DC123" s="1094"/>
      <c r="DD123" s="1094"/>
      <c r="DE123" s="1094"/>
      <c r="DF123" s="1095"/>
      <c r="DG123" s="1031" t="s">
        <v>118</v>
      </c>
      <c r="DH123" s="1032"/>
      <c r="DI123" s="1032"/>
      <c r="DJ123" s="1032"/>
      <c r="DK123" s="1033"/>
      <c r="DL123" s="1034" t="s">
        <v>118</v>
      </c>
      <c r="DM123" s="1032"/>
      <c r="DN123" s="1032"/>
      <c r="DO123" s="1032"/>
      <c r="DP123" s="1033"/>
      <c r="DQ123" s="1034" t="s">
        <v>118</v>
      </c>
      <c r="DR123" s="1032"/>
      <c r="DS123" s="1032"/>
      <c r="DT123" s="1032"/>
      <c r="DU123" s="1033"/>
      <c r="DV123" s="1035" t="s">
        <v>118</v>
      </c>
      <c r="DW123" s="1036"/>
      <c r="DX123" s="1036"/>
      <c r="DY123" s="1036"/>
      <c r="DZ123" s="1037"/>
    </row>
    <row r="124" spans="1:130" s="226" customFormat="1" ht="26.25" customHeight="1" thickBot="1" x14ac:dyDescent="0.2">
      <c r="A124" s="1132"/>
      <c r="B124" s="1019"/>
      <c r="C124" s="989" t="s">
        <v>445</v>
      </c>
      <c r="D124" s="990"/>
      <c r="E124" s="990"/>
      <c r="F124" s="990"/>
      <c r="G124" s="990"/>
      <c r="H124" s="990"/>
      <c r="I124" s="990"/>
      <c r="J124" s="990"/>
      <c r="K124" s="990"/>
      <c r="L124" s="990"/>
      <c r="M124" s="990"/>
      <c r="N124" s="990"/>
      <c r="O124" s="990"/>
      <c r="P124" s="990"/>
      <c r="Q124" s="990"/>
      <c r="R124" s="990"/>
      <c r="S124" s="990"/>
      <c r="T124" s="990"/>
      <c r="U124" s="990"/>
      <c r="V124" s="990"/>
      <c r="W124" s="990"/>
      <c r="X124" s="990"/>
      <c r="Y124" s="990"/>
      <c r="Z124" s="991"/>
      <c r="AA124" s="1031" t="s">
        <v>118</v>
      </c>
      <c r="AB124" s="1032"/>
      <c r="AC124" s="1032"/>
      <c r="AD124" s="1032"/>
      <c r="AE124" s="1033"/>
      <c r="AF124" s="1034" t="s">
        <v>118</v>
      </c>
      <c r="AG124" s="1032"/>
      <c r="AH124" s="1032"/>
      <c r="AI124" s="1032"/>
      <c r="AJ124" s="1033"/>
      <c r="AK124" s="1034" t="s">
        <v>118</v>
      </c>
      <c r="AL124" s="1032"/>
      <c r="AM124" s="1032"/>
      <c r="AN124" s="1032"/>
      <c r="AO124" s="1033"/>
      <c r="AP124" s="1035" t="s">
        <v>463</v>
      </c>
      <c r="AQ124" s="1036"/>
      <c r="AR124" s="1036"/>
      <c r="AS124" s="1036"/>
      <c r="AT124" s="1037"/>
      <c r="AU124" s="1134" t="s">
        <v>464</v>
      </c>
      <c r="AV124" s="1135"/>
      <c r="AW124" s="1135"/>
      <c r="AX124" s="1135"/>
      <c r="AY124" s="1135"/>
      <c r="AZ124" s="1135"/>
      <c r="BA124" s="1135"/>
      <c r="BB124" s="1135"/>
      <c r="BC124" s="1135"/>
      <c r="BD124" s="1135"/>
      <c r="BE124" s="1135"/>
      <c r="BF124" s="1135"/>
      <c r="BG124" s="1135"/>
      <c r="BH124" s="1135"/>
      <c r="BI124" s="1135"/>
      <c r="BJ124" s="1135"/>
      <c r="BK124" s="1135"/>
      <c r="BL124" s="1135"/>
      <c r="BM124" s="1135"/>
      <c r="BN124" s="1135"/>
      <c r="BO124" s="1135"/>
      <c r="BP124" s="1136"/>
      <c r="BQ124" s="1137">
        <v>47</v>
      </c>
      <c r="BR124" s="1101"/>
      <c r="BS124" s="1101"/>
      <c r="BT124" s="1101"/>
      <c r="BU124" s="1101"/>
      <c r="BV124" s="1101" t="s">
        <v>454</v>
      </c>
      <c r="BW124" s="1101"/>
      <c r="BX124" s="1101"/>
      <c r="BY124" s="1101"/>
      <c r="BZ124" s="1101"/>
      <c r="CA124" s="1101" t="s">
        <v>118</v>
      </c>
      <c r="CB124" s="1101"/>
      <c r="CC124" s="1101"/>
      <c r="CD124" s="1101"/>
      <c r="CE124" s="1101"/>
      <c r="CF124" s="1102"/>
      <c r="CG124" s="1103"/>
      <c r="CH124" s="1103"/>
      <c r="CI124" s="1103"/>
      <c r="CJ124" s="1104"/>
      <c r="CK124" s="1086"/>
      <c r="CL124" s="1086"/>
      <c r="CM124" s="1086"/>
      <c r="CN124" s="1086"/>
      <c r="CO124" s="1087"/>
      <c r="CP124" s="1093" t="s">
        <v>465</v>
      </c>
      <c r="CQ124" s="1094"/>
      <c r="CR124" s="1094"/>
      <c r="CS124" s="1094"/>
      <c r="CT124" s="1094"/>
      <c r="CU124" s="1094"/>
      <c r="CV124" s="1094"/>
      <c r="CW124" s="1094"/>
      <c r="CX124" s="1094"/>
      <c r="CY124" s="1094"/>
      <c r="CZ124" s="1094"/>
      <c r="DA124" s="1094"/>
      <c r="DB124" s="1094"/>
      <c r="DC124" s="1094"/>
      <c r="DD124" s="1094"/>
      <c r="DE124" s="1094"/>
      <c r="DF124" s="1095"/>
      <c r="DG124" s="1078">
        <v>26917</v>
      </c>
      <c r="DH124" s="1057"/>
      <c r="DI124" s="1057"/>
      <c r="DJ124" s="1057"/>
      <c r="DK124" s="1058"/>
      <c r="DL124" s="1056">
        <v>50484</v>
      </c>
      <c r="DM124" s="1057"/>
      <c r="DN124" s="1057"/>
      <c r="DO124" s="1057"/>
      <c r="DP124" s="1058"/>
      <c r="DQ124" s="1056" t="s">
        <v>118</v>
      </c>
      <c r="DR124" s="1057"/>
      <c r="DS124" s="1057"/>
      <c r="DT124" s="1057"/>
      <c r="DU124" s="1058"/>
      <c r="DV124" s="1059" t="s">
        <v>118</v>
      </c>
      <c r="DW124" s="1060"/>
      <c r="DX124" s="1060"/>
      <c r="DY124" s="1060"/>
      <c r="DZ124" s="1061"/>
    </row>
    <row r="125" spans="1:130" s="226" customFormat="1" ht="26.25" customHeight="1" x14ac:dyDescent="0.15">
      <c r="A125" s="1132"/>
      <c r="B125" s="1019"/>
      <c r="C125" s="989" t="s">
        <v>447</v>
      </c>
      <c r="D125" s="990"/>
      <c r="E125" s="990"/>
      <c r="F125" s="990"/>
      <c r="G125" s="990"/>
      <c r="H125" s="990"/>
      <c r="I125" s="990"/>
      <c r="J125" s="990"/>
      <c r="K125" s="990"/>
      <c r="L125" s="990"/>
      <c r="M125" s="990"/>
      <c r="N125" s="990"/>
      <c r="O125" s="990"/>
      <c r="P125" s="990"/>
      <c r="Q125" s="990"/>
      <c r="R125" s="990"/>
      <c r="S125" s="990"/>
      <c r="T125" s="990"/>
      <c r="U125" s="990"/>
      <c r="V125" s="990"/>
      <c r="W125" s="990"/>
      <c r="X125" s="990"/>
      <c r="Y125" s="990"/>
      <c r="Z125" s="991"/>
      <c r="AA125" s="1031" t="s">
        <v>118</v>
      </c>
      <c r="AB125" s="1032"/>
      <c r="AC125" s="1032"/>
      <c r="AD125" s="1032"/>
      <c r="AE125" s="1033"/>
      <c r="AF125" s="1034" t="s">
        <v>118</v>
      </c>
      <c r="AG125" s="1032"/>
      <c r="AH125" s="1032"/>
      <c r="AI125" s="1032"/>
      <c r="AJ125" s="1033"/>
      <c r="AK125" s="1034" t="s">
        <v>118</v>
      </c>
      <c r="AL125" s="1032"/>
      <c r="AM125" s="1032"/>
      <c r="AN125" s="1032"/>
      <c r="AO125" s="1033"/>
      <c r="AP125" s="1035" t="s">
        <v>457</v>
      </c>
      <c r="AQ125" s="1036"/>
      <c r="AR125" s="1036"/>
      <c r="AS125" s="1036"/>
      <c r="AT125" s="103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6" t="s">
        <v>466</v>
      </c>
      <c r="CL125" s="1081"/>
      <c r="CM125" s="1081"/>
      <c r="CN125" s="1081"/>
      <c r="CO125" s="1082"/>
      <c r="CP125" s="1013" t="s">
        <v>467</v>
      </c>
      <c r="CQ125" s="962"/>
      <c r="CR125" s="962"/>
      <c r="CS125" s="962"/>
      <c r="CT125" s="962"/>
      <c r="CU125" s="962"/>
      <c r="CV125" s="962"/>
      <c r="CW125" s="962"/>
      <c r="CX125" s="962"/>
      <c r="CY125" s="962"/>
      <c r="CZ125" s="962"/>
      <c r="DA125" s="962"/>
      <c r="DB125" s="962"/>
      <c r="DC125" s="962"/>
      <c r="DD125" s="962"/>
      <c r="DE125" s="962"/>
      <c r="DF125" s="963"/>
      <c r="DG125" s="999" t="s">
        <v>468</v>
      </c>
      <c r="DH125" s="1000"/>
      <c r="DI125" s="1000"/>
      <c r="DJ125" s="1000"/>
      <c r="DK125" s="1000"/>
      <c r="DL125" s="1000" t="s">
        <v>118</v>
      </c>
      <c r="DM125" s="1000"/>
      <c r="DN125" s="1000"/>
      <c r="DO125" s="1000"/>
      <c r="DP125" s="1000"/>
      <c r="DQ125" s="1000" t="s">
        <v>118</v>
      </c>
      <c r="DR125" s="1000"/>
      <c r="DS125" s="1000"/>
      <c r="DT125" s="1000"/>
      <c r="DU125" s="1000"/>
      <c r="DV125" s="1001" t="s">
        <v>454</v>
      </c>
      <c r="DW125" s="1001"/>
      <c r="DX125" s="1001"/>
      <c r="DY125" s="1001"/>
      <c r="DZ125" s="1002"/>
    </row>
    <row r="126" spans="1:130" s="226" customFormat="1" ht="26.25" customHeight="1" thickBot="1" x14ac:dyDescent="0.2">
      <c r="A126" s="1132"/>
      <c r="B126" s="1019"/>
      <c r="C126" s="989" t="s">
        <v>449</v>
      </c>
      <c r="D126" s="990"/>
      <c r="E126" s="990"/>
      <c r="F126" s="990"/>
      <c r="G126" s="990"/>
      <c r="H126" s="990"/>
      <c r="I126" s="990"/>
      <c r="J126" s="990"/>
      <c r="K126" s="990"/>
      <c r="L126" s="990"/>
      <c r="M126" s="990"/>
      <c r="N126" s="990"/>
      <c r="O126" s="990"/>
      <c r="P126" s="990"/>
      <c r="Q126" s="990"/>
      <c r="R126" s="990"/>
      <c r="S126" s="990"/>
      <c r="T126" s="990"/>
      <c r="U126" s="990"/>
      <c r="V126" s="990"/>
      <c r="W126" s="990"/>
      <c r="X126" s="990"/>
      <c r="Y126" s="990"/>
      <c r="Z126" s="991"/>
      <c r="AA126" s="1031">
        <v>13213</v>
      </c>
      <c r="AB126" s="1032"/>
      <c r="AC126" s="1032"/>
      <c r="AD126" s="1032"/>
      <c r="AE126" s="1033"/>
      <c r="AF126" s="1034">
        <v>10698</v>
      </c>
      <c r="AG126" s="1032"/>
      <c r="AH126" s="1032"/>
      <c r="AI126" s="1032"/>
      <c r="AJ126" s="1033"/>
      <c r="AK126" s="1034">
        <v>7964</v>
      </c>
      <c r="AL126" s="1032"/>
      <c r="AM126" s="1032"/>
      <c r="AN126" s="1032"/>
      <c r="AO126" s="1033"/>
      <c r="AP126" s="1035">
        <v>0.3</v>
      </c>
      <c r="AQ126" s="1036"/>
      <c r="AR126" s="1036"/>
      <c r="AS126" s="1036"/>
      <c r="AT126" s="103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7"/>
      <c r="CL126" s="1084"/>
      <c r="CM126" s="1084"/>
      <c r="CN126" s="1084"/>
      <c r="CO126" s="1085"/>
      <c r="CP126" s="1022" t="s">
        <v>469</v>
      </c>
      <c r="CQ126" s="1023"/>
      <c r="CR126" s="1023"/>
      <c r="CS126" s="1023"/>
      <c r="CT126" s="1023"/>
      <c r="CU126" s="1023"/>
      <c r="CV126" s="1023"/>
      <c r="CW126" s="1023"/>
      <c r="CX126" s="1023"/>
      <c r="CY126" s="1023"/>
      <c r="CZ126" s="1023"/>
      <c r="DA126" s="1023"/>
      <c r="DB126" s="1023"/>
      <c r="DC126" s="1023"/>
      <c r="DD126" s="1023"/>
      <c r="DE126" s="1023"/>
      <c r="DF126" s="1024"/>
      <c r="DG126" s="992" t="s">
        <v>118</v>
      </c>
      <c r="DH126" s="993"/>
      <c r="DI126" s="993"/>
      <c r="DJ126" s="993"/>
      <c r="DK126" s="993"/>
      <c r="DL126" s="993" t="s">
        <v>118</v>
      </c>
      <c r="DM126" s="993"/>
      <c r="DN126" s="993"/>
      <c r="DO126" s="993"/>
      <c r="DP126" s="993"/>
      <c r="DQ126" s="993" t="s">
        <v>118</v>
      </c>
      <c r="DR126" s="993"/>
      <c r="DS126" s="993"/>
      <c r="DT126" s="993"/>
      <c r="DU126" s="993"/>
      <c r="DV126" s="994" t="s">
        <v>118</v>
      </c>
      <c r="DW126" s="994"/>
      <c r="DX126" s="994"/>
      <c r="DY126" s="994"/>
      <c r="DZ126" s="995"/>
    </row>
    <row r="127" spans="1:130" s="226" customFormat="1" ht="26.25" customHeight="1" x14ac:dyDescent="0.15">
      <c r="A127" s="1133"/>
      <c r="B127" s="1021"/>
      <c r="C127" s="1075" t="s">
        <v>470</v>
      </c>
      <c r="D127" s="1076"/>
      <c r="E127" s="1076"/>
      <c r="F127" s="1076"/>
      <c r="G127" s="1076"/>
      <c r="H127" s="1076"/>
      <c r="I127" s="1076"/>
      <c r="J127" s="1076"/>
      <c r="K127" s="1076"/>
      <c r="L127" s="1076"/>
      <c r="M127" s="1076"/>
      <c r="N127" s="1076"/>
      <c r="O127" s="1076"/>
      <c r="P127" s="1076"/>
      <c r="Q127" s="1076"/>
      <c r="R127" s="1076"/>
      <c r="S127" s="1076"/>
      <c r="T127" s="1076"/>
      <c r="U127" s="1076"/>
      <c r="V127" s="1076"/>
      <c r="W127" s="1076"/>
      <c r="X127" s="1076"/>
      <c r="Y127" s="1076"/>
      <c r="Z127" s="1077"/>
      <c r="AA127" s="1031" t="s">
        <v>118</v>
      </c>
      <c r="AB127" s="1032"/>
      <c r="AC127" s="1032"/>
      <c r="AD127" s="1032"/>
      <c r="AE127" s="1033"/>
      <c r="AF127" s="1034" t="s">
        <v>454</v>
      </c>
      <c r="AG127" s="1032"/>
      <c r="AH127" s="1032"/>
      <c r="AI127" s="1032"/>
      <c r="AJ127" s="1033"/>
      <c r="AK127" s="1034" t="s">
        <v>118</v>
      </c>
      <c r="AL127" s="1032"/>
      <c r="AM127" s="1032"/>
      <c r="AN127" s="1032"/>
      <c r="AO127" s="1033"/>
      <c r="AP127" s="1035" t="s">
        <v>458</v>
      </c>
      <c r="AQ127" s="1036"/>
      <c r="AR127" s="1036"/>
      <c r="AS127" s="1036"/>
      <c r="AT127" s="1037"/>
      <c r="AU127" s="262"/>
      <c r="AV127" s="262"/>
      <c r="AW127" s="262"/>
      <c r="AX127" s="1105" t="s">
        <v>471</v>
      </c>
      <c r="AY127" s="1106"/>
      <c r="AZ127" s="1106"/>
      <c r="BA127" s="1106"/>
      <c r="BB127" s="1106"/>
      <c r="BC127" s="1106"/>
      <c r="BD127" s="1106"/>
      <c r="BE127" s="1107"/>
      <c r="BF127" s="1108" t="s">
        <v>472</v>
      </c>
      <c r="BG127" s="1106"/>
      <c r="BH127" s="1106"/>
      <c r="BI127" s="1106"/>
      <c r="BJ127" s="1106"/>
      <c r="BK127" s="1106"/>
      <c r="BL127" s="1107"/>
      <c r="BM127" s="1108" t="s">
        <v>473</v>
      </c>
      <c r="BN127" s="1106"/>
      <c r="BO127" s="1106"/>
      <c r="BP127" s="1106"/>
      <c r="BQ127" s="1106"/>
      <c r="BR127" s="1106"/>
      <c r="BS127" s="1107"/>
      <c r="BT127" s="1108" t="s">
        <v>474</v>
      </c>
      <c r="BU127" s="1106"/>
      <c r="BV127" s="1106"/>
      <c r="BW127" s="1106"/>
      <c r="BX127" s="1106"/>
      <c r="BY127" s="1106"/>
      <c r="BZ127" s="1130"/>
      <c r="CA127" s="262"/>
      <c r="CB127" s="262"/>
      <c r="CC127" s="262"/>
      <c r="CD127" s="263"/>
      <c r="CE127" s="263"/>
      <c r="CF127" s="263"/>
      <c r="CG127" s="260"/>
      <c r="CH127" s="260"/>
      <c r="CI127" s="260"/>
      <c r="CJ127" s="261"/>
      <c r="CK127" s="1097"/>
      <c r="CL127" s="1084"/>
      <c r="CM127" s="1084"/>
      <c r="CN127" s="1084"/>
      <c r="CO127" s="1085"/>
      <c r="CP127" s="1022" t="s">
        <v>475</v>
      </c>
      <c r="CQ127" s="1023"/>
      <c r="CR127" s="1023"/>
      <c r="CS127" s="1023"/>
      <c r="CT127" s="1023"/>
      <c r="CU127" s="1023"/>
      <c r="CV127" s="1023"/>
      <c r="CW127" s="1023"/>
      <c r="CX127" s="1023"/>
      <c r="CY127" s="1023"/>
      <c r="CZ127" s="1023"/>
      <c r="DA127" s="1023"/>
      <c r="DB127" s="1023"/>
      <c r="DC127" s="1023"/>
      <c r="DD127" s="1023"/>
      <c r="DE127" s="1023"/>
      <c r="DF127" s="1024"/>
      <c r="DG127" s="992" t="s">
        <v>458</v>
      </c>
      <c r="DH127" s="993"/>
      <c r="DI127" s="993"/>
      <c r="DJ127" s="993"/>
      <c r="DK127" s="993"/>
      <c r="DL127" s="993" t="s">
        <v>118</v>
      </c>
      <c r="DM127" s="993"/>
      <c r="DN127" s="993"/>
      <c r="DO127" s="993"/>
      <c r="DP127" s="993"/>
      <c r="DQ127" s="993" t="s">
        <v>118</v>
      </c>
      <c r="DR127" s="993"/>
      <c r="DS127" s="993"/>
      <c r="DT127" s="993"/>
      <c r="DU127" s="993"/>
      <c r="DV127" s="994" t="s">
        <v>454</v>
      </c>
      <c r="DW127" s="994"/>
      <c r="DX127" s="994"/>
      <c r="DY127" s="994"/>
      <c r="DZ127" s="995"/>
    </row>
    <row r="128" spans="1:130" s="226" customFormat="1" ht="26.25" customHeight="1" thickBot="1" x14ac:dyDescent="0.2">
      <c r="A128" s="1116" t="s">
        <v>476</v>
      </c>
      <c r="B128" s="1117"/>
      <c r="C128" s="1117"/>
      <c r="D128" s="1117"/>
      <c r="E128" s="1117"/>
      <c r="F128" s="1117"/>
      <c r="G128" s="1117"/>
      <c r="H128" s="1117"/>
      <c r="I128" s="1117"/>
      <c r="J128" s="1117"/>
      <c r="K128" s="1117"/>
      <c r="L128" s="1117"/>
      <c r="M128" s="1117"/>
      <c r="N128" s="1117"/>
      <c r="O128" s="1117"/>
      <c r="P128" s="1117"/>
      <c r="Q128" s="1117"/>
      <c r="R128" s="1117"/>
      <c r="S128" s="1117"/>
      <c r="T128" s="1117"/>
      <c r="U128" s="1117"/>
      <c r="V128" s="1117"/>
      <c r="W128" s="1118" t="s">
        <v>477</v>
      </c>
      <c r="X128" s="1118"/>
      <c r="Y128" s="1118"/>
      <c r="Z128" s="1119"/>
      <c r="AA128" s="1120">
        <v>15265</v>
      </c>
      <c r="AB128" s="1121"/>
      <c r="AC128" s="1121"/>
      <c r="AD128" s="1121"/>
      <c r="AE128" s="1122"/>
      <c r="AF128" s="1123">
        <v>15265</v>
      </c>
      <c r="AG128" s="1121"/>
      <c r="AH128" s="1121"/>
      <c r="AI128" s="1121"/>
      <c r="AJ128" s="1122"/>
      <c r="AK128" s="1123">
        <v>15265</v>
      </c>
      <c r="AL128" s="1121"/>
      <c r="AM128" s="1121"/>
      <c r="AN128" s="1121"/>
      <c r="AO128" s="1122"/>
      <c r="AP128" s="1124"/>
      <c r="AQ128" s="1125"/>
      <c r="AR128" s="1125"/>
      <c r="AS128" s="1125"/>
      <c r="AT128" s="1126"/>
      <c r="AU128" s="262"/>
      <c r="AV128" s="262"/>
      <c r="AW128" s="262"/>
      <c r="AX128" s="961" t="s">
        <v>478</v>
      </c>
      <c r="AY128" s="962"/>
      <c r="AZ128" s="962"/>
      <c r="BA128" s="962"/>
      <c r="BB128" s="962"/>
      <c r="BC128" s="962"/>
      <c r="BD128" s="962"/>
      <c r="BE128" s="963"/>
      <c r="BF128" s="1127" t="s">
        <v>458</v>
      </c>
      <c r="BG128" s="1128"/>
      <c r="BH128" s="1128"/>
      <c r="BI128" s="1128"/>
      <c r="BJ128" s="1128"/>
      <c r="BK128" s="1128"/>
      <c r="BL128" s="1129"/>
      <c r="BM128" s="1127">
        <v>15</v>
      </c>
      <c r="BN128" s="1128"/>
      <c r="BO128" s="1128"/>
      <c r="BP128" s="1128"/>
      <c r="BQ128" s="1128"/>
      <c r="BR128" s="1128"/>
      <c r="BS128" s="1129"/>
      <c r="BT128" s="1127">
        <v>20</v>
      </c>
      <c r="BU128" s="1128"/>
      <c r="BV128" s="1128"/>
      <c r="BW128" s="1128"/>
      <c r="BX128" s="1128"/>
      <c r="BY128" s="1128"/>
      <c r="BZ128" s="1152"/>
      <c r="CA128" s="263"/>
      <c r="CB128" s="263"/>
      <c r="CC128" s="263"/>
      <c r="CD128" s="263"/>
      <c r="CE128" s="263"/>
      <c r="CF128" s="263"/>
      <c r="CG128" s="260"/>
      <c r="CH128" s="260"/>
      <c r="CI128" s="260"/>
      <c r="CJ128" s="261"/>
      <c r="CK128" s="1098"/>
      <c r="CL128" s="1099"/>
      <c r="CM128" s="1099"/>
      <c r="CN128" s="1099"/>
      <c r="CO128" s="1100"/>
      <c r="CP128" s="1109" t="s">
        <v>479</v>
      </c>
      <c r="CQ128" s="1110"/>
      <c r="CR128" s="1110"/>
      <c r="CS128" s="1110"/>
      <c r="CT128" s="1110"/>
      <c r="CU128" s="1110"/>
      <c r="CV128" s="1110"/>
      <c r="CW128" s="1110"/>
      <c r="CX128" s="1110"/>
      <c r="CY128" s="1110"/>
      <c r="CZ128" s="1110"/>
      <c r="DA128" s="1110"/>
      <c r="DB128" s="1110"/>
      <c r="DC128" s="1110"/>
      <c r="DD128" s="1110"/>
      <c r="DE128" s="1110"/>
      <c r="DF128" s="1111"/>
      <c r="DG128" s="1112">
        <v>11121</v>
      </c>
      <c r="DH128" s="1113"/>
      <c r="DI128" s="1113"/>
      <c r="DJ128" s="1113"/>
      <c r="DK128" s="1113"/>
      <c r="DL128" s="1113">
        <v>13266</v>
      </c>
      <c r="DM128" s="1113"/>
      <c r="DN128" s="1113"/>
      <c r="DO128" s="1113"/>
      <c r="DP128" s="1113"/>
      <c r="DQ128" s="1113">
        <v>11906</v>
      </c>
      <c r="DR128" s="1113"/>
      <c r="DS128" s="1113"/>
      <c r="DT128" s="1113"/>
      <c r="DU128" s="1113"/>
      <c r="DV128" s="1114">
        <v>0.4</v>
      </c>
      <c r="DW128" s="1114"/>
      <c r="DX128" s="1114"/>
      <c r="DY128" s="1114"/>
      <c r="DZ128" s="1115"/>
    </row>
    <row r="129" spans="1:131" s="226" customFormat="1" ht="26.25" customHeight="1" x14ac:dyDescent="0.15">
      <c r="A129" s="1003" t="s">
        <v>98</v>
      </c>
      <c r="B129" s="1004"/>
      <c r="C129" s="1004"/>
      <c r="D129" s="1004"/>
      <c r="E129" s="1004"/>
      <c r="F129" s="1004"/>
      <c r="G129" s="1004"/>
      <c r="H129" s="1004"/>
      <c r="I129" s="1004"/>
      <c r="J129" s="1004"/>
      <c r="K129" s="1004"/>
      <c r="L129" s="1004"/>
      <c r="M129" s="1004"/>
      <c r="N129" s="1004"/>
      <c r="O129" s="1004"/>
      <c r="P129" s="1004"/>
      <c r="Q129" s="1004"/>
      <c r="R129" s="1004"/>
      <c r="S129" s="1004"/>
      <c r="T129" s="1004"/>
      <c r="U129" s="1004"/>
      <c r="V129" s="1004"/>
      <c r="W129" s="1146" t="s">
        <v>480</v>
      </c>
      <c r="X129" s="1147"/>
      <c r="Y129" s="1147"/>
      <c r="Z129" s="1148"/>
      <c r="AA129" s="1031">
        <v>3472329</v>
      </c>
      <c r="AB129" s="1032"/>
      <c r="AC129" s="1032"/>
      <c r="AD129" s="1032"/>
      <c r="AE129" s="1033"/>
      <c r="AF129" s="1034">
        <v>3447044</v>
      </c>
      <c r="AG129" s="1032"/>
      <c r="AH129" s="1032"/>
      <c r="AI129" s="1032"/>
      <c r="AJ129" s="1033"/>
      <c r="AK129" s="1034">
        <v>3411328</v>
      </c>
      <c r="AL129" s="1032"/>
      <c r="AM129" s="1032"/>
      <c r="AN129" s="1032"/>
      <c r="AO129" s="1033"/>
      <c r="AP129" s="1149"/>
      <c r="AQ129" s="1150"/>
      <c r="AR129" s="1150"/>
      <c r="AS129" s="1150"/>
      <c r="AT129" s="1151"/>
      <c r="AU129" s="264"/>
      <c r="AV129" s="264"/>
      <c r="AW129" s="264"/>
      <c r="AX129" s="1140" t="s">
        <v>481</v>
      </c>
      <c r="AY129" s="1023"/>
      <c r="AZ129" s="1023"/>
      <c r="BA129" s="1023"/>
      <c r="BB129" s="1023"/>
      <c r="BC129" s="1023"/>
      <c r="BD129" s="1023"/>
      <c r="BE129" s="1024"/>
      <c r="BF129" s="1141" t="s">
        <v>118</v>
      </c>
      <c r="BG129" s="1142"/>
      <c r="BH129" s="1142"/>
      <c r="BI129" s="1142"/>
      <c r="BJ129" s="1142"/>
      <c r="BK129" s="1142"/>
      <c r="BL129" s="1143"/>
      <c r="BM129" s="1141">
        <v>20</v>
      </c>
      <c r="BN129" s="1142"/>
      <c r="BO129" s="1142"/>
      <c r="BP129" s="1142"/>
      <c r="BQ129" s="1142"/>
      <c r="BR129" s="1142"/>
      <c r="BS129" s="1143"/>
      <c r="BT129" s="1141">
        <v>30</v>
      </c>
      <c r="BU129" s="1144"/>
      <c r="BV129" s="1144"/>
      <c r="BW129" s="1144"/>
      <c r="BX129" s="1144"/>
      <c r="BY129" s="1144"/>
      <c r="BZ129" s="1145"/>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3" t="s">
        <v>482</v>
      </c>
      <c r="B130" s="1004"/>
      <c r="C130" s="1004"/>
      <c r="D130" s="1004"/>
      <c r="E130" s="1004"/>
      <c r="F130" s="1004"/>
      <c r="G130" s="1004"/>
      <c r="H130" s="1004"/>
      <c r="I130" s="1004"/>
      <c r="J130" s="1004"/>
      <c r="K130" s="1004"/>
      <c r="L130" s="1004"/>
      <c r="M130" s="1004"/>
      <c r="N130" s="1004"/>
      <c r="O130" s="1004"/>
      <c r="P130" s="1004"/>
      <c r="Q130" s="1004"/>
      <c r="R130" s="1004"/>
      <c r="S130" s="1004"/>
      <c r="T130" s="1004"/>
      <c r="U130" s="1004"/>
      <c r="V130" s="1004"/>
      <c r="W130" s="1146" t="s">
        <v>483</v>
      </c>
      <c r="X130" s="1147"/>
      <c r="Y130" s="1147"/>
      <c r="Z130" s="1148"/>
      <c r="AA130" s="1031">
        <v>355775</v>
      </c>
      <c r="AB130" s="1032"/>
      <c r="AC130" s="1032"/>
      <c r="AD130" s="1032"/>
      <c r="AE130" s="1033"/>
      <c r="AF130" s="1034">
        <v>356607</v>
      </c>
      <c r="AG130" s="1032"/>
      <c r="AH130" s="1032"/>
      <c r="AI130" s="1032"/>
      <c r="AJ130" s="1033"/>
      <c r="AK130" s="1034">
        <v>360283</v>
      </c>
      <c r="AL130" s="1032"/>
      <c r="AM130" s="1032"/>
      <c r="AN130" s="1032"/>
      <c r="AO130" s="1033"/>
      <c r="AP130" s="1149"/>
      <c r="AQ130" s="1150"/>
      <c r="AR130" s="1150"/>
      <c r="AS130" s="1150"/>
      <c r="AT130" s="1151"/>
      <c r="AU130" s="264"/>
      <c r="AV130" s="264"/>
      <c r="AW130" s="264"/>
      <c r="AX130" s="1140" t="s">
        <v>484</v>
      </c>
      <c r="AY130" s="1023"/>
      <c r="AZ130" s="1023"/>
      <c r="BA130" s="1023"/>
      <c r="BB130" s="1023"/>
      <c r="BC130" s="1023"/>
      <c r="BD130" s="1023"/>
      <c r="BE130" s="1024"/>
      <c r="BF130" s="1177">
        <v>9.5</v>
      </c>
      <c r="BG130" s="1178"/>
      <c r="BH130" s="1178"/>
      <c r="BI130" s="1178"/>
      <c r="BJ130" s="1178"/>
      <c r="BK130" s="1178"/>
      <c r="BL130" s="1179"/>
      <c r="BM130" s="1177">
        <v>25</v>
      </c>
      <c r="BN130" s="1178"/>
      <c r="BO130" s="1178"/>
      <c r="BP130" s="1178"/>
      <c r="BQ130" s="1178"/>
      <c r="BR130" s="1178"/>
      <c r="BS130" s="1179"/>
      <c r="BT130" s="1177">
        <v>35</v>
      </c>
      <c r="BU130" s="1180"/>
      <c r="BV130" s="1180"/>
      <c r="BW130" s="1180"/>
      <c r="BX130" s="1180"/>
      <c r="BY130" s="1180"/>
      <c r="BZ130" s="1181"/>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2"/>
      <c r="B131" s="1183"/>
      <c r="C131" s="1183"/>
      <c r="D131" s="1183"/>
      <c r="E131" s="1183"/>
      <c r="F131" s="1183"/>
      <c r="G131" s="1183"/>
      <c r="H131" s="1183"/>
      <c r="I131" s="1183"/>
      <c r="J131" s="1183"/>
      <c r="K131" s="1183"/>
      <c r="L131" s="1183"/>
      <c r="M131" s="1183"/>
      <c r="N131" s="1183"/>
      <c r="O131" s="1183"/>
      <c r="P131" s="1183"/>
      <c r="Q131" s="1183"/>
      <c r="R131" s="1183"/>
      <c r="S131" s="1183"/>
      <c r="T131" s="1183"/>
      <c r="U131" s="1183"/>
      <c r="V131" s="1183"/>
      <c r="W131" s="1184" t="s">
        <v>485</v>
      </c>
      <c r="X131" s="1185"/>
      <c r="Y131" s="1185"/>
      <c r="Z131" s="1186"/>
      <c r="AA131" s="1078">
        <v>3116554</v>
      </c>
      <c r="AB131" s="1057"/>
      <c r="AC131" s="1057"/>
      <c r="AD131" s="1057"/>
      <c r="AE131" s="1058"/>
      <c r="AF131" s="1056">
        <v>3090437</v>
      </c>
      <c r="AG131" s="1057"/>
      <c r="AH131" s="1057"/>
      <c r="AI131" s="1057"/>
      <c r="AJ131" s="1058"/>
      <c r="AK131" s="1056">
        <v>3051045</v>
      </c>
      <c r="AL131" s="1057"/>
      <c r="AM131" s="1057"/>
      <c r="AN131" s="1057"/>
      <c r="AO131" s="1058"/>
      <c r="AP131" s="1187"/>
      <c r="AQ131" s="1188"/>
      <c r="AR131" s="1188"/>
      <c r="AS131" s="1188"/>
      <c r="AT131" s="1189"/>
      <c r="AU131" s="264"/>
      <c r="AV131" s="264"/>
      <c r="AW131" s="264"/>
      <c r="AX131" s="1159" t="s">
        <v>486</v>
      </c>
      <c r="AY131" s="1110"/>
      <c r="AZ131" s="1110"/>
      <c r="BA131" s="1110"/>
      <c r="BB131" s="1110"/>
      <c r="BC131" s="1110"/>
      <c r="BD131" s="1110"/>
      <c r="BE131" s="1111"/>
      <c r="BF131" s="1160" t="s">
        <v>118</v>
      </c>
      <c r="BG131" s="1161"/>
      <c r="BH131" s="1161"/>
      <c r="BI131" s="1161"/>
      <c r="BJ131" s="1161"/>
      <c r="BK131" s="1161"/>
      <c r="BL131" s="1162"/>
      <c r="BM131" s="1160">
        <v>350</v>
      </c>
      <c r="BN131" s="1161"/>
      <c r="BO131" s="1161"/>
      <c r="BP131" s="1161"/>
      <c r="BQ131" s="1161"/>
      <c r="BR131" s="1161"/>
      <c r="BS131" s="1162"/>
      <c r="BT131" s="1163"/>
      <c r="BU131" s="1164"/>
      <c r="BV131" s="1164"/>
      <c r="BW131" s="1164"/>
      <c r="BX131" s="1164"/>
      <c r="BY131" s="1164"/>
      <c r="BZ131" s="116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6" t="s">
        <v>487</v>
      </c>
      <c r="B132" s="1167"/>
      <c r="C132" s="1167"/>
      <c r="D132" s="1167"/>
      <c r="E132" s="1167"/>
      <c r="F132" s="1167"/>
      <c r="G132" s="1167"/>
      <c r="H132" s="1167"/>
      <c r="I132" s="1167"/>
      <c r="J132" s="1167"/>
      <c r="K132" s="1167"/>
      <c r="L132" s="1167"/>
      <c r="M132" s="1167"/>
      <c r="N132" s="1167"/>
      <c r="O132" s="1167"/>
      <c r="P132" s="1167"/>
      <c r="Q132" s="1167"/>
      <c r="R132" s="1167"/>
      <c r="S132" s="1167"/>
      <c r="T132" s="1167"/>
      <c r="U132" s="1167"/>
      <c r="V132" s="1170" t="s">
        <v>488</v>
      </c>
      <c r="W132" s="1170"/>
      <c r="X132" s="1170"/>
      <c r="Y132" s="1170"/>
      <c r="Z132" s="1171"/>
      <c r="AA132" s="1172">
        <v>9.2576929519999993</v>
      </c>
      <c r="AB132" s="1173"/>
      <c r="AC132" s="1173"/>
      <c r="AD132" s="1173"/>
      <c r="AE132" s="1174"/>
      <c r="AF132" s="1175">
        <v>9.513638362</v>
      </c>
      <c r="AG132" s="1173"/>
      <c r="AH132" s="1173"/>
      <c r="AI132" s="1173"/>
      <c r="AJ132" s="1174"/>
      <c r="AK132" s="1175">
        <v>9.9941495450000009</v>
      </c>
      <c r="AL132" s="1173"/>
      <c r="AM132" s="1173"/>
      <c r="AN132" s="1173"/>
      <c r="AO132" s="1174"/>
      <c r="AP132" s="1072"/>
      <c r="AQ132" s="1073"/>
      <c r="AR132" s="1073"/>
      <c r="AS132" s="1073"/>
      <c r="AT132" s="117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8"/>
      <c r="B133" s="1169"/>
      <c r="C133" s="1169"/>
      <c r="D133" s="1169"/>
      <c r="E133" s="1169"/>
      <c r="F133" s="1169"/>
      <c r="G133" s="1169"/>
      <c r="H133" s="1169"/>
      <c r="I133" s="1169"/>
      <c r="J133" s="1169"/>
      <c r="K133" s="1169"/>
      <c r="L133" s="1169"/>
      <c r="M133" s="1169"/>
      <c r="N133" s="1169"/>
      <c r="O133" s="1169"/>
      <c r="P133" s="1169"/>
      <c r="Q133" s="1169"/>
      <c r="R133" s="1169"/>
      <c r="S133" s="1169"/>
      <c r="T133" s="1169"/>
      <c r="U133" s="1169"/>
      <c r="V133" s="1153" t="s">
        <v>489</v>
      </c>
      <c r="W133" s="1153"/>
      <c r="X133" s="1153"/>
      <c r="Y133" s="1153"/>
      <c r="Z133" s="1154"/>
      <c r="AA133" s="1155">
        <v>10.199999999999999</v>
      </c>
      <c r="AB133" s="1156"/>
      <c r="AC133" s="1156"/>
      <c r="AD133" s="1156"/>
      <c r="AE133" s="1157"/>
      <c r="AF133" s="1155">
        <v>9.8000000000000007</v>
      </c>
      <c r="AG133" s="1156"/>
      <c r="AH133" s="1156"/>
      <c r="AI133" s="1156"/>
      <c r="AJ133" s="1157"/>
      <c r="AK133" s="1155">
        <v>9.5</v>
      </c>
      <c r="AL133" s="1156"/>
      <c r="AM133" s="1156"/>
      <c r="AN133" s="1156"/>
      <c r="AO133" s="1157"/>
      <c r="AP133" s="1102"/>
      <c r="AQ133" s="1103"/>
      <c r="AR133" s="1103"/>
      <c r="AS133" s="1103"/>
      <c r="AT133" s="1158"/>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Bj41LYb6t1v/FaP/KrXIeHK7fvPQ2S7j+1P0/piz7VzTRs7RWBz2FNGOJf1vOOjmC3vkAUe7kY7CfK6ci7Ip8Q==" saltValue="S3VJX7h/xzT/VBR0k2dHZ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SsyDhyTnZmoiFeOeHvpNWVkvxkw+3pweGtGGbm4Ru41OQtaYmPynnTwoqj4fBkjU8xG4rNpzWKi5BQ3wlFOtw==" saltValue="dOQGN4e+A2geR+hhPNLV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g+FkCNLjmQhZCQVVSV8O7aaHRZb0AaoSgP++wH16p08dC8IgwYEZ4ghIDwrXPWiMjZRYUI/j7jNuf3hzDAegA==" saltValue="G+TyxtHbhlOvdo01YPvd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493</v>
      </c>
      <c r="AP7" s="283"/>
      <c r="AQ7" s="284" t="s">
        <v>494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495</v>
      </c>
      <c r="AQ8" s="290" t="s">
        <v>496</v>
      </c>
      <c r="AR8" s="291" t="s">
        <v>497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5" t="s">
        <v>498</v>
      </c>
      <c r="AL9" s="1196"/>
      <c r="AM9" s="1196"/>
      <c r="AN9" s="1197"/>
      <c r="AO9" s="292">
        <v>962969</v>
      </c>
      <c r="AP9" s="292">
        <v>89662</v>
      </c>
      <c r="AQ9" s="293">
        <v>94624</v>
      </c>
      <c r="AR9" s="294">
        <v>-5.2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5" t="s">
        <v>499</v>
      </c>
      <c r="AL10" s="1196"/>
      <c r="AM10" s="1196"/>
      <c r="AN10" s="1197"/>
      <c r="AO10" s="295">
        <v>60388</v>
      </c>
      <c r="AP10" s="295">
        <v>5623</v>
      </c>
      <c r="AQ10" s="296">
        <v>10828</v>
      </c>
      <c r="AR10" s="297">
        <v>-48.1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5" t="s">
        <v>500</v>
      </c>
      <c r="AL11" s="1196"/>
      <c r="AM11" s="1196"/>
      <c r="AN11" s="1197"/>
      <c r="AO11" s="295">
        <v>110294</v>
      </c>
      <c r="AP11" s="295">
        <v>10269</v>
      </c>
      <c r="AQ11" s="296">
        <v>19094</v>
      </c>
      <c r="AR11" s="297">
        <v>-46.2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5" t="s">
        <v>501</v>
      </c>
      <c r="AL12" s="1196"/>
      <c r="AM12" s="1196"/>
      <c r="AN12" s="1197"/>
      <c r="AO12" s="295">
        <v>10127</v>
      </c>
      <c r="AP12" s="295">
        <v>943</v>
      </c>
      <c r="AQ12" s="296">
        <v>2189</v>
      </c>
      <c r="AR12" s="297">
        <v>-56.9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5" t="s">
        <v>502</v>
      </c>
      <c r="AL13" s="1196"/>
      <c r="AM13" s="1196"/>
      <c r="AN13" s="1197"/>
      <c r="AO13" s="295" t="s">
        <v>503</v>
      </c>
      <c r="AP13" s="295" t="s">
        <v>503</v>
      </c>
      <c r="AQ13" s="296" t="s">
        <v>503</v>
      </c>
      <c r="AR13" s="297" t="s">
        <v>503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5" t="s">
        <v>504</v>
      </c>
      <c r="AL14" s="1196"/>
      <c r="AM14" s="1196"/>
      <c r="AN14" s="1197"/>
      <c r="AO14" s="295">
        <v>53542</v>
      </c>
      <c r="AP14" s="295">
        <v>4985</v>
      </c>
      <c r="AQ14" s="296">
        <v>4559</v>
      </c>
      <c r="AR14" s="297">
        <v>9.3000000000000007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5" t="s">
        <v>505</v>
      </c>
      <c r="AL15" s="1196"/>
      <c r="AM15" s="1196"/>
      <c r="AN15" s="1197"/>
      <c r="AO15" s="295">
        <v>33577</v>
      </c>
      <c r="AP15" s="295">
        <v>3126</v>
      </c>
      <c r="AQ15" s="296">
        <v>2298</v>
      </c>
      <c r="AR15" s="297">
        <v>36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8" t="s">
        <v>506</v>
      </c>
      <c r="AL16" s="1199"/>
      <c r="AM16" s="1199"/>
      <c r="AN16" s="1200"/>
      <c r="AO16" s="295">
        <v>-98747</v>
      </c>
      <c r="AP16" s="295">
        <v>-9194</v>
      </c>
      <c r="AQ16" s="296">
        <v>-9895</v>
      </c>
      <c r="AR16" s="297">
        <v>-7.1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8" t="s">
        <v>176</v>
      </c>
      <c r="AL17" s="1199"/>
      <c r="AM17" s="1199"/>
      <c r="AN17" s="1200"/>
      <c r="AO17" s="295">
        <v>1132150</v>
      </c>
      <c r="AP17" s="295">
        <v>105414</v>
      </c>
      <c r="AQ17" s="296">
        <v>123697</v>
      </c>
      <c r="AR17" s="297">
        <v>-14.8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0" t="s">
        <v>511</v>
      </c>
      <c r="AL21" s="1191"/>
      <c r="AM21" s="1191"/>
      <c r="AN21" s="1192"/>
      <c r="AO21" s="307">
        <v>10.43</v>
      </c>
      <c r="AP21" s="308">
        <v>11.1</v>
      </c>
      <c r="AQ21" s="309">
        <v>-0.67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0" t="s">
        <v>512</v>
      </c>
      <c r="AL22" s="1191"/>
      <c r="AM22" s="1191"/>
      <c r="AN22" s="1192"/>
      <c r="AO22" s="312">
        <v>95.3</v>
      </c>
      <c r="AP22" s="313">
        <v>95.8</v>
      </c>
      <c r="AQ22" s="314">
        <v>-0.5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514</v>
      </c>
      <c r="AO27" s="273"/>
      <c r="AP27" s="273"/>
      <c r="AQ27" s="273"/>
      <c r="AR27" s="273"/>
      <c r="AS27" s="273"/>
      <c r="AT27" s="273"/>
    </row>
    <row r="28" spans="1:46" ht="17.25" x14ac:dyDescent="0.1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493</v>
      </c>
      <c r="AP30" s="283"/>
      <c r="AQ30" s="284" t="s">
        <v>494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495</v>
      </c>
      <c r="AQ31" s="290" t="s">
        <v>496</v>
      </c>
      <c r="AR31" s="291" t="s">
        <v>497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6" t="s">
        <v>517</v>
      </c>
      <c r="AL32" s="1207"/>
      <c r="AM32" s="1207"/>
      <c r="AN32" s="1208"/>
      <c r="AO32" s="322">
        <v>577857</v>
      </c>
      <c r="AP32" s="322">
        <v>53804</v>
      </c>
      <c r="AQ32" s="323">
        <v>80576</v>
      </c>
      <c r="AR32" s="324">
        <v>-33.200000000000003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6" t="s">
        <v>518</v>
      </c>
      <c r="AL33" s="1207"/>
      <c r="AM33" s="1207"/>
      <c r="AN33" s="1208"/>
      <c r="AO33" s="322" t="s">
        <v>503</v>
      </c>
      <c r="AP33" s="322" t="s">
        <v>503</v>
      </c>
      <c r="AQ33" s="323" t="s">
        <v>503</v>
      </c>
      <c r="AR33" s="324" t="s">
        <v>503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6" t="s">
        <v>519</v>
      </c>
      <c r="AL34" s="1207"/>
      <c r="AM34" s="1207"/>
      <c r="AN34" s="1208"/>
      <c r="AO34" s="322" t="s">
        <v>503</v>
      </c>
      <c r="AP34" s="322" t="s">
        <v>503</v>
      </c>
      <c r="AQ34" s="323" t="s">
        <v>503</v>
      </c>
      <c r="AR34" s="324" t="s">
        <v>503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6" t="s">
        <v>520</v>
      </c>
      <c r="AL35" s="1207"/>
      <c r="AM35" s="1207"/>
      <c r="AN35" s="1208"/>
      <c r="AO35" s="322">
        <v>25262</v>
      </c>
      <c r="AP35" s="322">
        <v>2352</v>
      </c>
      <c r="AQ35" s="323">
        <v>26282</v>
      </c>
      <c r="AR35" s="324">
        <v>-91.1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6" t="s">
        <v>521</v>
      </c>
      <c r="AL36" s="1207"/>
      <c r="AM36" s="1207"/>
      <c r="AN36" s="1208"/>
      <c r="AO36" s="322">
        <v>69391</v>
      </c>
      <c r="AP36" s="322">
        <v>6461</v>
      </c>
      <c r="AQ36" s="323">
        <v>3165</v>
      </c>
      <c r="AR36" s="324">
        <v>104.1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6" t="s">
        <v>522</v>
      </c>
      <c r="AL37" s="1207"/>
      <c r="AM37" s="1207"/>
      <c r="AN37" s="1208"/>
      <c r="AO37" s="322">
        <v>7964</v>
      </c>
      <c r="AP37" s="322">
        <v>742</v>
      </c>
      <c r="AQ37" s="323">
        <v>1250</v>
      </c>
      <c r="AR37" s="324">
        <v>-40.6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9" t="s">
        <v>523</v>
      </c>
      <c r="AL38" s="1210"/>
      <c r="AM38" s="1210"/>
      <c r="AN38" s="1211"/>
      <c r="AO38" s="325" t="s">
        <v>503</v>
      </c>
      <c r="AP38" s="325" t="s">
        <v>503</v>
      </c>
      <c r="AQ38" s="326">
        <v>22</v>
      </c>
      <c r="AR38" s="314" t="s">
        <v>503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9" t="s">
        <v>524</v>
      </c>
      <c r="AL39" s="1210"/>
      <c r="AM39" s="1210"/>
      <c r="AN39" s="1211"/>
      <c r="AO39" s="322">
        <v>-15265</v>
      </c>
      <c r="AP39" s="322">
        <v>-1421</v>
      </c>
      <c r="AQ39" s="323">
        <v>-3638</v>
      </c>
      <c r="AR39" s="324">
        <v>-60.9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6" t="s">
        <v>525</v>
      </c>
      <c r="AL40" s="1207"/>
      <c r="AM40" s="1207"/>
      <c r="AN40" s="1208"/>
      <c r="AO40" s="322">
        <v>-360283</v>
      </c>
      <c r="AP40" s="322">
        <v>-33546</v>
      </c>
      <c r="AQ40" s="323">
        <v>-75354</v>
      </c>
      <c r="AR40" s="324">
        <v>-55.5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2" t="s">
        <v>287</v>
      </c>
      <c r="AL41" s="1213"/>
      <c r="AM41" s="1213"/>
      <c r="AN41" s="1214"/>
      <c r="AO41" s="322">
        <v>304926</v>
      </c>
      <c r="AP41" s="322">
        <v>28392</v>
      </c>
      <c r="AQ41" s="323">
        <v>32302</v>
      </c>
      <c r="AR41" s="324">
        <v>-12.1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1" t="s">
        <v>493</v>
      </c>
      <c r="AN49" s="1203" t="s">
        <v>529</v>
      </c>
      <c r="AO49" s="1204"/>
      <c r="AP49" s="1204"/>
      <c r="AQ49" s="1204"/>
      <c r="AR49" s="1205"/>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2"/>
      <c r="AN50" s="338" t="s">
        <v>530</v>
      </c>
      <c r="AO50" s="339" t="s">
        <v>531</v>
      </c>
      <c r="AP50" s="340" t="s">
        <v>532</v>
      </c>
      <c r="AQ50" s="341" t="s">
        <v>533</v>
      </c>
      <c r="AR50" s="342" t="s">
        <v>534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2217102</v>
      </c>
      <c r="AN51" s="344">
        <v>199326</v>
      </c>
      <c r="AO51" s="345">
        <v>62.2</v>
      </c>
      <c r="AP51" s="346">
        <v>136577</v>
      </c>
      <c r="AQ51" s="347">
        <v>19.7</v>
      </c>
      <c r="AR51" s="348">
        <v>42.5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1116725</v>
      </c>
      <c r="AN52" s="352">
        <v>100398</v>
      </c>
      <c r="AO52" s="353">
        <v>20.6</v>
      </c>
      <c r="AP52" s="354">
        <v>59645</v>
      </c>
      <c r="AQ52" s="355">
        <v>-3.2</v>
      </c>
      <c r="AR52" s="356">
        <v>23.8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1757148</v>
      </c>
      <c r="AN53" s="344">
        <v>159872</v>
      </c>
      <c r="AO53" s="345">
        <v>-19.8</v>
      </c>
      <c r="AP53" s="346">
        <v>132212</v>
      </c>
      <c r="AQ53" s="347">
        <v>-3.2</v>
      </c>
      <c r="AR53" s="348">
        <v>-16.600000000000001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972190</v>
      </c>
      <c r="AN54" s="352">
        <v>88453</v>
      </c>
      <c r="AO54" s="353">
        <v>-11.9</v>
      </c>
      <c r="AP54" s="354">
        <v>67114</v>
      </c>
      <c r="AQ54" s="355">
        <v>12.5</v>
      </c>
      <c r="AR54" s="356">
        <v>-24.4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783648</v>
      </c>
      <c r="AN55" s="344">
        <v>72113</v>
      </c>
      <c r="AO55" s="345">
        <v>-54.9</v>
      </c>
      <c r="AP55" s="346">
        <v>93741</v>
      </c>
      <c r="AQ55" s="347">
        <v>-29.1</v>
      </c>
      <c r="AR55" s="348">
        <v>-25.8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688705</v>
      </c>
      <c r="AN56" s="352">
        <v>63376</v>
      </c>
      <c r="AO56" s="353">
        <v>-28.4</v>
      </c>
      <c r="AP56" s="354">
        <v>46285</v>
      </c>
      <c r="AQ56" s="355">
        <v>-31</v>
      </c>
      <c r="AR56" s="356">
        <v>2.6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990398</v>
      </c>
      <c r="AN57" s="344">
        <v>91551</v>
      </c>
      <c r="AO57" s="345">
        <v>27</v>
      </c>
      <c r="AP57" s="346">
        <v>107537</v>
      </c>
      <c r="AQ57" s="347">
        <v>14.7</v>
      </c>
      <c r="AR57" s="348">
        <v>12.3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654949</v>
      </c>
      <c r="AN58" s="352">
        <v>60543</v>
      </c>
      <c r="AO58" s="353">
        <v>-4.5</v>
      </c>
      <c r="AP58" s="354">
        <v>57923</v>
      </c>
      <c r="AQ58" s="355">
        <v>25.1</v>
      </c>
      <c r="AR58" s="356">
        <v>-29.6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731814</v>
      </c>
      <c r="AN59" s="344">
        <v>68139</v>
      </c>
      <c r="AO59" s="345">
        <v>-25.6</v>
      </c>
      <c r="AP59" s="346">
        <v>113913</v>
      </c>
      <c r="AQ59" s="347">
        <v>5.9</v>
      </c>
      <c r="AR59" s="348">
        <v>-31.5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636153</v>
      </c>
      <c r="AN60" s="352">
        <v>59232</v>
      </c>
      <c r="AO60" s="353">
        <v>-2.2000000000000002</v>
      </c>
      <c r="AP60" s="354">
        <v>53160</v>
      </c>
      <c r="AQ60" s="355">
        <v>-8.1999999999999993</v>
      </c>
      <c r="AR60" s="356">
        <v>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1296022</v>
      </c>
      <c r="AN61" s="359">
        <v>118200</v>
      </c>
      <c r="AO61" s="360">
        <v>-2.2000000000000002</v>
      </c>
      <c r="AP61" s="361">
        <v>116796</v>
      </c>
      <c r="AQ61" s="362">
        <v>1.6</v>
      </c>
      <c r="AR61" s="348">
        <v>-3.8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813744</v>
      </c>
      <c r="AN62" s="352">
        <v>74400</v>
      </c>
      <c r="AO62" s="353">
        <v>-5.3</v>
      </c>
      <c r="AP62" s="354">
        <v>56825</v>
      </c>
      <c r="AQ62" s="355">
        <v>-1</v>
      </c>
      <c r="AR62" s="356">
        <v>-4.3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9PacCmD8KlgzBp/m+okb7ncrZMRD0sCxAug1IdIraNd9iYjIO6sgFrJpuhUS9mNYPWoYKo2G4JP/9N6NnjFDpA==" saltValue="ZYfv/0Z2fi4cQUzZq/fy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wXodinm/FVaX8e7hwynJivbwmYpdJgkaFP9MStDGxHGzTGT9ncXtdqetg+uK0ru9aiz1hN7uqrcUlS+zt/1rA==" saltValue="nBqiIkPh6FG/6gILG3mj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tin1iaTZCRp+uFMddPc6ykOGogcf+0eV5+Y+J8Ve8bLtfpLpcTJSO8zCOAvWIVVPOKZ27uplZyPQYPnO4lxHg==" saltValue="uE33L9Y5azltkdHOuSgB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15" t="s">
        <v>3</v>
      </c>
      <c r="D47" s="1215"/>
      <c r="E47" s="1216"/>
      <c r="F47" s="11">
        <v>25.12</v>
      </c>
      <c r="G47" s="12">
        <v>23.92</v>
      </c>
      <c r="H47" s="12">
        <v>23.27</v>
      </c>
      <c r="I47" s="12">
        <v>20.309999999999999</v>
      </c>
      <c r="J47" s="13">
        <v>23.61</v>
      </c>
    </row>
    <row r="48" spans="2:10" ht="57.75" customHeight="1" x14ac:dyDescent="0.15">
      <c r="B48" s="14"/>
      <c r="C48" s="1217" t="s">
        <v>4</v>
      </c>
      <c r="D48" s="1217"/>
      <c r="E48" s="1218"/>
      <c r="F48" s="15">
        <v>3.57</v>
      </c>
      <c r="G48" s="16">
        <v>3.76</v>
      </c>
      <c r="H48" s="16">
        <v>5.54</v>
      </c>
      <c r="I48" s="16">
        <v>13.1</v>
      </c>
      <c r="J48" s="17">
        <v>10.55</v>
      </c>
    </row>
    <row r="49" spans="2:10" ht="57.75" customHeight="1" thickBot="1" x14ac:dyDescent="0.2">
      <c r="B49" s="18"/>
      <c r="C49" s="1219" t="s">
        <v>5</v>
      </c>
      <c r="D49" s="1219"/>
      <c r="E49" s="1220"/>
      <c r="F49" s="19">
        <v>1.42</v>
      </c>
      <c r="G49" s="20" t="s">
        <v>550</v>
      </c>
      <c r="H49" s="20">
        <v>0.31</v>
      </c>
      <c r="I49" s="20">
        <v>1.58</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WWpPoE96OsSlJoVJiTFzGZjeaWA+B4zZXKR9KwInFjZ9NxFVV8aPxTAXBL7b4g1UIfcKNW50+JRQJ/P2J5J3Q==" saltValue="j8ZTuMnQGQM4/ZpcgzcW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27" t="s">
        <v>552</v>
      </c>
      <c r="D34" s="1227"/>
      <c r="E34" s="1228"/>
      <c r="F34" s="32">
        <v>3.58</v>
      </c>
      <c r="G34" s="33">
        <v>4.2</v>
      </c>
      <c r="H34" s="33">
        <v>5.2</v>
      </c>
      <c r="I34" s="33">
        <v>6.81</v>
      </c>
      <c r="J34" s="34">
        <v>10.87</v>
      </c>
      <c r="K34" s="22"/>
      <c r="L34" s="22"/>
      <c r="M34" s="22"/>
      <c r="N34" s="22"/>
      <c r="O34" s="22"/>
      <c r="P34" s="22"/>
    </row>
    <row r="35" spans="1:16" ht="39" customHeight="1" x14ac:dyDescent="0.15">
      <c r="A35" s="22"/>
      <c r="B35" s="35"/>
      <c r="C35" s="1221" t="s">
        <v>553</v>
      </c>
      <c r="D35" s="1222"/>
      <c r="E35" s="1223"/>
      <c r="F35" s="36">
        <v>3.56</v>
      </c>
      <c r="G35" s="37">
        <v>3.76</v>
      </c>
      <c r="H35" s="37">
        <v>5.53</v>
      </c>
      <c r="I35" s="37">
        <v>13.1</v>
      </c>
      <c r="J35" s="38">
        <v>10.55</v>
      </c>
      <c r="K35" s="22"/>
      <c r="L35" s="22"/>
      <c r="M35" s="22"/>
      <c r="N35" s="22"/>
      <c r="O35" s="22"/>
      <c r="P35" s="22"/>
    </row>
    <row r="36" spans="1:16" ht="39" customHeight="1" x14ac:dyDescent="0.15">
      <c r="A36" s="22"/>
      <c r="B36" s="35"/>
      <c r="C36" s="1221" t="s">
        <v>554</v>
      </c>
      <c r="D36" s="1222"/>
      <c r="E36" s="1223"/>
      <c r="F36" s="36">
        <v>2.88</v>
      </c>
      <c r="G36" s="37">
        <v>3.69</v>
      </c>
      <c r="H36" s="37">
        <v>4.3</v>
      </c>
      <c r="I36" s="37">
        <v>3.34</v>
      </c>
      <c r="J36" s="38">
        <v>4.62</v>
      </c>
      <c r="K36" s="22"/>
      <c r="L36" s="22"/>
      <c r="M36" s="22"/>
      <c r="N36" s="22"/>
      <c r="O36" s="22"/>
      <c r="P36" s="22"/>
    </row>
    <row r="37" spans="1:16" ht="39" customHeight="1" x14ac:dyDescent="0.15">
      <c r="A37" s="22"/>
      <c r="B37" s="35"/>
      <c r="C37" s="1221" t="s">
        <v>555</v>
      </c>
      <c r="D37" s="1222"/>
      <c r="E37" s="1223"/>
      <c r="F37" s="36">
        <v>7.21</v>
      </c>
      <c r="G37" s="37">
        <v>7.19</v>
      </c>
      <c r="H37" s="37">
        <v>5.41</v>
      </c>
      <c r="I37" s="37">
        <v>4.3499999999999996</v>
      </c>
      <c r="J37" s="38">
        <v>2.4900000000000002</v>
      </c>
      <c r="K37" s="22"/>
      <c r="L37" s="22"/>
      <c r="M37" s="22"/>
      <c r="N37" s="22"/>
      <c r="O37" s="22"/>
      <c r="P37" s="22"/>
    </row>
    <row r="38" spans="1:16" ht="39" customHeight="1" x14ac:dyDescent="0.15">
      <c r="A38" s="22"/>
      <c r="B38" s="35"/>
      <c r="C38" s="1221" t="s">
        <v>556</v>
      </c>
      <c r="D38" s="1222"/>
      <c r="E38" s="1223"/>
      <c r="F38" s="36">
        <v>0.91</v>
      </c>
      <c r="G38" s="37">
        <v>0.26</v>
      </c>
      <c r="H38" s="37">
        <v>1.45</v>
      </c>
      <c r="I38" s="37">
        <v>1.41</v>
      </c>
      <c r="J38" s="38">
        <v>1.82</v>
      </c>
      <c r="K38" s="22"/>
      <c r="L38" s="22"/>
      <c r="M38" s="22"/>
      <c r="N38" s="22"/>
      <c r="O38" s="22"/>
      <c r="P38" s="22"/>
    </row>
    <row r="39" spans="1:16" ht="39" customHeight="1" x14ac:dyDescent="0.15">
      <c r="A39" s="22"/>
      <c r="B39" s="35"/>
      <c r="C39" s="1221" t="s">
        <v>557</v>
      </c>
      <c r="D39" s="1222"/>
      <c r="E39" s="1223"/>
      <c r="F39" s="36">
        <v>0.06</v>
      </c>
      <c r="G39" s="37">
        <v>7.0000000000000007E-2</v>
      </c>
      <c r="H39" s="37">
        <v>7.0000000000000007E-2</v>
      </c>
      <c r="I39" s="37">
        <v>0.09</v>
      </c>
      <c r="J39" s="38">
        <v>0.08</v>
      </c>
      <c r="K39" s="22"/>
      <c r="L39" s="22"/>
      <c r="M39" s="22"/>
      <c r="N39" s="22"/>
      <c r="O39" s="22"/>
      <c r="P39" s="22"/>
    </row>
    <row r="40" spans="1:16" ht="39" customHeight="1" x14ac:dyDescent="0.15">
      <c r="A40" s="22"/>
      <c r="B40" s="35"/>
      <c r="C40" s="1221" t="s">
        <v>558</v>
      </c>
      <c r="D40" s="1222"/>
      <c r="E40" s="1223"/>
      <c r="F40" s="36">
        <v>0.01</v>
      </c>
      <c r="G40" s="37">
        <v>0.02</v>
      </c>
      <c r="H40" s="37">
        <v>0.01</v>
      </c>
      <c r="I40" s="37">
        <v>0.03</v>
      </c>
      <c r="J40" s="38">
        <v>0.02</v>
      </c>
      <c r="K40" s="22"/>
      <c r="L40" s="22"/>
      <c r="M40" s="22"/>
      <c r="N40" s="22"/>
      <c r="O40" s="22"/>
      <c r="P40" s="22"/>
    </row>
    <row r="41" spans="1:16" ht="39" customHeight="1" x14ac:dyDescent="0.15">
      <c r="A41" s="22"/>
      <c r="B41" s="35"/>
      <c r="C41" s="1221" t="s">
        <v>559</v>
      </c>
      <c r="D41" s="1222"/>
      <c r="E41" s="1223"/>
      <c r="F41" s="36">
        <v>0.11</v>
      </c>
      <c r="G41" s="37">
        <v>7.0000000000000007E-2</v>
      </c>
      <c r="H41" s="37">
        <v>0.09</v>
      </c>
      <c r="I41" s="37">
        <v>0.02</v>
      </c>
      <c r="J41" s="38">
        <v>0</v>
      </c>
      <c r="K41" s="22"/>
      <c r="L41" s="22"/>
      <c r="M41" s="22"/>
      <c r="N41" s="22"/>
      <c r="O41" s="22"/>
      <c r="P41" s="22"/>
    </row>
    <row r="42" spans="1:16" ht="39" customHeight="1" x14ac:dyDescent="0.15">
      <c r="A42" s="22"/>
      <c r="B42" s="39"/>
      <c r="C42" s="1221" t="s">
        <v>560</v>
      </c>
      <c r="D42" s="1222"/>
      <c r="E42" s="1223"/>
      <c r="F42" s="36" t="s">
        <v>503</v>
      </c>
      <c r="G42" s="37" t="s">
        <v>503</v>
      </c>
      <c r="H42" s="37" t="s">
        <v>503</v>
      </c>
      <c r="I42" s="37" t="s">
        <v>503</v>
      </c>
      <c r="J42" s="38" t="s">
        <v>503</v>
      </c>
      <c r="K42" s="22"/>
      <c r="L42" s="22"/>
      <c r="M42" s="22"/>
      <c r="N42" s="22"/>
      <c r="O42" s="22"/>
      <c r="P42" s="22"/>
    </row>
    <row r="43" spans="1:16" ht="39" customHeight="1" thickBot="1" x14ac:dyDescent="0.2">
      <c r="A43" s="22"/>
      <c r="B43" s="40"/>
      <c r="C43" s="1224" t="s">
        <v>561</v>
      </c>
      <c r="D43" s="1225"/>
      <c r="E43" s="1226"/>
      <c r="F43" s="41">
        <v>0.03</v>
      </c>
      <c r="G43" s="42">
        <v>0.38</v>
      </c>
      <c r="H43" s="42">
        <v>0.52</v>
      </c>
      <c r="I43" s="42">
        <v>2.41</v>
      </c>
      <c r="J43" s="43" t="s">
        <v>503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f7Cm0e4ztC4OJ1uTWuhWFJwBi9mu+kDLcC2jgJef2ebLNamdLTRoXVYaHp5v7NKLQOHeybCL5+7BxKbH55G7A==" saltValue="Y8oyHHHIwlFw1FPGnT1t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37" t="s">
        <v>10</v>
      </c>
      <c r="C45" s="1238"/>
      <c r="D45" s="58"/>
      <c r="E45" s="1243" t="s">
        <v>11</v>
      </c>
      <c r="F45" s="1243"/>
      <c r="G45" s="1243"/>
      <c r="H45" s="1243"/>
      <c r="I45" s="1243"/>
      <c r="J45" s="1244"/>
      <c r="K45" s="59">
        <v>619</v>
      </c>
      <c r="L45" s="60">
        <v>607</v>
      </c>
      <c r="M45" s="60">
        <v>567</v>
      </c>
      <c r="N45" s="60">
        <v>577</v>
      </c>
      <c r="O45" s="61">
        <v>578</v>
      </c>
      <c r="P45" s="48"/>
      <c r="Q45" s="48"/>
      <c r="R45" s="48"/>
      <c r="S45" s="48"/>
      <c r="T45" s="48"/>
      <c r="U45" s="48"/>
    </row>
    <row r="46" spans="1:21" ht="30.75" customHeight="1" x14ac:dyDescent="0.15">
      <c r="A46" s="48"/>
      <c r="B46" s="1239"/>
      <c r="C46" s="1240"/>
      <c r="D46" s="62"/>
      <c r="E46" s="1231" t="s">
        <v>12</v>
      </c>
      <c r="F46" s="1231"/>
      <c r="G46" s="1231"/>
      <c r="H46" s="1231"/>
      <c r="I46" s="1231"/>
      <c r="J46" s="1232"/>
      <c r="K46" s="63" t="s">
        <v>503</v>
      </c>
      <c r="L46" s="64" t="s">
        <v>503</v>
      </c>
      <c r="M46" s="64" t="s">
        <v>503</v>
      </c>
      <c r="N46" s="64" t="s">
        <v>503</v>
      </c>
      <c r="O46" s="65" t="s">
        <v>503</v>
      </c>
      <c r="P46" s="48"/>
      <c r="Q46" s="48"/>
      <c r="R46" s="48"/>
      <c r="S46" s="48"/>
      <c r="T46" s="48"/>
      <c r="U46" s="48"/>
    </row>
    <row r="47" spans="1:21" ht="30.75" customHeight="1" x14ac:dyDescent="0.15">
      <c r="A47" s="48"/>
      <c r="B47" s="1239"/>
      <c r="C47" s="1240"/>
      <c r="D47" s="62"/>
      <c r="E47" s="1231" t="s">
        <v>13</v>
      </c>
      <c r="F47" s="1231"/>
      <c r="G47" s="1231"/>
      <c r="H47" s="1231"/>
      <c r="I47" s="1231"/>
      <c r="J47" s="1232"/>
      <c r="K47" s="63" t="s">
        <v>503</v>
      </c>
      <c r="L47" s="64" t="s">
        <v>503</v>
      </c>
      <c r="M47" s="64" t="s">
        <v>503</v>
      </c>
      <c r="N47" s="64" t="s">
        <v>503</v>
      </c>
      <c r="O47" s="65" t="s">
        <v>503</v>
      </c>
      <c r="P47" s="48"/>
      <c r="Q47" s="48"/>
      <c r="R47" s="48"/>
      <c r="S47" s="48"/>
      <c r="T47" s="48"/>
      <c r="U47" s="48"/>
    </row>
    <row r="48" spans="1:21" ht="30.75" customHeight="1" x14ac:dyDescent="0.15">
      <c r="A48" s="48"/>
      <c r="B48" s="1239"/>
      <c r="C48" s="1240"/>
      <c r="D48" s="62"/>
      <c r="E48" s="1231" t="s">
        <v>14</v>
      </c>
      <c r="F48" s="1231"/>
      <c r="G48" s="1231"/>
      <c r="H48" s="1231"/>
      <c r="I48" s="1231"/>
      <c r="J48" s="1232"/>
      <c r="K48" s="63">
        <v>12</v>
      </c>
      <c r="L48" s="64">
        <v>13</v>
      </c>
      <c r="M48" s="64">
        <v>14</v>
      </c>
      <c r="N48" s="64">
        <v>9</v>
      </c>
      <c r="O48" s="65">
        <v>25</v>
      </c>
      <c r="P48" s="48"/>
      <c r="Q48" s="48"/>
      <c r="R48" s="48"/>
      <c r="S48" s="48"/>
      <c r="T48" s="48"/>
      <c r="U48" s="48"/>
    </row>
    <row r="49" spans="1:21" ht="30.75" customHeight="1" x14ac:dyDescent="0.15">
      <c r="A49" s="48"/>
      <c r="B49" s="1239"/>
      <c r="C49" s="1240"/>
      <c r="D49" s="62"/>
      <c r="E49" s="1231" t="s">
        <v>15</v>
      </c>
      <c r="F49" s="1231"/>
      <c r="G49" s="1231"/>
      <c r="H49" s="1231"/>
      <c r="I49" s="1231"/>
      <c r="J49" s="1232"/>
      <c r="K49" s="63">
        <v>52</v>
      </c>
      <c r="L49" s="64">
        <v>53</v>
      </c>
      <c r="M49" s="64">
        <v>66</v>
      </c>
      <c r="N49" s="64">
        <v>69</v>
      </c>
      <c r="O49" s="65">
        <v>69</v>
      </c>
      <c r="P49" s="48"/>
      <c r="Q49" s="48"/>
      <c r="R49" s="48"/>
      <c r="S49" s="48"/>
      <c r="T49" s="48"/>
      <c r="U49" s="48"/>
    </row>
    <row r="50" spans="1:21" ht="30.75" customHeight="1" x14ac:dyDescent="0.15">
      <c r="A50" s="48"/>
      <c r="B50" s="1239"/>
      <c r="C50" s="1240"/>
      <c r="D50" s="62"/>
      <c r="E50" s="1231" t="s">
        <v>16</v>
      </c>
      <c r="F50" s="1231"/>
      <c r="G50" s="1231"/>
      <c r="H50" s="1231"/>
      <c r="I50" s="1231"/>
      <c r="J50" s="1232"/>
      <c r="K50" s="63">
        <v>13</v>
      </c>
      <c r="L50" s="64">
        <v>15</v>
      </c>
      <c r="M50" s="64">
        <v>13</v>
      </c>
      <c r="N50" s="64">
        <v>11</v>
      </c>
      <c r="O50" s="65">
        <v>8</v>
      </c>
      <c r="P50" s="48"/>
      <c r="Q50" s="48"/>
      <c r="R50" s="48"/>
      <c r="S50" s="48"/>
      <c r="T50" s="48"/>
      <c r="U50" s="48"/>
    </row>
    <row r="51" spans="1:21" ht="30.75" customHeight="1" x14ac:dyDescent="0.15">
      <c r="A51" s="48"/>
      <c r="B51" s="1241"/>
      <c r="C51" s="1242"/>
      <c r="D51" s="66"/>
      <c r="E51" s="1231" t="s">
        <v>17</v>
      </c>
      <c r="F51" s="1231"/>
      <c r="G51" s="1231"/>
      <c r="H51" s="1231"/>
      <c r="I51" s="1231"/>
      <c r="J51" s="1232"/>
      <c r="K51" s="63">
        <v>0</v>
      </c>
      <c r="L51" s="64">
        <v>0</v>
      </c>
      <c r="M51" s="64">
        <v>0</v>
      </c>
      <c r="N51" s="64" t="s">
        <v>503</v>
      </c>
      <c r="O51" s="65" t="s">
        <v>503</v>
      </c>
      <c r="P51" s="48"/>
      <c r="Q51" s="48"/>
      <c r="R51" s="48"/>
      <c r="S51" s="48"/>
      <c r="T51" s="48"/>
      <c r="U51" s="48"/>
    </row>
    <row r="52" spans="1:21" ht="30.75" customHeight="1" x14ac:dyDescent="0.15">
      <c r="A52" s="48"/>
      <c r="B52" s="1229" t="s">
        <v>18</v>
      </c>
      <c r="C52" s="1230"/>
      <c r="D52" s="66"/>
      <c r="E52" s="1231" t="s">
        <v>19</v>
      </c>
      <c r="F52" s="1231"/>
      <c r="G52" s="1231"/>
      <c r="H52" s="1231"/>
      <c r="I52" s="1231"/>
      <c r="J52" s="1232"/>
      <c r="K52" s="63">
        <v>372</v>
      </c>
      <c r="L52" s="64">
        <v>361</v>
      </c>
      <c r="M52" s="64">
        <v>370</v>
      </c>
      <c r="N52" s="64">
        <v>372</v>
      </c>
      <c r="O52" s="65">
        <v>376</v>
      </c>
      <c r="P52" s="48"/>
      <c r="Q52" s="48"/>
      <c r="R52" s="48"/>
      <c r="S52" s="48"/>
      <c r="T52" s="48"/>
      <c r="U52" s="48"/>
    </row>
    <row r="53" spans="1:21" ht="30.75" customHeight="1" thickBot="1" x14ac:dyDescent="0.2">
      <c r="A53" s="48"/>
      <c r="B53" s="1233" t="s">
        <v>20</v>
      </c>
      <c r="C53" s="1234"/>
      <c r="D53" s="67"/>
      <c r="E53" s="1235" t="s">
        <v>21</v>
      </c>
      <c r="F53" s="1235"/>
      <c r="G53" s="1235"/>
      <c r="H53" s="1235"/>
      <c r="I53" s="1235"/>
      <c r="J53" s="1236"/>
      <c r="K53" s="68">
        <v>324</v>
      </c>
      <c r="L53" s="69">
        <v>327</v>
      </c>
      <c r="M53" s="69">
        <v>290</v>
      </c>
      <c r="N53" s="69">
        <v>294</v>
      </c>
      <c r="O53" s="70">
        <v>304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XkWkjLePSmKaORSuoW6TcHVfNeE7KCu7g3IyqXJ0y7teeiG56llpXMRlb6VpttJaG/+6pC2PMsbUWSvHGnA==" saltValue="FiYwU0MQiiOhE3M6aWeCh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545</v>
      </c>
      <c r="J40" s="79" t="s">
        <v>546</v>
      </c>
      <c r="K40" s="79" t="s">
        <v>547</v>
      </c>
      <c r="L40" s="79" t="s">
        <v>548</v>
      </c>
      <c r="M40" s="80" t="s">
        <v>549</v>
      </c>
    </row>
    <row r="41" spans="2:13" ht="27.75" customHeight="1" x14ac:dyDescent="0.15">
      <c r="B41" s="1245" t="s">
        <v>23</v>
      </c>
      <c r="C41" s="1246"/>
      <c r="D41" s="81"/>
      <c r="E41" s="1251" t="s">
        <v>24</v>
      </c>
      <c r="F41" s="1251"/>
      <c r="G41" s="1251"/>
      <c r="H41" s="1252"/>
      <c r="I41" s="82">
        <v>5690</v>
      </c>
      <c r="J41" s="83">
        <v>5670</v>
      </c>
      <c r="K41" s="83">
        <v>5823</v>
      </c>
      <c r="L41" s="83">
        <v>5812</v>
      </c>
      <c r="M41" s="84">
        <v>5756</v>
      </c>
    </row>
    <row r="42" spans="2:13" ht="27.75" customHeight="1" x14ac:dyDescent="0.15">
      <c r="B42" s="1247"/>
      <c r="C42" s="1248"/>
      <c r="D42" s="85"/>
      <c r="E42" s="1253" t="s">
        <v>25</v>
      </c>
      <c r="F42" s="1253"/>
      <c r="G42" s="1253"/>
      <c r="H42" s="1254"/>
      <c r="I42" s="86">
        <v>59</v>
      </c>
      <c r="J42" s="87">
        <v>47</v>
      </c>
      <c r="K42" s="87">
        <v>34</v>
      </c>
      <c r="L42" s="87">
        <v>25</v>
      </c>
      <c r="M42" s="88">
        <v>15</v>
      </c>
    </row>
    <row r="43" spans="2:13" ht="27.75" customHeight="1" x14ac:dyDescent="0.15">
      <c r="B43" s="1247"/>
      <c r="C43" s="1248"/>
      <c r="D43" s="85"/>
      <c r="E43" s="1253" t="s">
        <v>26</v>
      </c>
      <c r="F43" s="1253"/>
      <c r="G43" s="1253"/>
      <c r="H43" s="1254"/>
      <c r="I43" s="86">
        <v>65</v>
      </c>
      <c r="J43" s="87">
        <v>57</v>
      </c>
      <c r="K43" s="87">
        <v>108</v>
      </c>
      <c r="L43" s="87">
        <v>303</v>
      </c>
      <c r="M43" s="88">
        <v>1145</v>
      </c>
    </row>
    <row r="44" spans="2:13" ht="27.75" customHeight="1" x14ac:dyDescent="0.15">
      <c r="B44" s="1247"/>
      <c r="C44" s="1248"/>
      <c r="D44" s="85"/>
      <c r="E44" s="1253" t="s">
        <v>27</v>
      </c>
      <c r="F44" s="1253"/>
      <c r="G44" s="1253"/>
      <c r="H44" s="1254"/>
      <c r="I44" s="86">
        <v>436</v>
      </c>
      <c r="J44" s="87">
        <v>504</v>
      </c>
      <c r="K44" s="87">
        <v>468</v>
      </c>
      <c r="L44" s="87">
        <v>407</v>
      </c>
      <c r="M44" s="88">
        <v>350</v>
      </c>
    </row>
    <row r="45" spans="2:13" ht="27.75" customHeight="1" x14ac:dyDescent="0.15">
      <c r="B45" s="1247"/>
      <c r="C45" s="1248"/>
      <c r="D45" s="85"/>
      <c r="E45" s="1253" t="s">
        <v>28</v>
      </c>
      <c r="F45" s="1253"/>
      <c r="G45" s="1253"/>
      <c r="H45" s="1254"/>
      <c r="I45" s="86">
        <v>1199</v>
      </c>
      <c r="J45" s="87">
        <v>1047</v>
      </c>
      <c r="K45" s="87">
        <v>1010</v>
      </c>
      <c r="L45" s="87">
        <v>1011</v>
      </c>
      <c r="M45" s="88">
        <v>1065</v>
      </c>
    </row>
    <row r="46" spans="2:13" ht="27.75" customHeight="1" x14ac:dyDescent="0.15">
      <c r="B46" s="1247"/>
      <c r="C46" s="1248"/>
      <c r="D46" s="89"/>
      <c r="E46" s="1253" t="s">
        <v>29</v>
      </c>
      <c r="F46" s="1253"/>
      <c r="G46" s="1253"/>
      <c r="H46" s="1254"/>
      <c r="I46" s="86">
        <v>14</v>
      </c>
      <c r="J46" s="87">
        <v>12</v>
      </c>
      <c r="K46" s="87">
        <v>11</v>
      </c>
      <c r="L46" s="87">
        <v>13</v>
      </c>
      <c r="M46" s="88">
        <v>12</v>
      </c>
    </row>
    <row r="47" spans="2:13" ht="27.75" customHeight="1" x14ac:dyDescent="0.15">
      <c r="B47" s="1247"/>
      <c r="C47" s="1248"/>
      <c r="D47" s="90"/>
      <c r="E47" s="1255" t="s">
        <v>30</v>
      </c>
      <c r="F47" s="1256"/>
      <c r="G47" s="1256"/>
      <c r="H47" s="1257"/>
      <c r="I47" s="86" t="s">
        <v>503</v>
      </c>
      <c r="J47" s="87" t="s">
        <v>503</v>
      </c>
      <c r="K47" s="87" t="s">
        <v>503</v>
      </c>
      <c r="L47" s="87" t="s">
        <v>503</v>
      </c>
      <c r="M47" s="88" t="s">
        <v>503</v>
      </c>
    </row>
    <row r="48" spans="2:13" ht="27.75" customHeight="1" x14ac:dyDescent="0.15">
      <c r="B48" s="1247"/>
      <c r="C48" s="1248"/>
      <c r="D48" s="85"/>
      <c r="E48" s="1253" t="s">
        <v>31</v>
      </c>
      <c r="F48" s="1253"/>
      <c r="G48" s="1253"/>
      <c r="H48" s="1254"/>
      <c r="I48" s="86" t="s">
        <v>503</v>
      </c>
      <c r="J48" s="87" t="s">
        <v>503</v>
      </c>
      <c r="K48" s="87" t="s">
        <v>503</v>
      </c>
      <c r="L48" s="87" t="s">
        <v>503</v>
      </c>
      <c r="M48" s="88" t="s">
        <v>503</v>
      </c>
    </row>
    <row r="49" spans="2:13" ht="27.75" customHeight="1" x14ac:dyDescent="0.15">
      <c r="B49" s="1249"/>
      <c r="C49" s="1250"/>
      <c r="D49" s="85"/>
      <c r="E49" s="1253" t="s">
        <v>32</v>
      </c>
      <c r="F49" s="1253"/>
      <c r="G49" s="1253"/>
      <c r="H49" s="1254"/>
      <c r="I49" s="86" t="s">
        <v>503</v>
      </c>
      <c r="J49" s="87" t="s">
        <v>503</v>
      </c>
      <c r="K49" s="87" t="s">
        <v>503</v>
      </c>
      <c r="L49" s="87" t="s">
        <v>503</v>
      </c>
      <c r="M49" s="88" t="s">
        <v>503</v>
      </c>
    </row>
    <row r="50" spans="2:13" ht="27.75" customHeight="1" x14ac:dyDescent="0.15">
      <c r="B50" s="1258" t="s">
        <v>33</v>
      </c>
      <c r="C50" s="1259"/>
      <c r="D50" s="91"/>
      <c r="E50" s="1253" t="s">
        <v>34</v>
      </c>
      <c r="F50" s="1253"/>
      <c r="G50" s="1253"/>
      <c r="H50" s="1254"/>
      <c r="I50" s="86">
        <v>1664</v>
      </c>
      <c r="J50" s="87">
        <v>1628</v>
      </c>
      <c r="K50" s="87">
        <v>1864</v>
      </c>
      <c r="L50" s="87">
        <v>3635</v>
      </c>
      <c r="M50" s="88">
        <v>5595</v>
      </c>
    </row>
    <row r="51" spans="2:13" ht="27.75" customHeight="1" x14ac:dyDescent="0.15">
      <c r="B51" s="1247"/>
      <c r="C51" s="1248"/>
      <c r="D51" s="85"/>
      <c r="E51" s="1253" t="s">
        <v>35</v>
      </c>
      <c r="F51" s="1253"/>
      <c r="G51" s="1253"/>
      <c r="H51" s="1254"/>
      <c r="I51" s="86">
        <v>142</v>
      </c>
      <c r="J51" s="87">
        <v>127</v>
      </c>
      <c r="K51" s="87">
        <v>113</v>
      </c>
      <c r="L51" s="87">
        <v>100</v>
      </c>
      <c r="M51" s="88">
        <v>86</v>
      </c>
    </row>
    <row r="52" spans="2:13" ht="27.75" customHeight="1" x14ac:dyDescent="0.15">
      <c r="B52" s="1249"/>
      <c r="C52" s="1250"/>
      <c r="D52" s="85"/>
      <c r="E52" s="1253" t="s">
        <v>36</v>
      </c>
      <c r="F52" s="1253"/>
      <c r="G52" s="1253"/>
      <c r="H52" s="1254"/>
      <c r="I52" s="86">
        <v>3691</v>
      </c>
      <c r="J52" s="87">
        <v>3736</v>
      </c>
      <c r="K52" s="87">
        <v>4012</v>
      </c>
      <c r="L52" s="87">
        <v>4140</v>
      </c>
      <c r="M52" s="88">
        <v>4945</v>
      </c>
    </row>
    <row r="53" spans="2:13" ht="27.75" customHeight="1" thickBot="1" x14ac:dyDescent="0.2">
      <c r="B53" s="1260" t="s">
        <v>37</v>
      </c>
      <c r="C53" s="1261"/>
      <c r="D53" s="92"/>
      <c r="E53" s="1262" t="s">
        <v>38</v>
      </c>
      <c r="F53" s="1262"/>
      <c r="G53" s="1262"/>
      <c r="H53" s="1263"/>
      <c r="I53" s="93">
        <v>1966</v>
      </c>
      <c r="J53" s="94">
        <v>1846</v>
      </c>
      <c r="K53" s="94">
        <v>1465</v>
      </c>
      <c r="L53" s="94">
        <v>-304</v>
      </c>
      <c r="M53" s="95">
        <v>-2282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NCIXyfNJhZ/fxlBkRVNshYTkPYSsrklioh8iIAjeAoDm0tNqvxecfPcoqL61BPFJ8tSA/PItfrAB0dTyDIwsg==" saltValue="t+9V5dpMBHlDIDEDRC1h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547</v>
      </c>
      <c r="G54" s="104" t="s">
        <v>548</v>
      </c>
      <c r="H54" s="105" t="s">
        <v>549</v>
      </c>
    </row>
    <row r="55" spans="2:8" ht="52.5" customHeight="1" x14ac:dyDescent="0.15">
      <c r="B55" s="106"/>
      <c r="C55" s="1272" t="s">
        <v>41</v>
      </c>
      <c r="D55" s="1272"/>
      <c r="E55" s="1273"/>
      <c r="F55" s="107">
        <v>808</v>
      </c>
      <c r="G55" s="107">
        <v>700</v>
      </c>
      <c r="H55" s="108">
        <v>806</v>
      </c>
    </row>
    <row r="56" spans="2:8" ht="52.5" customHeight="1" x14ac:dyDescent="0.15">
      <c r="B56" s="109"/>
      <c r="C56" s="1274" t="s">
        <v>42</v>
      </c>
      <c r="D56" s="1274"/>
      <c r="E56" s="1275"/>
      <c r="F56" s="110">
        <v>23</v>
      </c>
      <c r="G56" s="110">
        <v>23</v>
      </c>
      <c r="H56" s="111">
        <v>23</v>
      </c>
    </row>
    <row r="57" spans="2:8" ht="53.25" customHeight="1" x14ac:dyDescent="0.15">
      <c r="B57" s="109"/>
      <c r="C57" s="1276" t="s">
        <v>43</v>
      </c>
      <c r="D57" s="1276"/>
      <c r="E57" s="1277"/>
      <c r="F57" s="112">
        <v>831</v>
      </c>
      <c r="G57" s="112">
        <v>2466</v>
      </c>
      <c r="H57" s="113">
        <v>4426</v>
      </c>
    </row>
    <row r="58" spans="2:8" ht="45.75" customHeight="1" x14ac:dyDescent="0.15">
      <c r="B58" s="114"/>
      <c r="C58" s="1264" t="s">
        <v>579</v>
      </c>
      <c r="D58" s="1265"/>
      <c r="E58" s="1266"/>
      <c r="F58" s="115">
        <v>331</v>
      </c>
      <c r="G58" s="115">
        <v>2133</v>
      </c>
      <c r="H58" s="116">
        <v>3288</v>
      </c>
    </row>
    <row r="59" spans="2:8" ht="45.75" customHeight="1" x14ac:dyDescent="0.15">
      <c r="B59" s="114"/>
      <c r="C59" s="1264" t="s">
        <v>580</v>
      </c>
      <c r="D59" s="1265"/>
      <c r="E59" s="1266"/>
      <c r="F59" s="115" t="s">
        <v>585</v>
      </c>
      <c r="G59" s="115" t="s">
        <v>584</v>
      </c>
      <c r="H59" s="116">
        <v>500</v>
      </c>
    </row>
    <row r="60" spans="2:8" ht="45.75" customHeight="1" x14ac:dyDescent="0.15">
      <c r="B60" s="114"/>
      <c r="C60" s="1264" t="s">
        <v>581</v>
      </c>
      <c r="D60" s="1265"/>
      <c r="E60" s="1266"/>
      <c r="F60" s="115">
        <v>20</v>
      </c>
      <c r="G60" s="115">
        <v>116</v>
      </c>
      <c r="H60" s="116">
        <v>316</v>
      </c>
    </row>
    <row r="61" spans="2:8" ht="45.75" customHeight="1" x14ac:dyDescent="0.15">
      <c r="B61" s="114"/>
      <c r="C61" s="1264" t="s">
        <v>582</v>
      </c>
      <c r="D61" s="1265"/>
      <c r="E61" s="1266"/>
      <c r="F61" s="115">
        <v>25</v>
      </c>
      <c r="G61" s="115">
        <v>53</v>
      </c>
      <c r="H61" s="116">
        <v>158</v>
      </c>
    </row>
    <row r="62" spans="2:8" ht="45.75" customHeight="1" thickBot="1" x14ac:dyDescent="0.2">
      <c r="B62" s="117"/>
      <c r="C62" s="1267" t="s">
        <v>583</v>
      </c>
      <c r="D62" s="1268"/>
      <c r="E62" s="1269"/>
      <c r="F62" s="118">
        <v>155</v>
      </c>
      <c r="G62" s="118">
        <v>95</v>
      </c>
      <c r="H62" s="119">
        <v>95</v>
      </c>
    </row>
    <row r="63" spans="2:8" ht="52.5" customHeight="1" thickBot="1" x14ac:dyDescent="0.2">
      <c r="B63" s="120"/>
      <c r="C63" s="1270" t="s">
        <v>44</v>
      </c>
      <c r="D63" s="1270"/>
      <c r="E63" s="1271"/>
      <c r="F63" s="121">
        <v>1662</v>
      </c>
      <c r="G63" s="121">
        <v>3189</v>
      </c>
      <c r="H63" s="122">
        <v>5254</v>
      </c>
    </row>
    <row r="64" spans="2:8" ht="15" customHeight="1" x14ac:dyDescent="0.15"/>
    <row r="65" ht="0" hidden="1" customHeight="1" x14ac:dyDescent="0.15"/>
    <row r="66" ht="0" hidden="1" customHeight="1" x14ac:dyDescent="0.15"/>
  </sheetData>
  <sheetProtection algorithmName="SHA-512" hashValue="IHrA0mGt+BIsYmxJRS43+uxY+i5lnxgCpR0DNvECA+vTP9FsakqD/clIv0gjdv40ms5Lsd5PGgabDfGFQBCNLQ==" saltValue="SNJ+Jli+yJLnhjiWUD6/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6" t="s">
        <v>601</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374"/>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374"/>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374"/>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374"/>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592</v>
      </c>
    </row>
    <row r="50" spans="1:109" x14ac:dyDescent="0.15">
      <c r="B50" s="374"/>
      <c r="G50" s="1278"/>
      <c r="H50" s="1278"/>
      <c r="I50" s="1278"/>
      <c r="J50" s="1278"/>
      <c r="K50" s="384"/>
      <c r="L50" s="384"/>
      <c r="M50" s="385"/>
      <c r="N50" s="385"/>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284" t="s">
        <v>545</v>
      </c>
      <c r="BQ50" s="1284"/>
      <c r="BR50" s="1284"/>
      <c r="BS50" s="1284"/>
      <c r="BT50" s="1284"/>
      <c r="BU50" s="1284"/>
      <c r="BV50" s="1284"/>
      <c r="BW50" s="1284"/>
      <c r="BX50" s="1284" t="s">
        <v>546</v>
      </c>
      <c r="BY50" s="1284"/>
      <c r="BZ50" s="1284"/>
      <c r="CA50" s="1284"/>
      <c r="CB50" s="1284"/>
      <c r="CC50" s="1284"/>
      <c r="CD50" s="1284"/>
      <c r="CE50" s="1284"/>
      <c r="CF50" s="1284" t="s">
        <v>547</v>
      </c>
      <c r="CG50" s="1284"/>
      <c r="CH50" s="1284"/>
      <c r="CI50" s="1284"/>
      <c r="CJ50" s="1284"/>
      <c r="CK50" s="1284"/>
      <c r="CL50" s="1284"/>
      <c r="CM50" s="1284"/>
      <c r="CN50" s="1284" t="s">
        <v>548</v>
      </c>
      <c r="CO50" s="1284"/>
      <c r="CP50" s="1284"/>
      <c r="CQ50" s="1284"/>
      <c r="CR50" s="1284"/>
      <c r="CS50" s="1284"/>
      <c r="CT50" s="1284"/>
      <c r="CU50" s="1284"/>
      <c r="CV50" s="1284" t="s">
        <v>549</v>
      </c>
      <c r="CW50" s="1284"/>
      <c r="CX50" s="1284"/>
      <c r="CY50" s="1284"/>
      <c r="CZ50" s="1284"/>
      <c r="DA50" s="1284"/>
      <c r="DB50" s="1284"/>
      <c r="DC50" s="1284"/>
    </row>
    <row r="51" spans="1:109" ht="13.5" customHeight="1" x14ac:dyDescent="0.15">
      <c r="B51" s="374"/>
      <c r="G51" s="1296"/>
      <c r="H51" s="1296"/>
      <c r="I51" s="1300"/>
      <c r="J51" s="1300"/>
      <c r="K51" s="1285"/>
      <c r="L51" s="1285"/>
      <c r="M51" s="1285"/>
      <c r="N51" s="1285"/>
      <c r="AM51" s="383"/>
      <c r="AN51" s="1283" t="s">
        <v>593</v>
      </c>
      <c r="AO51" s="1283"/>
      <c r="AP51" s="1283"/>
      <c r="AQ51" s="1283"/>
      <c r="AR51" s="1283"/>
      <c r="AS51" s="1283"/>
      <c r="AT51" s="1283"/>
      <c r="AU51" s="1283"/>
      <c r="AV51" s="1283"/>
      <c r="AW51" s="1283"/>
      <c r="AX51" s="1283"/>
      <c r="AY51" s="1283"/>
      <c r="AZ51" s="1283"/>
      <c r="BA51" s="1283"/>
      <c r="BB51" s="1283" t="s">
        <v>594</v>
      </c>
      <c r="BC51" s="1283"/>
      <c r="BD51" s="1283"/>
      <c r="BE51" s="1283"/>
      <c r="BF51" s="1283"/>
      <c r="BG51" s="1283"/>
      <c r="BH51" s="1283"/>
      <c r="BI51" s="1283"/>
      <c r="BJ51" s="1283"/>
      <c r="BK51" s="1283"/>
      <c r="BL51" s="1283"/>
      <c r="BM51" s="1283"/>
      <c r="BN51" s="1283"/>
      <c r="BO51" s="1283"/>
      <c r="BP51" s="1295"/>
      <c r="BQ51" s="1280"/>
      <c r="BR51" s="1280"/>
      <c r="BS51" s="1280"/>
      <c r="BT51" s="1280"/>
      <c r="BU51" s="1280"/>
      <c r="BV51" s="1280"/>
      <c r="BW51" s="1280"/>
      <c r="BX51" s="1295"/>
      <c r="BY51" s="1280"/>
      <c r="BZ51" s="1280"/>
      <c r="CA51" s="1280"/>
      <c r="CB51" s="1280"/>
      <c r="CC51" s="1280"/>
      <c r="CD51" s="1280"/>
      <c r="CE51" s="1280"/>
      <c r="CF51" s="1280">
        <v>47</v>
      </c>
      <c r="CG51" s="1280"/>
      <c r="CH51" s="1280"/>
      <c r="CI51" s="1280"/>
      <c r="CJ51" s="1280"/>
      <c r="CK51" s="1280"/>
      <c r="CL51" s="1280"/>
      <c r="CM51" s="1280"/>
      <c r="CN51" s="1280"/>
      <c r="CO51" s="1280"/>
      <c r="CP51" s="1280"/>
      <c r="CQ51" s="1280"/>
      <c r="CR51" s="1280"/>
      <c r="CS51" s="1280"/>
      <c r="CT51" s="1280"/>
      <c r="CU51" s="1280"/>
      <c r="CV51" s="1295"/>
      <c r="CW51" s="1280"/>
      <c r="CX51" s="1280"/>
      <c r="CY51" s="1280"/>
      <c r="CZ51" s="1280"/>
      <c r="DA51" s="1280"/>
      <c r="DB51" s="1280"/>
      <c r="DC51" s="1280"/>
    </row>
    <row r="52" spans="1:109" x14ac:dyDescent="0.15">
      <c r="B52" s="374"/>
      <c r="G52" s="1296"/>
      <c r="H52" s="1296"/>
      <c r="I52" s="1300"/>
      <c r="J52" s="1300"/>
      <c r="K52" s="1285"/>
      <c r="L52" s="1285"/>
      <c r="M52" s="1285"/>
      <c r="N52" s="1285"/>
      <c r="AM52" s="383"/>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6"/>
      <c r="H53" s="1296"/>
      <c r="I53" s="1278"/>
      <c r="J53" s="1278"/>
      <c r="K53" s="1285"/>
      <c r="L53" s="1285"/>
      <c r="M53" s="1285"/>
      <c r="N53" s="1285"/>
      <c r="AM53" s="383"/>
      <c r="AN53" s="1283"/>
      <c r="AO53" s="1283"/>
      <c r="AP53" s="1283"/>
      <c r="AQ53" s="1283"/>
      <c r="AR53" s="1283"/>
      <c r="AS53" s="1283"/>
      <c r="AT53" s="1283"/>
      <c r="AU53" s="1283"/>
      <c r="AV53" s="1283"/>
      <c r="AW53" s="1283"/>
      <c r="AX53" s="1283"/>
      <c r="AY53" s="1283"/>
      <c r="AZ53" s="1283"/>
      <c r="BA53" s="1283"/>
      <c r="BB53" s="1283" t="s">
        <v>595</v>
      </c>
      <c r="BC53" s="1283"/>
      <c r="BD53" s="1283"/>
      <c r="BE53" s="1283"/>
      <c r="BF53" s="1283"/>
      <c r="BG53" s="1283"/>
      <c r="BH53" s="1283"/>
      <c r="BI53" s="1283"/>
      <c r="BJ53" s="1283"/>
      <c r="BK53" s="1283"/>
      <c r="BL53" s="1283"/>
      <c r="BM53" s="1283"/>
      <c r="BN53" s="1283"/>
      <c r="BO53" s="1283"/>
      <c r="BP53" s="1295"/>
      <c r="BQ53" s="1280"/>
      <c r="BR53" s="1280"/>
      <c r="BS53" s="1280"/>
      <c r="BT53" s="1280"/>
      <c r="BU53" s="1280"/>
      <c r="BV53" s="1280"/>
      <c r="BW53" s="1280"/>
      <c r="BX53" s="1295"/>
      <c r="BY53" s="1280"/>
      <c r="BZ53" s="1280"/>
      <c r="CA53" s="1280"/>
      <c r="CB53" s="1280"/>
      <c r="CC53" s="1280"/>
      <c r="CD53" s="1280"/>
      <c r="CE53" s="1280"/>
      <c r="CF53" s="1280">
        <v>53.5</v>
      </c>
      <c r="CG53" s="1280"/>
      <c r="CH53" s="1280"/>
      <c r="CI53" s="1280"/>
      <c r="CJ53" s="1280"/>
      <c r="CK53" s="1280"/>
      <c r="CL53" s="1280"/>
      <c r="CM53" s="1280"/>
      <c r="CN53" s="1280">
        <v>56.5</v>
      </c>
      <c r="CO53" s="1280"/>
      <c r="CP53" s="1280"/>
      <c r="CQ53" s="1280"/>
      <c r="CR53" s="1280"/>
      <c r="CS53" s="1280"/>
      <c r="CT53" s="1280"/>
      <c r="CU53" s="1280"/>
      <c r="CV53" s="1295"/>
      <c r="CW53" s="1280"/>
      <c r="CX53" s="1280"/>
      <c r="CY53" s="1280"/>
      <c r="CZ53" s="1280"/>
      <c r="DA53" s="1280"/>
      <c r="DB53" s="1280"/>
      <c r="DC53" s="1280"/>
    </row>
    <row r="54" spans="1:109" x14ac:dyDescent="0.15">
      <c r="A54" s="382"/>
      <c r="B54" s="374"/>
      <c r="G54" s="1296"/>
      <c r="H54" s="1296"/>
      <c r="I54" s="1278"/>
      <c r="J54" s="1278"/>
      <c r="K54" s="1285"/>
      <c r="L54" s="1285"/>
      <c r="M54" s="1285"/>
      <c r="N54" s="1285"/>
      <c r="AM54" s="383"/>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8"/>
      <c r="H55" s="1278"/>
      <c r="I55" s="1278"/>
      <c r="J55" s="1278"/>
      <c r="K55" s="1285"/>
      <c r="L55" s="1285"/>
      <c r="M55" s="1285"/>
      <c r="N55" s="1285"/>
      <c r="AN55" s="1284" t="s">
        <v>596</v>
      </c>
      <c r="AO55" s="1284"/>
      <c r="AP55" s="1284"/>
      <c r="AQ55" s="1284"/>
      <c r="AR55" s="1284"/>
      <c r="AS55" s="1284"/>
      <c r="AT55" s="1284"/>
      <c r="AU55" s="1284"/>
      <c r="AV55" s="1284"/>
      <c r="AW55" s="1284"/>
      <c r="AX55" s="1284"/>
      <c r="AY55" s="1284"/>
      <c r="AZ55" s="1284"/>
      <c r="BA55" s="1284"/>
      <c r="BB55" s="1283" t="s">
        <v>597</v>
      </c>
      <c r="BC55" s="1283"/>
      <c r="BD55" s="1283"/>
      <c r="BE55" s="1283"/>
      <c r="BF55" s="1283"/>
      <c r="BG55" s="1283"/>
      <c r="BH55" s="1283"/>
      <c r="BI55" s="1283"/>
      <c r="BJ55" s="1283"/>
      <c r="BK55" s="1283"/>
      <c r="BL55" s="1283"/>
      <c r="BM55" s="1283"/>
      <c r="BN55" s="1283"/>
      <c r="BO55" s="1283"/>
      <c r="BP55" s="1295"/>
      <c r="BQ55" s="1280"/>
      <c r="BR55" s="1280"/>
      <c r="BS55" s="1280"/>
      <c r="BT55" s="1280"/>
      <c r="BU55" s="1280"/>
      <c r="BV55" s="1280"/>
      <c r="BW55" s="1280"/>
      <c r="BX55" s="1295"/>
      <c r="BY55" s="1280"/>
      <c r="BZ55" s="1280"/>
      <c r="CA55" s="1280"/>
      <c r="CB55" s="1280"/>
      <c r="CC55" s="1280"/>
      <c r="CD55" s="1280"/>
      <c r="CE55" s="1280"/>
      <c r="CF55" s="1280">
        <v>58.9</v>
      </c>
      <c r="CG55" s="1280"/>
      <c r="CH55" s="1280"/>
      <c r="CI55" s="1280"/>
      <c r="CJ55" s="1280"/>
      <c r="CK55" s="1280"/>
      <c r="CL55" s="1280"/>
      <c r="CM55" s="1280"/>
      <c r="CN55" s="1280">
        <v>51.4</v>
      </c>
      <c r="CO55" s="1280"/>
      <c r="CP55" s="1280"/>
      <c r="CQ55" s="1280"/>
      <c r="CR55" s="1280"/>
      <c r="CS55" s="1280"/>
      <c r="CT55" s="1280"/>
      <c r="CU55" s="1280"/>
      <c r="CV55" s="1295"/>
      <c r="CW55" s="1280"/>
      <c r="CX55" s="1280"/>
      <c r="CY55" s="1280"/>
      <c r="CZ55" s="1280"/>
      <c r="DA55" s="1280"/>
      <c r="DB55" s="1280"/>
      <c r="DC55" s="1280"/>
    </row>
    <row r="56" spans="1:109" x14ac:dyDescent="0.15">
      <c r="A56" s="382"/>
      <c r="B56" s="374"/>
      <c r="G56" s="1278"/>
      <c r="H56" s="1278"/>
      <c r="I56" s="1278"/>
      <c r="J56" s="1278"/>
      <c r="K56" s="1285"/>
      <c r="L56" s="1285"/>
      <c r="M56" s="1285"/>
      <c r="N56" s="1285"/>
      <c r="AN56" s="1284"/>
      <c r="AO56" s="1284"/>
      <c r="AP56" s="1284"/>
      <c r="AQ56" s="1284"/>
      <c r="AR56" s="1284"/>
      <c r="AS56" s="1284"/>
      <c r="AT56" s="1284"/>
      <c r="AU56" s="1284"/>
      <c r="AV56" s="1284"/>
      <c r="AW56" s="1284"/>
      <c r="AX56" s="1284"/>
      <c r="AY56" s="1284"/>
      <c r="AZ56" s="1284"/>
      <c r="BA56" s="1284"/>
      <c r="BB56" s="1283"/>
      <c r="BC56" s="1283"/>
      <c r="BD56" s="1283"/>
      <c r="BE56" s="1283"/>
      <c r="BF56" s="1283"/>
      <c r="BG56" s="1283"/>
      <c r="BH56" s="1283"/>
      <c r="BI56" s="1283"/>
      <c r="BJ56" s="1283"/>
      <c r="BK56" s="1283"/>
      <c r="BL56" s="1283"/>
      <c r="BM56" s="1283"/>
      <c r="BN56" s="1283"/>
      <c r="BO56" s="1283"/>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8"/>
      <c r="H57" s="1278"/>
      <c r="I57" s="1281"/>
      <c r="J57" s="1281"/>
      <c r="K57" s="1285"/>
      <c r="L57" s="1285"/>
      <c r="M57" s="1285"/>
      <c r="N57" s="1285"/>
      <c r="AM57" s="367"/>
      <c r="AN57" s="1284"/>
      <c r="AO57" s="1284"/>
      <c r="AP57" s="1284"/>
      <c r="AQ57" s="1284"/>
      <c r="AR57" s="1284"/>
      <c r="AS57" s="1284"/>
      <c r="AT57" s="1284"/>
      <c r="AU57" s="1284"/>
      <c r="AV57" s="1284"/>
      <c r="AW57" s="1284"/>
      <c r="AX57" s="1284"/>
      <c r="AY57" s="1284"/>
      <c r="AZ57" s="1284"/>
      <c r="BA57" s="1284"/>
      <c r="BB57" s="1283" t="s">
        <v>595</v>
      </c>
      <c r="BC57" s="1283"/>
      <c r="BD57" s="1283"/>
      <c r="BE57" s="1283"/>
      <c r="BF57" s="1283"/>
      <c r="BG57" s="1283"/>
      <c r="BH57" s="1283"/>
      <c r="BI57" s="1283"/>
      <c r="BJ57" s="1283"/>
      <c r="BK57" s="1283"/>
      <c r="BL57" s="1283"/>
      <c r="BM57" s="1283"/>
      <c r="BN57" s="1283"/>
      <c r="BO57" s="1283"/>
      <c r="BP57" s="1295"/>
      <c r="BQ57" s="1280"/>
      <c r="BR57" s="1280"/>
      <c r="BS57" s="1280"/>
      <c r="BT57" s="1280"/>
      <c r="BU57" s="1280"/>
      <c r="BV57" s="1280"/>
      <c r="BW57" s="1280"/>
      <c r="BX57" s="1295"/>
      <c r="BY57" s="1280"/>
      <c r="BZ57" s="1280"/>
      <c r="CA57" s="1280"/>
      <c r="CB57" s="1280"/>
      <c r="CC57" s="1280"/>
      <c r="CD57" s="1280"/>
      <c r="CE57" s="1280"/>
      <c r="CF57" s="1280">
        <v>55.6</v>
      </c>
      <c r="CG57" s="1280"/>
      <c r="CH57" s="1280"/>
      <c r="CI57" s="1280"/>
      <c r="CJ57" s="1280"/>
      <c r="CK57" s="1280"/>
      <c r="CL57" s="1280"/>
      <c r="CM57" s="1280"/>
      <c r="CN57" s="1280">
        <v>59.8</v>
      </c>
      <c r="CO57" s="1280"/>
      <c r="CP57" s="1280"/>
      <c r="CQ57" s="1280"/>
      <c r="CR57" s="1280"/>
      <c r="CS57" s="1280"/>
      <c r="CT57" s="1280"/>
      <c r="CU57" s="1280"/>
      <c r="CV57" s="1295"/>
      <c r="CW57" s="1280"/>
      <c r="CX57" s="1280"/>
      <c r="CY57" s="1280"/>
      <c r="CZ57" s="1280"/>
      <c r="DA57" s="1280"/>
      <c r="DB57" s="1280"/>
      <c r="DC57" s="1280"/>
      <c r="DD57" s="387"/>
      <c r="DE57" s="386"/>
    </row>
    <row r="58" spans="1:109" s="382" customFormat="1" x14ac:dyDescent="0.15">
      <c r="A58" s="367"/>
      <c r="B58" s="386"/>
      <c r="G58" s="1278"/>
      <c r="H58" s="1278"/>
      <c r="I58" s="1281"/>
      <c r="J58" s="1281"/>
      <c r="K58" s="1285"/>
      <c r="L58" s="1285"/>
      <c r="M58" s="1285"/>
      <c r="N58" s="1285"/>
      <c r="AM58" s="367"/>
      <c r="AN58" s="1284"/>
      <c r="AO58" s="1284"/>
      <c r="AP58" s="1284"/>
      <c r="AQ58" s="1284"/>
      <c r="AR58" s="1284"/>
      <c r="AS58" s="1284"/>
      <c r="AT58" s="1284"/>
      <c r="AU58" s="1284"/>
      <c r="AV58" s="1284"/>
      <c r="AW58" s="1284"/>
      <c r="AX58" s="1284"/>
      <c r="AY58" s="1284"/>
      <c r="AZ58" s="1284"/>
      <c r="BA58" s="1284"/>
      <c r="BB58" s="1283"/>
      <c r="BC58" s="1283"/>
      <c r="BD58" s="1283"/>
      <c r="BE58" s="1283"/>
      <c r="BF58" s="1283"/>
      <c r="BG58" s="1283"/>
      <c r="BH58" s="1283"/>
      <c r="BI58" s="1283"/>
      <c r="BJ58" s="1283"/>
      <c r="BK58" s="1283"/>
      <c r="BL58" s="1283"/>
      <c r="BM58" s="1283"/>
      <c r="BN58" s="1283"/>
      <c r="BO58" s="1283"/>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598</v>
      </c>
    </row>
    <row r="64" spans="1:109" x14ac:dyDescent="0.15">
      <c r="B64" s="374"/>
      <c r="G64" s="381"/>
      <c r="I64" s="394"/>
      <c r="J64" s="394"/>
      <c r="K64" s="394"/>
      <c r="L64" s="394"/>
      <c r="M64" s="394"/>
      <c r="N64" s="395"/>
      <c r="AM64" s="381"/>
      <c r="AN64" s="381" t="s">
        <v>591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6" t="s">
        <v>602</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x14ac:dyDescent="0.15">
      <c r="B66" s="374"/>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x14ac:dyDescent="0.15">
      <c r="B67" s="374"/>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x14ac:dyDescent="0.15">
      <c r="B68" s="374"/>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x14ac:dyDescent="0.15">
      <c r="B69" s="374"/>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592</v>
      </c>
    </row>
    <row r="72" spans="2:107" x14ac:dyDescent="0.15">
      <c r="B72" s="374"/>
      <c r="G72" s="1278"/>
      <c r="H72" s="1278"/>
      <c r="I72" s="1278"/>
      <c r="J72" s="1278"/>
      <c r="K72" s="384"/>
      <c r="L72" s="384"/>
      <c r="M72" s="385"/>
      <c r="N72" s="385"/>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284" t="s">
        <v>545</v>
      </c>
      <c r="BQ72" s="1284"/>
      <c r="BR72" s="1284"/>
      <c r="BS72" s="1284"/>
      <c r="BT72" s="1284"/>
      <c r="BU72" s="1284"/>
      <c r="BV72" s="1284"/>
      <c r="BW72" s="1284"/>
      <c r="BX72" s="1284" t="s">
        <v>546</v>
      </c>
      <c r="BY72" s="1284"/>
      <c r="BZ72" s="1284"/>
      <c r="CA72" s="1284"/>
      <c r="CB72" s="1284"/>
      <c r="CC72" s="1284"/>
      <c r="CD72" s="1284"/>
      <c r="CE72" s="1284"/>
      <c r="CF72" s="1284" t="s">
        <v>547</v>
      </c>
      <c r="CG72" s="1284"/>
      <c r="CH72" s="1284"/>
      <c r="CI72" s="1284"/>
      <c r="CJ72" s="1284"/>
      <c r="CK72" s="1284"/>
      <c r="CL72" s="1284"/>
      <c r="CM72" s="1284"/>
      <c r="CN72" s="1284" t="s">
        <v>548</v>
      </c>
      <c r="CO72" s="1284"/>
      <c r="CP72" s="1284"/>
      <c r="CQ72" s="1284"/>
      <c r="CR72" s="1284"/>
      <c r="CS72" s="1284"/>
      <c r="CT72" s="1284"/>
      <c r="CU72" s="1284"/>
      <c r="CV72" s="1284" t="s">
        <v>549</v>
      </c>
      <c r="CW72" s="1284"/>
      <c r="CX72" s="1284"/>
      <c r="CY72" s="1284"/>
      <c r="CZ72" s="1284"/>
      <c r="DA72" s="1284"/>
      <c r="DB72" s="1284"/>
      <c r="DC72" s="1284"/>
    </row>
    <row r="73" spans="2:107" x14ac:dyDescent="0.15">
      <c r="B73" s="374"/>
      <c r="G73" s="1296"/>
      <c r="H73" s="1296"/>
      <c r="I73" s="1296"/>
      <c r="J73" s="1296"/>
      <c r="K73" s="1279"/>
      <c r="L73" s="1279"/>
      <c r="M73" s="1279"/>
      <c r="N73" s="1279"/>
      <c r="AM73" s="383"/>
      <c r="AN73" s="1283" t="s">
        <v>593</v>
      </c>
      <c r="AO73" s="1283"/>
      <c r="AP73" s="1283"/>
      <c r="AQ73" s="1283"/>
      <c r="AR73" s="1283"/>
      <c r="AS73" s="1283"/>
      <c r="AT73" s="1283"/>
      <c r="AU73" s="1283"/>
      <c r="AV73" s="1283"/>
      <c r="AW73" s="1283"/>
      <c r="AX73" s="1283"/>
      <c r="AY73" s="1283"/>
      <c r="AZ73" s="1283"/>
      <c r="BA73" s="1283"/>
      <c r="BB73" s="1283" t="s">
        <v>594</v>
      </c>
      <c r="BC73" s="1283"/>
      <c r="BD73" s="1283"/>
      <c r="BE73" s="1283"/>
      <c r="BF73" s="1283"/>
      <c r="BG73" s="1283"/>
      <c r="BH73" s="1283"/>
      <c r="BI73" s="1283"/>
      <c r="BJ73" s="1283"/>
      <c r="BK73" s="1283"/>
      <c r="BL73" s="1283"/>
      <c r="BM73" s="1283"/>
      <c r="BN73" s="1283"/>
      <c r="BO73" s="1283"/>
      <c r="BP73" s="1280">
        <v>64.400000000000006</v>
      </c>
      <c r="BQ73" s="1280"/>
      <c r="BR73" s="1280"/>
      <c r="BS73" s="1280"/>
      <c r="BT73" s="1280"/>
      <c r="BU73" s="1280"/>
      <c r="BV73" s="1280"/>
      <c r="BW73" s="1280"/>
      <c r="BX73" s="1280">
        <v>61.4</v>
      </c>
      <c r="BY73" s="1280"/>
      <c r="BZ73" s="1280"/>
      <c r="CA73" s="1280"/>
      <c r="CB73" s="1280"/>
      <c r="CC73" s="1280"/>
      <c r="CD73" s="1280"/>
      <c r="CE73" s="1280"/>
      <c r="CF73" s="1280">
        <v>47</v>
      </c>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x14ac:dyDescent="0.15">
      <c r="B74" s="374"/>
      <c r="G74" s="1296"/>
      <c r="H74" s="1296"/>
      <c r="I74" s="1296"/>
      <c r="J74" s="1296"/>
      <c r="K74" s="1279"/>
      <c r="L74" s="1279"/>
      <c r="M74" s="1279"/>
      <c r="N74" s="1279"/>
      <c r="AM74" s="383"/>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6"/>
      <c r="H75" s="1296"/>
      <c r="I75" s="1278"/>
      <c r="J75" s="1278"/>
      <c r="K75" s="1285"/>
      <c r="L75" s="1285"/>
      <c r="M75" s="1285"/>
      <c r="N75" s="1285"/>
      <c r="AM75" s="383"/>
      <c r="AN75" s="1283"/>
      <c r="AO75" s="1283"/>
      <c r="AP75" s="1283"/>
      <c r="AQ75" s="1283"/>
      <c r="AR75" s="1283"/>
      <c r="AS75" s="1283"/>
      <c r="AT75" s="1283"/>
      <c r="AU75" s="1283"/>
      <c r="AV75" s="1283"/>
      <c r="AW75" s="1283"/>
      <c r="AX75" s="1283"/>
      <c r="AY75" s="1283"/>
      <c r="AZ75" s="1283"/>
      <c r="BA75" s="1283"/>
      <c r="BB75" s="1283" t="s">
        <v>599</v>
      </c>
      <c r="BC75" s="1283"/>
      <c r="BD75" s="1283"/>
      <c r="BE75" s="1283"/>
      <c r="BF75" s="1283"/>
      <c r="BG75" s="1283"/>
      <c r="BH75" s="1283"/>
      <c r="BI75" s="1283"/>
      <c r="BJ75" s="1283"/>
      <c r="BK75" s="1283"/>
      <c r="BL75" s="1283"/>
      <c r="BM75" s="1283"/>
      <c r="BN75" s="1283"/>
      <c r="BO75" s="1283"/>
      <c r="BP75" s="1280">
        <v>11.9</v>
      </c>
      <c r="BQ75" s="1280"/>
      <c r="BR75" s="1280"/>
      <c r="BS75" s="1280"/>
      <c r="BT75" s="1280"/>
      <c r="BU75" s="1280"/>
      <c r="BV75" s="1280"/>
      <c r="BW75" s="1280"/>
      <c r="BX75" s="1280">
        <v>11.2</v>
      </c>
      <c r="BY75" s="1280"/>
      <c r="BZ75" s="1280"/>
      <c r="CA75" s="1280"/>
      <c r="CB75" s="1280"/>
      <c r="CC75" s="1280"/>
      <c r="CD75" s="1280"/>
      <c r="CE75" s="1280"/>
      <c r="CF75" s="1280">
        <v>10.199999999999999</v>
      </c>
      <c r="CG75" s="1280"/>
      <c r="CH75" s="1280"/>
      <c r="CI75" s="1280"/>
      <c r="CJ75" s="1280"/>
      <c r="CK75" s="1280"/>
      <c r="CL75" s="1280"/>
      <c r="CM75" s="1280"/>
      <c r="CN75" s="1280">
        <v>9.8000000000000007</v>
      </c>
      <c r="CO75" s="1280"/>
      <c r="CP75" s="1280"/>
      <c r="CQ75" s="1280"/>
      <c r="CR75" s="1280"/>
      <c r="CS75" s="1280"/>
      <c r="CT75" s="1280"/>
      <c r="CU75" s="1280"/>
      <c r="CV75" s="1280">
        <v>9.5</v>
      </c>
      <c r="CW75" s="1280"/>
      <c r="CX75" s="1280"/>
      <c r="CY75" s="1280"/>
      <c r="CZ75" s="1280"/>
      <c r="DA75" s="1280"/>
      <c r="DB75" s="1280"/>
      <c r="DC75" s="1280"/>
    </row>
    <row r="76" spans="2:107" x14ac:dyDescent="0.15">
      <c r="B76" s="374"/>
      <c r="G76" s="1296"/>
      <c r="H76" s="1296"/>
      <c r="I76" s="1278"/>
      <c r="J76" s="1278"/>
      <c r="K76" s="1285"/>
      <c r="L76" s="1285"/>
      <c r="M76" s="1285"/>
      <c r="N76" s="1285"/>
      <c r="AM76" s="383"/>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8"/>
      <c r="H77" s="1278"/>
      <c r="I77" s="1278"/>
      <c r="J77" s="1278"/>
      <c r="K77" s="1279"/>
      <c r="L77" s="1279"/>
      <c r="M77" s="1279"/>
      <c r="N77" s="1279"/>
      <c r="AN77" s="1284" t="s">
        <v>596</v>
      </c>
      <c r="AO77" s="1284"/>
      <c r="AP77" s="1284"/>
      <c r="AQ77" s="1284"/>
      <c r="AR77" s="1284"/>
      <c r="AS77" s="1284"/>
      <c r="AT77" s="1284"/>
      <c r="AU77" s="1284"/>
      <c r="AV77" s="1284"/>
      <c r="AW77" s="1284"/>
      <c r="AX77" s="1284"/>
      <c r="AY77" s="1284"/>
      <c r="AZ77" s="1284"/>
      <c r="BA77" s="1284"/>
      <c r="BB77" s="1283" t="s">
        <v>594</v>
      </c>
      <c r="BC77" s="1283"/>
      <c r="BD77" s="1283"/>
      <c r="BE77" s="1283"/>
      <c r="BF77" s="1283"/>
      <c r="BG77" s="1283"/>
      <c r="BH77" s="1283"/>
      <c r="BI77" s="1283"/>
      <c r="BJ77" s="1283"/>
      <c r="BK77" s="1283"/>
      <c r="BL77" s="1283"/>
      <c r="BM77" s="1283"/>
      <c r="BN77" s="1283"/>
      <c r="BO77" s="1283"/>
      <c r="BP77" s="1280">
        <v>55.2</v>
      </c>
      <c r="BQ77" s="1280"/>
      <c r="BR77" s="1280"/>
      <c r="BS77" s="1280"/>
      <c r="BT77" s="1280"/>
      <c r="BU77" s="1280"/>
      <c r="BV77" s="1280"/>
      <c r="BW77" s="1280"/>
      <c r="BX77" s="1280">
        <v>54</v>
      </c>
      <c r="BY77" s="1280"/>
      <c r="BZ77" s="1280"/>
      <c r="CA77" s="1280"/>
      <c r="CB77" s="1280"/>
      <c r="CC77" s="1280"/>
      <c r="CD77" s="1280"/>
      <c r="CE77" s="1280"/>
      <c r="CF77" s="1280">
        <v>58.9</v>
      </c>
      <c r="CG77" s="1280"/>
      <c r="CH77" s="1280"/>
      <c r="CI77" s="1280"/>
      <c r="CJ77" s="1280"/>
      <c r="CK77" s="1280"/>
      <c r="CL77" s="1280"/>
      <c r="CM77" s="1280"/>
      <c r="CN77" s="1280">
        <v>51.4</v>
      </c>
      <c r="CO77" s="1280"/>
      <c r="CP77" s="1280"/>
      <c r="CQ77" s="1280"/>
      <c r="CR77" s="1280"/>
      <c r="CS77" s="1280"/>
      <c r="CT77" s="1280"/>
      <c r="CU77" s="1280"/>
      <c r="CV77" s="1280">
        <v>46.8</v>
      </c>
      <c r="CW77" s="1280"/>
      <c r="CX77" s="1280"/>
      <c r="CY77" s="1280"/>
      <c r="CZ77" s="1280"/>
      <c r="DA77" s="1280"/>
      <c r="DB77" s="1280"/>
      <c r="DC77" s="1280"/>
    </row>
    <row r="78" spans="2:107" x14ac:dyDescent="0.15">
      <c r="B78" s="374"/>
      <c r="G78" s="1278"/>
      <c r="H78" s="1278"/>
      <c r="I78" s="1278"/>
      <c r="J78" s="1278"/>
      <c r="K78" s="1279"/>
      <c r="L78" s="1279"/>
      <c r="M78" s="1279"/>
      <c r="N78" s="1279"/>
      <c r="AN78" s="1284"/>
      <c r="AO78" s="1284"/>
      <c r="AP78" s="1284"/>
      <c r="AQ78" s="1284"/>
      <c r="AR78" s="1284"/>
      <c r="AS78" s="1284"/>
      <c r="AT78" s="1284"/>
      <c r="AU78" s="1284"/>
      <c r="AV78" s="1284"/>
      <c r="AW78" s="1284"/>
      <c r="AX78" s="1284"/>
      <c r="AY78" s="1284"/>
      <c r="AZ78" s="1284"/>
      <c r="BA78" s="1284"/>
      <c r="BB78" s="1283"/>
      <c r="BC78" s="1283"/>
      <c r="BD78" s="1283"/>
      <c r="BE78" s="1283"/>
      <c r="BF78" s="1283"/>
      <c r="BG78" s="1283"/>
      <c r="BH78" s="1283"/>
      <c r="BI78" s="1283"/>
      <c r="BJ78" s="1283"/>
      <c r="BK78" s="1283"/>
      <c r="BL78" s="1283"/>
      <c r="BM78" s="1283"/>
      <c r="BN78" s="1283"/>
      <c r="BO78" s="1283"/>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8"/>
      <c r="H79" s="1278"/>
      <c r="I79" s="1281"/>
      <c r="J79" s="1281"/>
      <c r="K79" s="1282"/>
      <c r="L79" s="1282"/>
      <c r="M79" s="1282"/>
      <c r="N79" s="1282"/>
      <c r="AN79" s="1284"/>
      <c r="AO79" s="1284"/>
      <c r="AP79" s="1284"/>
      <c r="AQ79" s="1284"/>
      <c r="AR79" s="1284"/>
      <c r="AS79" s="1284"/>
      <c r="AT79" s="1284"/>
      <c r="AU79" s="1284"/>
      <c r="AV79" s="1284"/>
      <c r="AW79" s="1284"/>
      <c r="AX79" s="1284"/>
      <c r="AY79" s="1284"/>
      <c r="AZ79" s="1284"/>
      <c r="BA79" s="1284"/>
      <c r="BB79" s="1283" t="s">
        <v>599</v>
      </c>
      <c r="BC79" s="1283"/>
      <c r="BD79" s="1283"/>
      <c r="BE79" s="1283"/>
      <c r="BF79" s="1283"/>
      <c r="BG79" s="1283"/>
      <c r="BH79" s="1283"/>
      <c r="BI79" s="1283"/>
      <c r="BJ79" s="1283"/>
      <c r="BK79" s="1283"/>
      <c r="BL79" s="1283"/>
      <c r="BM79" s="1283"/>
      <c r="BN79" s="1283"/>
      <c r="BO79" s="1283"/>
      <c r="BP79" s="1280">
        <v>12.5</v>
      </c>
      <c r="BQ79" s="1280"/>
      <c r="BR79" s="1280"/>
      <c r="BS79" s="1280"/>
      <c r="BT79" s="1280"/>
      <c r="BU79" s="1280"/>
      <c r="BV79" s="1280"/>
      <c r="BW79" s="1280"/>
      <c r="BX79" s="1280">
        <v>11.5</v>
      </c>
      <c r="BY79" s="1280"/>
      <c r="BZ79" s="1280"/>
      <c r="CA79" s="1280"/>
      <c r="CB79" s="1280"/>
      <c r="CC79" s="1280"/>
      <c r="CD79" s="1280"/>
      <c r="CE79" s="1280"/>
      <c r="CF79" s="1280">
        <v>10.8</v>
      </c>
      <c r="CG79" s="1280"/>
      <c r="CH79" s="1280"/>
      <c r="CI79" s="1280"/>
      <c r="CJ79" s="1280"/>
      <c r="CK79" s="1280"/>
      <c r="CL79" s="1280"/>
      <c r="CM79" s="1280"/>
      <c r="CN79" s="1280">
        <v>10.199999999999999</v>
      </c>
      <c r="CO79" s="1280"/>
      <c r="CP79" s="1280"/>
      <c r="CQ79" s="1280"/>
      <c r="CR79" s="1280"/>
      <c r="CS79" s="1280"/>
      <c r="CT79" s="1280"/>
      <c r="CU79" s="1280"/>
      <c r="CV79" s="1280">
        <v>9.9</v>
      </c>
      <c r="CW79" s="1280"/>
      <c r="CX79" s="1280"/>
      <c r="CY79" s="1280"/>
      <c r="CZ79" s="1280"/>
      <c r="DA79" s="1280"/>
      <c r="DB79" s="1280"/>
      <c r="DC79" s="1280"/>
    </row>
    <row r="80" spans="2:107" x14ac:dyDescent="0.15">
      <c r="B80" s="374"/>
      <c r="G80" s="1278"/>
      <c r="H80" s="1278"/>
      <c r="I80" s="1281"/>
      <c r="J80" s="1281"/>
      <c r="K80" s="1282"/>
      <c r="L80" s="1282"/>
      <c r="M80" s="1282"/>
      <c r="N80" s="1282"/>
      <c r="AN80" s="1284"/>
      <c r="AO80" s="1284"/>
      <c r="AP80" s="1284"/>
      <c r="AQ80" s="1284"/>
      <c r="AR80" s="1284"/>
      <c r="AS80" s="1284"/>
      <c r="AT80" s="1284"/>
      <c r="AU80" s="1284"/>
      <c r="AV80" s="1284"/>
      <c r="AW80" s="1284"/>
      <c r="AX80" s="1284"/>
      <c r="AY80" s="1284"/>
      <c r="AZ80" s="1284"/>
      <c r="BA80" s="1284"/>
      <c r="BB80" s="1283"/>
      <c r="BC80" s="1283"/>
      <c r="BD80" s="1283"/>
      <c r="BE80" s="1283"/>
      <c r="BF80" s="1283"/>
      <c r="BG80" s="1283"/>
      <c r="BH80" s="1283"/>
      <c r="BI80" s="1283"/>
      <c r="BJ80" s="1283"/>
      <c r="BK80" s="1283"/>
      <c r="BL80" s="1283"/>
      <c r="BM80" s="1283"/>
      <c r="BN80" s="1283"/>
      <c r="BO80" s="1283"/>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SzHND4rAwxUSkdMJowJwQALh6yxv1/3X0fHwh9wELIss5CeI+rUz1XH+Zg7r8Yrb1vfHxKs77UAsNib+CVQqg==" saltValue="zK4JzL69Vx+obIEjwwyCX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543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wk4qOLcjTKB1jNBapCtQq2k1CPYWcG6c3U60IBFUugvpUNxDuxz90wNk8svMxvOqK2FZ8tTKlbQiG0gf+ZGaQ==" saltValue="4V+jRFQWRP61+0A6Tc6KZ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jClVDCmXc/OXOqCc3yrsHeLK0a/GE3DX82w9TfI5DDLhk12vH1gQ1xdRGFSVI148OjGQn54QSlaccN9fEhzCQ==" saltValue="IEtXVchSUPQRCoMvGxVZW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542</v>
      </c>
      <c r="G2" s="136"/>
      <c r="H2" s="137"/>
    </row>
    <row r="3" spans="1:8" x14ac:dyDescent="0.15">
      <c r="A3" s="133" t="s">
        <v>535</v>
      </c>
      <c r="B3" s="138"/>
      <c r="C3" s="139"/>
      <c r="D3" s="140">
        <v>199326</v>
      </c>
      <c r="E3" s="141"/>
      <c r="F3" s="142">
        <v>136577</v>
      </c>
      <c r="G3" s="143"/>
      <c r="H3" s="144"/>
    </row>
    <row r="4" spans="1:8" x14ac:dyDescent="0.15">
      <c r="A4" s="145"/>
      <c r="B4" s="146"/>
      <c r="C4" s="147"/>
      <c r="D4" s="148">
        <v>100398</v>
      </c>
      <c r="E4" s="149"/>
      <c r="F4" s="150">
        <v>59645</v>
      </c>
      <c r="G4" s="151"/>
      <c r="H4" s="152"/>
    </row>
    <row r="5" spans="1:8" x14ac:dyDescent="0.15">
      <c r="A5" s="133" t="s">
        <v>537</v>
      </c>
      <c r="B5" s="138"/>
      <c r="C5" s="139"/>
      <c r="D5" s="140">
        <v>159872</v>
      </c>
      <c r="E5" s="141"/>
      <c r="F5" s="142">
        <v>132212</v>
      </c>
      <c r="G5" s="143"/>
      <c r="H5" s="144"/>
    </row>
    <row r="6" spans="1:8" x14ac:dyDescent="0.15">
      <c r="A6" s="145"/>
      <c r="B6" s="146"/>
      <c r="C6" s="147"/>
      <c r="D6" s="148">
        <v>88453</v>
      </c>
      <c r="E6" s="149"/>
      <c r="F6" s="150">
        <v>67114</v>
      </c>
      <c r="G6" s="151"/>
      <c r="H6" s="152"/>
    </row>
    <row r="7" spans="1:8" x14ac:dyDescent="0.15">
      <c r="A7" s="133" t="s">
        <v>538</v>
      </c>
      <c r="B7" s="138"/>
      <c r="C7" s="139"/>
      <c r="D7" s="140">
        <v>72113</v>
      </c>
      <c r="E7" s="141"/>
      <c r="F7" s="142">
        <v>93741</v>
      </c>
      <c r="G7" s="143"/>
      <c r="H7" s="144"/>
    </row>
    <row r="8" spans="1:8" x14ac:dyDescent="0.15">
      <c r="A8" s="145"/>
      <c r="B8" s="146"/>
      <c r="C8" s="147"/>
      <c r="D8" s="148">
        <v>63376</v>
      </c>
      <c r="E8" s="149"/>
      <c r="F8" s="150">
        <v>46285</v>
      </c>
      <c r="G8" s="151"/>
      <c r="H8" s="152"/>
    </row>
    <row r="9" spans="1:8" x14ac:dyDescent="0.15">
      <c r="A9" s="133" t="s">
        <v>539</v>
      </c>
      <c r="B9" s="138"/>
      <c r="C9" s="139"/>
      <c r="D9" s="140">
        <v>91551</v>
      </c>
      <c r="E9" s="141"/>
      <c r="F9" s="142">
        <v>107537</v>
      </c>
      <c r="G9" s="143"/>
      <c r="H9" s="144"/>
    </row>
    <row r="10" spans="1:8" x14ac:dyDescent="0.15">
      <c r="A10" s="145"/>
      <c r="B10" s="146"/>
      <c r="C10" s="147"/>
      <c r="D10" s="148">
        <v>60543</v>
      </c>
      <c r="E10" s="149"/>
      <c r="F10" s="150">
        <v>57923</v>
      </c>
      <c r="G10" s="151"/>
      <c r="H10" s="152"/>
    </row>
    <row r="11" spans="1:8" x14ac:dyDescent="0.15">
      <c r="A11" s="133" t="s">
        <v>540</v>
      </c>
      <c r="B11" s="138"/>
      <c r="C11" s="139"/>
      <c r="D11" s="140">
        <v>68139</v>
      </c>
      <c r="E11" s="141"/>
      <c r="F11" s="142">
        <v>113913</v>
      </c>
      <c r="G11" s="143"/>
      <c r="H11" s="144"/>
    </row>
    <row r="12" spans="1:8" x14ac:dyDescent="0.15">
      <c r="A12" s="145"/>
      <c r="B12" s="146"/>
      <c r="C12" s="153"/>
      <c r="D12" s="148">
        <v>59232</v>
      </c>
      <c r="E12" s="149"/>
      <c r="F12" s="150">
        <v>53160</v>
      </c>
      <c r="G12" s="151"/>
      <c r="H12" s="152"/>
    </row>
    <row r="13" spans="1:8" x14ac:dyDescent="0.15">
      <c r="A13" s="133"/>
      <c r="B13" s="138"/>
      <c r="C13" s="154"/>
      <c r="D13" s="155">
        <v>118200</v>
      </c>
      <c r="E13" s="156"/>
      <c r="F13" s="157">
        <v>116796</v>
      </c>
      <c r="G13" s="158"/>
      <c r="H13" s="144"/>
    </row>
    <row r="14" spans="1:8" x14ac:dyDescent="0.15">
      <c r="A14" s="145"/>
      <c r="B14" s="146"/>
      <c r="C14" s="147"/>
      <c r="D14" s="148">
        <v>74400</v>
      </c>
      <c r="E14" s="149"/>
      <c r="F14" s="150">
        <v>56825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3.57</v>
      </c>
      <c r="C19" s="159">
        <f>ROUND(VALUE(SUBSTITUTE(実質収支比率等に係る経年分析!G$48,"▲","-")),2)</f>
        <v>3.76</v>
      </c>
      <c r="D19" s="159">
        <f>ROUND(VALUE(SUBSTITUTE(実質収支比率等に係る経年分析!H$48,"▲","-")),2)</f>
        <v>5.54</v>
      </c>
      <c r="E19" s="159">
        <f>ROUND(VALUE(SUBSTITUTE(実質収支比率等に係る経年分析!I$48,"▲","-")),2)</f>
        <v>13.1</v>
      </c>
      <c r="F19" s="159">
        <f>ROUND(VALUE(SUBSTITUTE(実質収支比率等に係る経年分析!J$48,"▲","-")),2)</f>
        <v>10.55</v>
      </c>
    </row>
    <row r="20" spans="1:11" x14ac:dyDescent="0.15">
      <c r="A20" s="159" t="s">
        <v>48</v>
      </c>
      <c r="B20" s="159">
        <f>ROUND(VALUE(SUBSTITUTE(実質収支比率等に係る経年分析!F$47,"▲","-")),2)</f>
        <v>25.12</v>
      </c>
      <c r="C20" s="159">
        <f>ROUND(VALUE(SUBSTITUTE(実質収支比率等に係る経年分析!G$47,"▲","-")),2)</f>
        <v>23.92</v>
      </c>
      <c r="D20" s="159">
        <f>ROUND(VALUE(SUBSTITUTE(実質収支比率等に係る経年分析!H$47,"▲","-")),2)</f>
        <v>23.27</v>
      </c>
      <c r="E20" s="159">
        <f>ROUND(VALUE(SUBSTITUTE(実質収支比率等に係る経年分析!I$47,"▲","-")),2)</f>
        <v>20.309999999999999</v>
      </c>
      <c r="F20" s="159">
        <f>ROUND(VALUE(SUBSTITUTE(実質収支比率等に係る経年分析!J$47,"▲","-")),2)</f>
        <v>23.61</v>
      </c>
    </row>
    <row r="21" spans="1:11" x14ac:dyDescent="0.15">
      <c r="A21" s="159" t="s">
        <v>49</v>
      </c>
      <c r="B21" s="159">
        <f>IF(ISNUMBER(VALUE(SUBSTITUTE(実質収支比率等に係る経年分析!F$49,"▲","-"))),ROUND(VALUE(SUBSTITUTE(実質収支比率等に係る経年分析!F$49,"▲","-")),2),NA())</f>
        <v>1.42</v>
      </c>
      <c r="C21" s="159">
        <f>IF(ISNUMBER(VALUE(SUBSTITUTE(実質収支比率等に係る経年分析!G$49,"▲","-"))),ROUND(VALUE(SUBSTITUTE(実質収支比率等に係る経年分析!G$49,"▲","-")),2),NA())</f>
        <v>-3.09</v>
      </c>
      <c r="D21" s="159">
        <f>IF(ISNUMBER(VALUE(SUBSTITUTE(実質収支比率等に係る経年分析!H$49,"▲","-"))),ROUND(VALUE(SUBSTITUTE(実質収支比率等に係る経年分析!H$49,"▲","-")),2),NA())</f>
        <v>0.31</v>
      </c>
      <c r="E21" s="159">
        <f>IF(ISNUMBER(VALUE(SUBSTITUTE(実質収支比率等に係る経年分析!I$49,"▲","-"))),ROUND(VALUE(SUBSTITUTE(実質収支比率等に係る経年分析!I$49,"▲","-")),2),NA())</f>
        <v>1.58</v>
      </c>
      <c r="F21" s="159">
        <f>IF(ISNUMBER(VALUE(SUBSTITUTE(実質収支比率等に係る経年分析!J$49,"▲","-"))),ROUND(VALUE(SUBSTITUTE(実質収支比率等に係る経年分析!J$49,"▲","-")),2),NA())</f>
        <v>-6.23</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0.38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0.52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2.41</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介護保険事業特別会計（介護サービス事業勘定）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7.0000000000000007E-2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0.09</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x14ac:dyDescent="0.15">
      <c r="A32" s="160" t="str">
        <f>IF(連結実質赤字比率に係る赤字・黒字の構成分析!C$38="",NA(),連結実質赤字比率に係る赤字・黒字の構成分析!C$38)</f>
        <v>介護保険事業特別会計（保険事業勘定）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0.91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1.45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1.41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1.82</v>
      </c>
    </row>
    <row r="33" spans="1:16" x14ac:dyDescent="0.15">
      <c r="A33" s="160" t="str">
        <f>IF(連結実質赤字比率に係る赤字・黒字の構成分析!C$37="",NA(),連結実質赤字比率に係る赤字・黒字の構成分析!C$37)</f>
        <v>国民健康保険病院事業会計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7.21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7.19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5.41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4.3499999999999996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2.4900000000000002</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2.88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3.69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3.34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4.62</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3.56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3.76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5.53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10.55</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3.58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6.81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10.87</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372</v>
      </c>
      <c r="E42" s="161"/>
      <c r="F42" s="161"/>
      <c r="G42" s="161">
        <f>'実質公債費比率（分子）の構造'!L$52</f>
        <v>361</v>
      </c>
      <c r="H42" s="161"/>
      <c r="I42" s="161"/>
      <c r="J42" s="161">
        <f>'実質公債費比率（分子）の構造'!M$52</f>
        <v>370</v>
      </c>
      <c r="K42" s="161"/>
      <c r="L42" s="161"/>
      <c r="M42" s="161">
        <f>'実質公債費比率（分子）の構造'!N$52</f>
        <v>372</v>
      </c>
      <c r="N42" s="161"/>
      <c r="O42" s="161"/>
      <c r="P42" s="161">
        <f>'実質公債費比率（分子）の構造'!O$52</f>
        <v>376</v>
      </c>
    </row>
    <row r="43" spans="1:16" x14ac:dyDescent="0.15">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13</v>
      </c>
      <c r="C44" s="161"/>
      <c r="D44" s="161"/>
      <c r="E44" s="161">
        <f>'実質公債費比率（分子）の構造'!L$50</f>
        <v>15</v>
      </c>
      <c r="F44" s="161"/>
      <c r="G44" s="161"/>
      <c r="H44" s="161">
        <f>'実質公債費比率（分子）の構造'!M$50</f>
        <v>13</v>
      </c>
      <c r="I44" s="161"/>
      <c r="J44" s="161"/>
      <c r="K44" s="161">
        <f>'実質公債費比率（分子）の構造'!N$50</f>
        <v>11</v>
      </c>
      <c r="L44" s="161"/>
      <c r="M44" s="161"/>
      <c r="N44" s="161">
        <f>'実質公債費比率（分子）の構造'!O$50</f>
        <v>8</v>
      </c>
      <c r="O44" s="161"/>
      <c r="P44" s="161"/>
    </row>
    <row r="45" spans="1:16" x14ac:dyDescent="0.15">
      <c r="A45" s="161" t="s">
        <v>59</v>
      </c>
      <c r="B45" s="161">
        <f>'実質公債費比率（分子）の構造'!K$49</f>
        <v>52</v>
      </c>
      <c r="C45" s="161"/>
      <c r="D45" s="161"/>
      <c r="E45" s="161">
        <f>'実質公債費比率（分子）の構造'!L$49</f>
        <v>53</v>
      </c>
      <c r="F45" s="161"/>
      <c r="G45" s="161"/>
      <c r="H45" s="161">
        <f>'実質公債費比率（分子）の構造'!M$49</f>
        <v>66</v>
      </c>
      <c r="I45" s="161"/>
      <c r="J45" s="161"/>
      <c r="K45" s="161">
        <f>'実質公債費比率（分子）の構造'!N$49</f>
        <v>69</v>
      </c>
      <c r="L45" s="161"/>
      <c r="M45" s="161"/>
      <c r="N45" s="161">
        <f>'実質公債費比率（分子）の構造'!O$49</f>
        <v>69</v>
      </c>
      <c r="O45" s="161"/>
      <c r="P45" s="161"/>
    </row>
    <row r="46" spans="1:16" x14ac:dyDescent="0.15">
      <c r="A46" s="161" t="s">
        <v>60</v>
      </c>
      <c r="B46" s="161">
        <f>'実質公債費比率（分子）の構造'!K$48</f>
        <v>12</v>
      </c>
      <c r="C46" s="161"/>
      <c r="D46" s="161"/>
      <c r="E46" s="161">
        <f>'実質公債費比率（分子）の構造'!L$48</f>
        <v>13</v>
      </c>
      <c r="F46" s="161"/>
      <c r="G46" s="161"/>
      <c r="H46" s="161">
        <f>'実質公債費比率（分子）の構造'!M$48</f>
        <v>14</v>
      </c>
      <c r="I46" s="161"/>
      <c r="J46" s="161"/>
      <c r="K46" s="161">
        <f>'実質公債費比率（分子）の構造'!N$48</f>
        <v>9</v>
      </c>
      <c r="L46" s="161"/>
      <c r="M46" s="161"/>
      <c r="N46" s="161">
        <f>'実質公債費比率（分子）の構造'!O$48</f>
        <v>25</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619</v>
      </c>
      <c r="C49" s="161"/>
      <c r="D49" s="161"/>
      <c r="E49" s="161">
        <f>'実質公債費比率（分子）の構造'!L$45</f>
        <v>607</v>
      </c>
      <c r="F49" s="161"/>
      <c r="G49" s="161"/>
      <c r="H49" s="161">
        <f>'実質公債費比率（分子）の構造'!M$45</f>
        <v>567</v>
      </c>
      <c r="I49" s="161"/>
      <c r="J49" s="161"/>
      <c r="K49" s="161">
        <f>'実質公債費比率（分子）の構造'!N$45</f>
        <v>577</v>
      </c>
      <c r="L49" s="161"/>
      <c r="M49" s="161"/>
      <c r="N49" s="161">
        <f>'実質公債費比率（分子）の構造'!O$45</f>
        <v>578</v>
      </c>
      <c r="O49" s="161"/>
      <c r="P49" s="161"/>
    </row>
    <row r="50" spans="1:16" x14ac:dyDescent="0.15">
      <c r="A50" s="161" t="s">
        <v>63</v>
      </c>
      <c r="B50" s="161" t="e">
        <f>NA()</f>
        <v>#N/A</v>
      </c>
      <c r="C50" s="161">
        <f>IF(ISNUMBER('実質公債費比率（分子）の構造'!K$53),'実質公債費比率（分子）の構造'!K$53,NA())</f>
        <v>324</v>
      </c>
      <c r="D50" s="161" t="e">
        <f>NA()</f>
        <v>#N/A</v>
      </c>
      <c r="E50" s="161" t="e">
        <f>NA()</f>
        <v>#N/A</v>
      </c>
      <c r="F50" s="161">
        <f>IF(ISNUMBER('実質公債費比率（分子）の構造'!L$53),'実質公債費比率（分子）の構造'!L$53,NA())</f>
        <v>327</v>
      </c>
      <c r="G50" s="161" t="e">
        <f>NA()</f>
        <v>#N/A</v>
      </c>
      <c r="H50" s="161" t="e">
        <f>NA()</f>
        <v>#N/A</v>
      </c>
      <c r="I50" s="161">
        <f>IF(ISNUMBER('実質公債費比率（分子）の構造'!M$53),'実質公債費比率（分子）の構造'!M$53,NA())</f>
        <v>290</v>
      </c>
      <c r="J50" s="161" t="e">
        <f>NA()</f>
        <v>#N/A</v>
      </c>
      <c r="K50" s="161" t="e">
        <f>NA()</f>
        <v>#N/A</v>
      </c>
      <c r="L50" s="161">
        <f>IF(ISNUMBER('実質公債費比率（分子）の構造'!N$53),'実質公債費比率（分子）の構造'!N$53,NA())</f>
        <v>294</v>
      </c>
      <c r="M50" s="161" t="e">
        <f>NA()</f>
        <v>#N/A</v>
      </c>
      <c r="N50" s="161" t="e">
        <f>NA()</f>
        <v>#N/A</v>
      </c>
      <c r="O50" s="161">
        <f>IF(ISNUMBER('実質公債費比率（分子）の構造'!O$53),'実質公債費比率（分子）の構造'!O$53,NA())</f>
        <v>304</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36</v>
      </c>
      <c r="B56" s="160"/>
      <c r="C56" s="160"/>
      <c r="D56" s="160">
        <f>'将来負担比率（分子）の構造'!I$52</f>
        <v>3691</v>
      </c>
      <c r="E56" s="160"/>
      <c r="F56" s="160"/>
      <c r="G56" s="160">
        <f>'将来負担比率（分子）の構造'!J$52</f>
        <v>3736</v>
      </c>
      <c r="H56" s="160"/>
      <c r="I56" s="160"/>
      <c r="J56" s="160">
        <f>'将来負担比率（分子）の構造'!K$52</f>
        <v>4012</v>
      </c>
      <c r="K56" s="160"/>
      <c r="L56" s="160"/>
      <c r="M56" s="160">
        <f>'将来負担比率（分子）の構造'!L$52</f>
        <v>4140</v>
      </c>
      <c r="N56" s="160"/>
      <c r="O56" s="160"/>
      <c r="P56" s="160">
        <f>'将来負担比率（分子）の構造'!M$52</f>
        <v>4945</v>
      </c>
    </row>
    <row r="57" spans="1:16" x14ac:dyDescent="0.15">
      <c r="A57" s="160" t="s">
        <v>35</v>
      </c>
      <c r="B57" s="160"/>
      <c r="C57" s="160"/>
      <c r="D57" s="160">
        <f>'将来負担比率（分子）の構造'!I$51</f>
        <v>142</v>
      </c>
      <c r="E57" s="160"/>
      <c r="F57" s="160"/>
      <c r="G57" s="160">
        <f>'将来負担比率（分子）の構造'!J$51</f>
        <v>127</v>
      </c>
      <c r="H57" s="160"/>
      <c r="I57" s="160"/>
      <c r="J57" s="160">
        <f>'将来負担比率（分子）の構造'!K$51</f>
        <v>113</v>
      </c>
      <c r="K57" s="160"/>
      <c r="L57" s="160"/>
      <c r="M57" s="160">
        <f>'将来負担比率（分子）の構造'!L$51</f>
        <v>100</v>
      </c>
      <c r="N57" s="160"/>
      <c r="O57" s="160"/>
      <c r="P57" s="160">
        <f>'将来負担比率（分子）の構造'!M$51</f>
        <v>86</v>
      </c>
    </row>
    <row r="58" spans="1:16" x14ac:dyDescent="0.15">
      <c r="A58" s="160" t="s">
        <v>34</v>
      </c>
      <c r="B58" s="160"/>
      <c r="C58" s="160"/>
      <c r="D58" s="160">
        <f>'将来負担比率（分子）の構造'!I$50</f>
        <v>1664</v>
      </c>
      <c r="E58" s="160"/>
      <c r="F58" s="160"/>
      <c r="G58" s="160">
        <f>'将来負担比率（分子）の構造'!J$50</f>
        <v>1628</v>
      </c>
      <c r="H58" s="160"/>
      <c r="I58" s="160"/>
      <c r="J58" s="160">
        <f>'将来負担比率（分子）の構造'!K$50</f>
        <v>1864</v>
      </c>
      <c r="K58" s="160"/>
      <c r="L58" s="160"/>
      <c r="M58" s="160">
        <f>'将来負担比率（分子）の構造'!L$50</f>
        <v>3635</v>
      </c>
      <c r="N58" s="160"/>
      <c r="O58" s="160"/>
      <c r="P58" s="160">
        <f>'将来負担比率（分子）の構造'!M$50</f>
        <v>5595</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14</v>
      </c>
      <c r="C61" s="160"/>
      <c r="D61" s="160"/>
      <c r="E61" s="160">
        <f>'将来負担比率（分子）の構造'!J$46</f>
        <v>12</v>
      </c>
      <c r="F61" s="160"/>
      <c r="G61" s="160"/>
      <c r="H61" s="160">
        <f>'将来負担比率（分子）の構造'!K$46</f>
        <v>11</v>
      </c>
      <c r="I61" s="160"/>
      <c r="J61" s="160"/>
      <c r="K61" s="160">
        <f>'将来負担比率（分子）の構造'!L$46</f>
        <v>13</v>
      </c>
      <c r="L61" s="160"/>
      <c r="M61" s="160"/>
      <c r="N61" s="160">
        <f>'将来負担比率（分子）の構造'!M$46</f>
        <v>12</v>
      </c>
      <c r="O61" s="160"/>
      <c r="P61" s="160"/>
    </row>
    <row r="62" spans="1:16" x14ac:dyDescent="0.15">
      <c r="A62" s="160" t="s">
        <v>28</v>
      </c>
      <c r="B62" s="160">
        <f>'将来負担比率（分子）の構造'!I$45</f>
        <v>1199</v>
      </c>
      <c r="C62" s="160"/>
      <c r="D62" s="160"/>
      <c r="E62" s="160">
        <f>'将来負担比率（分子）の構造'!J$45</f>
        <v>1047</v>
      </c>
      <c r="F62" s="160"/>
      <c r="G62" s="160"/>
      <c r="H62" s="160">
        <f>'将来負担比率（分子）の構造'!K$45</f>
        <v>1010</v>
      </c>
      <c r="I62" s="160"/>
      <c r="J62" s="160"/>
      <c r="K62" s="160">
        <f>'将来負担比率（分子）の構造'!L$45</f>
        <v>1011</v>
      </c>
      <c r="L62" s="160"/>
      <c r="M62" s="160"/>
      <c r="N62" s="160">
        <f>'将来負担比率（分子）の構造'!M$45</f>
        <v>1065</v>
      </c>
      <c r="O62" s="160"/>
      <c r="P62" s="160"/>
    </row>
    <row r="63" spans="1:16" x14ac:dyDescent="0.15">
      <c r="A63" s="160" t="s">
        <v>27</v>
      </c>
      <c r="B63" s="160">
        <f>'将来負担比率（分子）の構造'!I$44</f>
        <v>436</v>
      </c>
      <c r="C63" s="160"/>
      <c r="D63" s="160"/>
      <c r="E63" s="160">
        <f>'将来負担比率（分子）の構造'!J$44</f>
        <v>504</v>
      </c>
      <c r="F63" s="160"/>
      <c r="G63" s="160"/>
      <c r="H63" s="160">
        <f>'将来負担比率（分子）の構造'!K$44</f>
        <v>468</v>
      </c>
      <c r="I63" s="160"/>
      <c r="J63" s="160"/>
      <c r="K63" s="160">
        <f>'将来負担比率（分子）の構造'!L$44</f>
        <v>407</v>
      </c>
      <c r="L63" s="160"/>
      <c r="M63" s="160"/>
      <c r="N63" s="160">
        <f>'将来負担比率（分子）の構造'!M$44</f>
        <v>350</v>
      </c>
      <c r="O63" s="160"/>
      <c r="P63" s="160"/>
    </row>
    <row r="64" spans="1:16" x14ac:dyDescent="0.15">
      <c r="A64" s="160" t="s">
        <v>26</v>
      </c>
      <c r="B64" s="160">
        <f>'将来負担比率（分子）の構造'!I$43</f>
        <v>65</v>
      </c>
      <c r="C64" s="160"/>
      <c r="D64" s="160"/>
      <c r="E64" s="160">
        <f>'将来負担比率（分子）の構造'!J$43</f>
        <v>57</v>
      </c>
      <c r="F64" s="160"/>
      <c r="G64" s="160"/>
      <c r="H64" s="160">
        <f>'将来負担比率（分子）の構造'!K$43</f>
        <v>108</v>
      </c>
      <c r="I64" s="160"/>
      <c r="J64" s="160"/>
      <c r="K64" s="160">
        <f>'将来負担比率（分子）の構造'!L$43</f>
        <v>303</v>
      </c>
      <c r="L64" s="160"/>
      <c r="M64" s="160"/>
      <c r="N64" s="160">
        <f>'将来負担比率（分子）の構造'!M$43</f>
        <v>1145</v>
      </c>
      <c r="O64" s="160"/>
      <c r="P64" s="160"/>
    </row>
    <row r="65" spans="1:16" x14ac:dyDescent="0.15">
      <c r="A65" s="160" t="s">
        <v>25</v>
      </c>
      <c r="B65" s="160">
        <f>'将来負担比率（分子）の構造'!I$42</f>
        <v>59</v>
      </c>
      <c r="C65" s="160"/>
      <c r="D65" s="160"/>
      <c r="E65" s="160">
        <f>'将来負担比率（分子）の構造'!J$42</f>
        <v>47</v>
      </c>
      <c r="F65" s="160"/>
      <c r="G65" s="160"/>
      <c r="H65" s="160">
        <f>'将来負担比率（分子）の構造'!K$42</f>
        <v>34</v>
      </c>
      <c r="I65" s="160"/>
      <c r="J65" s="160"/>
      <c r="K65" s="160">
        <f>'将来負担比率（分子）の構造'!L$42</f>
        <v>25</v>
      </c>
      <c r="L65" s="160"/>
      <c r="M65" s="160"/>
      <c r="N65" s="160">
        <f>'将来負担比率（分子）の構造'!M$42</f>
        <v>15</v>
      </c>
      <c r="O65" s="160"/>
      <c r="P65" s="160"/>
    </row>
    <row r="66" spans="1:16" x14ac:dyDescent="0.15">
      <c r="A66" s="160" t="s">
        <v>24</v>
      </c>
      <c r="B66" s="160">
        <f>'将来負担比率（分子）の構造'!I$41</f>
        <v>5690</v>
      </c>
      <c r="C66" s="160"/>
      <c r="D66" s="160"/>
      <c r="E66" s="160">
        <f>'将来負担比率（分子）の構造'!J$41</f>
        <v>5670</v>
      </c>
      <c r="F66" s="160"/>
      <c r="G66" s="160"/>
      <c r="H66" s="160">
        <f>'将来負担比率（分子）の構造'!K$41</f>
        <v>5823</v>
      </c>
      <c r="I66" s="160"/>
      <c r="J66" s="160"/>
      <c r="K66" s="160">
        <f>'将来負担比率（分子）の構造'!L$41</f>
        <v>5812</v>
      </c>
      <c r="L66" s="160"/>
      <c r="M66" s="160"/>
      <c r="N66" s="160">
        <f>'将来負担比率（分子）の構造'!M$41</f>
        <v>5756</v>
      </c>
      <c r="O66" s="160"/>
      <c r="P66" s="160"/>
    </row>
    <row r="67" spans="1:16" x14ac:dyDescent="0.15">
      <c r="A67" s="160" t="s">
        <v>67</v>
      </c>
      <c r="B67" s="160" t="e">
        <f>NA()</f>
        <v>#N/A</v>
      </c>
      <c r="C67" s="160">
        <f>IF(ISNUMBER('将来負担比率（分子）の構造'!I$53), IF('将来負担比率（分子）の構造'!I$53 &lt; 0, 0, '将来負担比率（分子）の構造'!I$53), NA())</f>
        <v>1966</v>
      </c>
      <c r="D67" s="160" t="e">
        <f>NA()</f>
        <v>#N/A</v>
      </c>
      <c r="E67" s="160" t="e">
        <f>NA()</f>
        <v>#N/A</v>
      </c>
      <c r="F67" s="160">
        <f>IF(ISNUMBER('将来負担比率（分子）の構造'!J$53), IF('将来負担比率（分子）の構造'!J$53 &lt; 0, 0, '将来負担比率（分子）の構造'!J$53), NA())</f>
        <v>1846</v>
      </c>
      <c r="G67" s="160" t="e">
        <f>NA()</f>
        <v>#N/A</v>
      </c>
      <c r="H67" s="160" t="e">
        <f>NA()</f>
        <v>#N/A</v>
      </c>
      <c r="I67" s="160">
        <f>IF(ISNUMBER('将来負担比率（分子）の構造'!K$53), IF('将来負担比率（分子）の構造'!K$53 &lt; 0, 0, '将来負担比率（分子）の構造'!K$53), NA())</f>
        <v>1465</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808</v>
      </c>
      <c r="C72" s="164">
        <f>基金残高に係る経年分析!G55</f>
        <v>700</v>
      </c>
      <c r="D72" s="164">
        <f>基金残高に係る経年分析!H55</f>
        <v>806</v>
      </c>
    </row>
    <row r="73" spans="1:16" x14ac:dyDescent="0.15">
      <c r="A73" s="163" t="s">
        <v>70</v>
      </c>
      <c r="B73" s="164">
        <f>基金残高に係る経年分析!F56</f>
        <v>23</v>
      </c>
      <c r="C73" s="164">
        <f>基金残高に係る経年分析!G56</f>
        <v>23</v>
      </c>
      <c r="D73" s="164">
        <f>基金残高に係る経年分析!H56</f>
        <v>23</v>
      </c>
    </row>
    <row r="74" spans="1:16" x14ac:dyDescent="0.15">
      <c r="A74" s="163" t="s">
        <v>71</v>
      </c>
      <c r="B74" s="164">
        <f>基金残高に係る経年分析!F57</f>
        <v>831</v>
      </c>
      <c r="C74" s="164">
        <f>基金残高に係る経年分析!G57</f>
        <v>2466</v>
      </c>
      <c r="D74" s="164">
        <f>基金残高に係る経年分析!H57</f>
        <v>4426</v>
      </c>
    </row>
  </sheetData>
  <sheetProtection algorithmName="SHA-512" hashValue="Hu14L+yXfZGH2s0di+/eKdXZOOmiyIX+15K4pHuCWd6kPtFHXOYA/AHm9udqW5Jh0Rc4+pXGTUISg/DkrpkZkg==" saltValue="52Cim7UdTYeY/kpCOosx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2019-10-17T09:53:26Z</cp:lastPrinted>
  <dcterms:created xsi:type="dcterms:W3CDTF">2019-02-14T05:21:27Z</dcterms:created>
  <dcterms:modified xsi:type="dcterms:W3CDTF">2019-11-18T10:05:57Z</dcterms:modified>
  <cp:category/>
</cp:coreProperties>
</file>