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07AEE990-2F26-4978-9D28-8C38EE196D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5 タイプ・規模別P106-107" sheetId="2" r:id="rId1"/>
    <sheet name="グラフ元" sheetId="3" r:id="rId2"/>
  </sheets>
  <definedNames>
    <definedName name="_xlnm.Print_Area" localSheetId="0">'R5 タイプ・規模別P106-107'!$A$1:$M$40</definedName>
    <definedName name="Z_C99BAAE2_87BC_11D3_896E_00000E632E87_.wvu.PrintArea" localSheetId="0" hidden="1">'R5 タイプ・規模別P106-107'!$A$1:$M$17</definedName>
    <definedName name="Z_C99BAAE2_87BC_11D3_896E_00000E632E87_.wvu.PrintArea" localSheetId="1" hidden="1">グラフ元!#REF!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F3" i="3"/>
  <c r="H3" i="3"/>
  <c r="J3" i="3"/>
  <c r="K3" i="3"/>
  <c r="L3" i="3"/>
  <c r="A3" i="3"/>
  <c r="I3" i="3" l="1"/>
  <c r="G3" i="3"/>
  <c r="E3" i="3"/>
  <c r="C16" i="2"/>
  <c r="N3" i="3" s="1"/>
  <c r="M6" i="2"/>
  <c r="M5" i="2"/>
  <c r="M7" i="2"/>
  <c r="M8" i="2"/>
  <c r="M9" i="2"/>
  <c r="M10" i="2"/>
  <c r="M11" i="2"/>
  <c r="M12" i="2"/>
  <c r="M13" i="2"/>
  <c r="M14" i="2"/>
  <c r="M15" i="2"/>
  <c r="L16" i="2"/>
  <c r="W3" i="3" s="1"/>
  <c r="E16" i="2"/>
  <c r="P3" i="3" s="1"/>
  <c r="F16" i="2"/>
  <c r="Q3" i="3" s="1"/>
  <c r="G16" i="2"/>
  <c r="R3" i="3" s="1"/>
  <c r="H16" i="2"/>
  <c r="S3" i="3" s="1"/>
  <c r="I16" i="2"/>
  <c r="T3" i="3" s="1"/>
  <c r="J16" i="2"/>
  <c r="U3" i="3" s="1"/>
  <c r="K16" i="2"/>
  <c r="V3" i="3" s="1"/>
  <c r="D16" i="2"/>
  <c r="O3" i="3" s="1"/>
  <c r="O7" i="3" l="1"/>
  <c r="B7" i="3"/>
  <c r="M16" i="2"/>
  <c r="G17" i="2" s="1"/>
  <c r="I17" i="2" l="1"/>
  <c r="F17" i="2"/>
  <c r="M17" i="2"/>
  <c r="D17" i="2"/>
  <c r="L17" i="2"/>
  <c r="E17" i="2"/>
  <c r="K17" i="2"/>
  <c r="H17" i="2"/>
  <c r="J17" i="2"/>
  <c r="C17" i="2"/>
</calcChain>
</file>

<file path=xl/sharedStrings.xml><?xml version="1.0" encoding="utf-8"?>
<sst xmlns="http://schemas.openxmlformats.org/spreadsheetml/2006/main" count="75" uniqueCount="62">
  <si>
    <t>～</t>
  </si>
  <si>
    <t>６　住戸規模別・土木事務所別管理状況</t>
    <rPh sb="2" eb="4">
      <t>ジュウコ</t>
    </rPh>
    <rPh sb="4" eb="7">
      <t>キボベツ</t>
    </rPh>
    <rPh sb="8" eb="10">
      <t>ドボク</t>
    </rPh>
    <rPh sb="10" eb="13">
      <t>ジムショ</t>
    </rPh>
    <rPh sb="13" eb="14">
      <t>ベツ</t>
    </rPh>
    <rPh sb="14" eb="16">
      <t>カンリ</t>
    </rPh>
    <rPh sb="16" eb="18">
      <t>ジョウキョウ</t>
    </rPh>
    <phoneticPr fontId="5"/>
  </si>
  <si>
    <t>土 　木</t>
    <rPh sb="0" eb="4">
      <t>ドボク</t>
    </rPh>
    <phoneticPr fontId="5"/>
  </si>
  <si>
    <t>区分</t>
    <rPh sb="0" eb="2">
      <t>クブン</t>
    </rPh>
    <phoneticPr fontId="5"/>
  </si>
  <si>
    <t>計</t>
    <rPh sb="0" eb="1">
      <t>ケイ</t>
    </rPh>
    <phoneticPr fontId="5"/>
  </si>
  <si>
    <t>～</t>
    <phoneticPr fontId="5"/>
  </si>
  <si>
    <t>30～</t>
    <phoneticPr fontId="5"/>
  </si>
  <si>
    <t>35～</t>
    <phoneticPr fontId="5"/>
  </si>
  <si>
    <t>40～</t>
    <phoneticPr fontId="5"/>
  </si>
  <si>
    <t>45～</t>
    <phoneticPr fontId="5"/>
  </si>
  <si>
    <t>50～</t>
    <phoneticPr fontId="5"/>
  </si>
  <si>
    <t>55～</t>
    <phoneticPr fontId="5"/>
  </si>
  <si>
    <t>60～</t>
    <phoneticPr fontId="5"/>
  </si>
  <si>
    <t>65～</t>
    <phoneticPr fontId="5"/>
  </si>
  <si>
    <t>70㎡</t>
    <phoneticPr fontId="5"/>
  </si>
  <si>
    <t>事務所</t>
    <rPh sb="0" eb="3">
      <t>ジムショ</t>
    </rPh>
    <phoneticPr fontId="5"/>
  </si>
  <si>
    <t>30㎡</t>
    <phoneticPr fontId="5"/>
  </si>
  <si>
    <t>35㎡</t>
    <phoneticPr fontId="5"/>
  </si>
  <si>
    <t>40㎡</t>
    <phoneticPr fontId="5"/>
  </si>
  <si>
    <t>45㎡</t>
    <phoneticPr fontId="5"/>
  </si>
  <si>
    <t>50㎡</t>
    <phoneticPr fontId="5"/>
  </si>
  <si>
    <t>55㎡</t>
    <phoneticPr fontId="5"/>
  </si>
  <si>
    <t>60㎡</t>
    <phoneticPr fontId="5"/>
  </si>
  <si>
    <t>65㎡</t>
    <phoneticPr fontId="5"/>
  </si>
  <si>
    <t>70㎡</t>
    <phoneticPr fontId="5"/>
  </si>
  <si>
    <t>宮   崎</t>
    <rPh sb="0" eb="5">
      <t>ミヤザキ</t>
    </rPh>
    <phoneticPr fontId="5"/>
  </si>
  <si>
    <t>戸数</t>
    <rPh sb="0" eb="2">
      <t>コスウ</t>
    </rPh>
    <phoneticPr fontId="5"/>
  </si>
  <si>
    <t>割合</t>
    <rPh sb="0" eb="2">
      <t>ワリアイ</t>
    </rPh>
    <phoneticPr fontId="5"/>
  </si>
  <si>
    <t>日   南</t>
    <rPh sb="0" eb="5">
      <t>ニチナン</t>
    </rPh>
    <phoneticPr fontId="5"/>
  </si>
  <si>
    <t>串   間</t>
    <rPh sb="0" eb="5">
      <t>クシマ</t>
    </rPh>
    <phoneticPr fontId="5"/>
  </si>
  <si>
    <t>都   城</t>
    <rPh sb="0" eb="5">
      <t>ミヤコノジョウ</t>
    </rPh>
    <phoneticPr fontId="5"/>
  </si>
  <si>
    <t>小   林</t>
    <rPh sb="0" eb="5">
      <t>コバヤシ</t>
    </rPh>
    <phoneticPr fontId="5"/>
  </si>
  <si>
    <t>高   岡</t>
    <rPh sb="0" eb="5">
      <t>タカオカ</t>
    </rPh>
    <phoneticPr fontId="5"/>
  </si>
  <si>
    <t>西   都</t>
    <rPh sb="0" eb="5">
      <t>サイト</t>
    </rPh>
    <phoneticPr fontId="5"/>
  </si>
  <si>
    <t>高   鍋</t>
    <rPh sb="0" eb="5">
      <t>タカナベ</t>
    </rPh>
    <phoneticPr fontId="5"/>
  </si>
  <si>
    <t>日   向</t>
    <rPh sb="0" eb="5">
      <t>ヒュウガ</t>
    </rPh>
    <phoneticPr fontId="5"/>
  </si>
  <si>
    <t>延   岡</t>
    <rPh sb="0" eb="5">
      <t>ノベオカ</t>
    </rPh>
    <phoneticPr fontId="5"/>
  </si>
  <si>
    <t>西臼杵</t>
    <rPh sb="0" eb="3">
      <t>ニシウスキ</t>
    </rPh>
    <phoneticPr fontId="5"/>
  </si>
  <si>
    <t>1DK</t>
    <phoneticPr fontId="5"/>
  </si>
  <si>
    <t>1LDK</t>
    <phoneticPr fontId="5"/>
  </si>
  <si>
    <t>2K</t>
    <phoneticPr fontId="5"/>
  </si>
  <si>
    <t>2LK</t>
    <phoneticPr fontId="5"/>
  </si>
  <si>
    <t>2DK</t>
    <phoneticPr fontId="5"/>
  </si>
  <si>
    <t>2LDK</t>
    <phoneticPr fontId="5"/>
  </si>
  <si>
    <t>3K</t>
    <phoneticPr fontId="5"/>
  </si>
  <si>
    <t>3LK</t>
    <phoneticPr fontId="5"/>
  </si>
  <si>
    <t>3DK</t>
    <phoneticPr fontId="5"/>
  </si>
  <si>
    <t>3LDK</t>
    <phoneticPr fontId="5"/>
  </si>
  <si>
    <t>4DK</t>
    <phoneticPr fontId="5"/>
  </si>
  <si>
    <t>4LDK</t>
    <phoneticPr fontId="5"/>
  </si>
  <si>
    <t>30㎡以下</t>
    <rPh sb="3" eb="5">
      <t>イカ</t>
    </rPh>
    <phoneticPr fontId="5"/>
  </si>
  <si>
    <t>～35</t>
    <phoneticPr fontId="5"/>
  </si>
  <si>
    <t>～40</t>
    <phoneticPr fontId="5"/>
  </si>
  <si>
    <t>～45</t>
    <phoneticPr fontId="5"/>
  </si>
  <si>
    <t>～50</t>
    <phoneticPr fontId="5"/>
  </si>
  <si>
    <t>～55</t>
    <phoneticPr fontId="5"/>
  </si>
  <si>
    <t>～60</t>
    <phoneticPr fontId="5"/>
  </si>
  <si>
    <t>～65</t>
    <phoneticPr fontId="5"/>
  </si>
  <si>
    <t>～70</t>
    <phoneticPr fontId="5"/>
  </si>
  <si>
    <t>70㎡超</t>
    <rPh sb="3" eb="4">
      <t>チョウ</t>
    </rPh>
    <phoneticPr fontId="5"/>
  </si>
  <si>
    <t>合計</t>
    <rPh sb="0" eb="2">
      <t>ゴウケイ</t>
    </rPh>
    <phoneticPr fontId="5"/>
  </si>
  <si>
    <t>（単位：戸、％）（令和5.3.31現在）</t>
    <rPh sb="1" eb="3">
      <t>タンイ</t>
    </rPh>
    <rPh sb="4" eb="5">
      <t>コ</t>
    </rPh>
    <rPh sb="9" eb="11">
      <t>レイワ</t>
    </rPh>
    <rPh sb="17" eb="1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</si>
</sst>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.6"/>
      <name val="ＭＳ Ｐ明朝"/>
      <family val="1"/>
      <charset val="128"/>
    </font>
    <font>
      <sz val="6"/>
      <name val="ＭＳ Ｐゴシック"/>
      <family val="3"/>
      <charset val="128"/>
    </font>
    <font>
      <sz val="9.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0" xfId="0" applyNumberFormat="1" applyFont="1"/>
    <xf numFmtId="0" fontId="0" fillId="0" borderId="0" xfId="0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shrinkToFit="1"/>
    </xf>
    <xf numFmtId="3" fontId="4" fillId="0" borderId="7" xfId="0" applyNumberFormat="1" applyFont="1" applyBorder="1" applyAlignment="1">
      <alignment shrinkToFit="1"/>
    </xf>
    <xf numFmtId="38" fontId="4" fillId="0" borderId="8" xfId="1" applyFont="1" applyBorder="1"/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" fontId="0" fillId="0" borderId="0" xfId="0" applyNumberFormat="1"/>
    <xf numFmtId="176" fontId="4" fillId="0" borderId="3" xfId="0" applyNumberFormat="1" applyFont="1" applyBorder="1"/>
    <xf numFmtId="176" fontId="4" fillId="0" borderId="1" xfId="0" applyNumberFormat="1" applyFont="1" applyBorder="1"/>
    <xf numFmtId="176" fontId="4" fillId="0" borderId="2" xfId="0" applyNumberFormat="1" applyFont="1" applyBorder="1"/>
    <xf numFmtId="176" fontId="4" fillId="0" borderId="22" xfId="0" applyNumberFormat="1" applyFont="1" applyBorder="1"/>
    <xf numFmtId="176" fontId="4" fillId="0" borderId="15" xfId="0" applyNumberFormat="1" applyFont="1" applyBorder="1"/>
    <xf numFmtId="176" fontId="4" fillId="0" borderId="15" xfId="1" applyNumberFormat="1" applyFont="1" applyBorder="1"/>
    <xf numFmtId="176" fontId="4" fillId="0" borderId="10" xfId="0" applyNumberFormat="1" applyFont="1" applyBorder="1"/>
    <xf numFmtId="176" fontId="4" fillId="0" borderId="23" xfId="0" applyNumberFormat="1" applyFont="1" applyBorder="1"/>
    <xf numFmtId="176" fontId="4" fillId="0" borderId="16" xfId="0" applyNumberFormat="1" applyFont="1" applyBorder="1"/>
    <xf numFmtId="176" fontId="4" fillId="0" borderId="4" xfId="0" applyNumberFormat="1" applyFont="1" applyBorder="1"/>
    <xf numFmtId="176" fontId="4" fillId="0" borderId="24" xfId="0" applyNumberFormat="1" applyFont="1" applyBorder="1"/>
    <xf numFmtId="176" fontId="4" fillId="0" borderId="17" xfId="0" applyNumberFormat="1" applyFont="1" applyBorder="1"/>
    <xf numFmtId="176" fontId="4" fillId="0" borderId="11" xfId="0" applyNumberFormat="1" applyFont="1" applyBorder="1"/>
    <xf numFmtId="176" fontId="4" fillId="0" borderId="22" xfId="1" applyNumberFormat="1" applyFont="1" applyBorder="1"/>
    <xf numFmtId="176" fontId="4" fillId="0" borderId="10" xfId="1" applyNumberFormat="1" applyFont="1" applyBorder="1"/>
    <xf numFmtId="177" fontId="4" fillId="0" borderId="18" xfId="0" applyNumberFormat="1" applyFont="1" applyBorder="1"/>
    <xf numFmtId="177" fontId="4" fillId="0" borderId="12" xfId="0" applyNumberFormat="1" applyFont="1" applyBorder="1"/>
    <xf numFmtId="177" fontId="4" fillId="0" borderId="6" xfId="0" applyNumberFormat="1" applyFont="1" applyBorder="1"/>
    <xf numFmtId="177" fontId="4" fillId="0" borderId="14" xfId="0" applyNumberFormat="1" applyFont="1" applyBorder="1"/>
    <xf numFmtId="0" fontId="7" fillId="0" borderId="2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住戸規模別管理戸数</a:t>
            </a:r>
          </a:p>
        </c:rich>
      </c:tx>
      <c:layout>
        <c:manualLayout>
          <c:xMode val="edge"/>
          <c:yMode val="edge"/>
          <c:x val="0.3889845094664372"/>
          <c:y val="3.7037199958943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6075731497418"/>
          <c:y val="0.15642479435557016"/>
          <c:w val="0.85886402753872637"/>
          <c:h val="0.701118274700859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グラフ元!$N$2:$W$2</c:f>
              <c:strCache>
                <c:ptCount val="10"/>
                <c:pt idx="0">
                  <c:v>30㎡以下</c:v>
                </c:pt>
                <c:pt idx="1">
                  <c:v>～35</c:v>
                </c:pt>
                <c:pt idx="2">
                  <c:v>～40</c:v>
                </c:pt>
                <c:pt idx="3">
                  <c:v>～45</c:v>
                </c:pt>
                <c:pt idx="4">
                  <c:v>～50</c:v>
                </c:pt>
                <c:pt idx="5">
                  <c:v>～55</c:v>
                </c:pt>
                <c:pt idx="6">
                  <c:v>～60</c:v>
                </c:pt>
                <c:pt idx="7">
                  <c:v>～65</c:v>
                </c:pt>
                <c:pt idx="8">
                  <c:v>～70</c:v>
                </c:pt>
                <c:pt idx="9">
                  <c:v>70㎡超</c:v>
                </c:pt>
              </c:strCache>
            </c:strRef>
          </c:cat>
          <c:val>
            <c:numRef>
              <c:f>グラフ元!$N$3:$W$3</c:f>
              <c:numCache>
                <c:formatCode>#,##0_);[Red]\(#,##0\)</c:formatCode>
                <c:ptCount val="10"/>
                <c:pt idx="0">
                  <c:v>20</c:v>
                </c:pt>
                <c:pt idx="1">
                  <c:v>160</c:v>
                </c:pt>
                <c:pt idx="2">
                  <c:v>70</c:v>
                </c:pt>
                <c:pt idx="3">
                  <c:v>238</c:v>
                </c:pt>
                <c:pt idx="4">
                  <c:v>483</c:v>
                </c:pt>
                <c:pt idx="5">
                  <c:v>737</c:v>
                </c:pt>
                <c:pt idx="6">
                  <c:v>1714</c:v>
                </c:pt>
                <c:pt idx="7">
                  <c:v>2382</c:v>
                </c:pt>
                <c:pt idx="8">
                  <c:v>1511</c:v>
                </c:pt>
                <c:pt idx="9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E-4FF8-8FDD-65A88859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77088"/>
        <c:axId val="392379008"/>
      </c:barChart>
      <c:catAx>
        <c:axId val="3923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住戸規模</a:t>
                </a:r>
              </a:p>
            </c:rich>
          </c:tx>
          <c:layout>
            <c:manualLayout>
              <c:xMode val="edge"/>
              <c:yMode val="edge"/>
              <c:x val="0.48995983935742971"/>
              <c:y val="0.91492133315737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37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37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0</xdr:rowOff>
    </xdr:from>
    <xdr:to>
      <xdr:col>12</xdr:col>
      <xdr:colOff>276225</xdr:colOff>
      <xdr:row>38</xdr:row>
      <xdr:rowOff>152400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view="pageBreakPreview" zoomScale="85" zoomScaleNormal="100" zoomScaleSheetLayoutView="85" workbookViewId="0">
      <selection activeCell="O22" sqref="O22"/>
    </sheetView>
  </sheetViews>
  <sheetFormatPr defaultRowHeight="13.5" x14ac:dyDescent="0.15"/>
  <cols>
    <col min="1" max="1" width="7.875" customWidth="1"/>
    <col min="2" max="2" width="5.5" style="15" customWidth="1"/>
    <col min="3" max="12" width="6.375" customWidth="1"/>
    <col min="13" max="13" width="7.625" customWidth="1"/>
  </cols>
  <sheetData>
    <row r="1" spans="1:25" ht="14.25" x14ac:dyDescent="0.15">
      <c r="A1" s="1" t="s">
        <v>1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39.75" customHeight="1" x14ac:dyDescent="0.15">
      <c r="A2" s="4"/>
      <c r="B2" s="5"/>
      <c r="C2" s="4"/>
      <c r="D2" s="4"/>
      <c r="E2" s="4"/>
      <c r="F2" s="4"/>
      <c r="G2" s="4"/>
      <c r="H2" s="4"/>
      <c r="I2" s="53" t="s">
        <v>61</v>
      </c>
      <c r="J2" s="53"/>
      <c r="K2" s="53"/>
      <c r="L2" s="53"/>
      <c r="M2" s="5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5" s="10" customFormat="1" ht="17.25" customHeight="1" x14ac:dyDescent="0.15">
      <c r="A3" s="8" t="s">
        <v>2</v>
      </c>
      <c r="B3" s="55" t="s">
        <v>3</v>
      </c>
      <c r="C3" s="29" t="s">
        <v>5</v>
      </c>
      <c r="D3" s="27" t="s">
        <v>6</v>
      </c>
      <c r="E3" s="27" t="s">
        <v>7</v>
      </c>
      <c r="F3" s="31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5" t="s">
        <v>14</v>
      </c>
      <c r="M3" s="55" t="s">
        <v>4</v>
      </c>
      <c r="N3" s="54"/>
      <c r="O3" s="9"/>
      <c r="P3" s="9"/>
      <c r="Q3" s="9"/>
      <c r="R3" s="9"/>
      <c r="S3" s="9"/>
      <c r="T3" s="9"/>
      <c r="U3" s="9"/>
      <c r="V3" s="9"/>
      <c r="W3" s="9"/>
      <c r="X3" s="9"/>
      <c r="Y3" s="54"/>
    </row>
    <row r="4" spans="1:25" s="10" customFormat="1" ht="17.25" customHeight="1" x14ac:dyDescent="0.15">
      <c r="A4" s="11" t="s">
        <v>15</v>
      </c>
      <c r="B4" s="56"/>
      <c r="C4" s="26" t="s">
        <v>16</v>
      </c>
      <c r="D4" s="30" t="s">
        <v>17</v>
      </c>
      <c r="E4" s="30" t="s">
        <v>18</v>
      </c>
      <c r="F4" s="30" t="s">
        <v>19</v>
      </c>
      <c r="G4" s="30" t="s">
        <v>20</v>
      </c>
      <c r="H4" s="30" t="s">
        <v>21</v>
      </c>
      <c r="I4" s="30" t="s">
        <v>22</v>
      </c>
      <c r="J4" s="30" t="s">
        <v>23</v>
      </c>
      <c r="K4" s="30" t="s">
        <v>24</v>
      </c>
      <c r="L4" s="28" t="s">
        <v>0</v>
      </c>
      <c r="M4" s="56"/>
      <c r="N4" s="54"/>
      <c r="O4" s="9"/>
      <c r="P4" s="9"/>
      <c r="Q4" s="9"/>
      <c r="R4" s="9"/>
      <c r="S4" s="9"/>
      <c r="T4" s="9"/>
      <c r="U4" s="9"/>
      <c r="V4" s="9"/>
      <c r="W4" s="9"/>
      <c r="X4" s="9"/>
      <c r="Y4" s="54"/>
    </row>
    <row r="5" spans="1:25" ht="24.2" customHeight="1" x14ac:dyDescent="0.15">
      <c r="A5" s="12" t="s">
        <v>25</v>
      </c>
      <c r="B5" s="12" t="s">
        <v>26</v>
      </c>
      <c r="C5" s="37">
        <v>0</v>
      </c>
      <c r="D5" s="38">
        <v>3</v>
      </c>
      <c r="E5" s="38">
        <v>8</v>
      </c>
      <c r="F5" s="38">
        <v>8</v>
      </c>
      <c r="G5" s="38">
        <v>270</v>
      </c>
      <c r="H5" s="38">
        <v>416</v>
      </c>
      <c r="I5" s="39">
        <v>1014</v>
      </c>
      <c r="J5" s="39">
        <v>1122</v>
      </c>
      <c r="K5" s="38">
        <v>806</v>
      </c>
      <c r="L5" s="40">
        <v>595</v>
      </c>
      <c r="M5" s="34">
        <f t="shared" ref="M5:M15" si="0">SUM(C5:L5)</f>
        <v>4242</v>
      </c>
      <c r="N5" s="13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25" ht="24.2" customHeight="1" x14ac:dyDescent="0.15">
      <c r="A6" s="24" t="s">
        <v>28</v>
      </c>
      <c r="B6" s="24" t="s">
        <v>26</v>
      </c>
      <c r="C6" s="41">
        <v>0</v>
      </c>
      <c r="D6" s="42">
        <v>20</v>
      </c>
      <c r="E6" s="42">
        <v>24</v>
      </c>
      <c r="F6" s="42">
        <v>0</v>
      </c>
      <c r="G6" s="42">
        <v>0</v>
      </c>
      <c r="H6" s="42">
        <v>36</v>
      </c>
      <c r="I6" s="42">
        <v>95</v>
      </c>
      <c r="J6" s="42">
        <v>41</v>
      </c>
      <c r="K6" s="42">
        <v>129</v>
      </c>
      <c r="L6" s="43">
        <v>55</v>
      </c>
      <c r="M6" s="35">
        <f>SUM(C6:L6)</f>
        <v>400</v>
      </c>
      <c r="N6" s="13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 spans="1:25" ht="24.2" customHeight="1" x14ac:dyDescent="0.15">
      <c r="A7" s="24" t="s">
        <v>29</v>
      </c>
      <c r="B7" s="24" t="s">
        <v>26</v>
      </c>
      <c r="C7" s="41">
        <v>0</v>
      </c>
      <c r="D7" s="42">
        <v>19</v>
      </c>
      <c r="E7" s="42">
        <v>8</v>
      </c>
      <c r="F7" s="42">
        <v>0</v>
      </c>
      <c r="G7" s="42">
        <v>0</v>
      </c>
      <c r="H7" s="42">
        <v>0</v>
      </c>
      <c r="I7" s="42">
        <v>16</v>
      </c>
      <c r="J7" s="42">
        <v>22</v>
      </c>
      <c r="K7" s="42">
        <v>18</v>
      </c>
      <c r="L7" s="43">
        <v>16</v>
      </c>
      <c r="M7" s="35">
        <f t="shared" si="0"/>
        <v>99</v>
      </c>
      <c r="N7" s="13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1:25" ht="24.2" customHeight="1" x14ac:dyDescent="0.15">
      <c r="A8" s="24" t="s">
        <v>30</v>
      </c>
      <c r="B8" s="24" t="s">
        <v>26</v>
      </c>
      <c r="C8" s="41">
        <v>0</v>
      </c>
      <c r="D8" s="42">
        <v>46</v>
      </c>
      <c r="E8" s="42">
        <v>0</v>
      </c>
      <c r="F8" s="42">
        <v>8</v>
      </c>
      <c r="G8" s="42">
        <v>0</v>
      </c>
      <c r="H8" s="42">
        <v>58</v>
      </c>
      <c r="I8" s="42">
        <v>172</v>
      </c>
      <c r="J8" s="42">
        <v>309</v>
      </c>
      <c r="K8" s="42">
        <v>85</v>
      </c>
      <c r="L8" s="43">
        <v>178</v>
      </c>
      <c r="M8" s="35">
        <f t="shared" si="0"/>
        <v>856</v>
      </c>
      <c r="N8" s="13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ht="24.2" customHeight="1" x14ac:dyDescent="0.15">
      <c r="A9" s="24" t="s">
        <v>31</v>
      </c>
      <c r="B9" s="24" t="s">
        <v>26</v>
      </c>
      <c r="C9" s="41">
        <v>0</v>
      </c>
      <c r="D9" s="42">
        <v>16</v>
      </c>
      <c r="E9" s="42">
        <v>0</v>
      </c>
      <c r="F9" s="42">
        <v>0</v>
      </c>
      <c r="G9" s="42">
        <v>2</v>
      </c>
      <c r="H9" s="42">
        <v>21</v>
      </c>
      <c r="I9" s="42">
        <v>70</v>
      </c>
      <c r="J9" s="42">
        <v>66</v>
      </c>
      <c r="K9" s="42">
        <v>88</v>
      </c>
      <c r="L9" s="43">
        <v>50</v>
      </c>
      <c r="M9" s="35">
        <f t="shared" si="0"/>
        <v>313</v>
      </c>
      <c r="N9" s="13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ht="24.75" customHeight="1" x14ac:dyDescent="0.15">
      <c r="A10" s="24" t="s">
        <v>32</v>
      </c>
      <c r="B10" s="24" t="s">
        <v>26</v>
      </c>
      <c r="C10" s="41">
        <v>8</v>
      </c>
      <c r="D10" s="42">
        <v>12</v>
      </c>
      <c r="E10" s="42">
        <v>0</v>
      </c>
      <c r="F10" s="42">
        <v>0</v>
      </c>
      <c r="G10" s="42">
        <v>0</v>
      </c>
      <c r="H10" s="42">
        <v>0</v>
      </c>
      <c r="I10" s="42">
        <v>78</v>
      </c>
      <c r="J10" s="42">
        <v>64</v>
      </c>
      <c r="K10" s="42">
        <v>0</v>
      </c>
      <c r="L10" s="43">
        <v>0</v>
      </c>
      <c r="M10" s="35">
        <f t="shared" si="0"/>
        <v>162</v>
      </c>
      <c r="N10" s="13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24.2" customHeight="1" x14ac:dyDescent="0.15">
      <c r="A11" s="24" t="s">
        <v>33</v>
      </c>
      <c r="B11" s="24" t="s">
        <v>26</v>
      </c>
      <c r="C11" s="4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39</v>
      </c>
      <c r="K11" s="42">
        <v>36</v>
      </c>
      <c r="L11" s="43">
        <v>63</v>
      </c>
      <c r="M11" s="35">
        <f t="shared" si="0"/>
        <v>138</v>
      </c>
      <c r="N11" s="13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24.2" customHeight="1" x14ac:dyDescent="0.15">
      <c r="A12" s="24" t="s">
        <v>34</v>
      </c>
      <c r="B12" s="24" t="s">
        <v>26</v>
      </c>
      <c r="C12" s="41">
        <v>12</v>
      </c>
      <c r="D12" s="42">
        <v>28</v>
      </c>
      <c r="E12" s="42">
        <v>18</v>
      </c>
      <c r="F12" s="42">
        <v>8</v>
      </c>
      <c r="G12" s="42">
        <v>0</v>
      </c>
      <c r="H12" s="42">
        <v>23</v>
      </c>
      <c r="I12" s="42">
        <v>6</v>
      </c>
      <c r="J12" s="42">
        <v>42</v>
      </c>
      <c r="K12" s="42">
        <v>40</v>
      </c>
      <c r="L12" s="43">
        <v>149</v>
      </c>
      <c r="M12" s="35">
        <f t="shared" si="0"/>
        <v>326</v>
      </c>
      <c r="N12" s="13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24.2" customHeight="1" x14ac:dyDescent="0.15">
      <c r="A13" s="24" t="s">
        <v>35</v>
      </c>
      <c r="B13" s="24" t="s">
        <v>26</v>
      </c>
      <c r="C13" s="41">
        <v>0</v>
      </c>
      <c r="D13" s="42">
        <v>0</v>
      </c>
      <c r="E13" s="42">
        <v>12</v>
      </c>
      <c r="F13" s="42">
        <v>74</v>
      </c>
      <c r="G13" s="42">
        <v>1</v>
      </c>
      <c r="H13" s="42">
        <v>87</v>
      </c>
      <c r="I13" s="42">
        <v>66</v>
      </c>
      <c r="J13" s="42">
        <v>266</v>
      </c>
      <c r="K13" s="42">
        <v>171</v>
      </c>
      <c r="L13" s="43">
        <v>120</v>
      </c>
      <c r="M13" s="35">
        <f t="shared" si="0"/>
        <v>797</v>
      </c>
      <c r="N13" s="13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24.2" customHeight="1" x14ac:dyDescent="0.15">
      <c r="A14" s="24" t="s">
        <v>36</v>
      </c>
      <c r="B14" s="24" t="s">
        <v>26</v>
      </c>
      <c r="C14" s="41">
        <v>0</v>
      </c>
      <c r="D14" s="42">
        <v>16</v>
      </c>
      <c r="E14" s="42">
        <v>0</v>
      </c>
      <c r="F14" s="42">
        <v>140</v>
      </c>
      <c r="G14" s="42">
        <v>210</v>
      </c>
      <c r="H14" s="42">
        <v>96</v>
      </c>
      <c r="I14" s="42">
        <v>192</v>
      </c>
      <c r="J14" s="42">
        <v>411</v>
      </c>
      <c r="K14" s="42">
        <v>102</v>
      </c>
      <c r="L14" s="43">
        <v>141</v>
      </c>
      <c r="M14" s="35">
        <f t="shared" si="0"/>
        <v>1308</v>
      </c>
      <c r="N14" s="13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24.2" customHeight="1" x14ac:dyDescent="0.15">
      <c r="A15" s="22" t="s">
        <v>37</v>
      </c>
      <c r="B15" s="23" t="s">
        <v>26</v>
      </c>
      <c r="C15" s="44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5</v>
      </c>
      <c r="J15" s="45">
        <v>0</v>
      </c>
      <c r="K15" s="45">
        <v>36</v>
      </c>
      <c r="L15" s="46">
        <v>43</v>
      </c>
      <c r="M15" s="36">
        <f t="shared" si="0"/>
        <v>84</v>
      </c>
      <c r="N15" s="13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24.2" customHeight="1" x14ac:dyDescent="0.15">
      <c r="A16" s="55" t="s">
        <v>4</v>
      </c>
      <c r="B16" s="12" t="s">
        <v>26</v>
      </c>
      <c r="C16" s="47">
        <f>SUM(C5:C15)</f>
        <v>20</v>
      </c>
      <c r="D16" s="39">
        <f>SUM(D5:D15)</f>
        <v>160</v>
      </c>
      <c r="E16" s="39">
        <f t="shared" ref="E16:K16" si="1">SUM(E5:E15)</f>
        <v>70</v>
      </c>
      <c r="F16" s="39">
        <f t="shared" si="1"/>
        <v>238</v>
      </c>
      <c r="G16" s="39">
        <f t="shared" si="1"/>
        <v>483</v>
      </c>
      <c r="H16" s="39">
        <f t="shared" si="1"/>
        <v>737</v>
      </c>
      <c r="I16" s="39">
        <f t="shared" si="1"/>
        <v>1714</v>
      </c>
      <c r="J16" s="39">
        <f t="shared" si="1"/>
        <v>2382</v>
      </c>
      <c r="K16" s="39">
        <f t="shared" si="1"/>
        <v>1511</v>
      </c>
      <c r="L16" s="48">
        <f>SUM(L5:L15)</f>
        <v>1410</v>
      </c>
      <c r="M16" s="34">
        <f>SUM(M5:M15)</f>
        <v>8725</v>
      </c>
      <c r="N16" s="13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22.5" customHeight="1" x14ac:dyDescent="0.15">
      <c r="A17" s="56"/>
      <c r="B17" s="11" t="s">
        <v>27</v>
      </c>
      <c r="C17" s="52">
        <f t="shared" ref="C17:M17" si="2">ROUND(C16/$M16*100,1)</f>
        <v>0.2</v>
      </c>
      <c r="D17" s="49">
        <f t="shared" si="2"/>
        <v>1.8</v>
      </c>
      <c r="E17" s="49">
        <f t="shared" si="2"/>
        <v>0.8</v>
      </c>
      <c r="F17" s="49">
        <f t="shared" si="2"/>
        <v>2.7</v>
      </c>
      <c r="G17" s="49">
        <f t="shared" si="2"/>
        <v>5.5</v>
      </c>
      <c r="H17" s="49">
        <f t="shared" si="2"/>
        <v>8.4</v>
      </c>
      <c r="I17" s="49">
        <f t="shared" si="2"/>
        <v>19.600000000000001</v>
      </c>
      <c r="J17" s="49">
        <f t="shared" si="2"/>
        <v>27.3</v>
      </c>
      <c r="K17" s="49">
        <f t="shared" si="2"/>
        <v>17.3</v>
      </c>
      <c r="L17" s="50">
        <f t="shared" si="2"/>
        <v>16.2</v>
      </c>
      <c r="M17" s="51">
        <f t="shared" si="2"/>
        <v>100</v>
      </c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</sheetData>
  <mergeCells count="6">
    <mergeCell ref="I2:M2"/>
    <mergeCell ref="Y3:Y4"/>
    <mergeCell ref="A16:A17"/>
    <mergeCell ref="B3:B4"/>
    <mergeCell ref="M3:M4"/>
    <mergeCell ref="N3:N4"/>
  </mergeCells>
  <phoneticPr fontId="5"/>
  <printOptions horizontalCentered="1"/>
  <pageMargins left="0.78740157480314965" right="0.78740157480314965" top="0.98425196850393704" bottom="0.78740157480314965" header="0.51181102362204722" footer="0.39370078740157483"/>
  <pageSetup paperSize="9" firstPageNumber="109" fitToWidth="2" orientation="portrait" useFirstPageNumber="1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"/>
  <sheetViews>
    <sheetView zoomScaleNormal="100" workbookViewId="0">
      <selection activeCell="A3" sqref="A3"/>
    </sheetView>
  </sheetViews>
  <sheetFormatPr defaultRowHeight="13.5" x14ac:dyDescent="0.15"/>
  <cols>
    <col min="1" max="13" width="5.5" customWidth="1"/>
    <col min="14" max="14" width="7.875" customWidth="1"/>
    <col min="15" max="15" width="5.5" style="15" customWidth="1"/>
    <col min="16" max="25" width="6.375" customWidth="1"/>
    <col min="26" max="26" width="7.625" customWidth="1"/>
  </cols>
  <sheetData>
    <row r="2" spans="1:24" ht="23.25" customHeight="1" x14ac:dyDescent="0.15">
      <c r="A2" s="16" t="s">
        <v>38</v>
      </c>
      <c r="B2" s="16" t="s">
        <v>39</v>
      </c>
      <c r="C2" s="16" t="s">
        <v>40</v>
      </c>
      <c r="D2" s="16" t="s">
        <v>41</v>
      </c>
      <c r="E2" s="16" t="s">
        <v>42</v>
      </c>
      <c r="F2" s="16" t="s">
        <v>43</v>
      </c>
      <c r="G2" s="16" t="s">
        <v>44</v>
      </c>
      <c r="H2" s="16" t="s">
        <v>45</v>
      </c>
      <c r="I2" s="16" t="s">
        <v>46</v>
      </c>
      <c r="J2" s="16" t="s">
        <v>47</v>
      </c>
      <c r="K2" s="16" t="s">
        <v>48</v>
      </c>
      <c r="L2" s="16" t="s">
        <v>49</v>
      </c>
      <c r="M2" s="17"/>
      <c r="N2" s="8" t="s">
        <v>50</v>
      </c>
      <c r="O2" s="8" t="s">
        <v>51</v>
      </c>
      <c r="P2" s="8" t="s">
        <v>52</v>
      </c>
      <c r="Q2" s="8" t="s">
        <v>53</v>
      </c>
      <c r="R2" s="8" t="s">
        <v>54</v>
      </c>
      <c r="S2" s="8" t="s">
        <v>55</v>
      </c>
      <c r="T2" s="8" t="s">
        <v>56</v>
      </c>
      <c r="U2" s="8" t="s">
        <v>57</v>
      </c>
      <c r="V2" s="8" t="s">
        <v>58</v>
      </c>
      <c r="W2" s="8" t="s">
        <v>59</v>
      </c>
      <c r="X2" s="21"/>
    </row>
    <row r="3" spans="1:24" ht="23.25" customHeight="1" x14ac:dyDescent="0.15">
      <c r="A3" s="18" t="e">
        <f>'R5 タイプ・規模別P106-107'!#REF!</f>
        <v>#REF!</v>
      </c>
      <c r="B3" s="18" t="e">
        <f>'R5 タイプ・規模別P106-107'!#REF!</f>
        <v>#REF!</v>
      </c>
      <c r="C3" s="18" t="e">
        <f>'R5 タイプ・規模別P106-107'!#REF!</f>
        <v>#REF!</v>
      </c>
      <c r="D3" s="18" t="e">
        <f>'R5 タイプ・規模別P106-107'!#REF!</f>
        <v>#REF!</v>
      </c>
      <c r="E3" s="18" t="e">
        <f>'R5 タイプ・規模別P106-107'!#REF!</f>
        <v>#REF!</v>
      </c>
      <c r="F3" s="18" t="e">
        <f>'R5 タイプ・規模別P106-107'!#REF!</f>
        <v>#REF!</v>
      </c>
      <c r="G3" s="18" t="e">
        <f>'R5 タイプ・規模別P106-107'!#REF!</f>
        <v>#REF!</v>
      </c>
      <c r="H3" s="18" t="e">
        <f>'R5 タイプ・規模別P106-107'!#REF!</f>
        <v>#REF!</v>
      </c>
      <c r="I3" s="18" t="e">
        <f>'R5 タイプ・規模別P106-107'!#REF!</f>
        <v>#REF!</v>
      </c>
      <c r="J3" s="18" t="e">
        <f>'R5 タイプ・規模別P106-107'!#REF!</f>
        <v>#REF!</v>
      </c>
      <c r="K3" s="18" t="e">
        <f>'R5 タイプ・規模別P106-107'!#REF!</f>
        <v>#REF!</v>
      </c>
      <c r="L3" s="18" t="e">
        <f>'R5 タイプ・規模別P106-107'!#REF!</f>
        <v>#REF!</v>
      </c>
      <c r="M3" s="19"/>
      <c r="N3" s="20">
        <f>'R5 タイプ・規模別P106-107'!C16</f>
        <v>20</v>
      </c>
      <c r="O3" s="20">
        <f>'R5 タイプ・規模別P106-107'!D16</f>
        <v>160</v>
      </c>
      <c r="P3" s="20">
        <f>'R5 タイプ・規模別P106-107'!E16</f>
        <v>70</v>
      </c>
      <c r="Q3" s="20">
        <f>'R5 タイプ・規模別P106-107'!F16</f>
        <v>238</v>
      </c>
      <c r="R3" s="20">
        <f>'R5 タイプ・規模別P106-107'!G16</f>
        <v>483</v>
      </c>
      <c r="S3" s="20">
        <f>'R5 タイプ・規模別P106-107'!H16</f>
        <v>737</v>
      </c>
      <c r="T3" s="20">
        <f>'R5 タイプ・規模別P106-107'!I16</f>
        <v>1714</v>
      </c>
      <c r="U3" s="20">
        <f>'R5 タイプ・規模別P106-107'!J16</f>
        <v>2382</v>
      </c>
      <c r="V3" s="20">
        <f>'R5 タイプ・規模別P106-107'!K16</f>
        <v>1511</v>
      </c>
      <c r="W3" s="20">
        <f>'R5 タイプ・規模別P106-107'!L16</f>
        <v>1410</v>
      </c>
    </row>
    <row r="7" spans="1:24" x14ac:dyDescent="0.15">
      <c r="A7" t="s">
        <v>60</v>
      </c>
      <c r="B7" s="33" t="e">
        <f>SUM(A3:L3)</f>
        <v>#REF!</v>
      </c>
      <c r="N7" t="s">
        <v>60</v>
      </c>
      <c r="O7" s="32">
        <f>SUM(N3:W3)</f>
        <v>8725</v>
      </c>
    </row>
  </sheetData>
  <phoneticPr fontId="5"/>
  <printOptions horizontalCentered="1"/>
  <pageMargins left="0.86614173228346458" right="0.86614173228346458" top="1.1023622047244095" bottom="0.98425196850393704" header="0.51181102362204722" footer="0.51181102362204722"/>
  <pageSetup paperSize="9" scale="92" firstPageNumber="138" fitToWidth="2" orientation="portrait" useFirstPageNumber="1" horizontalDpi="400" verticalDpi="400" r:id="rId1"/>
  <headerFooter alignWithMargins="0">
    <oddFooter>&amp;C&amp;"$ＪＳ明朝,標準"&amp;P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 タイプ・規模別P106-107</vt:lpstr>
      <vt:lpstr>グラフ元</vt:lpstr>
      <vt:lpstr>'R5 タイプ・規模別P106-107'!Print_Area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2024-03-19T04:49:34Z</dcterms:created>
  <dcterms:modified xsi:type="dcterms:W3CDTF">2024-03-19T04:49:38Z</dcterms:modified>
</cp:coreProperties>
</file>