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tabRatio="77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C39" i="10"/>
  <c r="CO38" i="10"/>
  <c r="BE38" i="10"/>
  <c r="AM38" i="10"/>
  <c r="C38" i="10"/>
  <c r="CO37" i="10"/>
  <c r="BE37" i="10"/>
  <c r="AM37" i="10"/>
  <c r="C37" i="10"/>
  <c r="CO36" i="10"/>
  <c r="BE36" i="10"/>
  <c r="AM36" i="10"/>
  <c r="C36" i="10"/>
  <c r="AM35" i="10"/>
  <c r="C35" i="10"/>
  <c r="AM34" i="10"/>
  <c r="C34" i="10"/>
  <c r="U34" i="10" s="1"/>
  <c r="U35" i="10" l="1"/>
  <c r="U36" i="10" s="1"/>
  <c r="U37" i="10" s="1"/>
  <c r="U38" i="10" s="1"/>
  <c r="U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W38" i="10" s="1"/>
  <c r="BW39" i="10" s="1"/>
  <c r="BW40" i="10" s="1"/>
  <c r="BW41" i="10" s="1"/>
  <c r="BW42" i="10" s="1"/>
  <c r="BW43" i="10" s="1"/>
  <c r="BE35" i="10"/>
  <c r="CO34" i="10" l="1"/>
  <c r="CO35" i="10" s="1"/>
</calcChain>
</file>

<file path=xl/sharedStrings.xml><?xml version="1.0" encoding="utf-8"?>
<sst xmlns="http://schemas.openxmlformats.org/spreadsheetml/2006/main" count="1167" uniqueCount="610">
  <si>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</si>
  <si>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</si>
  <si>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</si>
  <si>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</si>
  <si>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</si>
  <si>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</si>
  <si>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</si>
  <si>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</si>
  <si>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</si>
  <si>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</si>
  <si>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</si>
  <si>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</si>
  <si>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</si>
  <si>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</si>
  <si>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</si>
  <si>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</si>
  <si>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</si>
  <si>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</si>
  <si>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</si>
  <si>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</si>
  <si>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</si>
  <si>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</si>
  <si>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</si>
  <si>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</si>
  <si>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</si>
  <si>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</si>
  <si>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</si>
  <si>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</si>
  <si>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</si>
  <si>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</si>
  <si>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</si>
  <si>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</si>
  <si>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</si>
  <si>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</si>
  <si>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</si>
  <si>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</si>
  <si>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</si>
  <si>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</si>
  <si>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</si>
  <si>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</si>
  <si>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</si>
  <si>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</si>
  <si>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</si>
  <si>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</si>
  <si>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</si>
  <si>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</si>
  <si>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</si>
  <si>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</si>
  <si>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</si>
  <si>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</si>
  <si>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</si>
  <si>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</si>
  <si>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</si>
  <si>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</si>
  <si>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</si>
  <si>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</si>
  <si>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</si>
  <si>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</si>
  <si>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</si>
  <si>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</si>
  <si>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</si>
  <si>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</si>
  <si>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</si>
  <si>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</si>
  <si>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</si>
  <si>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</si>
  <si>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</si>
  <si>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</si>
  <si>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</si>
  <si>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</si>
  <si>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</si>
  <si>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</si>
  <si>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</si>
  <si>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</si>
  <si>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</si>
  <si>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</si>
  <si>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</si>
  <si>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</si>
  <si>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</si>
  <si>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</si>
  <si>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</si>
  <si>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</si>
  <si>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</si>
  <si>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</si>
  <si>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</si>
  <si>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</si>
  <si>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</si>
  <si>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</si>
  <si>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</si>
  <si>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</si>
  <si>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</si>
  <si>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和束町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</si>
  <si>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</si>
  <si>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</si>
  <si>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</si>
  <si>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</si>
  <si>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</si>
  <si>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</si>
  <si>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</si>
  <si>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</si>
  <si>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</si>
  <si>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</si>
  <si>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</si>
  <si>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</si>
  <si>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</si>
  <si>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</si>
  <si>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</si>
  <si>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</si>
  <si>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</si>
  <si>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</si>
  <si>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</si>
  <si>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</si>
  <si>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</si>
  <si>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</si>
  <si>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</si>
  <si>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</si>
  <si>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</si>
  <si>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</si>
  <si>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</si>
  <si>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</si>
  <si>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</si>
  <si>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</si>
  <si>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</si>
  <si>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</si>
  <si>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</si>
  <si>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</si>
  <si>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</si>
  <si>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</si>
  <si>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</si>
  <si>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</si>
  <si>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</si>
  <si>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</si>
  <si>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</si>
  <si>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</si>
  <si>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</si>
  <si>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</si>
  <si>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</si>
  <si>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</si>
  <si>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</si>
  <si>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</si>
  <si>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</si>
  <si>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</si>
  <si>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</si>
  <si>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</si>
  <si>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</si>
  <si>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</si>
  <si>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0"/>
  </si>
  <si>
    <t>うち日本人(％)</t>
    <phoneticPr fontId="5"/>
  </si>
  <si>
    <t>-2.5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</si>
  <si>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</si>
  <si>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</si>
  <si>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</si>
  <si>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</si>
  <si>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</si>
  <si>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</si>
  <si>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</si>
  <si>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</si>
  <si>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</si>
  <si>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</si>
  <si>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</si>
  <si>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</si>
  <si>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</si>
  <si>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</si>
  <si>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</si>
  <si>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</si>
  <si>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</si>
  <si>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</si>
  <si>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</si>
  <si>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</si>
  <si>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</si>
  <si>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</si>
  <si>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</si>
  <si>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</si>
  <si>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</si>
  <si>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</si>
  <si>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</si>
  <si>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</si>
  <si>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</si>
  <si>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</si>
  <si>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</si>
  <si>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</si>
  <si>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</si>
  <si>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</si>
  <si>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</si>
  <si>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</si>
  <si>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</si>
  <si>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</si>
  <si>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</si>
  <si>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</si>
  <si>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</si>
  <si>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</si>
  <si>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</si>
  <si>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</si>
  <si>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</si>
  <si>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</si>
  <si>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</si>
  <si>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</si>
  <si>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</si>
  <si>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</si>
  <si>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</si>
  <si>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</si>
  <si>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</si>
  <si>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</si>
  <si>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</si>
  <si>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</si>
  <si>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</si>
  <si>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</si>
  <si>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京都府和束町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</si>
  <si>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</si>
  <si>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</si>
  <si>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</si>
  <si>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</si>
  <si>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</si>
  <si>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</si>
  <si>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</si>
  <si>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</si>
  <si>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</si>
  <si>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</si>
  <si>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</si>
  <si>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</si>
  <si>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</si>
  <si>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</si>
  <si>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</si>
  <si>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</si>
  <si>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</si>
  <si>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</si>
  <si>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</si>
  <si>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</si>
  <si>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</si>
  <si>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</si>
  <si>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</si>
  <si>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</si>
  <si>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</si>
  <si>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</si>
  <si>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</si>
  <si>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</si>
  <si>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</si>
  <si>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</si>
  <si>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</si>
  <si>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</si>
  <si>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</si>
  <si>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</si>
  <si>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</si>
  <si>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</si>
  <si>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</si>
  <si>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</si>
  <si>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</si>
  <si>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</si>
  <si>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</si>
  <si>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</si>
  <si>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</si>
  <si>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</si>
  <si>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</si>
  <si>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</si>
  <si>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</si>
  <si>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</si>
  <si>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</si>
  <si>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</si>
  <si>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</si>
  <si>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</si>
  <si>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</si>
  <si>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</si>
  <si>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</si>
  <si>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</si>
  <si>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</si>
  <si>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</si>
  <si>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</si>
  <si>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</si>
  <si>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</si>
  <si>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</si>
  <si>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</si>
  <si>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</si>
  <si>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</si>
  <si>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</si>
  <si>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</si>
  <si>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</si>
  <si>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</si>
  <si>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</si>
  <si>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</si>
  <si>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</si>
  <si>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</si>
  <si>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</si>
  <si>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</si>
  <si>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</si>
  <si>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</si>
  <si>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</si>
  <si>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</si>
  <si>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</si>
  <si>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</si>
  <si>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</si>
  <si>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</si>
  <si>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</si>
  <si>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</si>
  <si>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</si>
  <si>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</si>
  <si>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</si>
  <si>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</si>
  <si>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</si>
  <si>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</si>
  <si>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</si>
  <si>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</si>
  <si>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</si>
  <si>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</si>
  <si>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</si>
  <si>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</si>
  <si>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</si>
  <si>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</si>
  <si>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</si>
  <si>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</si>
  <si>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</si>
  <si>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</si>
  <si>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</si>
  <si>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</si>
  <si>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</si>
  <si>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</si>
  <si>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</si>
  <si>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</si>
  <si>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</si>
  <si>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</si>
  <si>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</si>
  <si>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</si>
  <si>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</si>
  <si>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</si>
  <si>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</si>
  <si>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</si>
  <si>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</si>
  <si>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</si>
  <si>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</si>
  <si>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</si>
  <si>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</si>
  <si>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</si>
  <si>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病院</t>
    <phoneticPr fontId="5"/>
  </si>
  <si>
    <t>被保険者数(人)</t>
  </si>
  <si>
    <t>　繰出金</t>
    <phoneticPr fontId="5"/>
  </si>
  <si>
    <t>その他</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</si>
  <si>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</si>
  <si>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</si>
  <si>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</si>
  <si>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</si>
  <si>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</si>
  <si>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</si>
  <si>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</si>
  <si>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</si>
  <si>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</si>
  <si>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</si>
  <si>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</si>
  <si>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</si>
  <si>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</si>
  <si>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</si>
  <si>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</si>
  <si>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</si>
  <si>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</si>
  <si>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</si>
  <si>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</si>
  <si>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</si>
  <si>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</si>
  <si>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京都府和束町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</si>
  <si>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</si>
  <si>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</si>
  <si>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</si>
  <si>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</si>
  <si>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</si>
  <si>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</si>
  <si>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</si>
  <si>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</si>
  <si>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</si>
  <si>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</si>
  <si>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</si>
  <si>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</si>
  <si>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</si>
  <si>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</si>
  <si>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</si>
  <si>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</si>
  <si>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</si>
  <si>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</si>
  <si>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</si>
  <si>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</si>
  <si>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</si>
  <si>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</si>
  <si>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</si>
  <si>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</si>
  <si>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</si>
  <si>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</si>
  <si>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</si>
  <si>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</si>
  <si>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</si>
  <si>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</si>
  <si>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</si>
  <si>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</si>
  <si>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</si>
  <si>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</si>
  <si>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</si>
  <si>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</si>
  <si>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介護保険特別会計（保険事業勘定）</t>
    <phoneticPr fontId="5"/>
  </si>
  <si>
    <t>介護保険特別会計（サービス事業勘定）</t>
    <phoneticPr fontId="5"/>
  </si>
  <si>
    <t>後期高齢者医療事業</t>
    <phoneticPr fontId="5"/>
  </si>
  <si>
    <t>和束町訪問看護ステーション</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</si>
  <si>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</si>
  <si>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</si>
  <si>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</si>
  <si>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</si>
  <si>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</si>
  <si>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</si>
  <si>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</si>
  <si>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</si>
  <si>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</si>
  <si>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</si>
  <si>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</si>
  <si>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</si>
  <si>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</si>
  <si>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</si>
  <si>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</si>
  <si>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</si>
  <si>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</si>
  <si>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</si>
  <si>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</si>
  <si>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</si>
  <si>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</si>
  <si>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</si>
  <si>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</si>
  <si>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</si>
  <si>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</si>
  <si>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</si>
  <si>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</si>
  <si>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</si>
  <si>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</si>
  <si>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</si>
  <si>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</si>
  <si>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</si>
  <si>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</si>
  <si>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</si>
  <si>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</si>
  <si>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</si>
  <si>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</si>
  <si>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</si>
  <si>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</si>
  <si>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</si>
  <si>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</si>
  <si>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</si>
  <si>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</si>
  <si>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</si>
  <si>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</si>
  <si>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</si>
  <si>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</si>
  <si>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</si>
  <si>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</si>
  <si>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</si>
  <si>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</si>
  <si>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</si>
  <si>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</si>
  <si>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</si>
  <si>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</si>
  <si>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</si>
  <si>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</si>
  <si>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</si>
  <si>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</si>
  <si>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</si>
  <si>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</si>
  <si>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</si>
  <si>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</si>
  <si>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</si>
  <si>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</si>
  <si>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</si>
  <si>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</si>
  <si>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</si>
  <si>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</si>
  <si>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</si>
  <si>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</si>
  <si>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</si>
  <si>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</si>
  <si>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</si>
  <si>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</si>
  <si>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</si>
  <si>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</si>
  <si>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</si>
  <si>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</si>
  <si>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</si>
  <si>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</si>
  <si>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</si>
  <si>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</si>
  <si>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</si>
  <si>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</si>
  <si>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</si>
  <si>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</si>
  <si>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</si>
  <si>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</si>
  <si>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</si>
  <si>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</si>
  <si>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</si>
  <si>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</si>
  <si>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</si>
  <si>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</si>
  <si>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</si>
  <si>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</si>
  <si>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</si>
  <si>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</si>
  <si>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</si>
  <si>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</si>
  <si>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</si>
  <si>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</si>
  <si>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</si>
  <si>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</si>
  <si>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</si>
  <si>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</si>
  <si>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</si>
  <si>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</si>
  <si>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</si>
  <si>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</si>
  <si>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</si>
  <si>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</si>
  <si>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</si>
  <si>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</si>
  <si>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</si>
  <si>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</si>
  <si>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</si>
  <si>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</si>
  <si>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</si>
  <si>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</si>
  <si>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</si>
  <si>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</si>
  <si>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</si>
  <si>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</si>
  <si>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</si>
  <si>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</si>
  <si>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</si>
  <si>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</si>
  <si>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</si>
  <si>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</si>
  <si>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</si>
  <si>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</si>
  <si>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</si>
  <si>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</si>
  <si>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</si>
  <si>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</si>
  <si>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</si>
  <si>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</si>
  <si>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</si>
  <si>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</si>
  <si>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</si>
  <si>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</si>
  <si>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</si>
  <si>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</si>
  <si>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</si>
  <si>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</si>
  <si>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</si>
  <si>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</si>
  <si>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</si>
  <si>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</si>
  <si>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</si>
  <si>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</si>
  <si>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</si>
  <si>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</si>
  <si>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</si>
  <si>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</si>
  <si>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</si>
  <si>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</si>
  <si>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国民健康保険特別会計（事業勘定）</t>
  </si>
  <si>
    <t>▲ 1.19</t>
  </si>
  <si>
    <t>介護保険特別会計（保険事業勘定）</t>
  </si>
  <si>
    <t>簡易水道事業特別会計</t>
  </si>
  <si>
    <t>国民健康保険特別会計（直診勘定）</t>
  </si>
  <si>
    <t>下水道事業特別会計</t>
  </si>
  <si>
    <t>後期高齢者医療事業</t>
  </si>
  <si>
    <t>介護保険特別会計（サービス事業勘定）</t>
  </si>
  <si>
    <t>その他会計（赤字）</t>
  </si>
  <si>
    <t>その他会計（黒字）</t>
  </si>
  <si>
    <t>地域福祉基金</t>
    <rPh sb="0" eb="2">
      <t>チイキ</t>
    </rPh>
    <rPh sb="2" eb="4">
      <t>フクシ</t>
    </rPh>
    <rPh sb="4" eb="6">
      <t>キキン</t>
    </rPh>
    <phoneticPr fontId="11"/>
  </si>
  <si>
    <t>すこやかエンジェル基金</t>
    <rPh sb="9" eb="11">
      <t>キキン</t>
    </rPh>
    <phoneticPr fontId="11"/>
  </si>
  <si>
    <t>茶源郷行政情報配信システム整備基金</t>
    <rPh sb="0" eb="1">
      <t>チャ</t>
    </rPh>
    <rPh sb="1" eb="2">
      <t>ゲン</t>
    </rPh>
    <rPh sb="2" eb="3">
      <t>ゴウ</t>
    </rPh>
    <rPh sb="3" eb="5">
      <t>ギョウセイ</t>
    </rPh>
    <rPh sb="5" eb="7">
      <t>ジョウホウ</t>
    </rPh>
    <rPh sb="7" eb="9">
      <t>ハイシン</t>
    </rPh>
    <rPh sb="13" eb="17">
      <t>セイビキキン</t>
    </rPh>
    <phoneticPr fontId="11"/>
  </si>
  <si>
    <t>和束町茶源郷交流とふれあいのまちづくり基金</t>
    <rPh sb="0" eb="8">
      <t>ワヅカチョウチャゲンゴウコウリュウ</t>
    </rPh>
    <rPh sb="19" eb="21">
      <t>キキン</t>
    </rPh>
    <phoneticPr fontId="11"/>
  </si>
  <si>
    <t>農業共済事業振興基金</t>
    <rPh sb="0" eb="2">
      <t>ノウギョウ</t>
    </rPh>
    <rPh sb="2" eb="4">
      <t>キョウサイ</t>
    </rPh>
    <rPh sb="4" eb="6">
      <t>ジギョウ</t>
    </rPh>
    <rPh sb="6" eb="8">
      <t>シンコウ</t>
    </rPh>
    <rPh sb="8" eb="10">
      <t>キキン</t>
    </rPh>
    <phoneticPr fontId="11"/>
  </si>
  <si>
    <t>-</t>
    <phoneticPr fontId="2"/>
  </si>
  <si>
    <t>-</t>
    <phoneticPr fontId="2"/>
  </si>
  <si>
    <t>-</t>
    <phoneticPr fontId="2"/>
  </si>
  <si>
    <t>-</t>
    <phoneticPr fontId="2"/>
  </si>
  <si>
    <t>-</t>
    <phoneticPr fontId="2"/>
  </si>
  <si>
    <t>-</t>
    <phoneticPr fontId="2"/>
  </si>
  <si>
    <t>-</t>
    <phoneticPr fontId="2"/>
  </si>
  <si>
    <t>-</t>
    <phoneticPr fontId="2"/>
  </si>
  <si>
    <t>-</t>
    <phoneticPr fontId="2"/>
  </si>
  <si>
    <t>国民健康保険山城病院組合（病院事業会計）</t>
  </si>
  <si>
    <t>国民健康保険山城病院組合（介護老人保健施設事業会計）</t>
  </si>
  <si>
    <t>京都府市町村職員退職手当組合</t>
  </si>
  <si>
    <t>京都府市町村議会議員公務災害補償等組合</t>
  </si>
  <si>
    <t>相楽中部消防組合</t>
  </si>
  <si>
    <t>相楽郡広域事務組合（一般会計）</t>
  </si>
  <si>
    <t>相楽郡広域事務組合（相楽地区ふるさと市町村圏振興事業特別会計）</t>
  </si>
  <si>
    <t>京都府自治会館管理組合</t>
  </si>
  <si>
    <t>京都府住宅新築資金等貸付事業管理組合（一般会計）</t>
  </si>
  <si>
    <t>京都府住宅新築資金等貸付事業管理組合（特別会計）</t>
  </si>
  <si>
    <t>京都府後期高齢者医療広域連合（一般会計）</t>
  </si>
  <si>
    <t>京都府後期高齢者医療広域連合（後期高齢者医療特別会計）</t>
  </si>
  <si>
    <t>相楽東部広域連合</t>
  </si>
  <si>
    <t>京都地方税機構</t>
  </si>
  <si>
    <t>和束町活性化センター</t>
  </si>
  <si>
    <t>アグリビジネス</t>
  </si>
  <si>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</si>
  <si>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</si>
  <si>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</si>
  <si>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</si>
  <si>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</si>
  <si>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</si>
  <si>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将来負担比率及び実質公債費比率ともに類似団体内平均を大幅に上回っている。
　両比率とも改善傾向となっている一方で、統合簡易水道事業の元金償還の開始、下水道事業の元利償還金のピークが令和2年度まで続くなど公営企業に要する経費が増加することから、実質公債費比率の上昇が見込まれる。
　今後も総合保健福祉施設や橋りょうの整備など大規模事業を計画していることから、できる限り地方債発行を抑制しながら、これまで以上に公債費の適正化に取り組んでいく。
　</t>
    <rPh sb="1" eb="7">
      <t>ショウライフタンヒリツ</t>
    </rPh>
    <rPh sb="7" eb="8">
      <t>オヨ</t>
    </rPh>
    <rPh sb="9" eb="14">
      <t>ジッシツコウサイヒ</t>
    </rPh>
    <rPh sb="14" eb="16">
      <t>ヒリツ</t>
    </rPh>
    <rPh sb="19" eb="24">
      <t>ルイジダンタイナイ</t>
    </rPh>
    <rPh sb="24" eb="26">
      <t>ヘイキン</t>
    </rPh>
    <rPh sb="27" eb="29">
      <t>オオハバ</t>
    </rPh>
    <rPh sb="30" eb="32">
      <t>ウワマワ</t>
    </rPh>
    <rPh sb="39" eb="42">
      <t>リョウヒリツ</t>
    </rPh>
    <rPh sb="44" eb="46">
      <t>カイゼン</t>
    </rPh>
    <rPh sb="46" eb="48">
      <t>ケイコウ</t>
    </rPh>
    <rPh sb="54" eb="56">
      <t>イッポウ</t>
    </rPh>
    <rPh sb="58" eb="60">
      <t>トウゴウ</t>
    </rPh>
    <rPh sb="60" eb="64">
      <t>カンイスイドウ</t>
    </rPh>
    <rPh sb="64" eb="66">
      <t>ジギョウ</t>
    </rPh>
    <rPh sb="67" eb="71">
      <t>ガンキンショウカン</t>
    </rPh>
    <rPh sb="72" eb="74">
      <t>カイシ</t>
    </rPh>
    <rPh sb="75" eb="78">
      <t>ゲスイドウ</t>
    </rPh>
    <rPh sb="78" eb="80">
      <t>ジギョウ</t>
    </rPh>
    <rPh sb="81" eb="86">
      <t>ガンリショウカンキン</t>
    </rPh>
    <rPh sb="91" eb="93">
      <t>レイワ</t>
    </rPh>
    <rPh sb="94" eb="95">
      <t>ネン</t>
    </rPh>
    <rPh sb="95" eb="96">
      <t>ド</t>
    </rPh>
    <rPh sb="98" eb="99">
      <t>ツヅ</t>
    </rPh>
    <rPh sb="102" eb="106">
      <t>コウエイキギョウ</t>
    </rPh>
    <rPh sb="107" eb="108">
      <t>ヨウ</t>
    </rPh>
    <rPh sb="110" eb="112">
      <t>ケイヒ</t>
    </rPh>
    <rPh sb="113" eb="115">
      <t>ゾウカ</t>
    </rPh>
    <rPh sb="122" eb="127">
      <t>ジッシツコウサイヒ</t>
    </rPh>
    <rPh sb="127" eb="129">
      <t>ヒリツ</t>
    </rPh>
    <rPh sb="130" eb="132">
      <t>ジョウショウ</t>
    </rPh>
    <rPh sb="133" eb="135">
      <t>ミコ</t>
    </rPh>
    <rPh sb="141" eb="143">
      <t>コンゴ</t>
    </rPh>
    <rPh sb="144" eb="148">
      <t>ソウゴウホケン</t>
    </rPh>
    <rPh sb="148" eb="150">
      <t>フクシ</t>
    </rPh>
    <rPh sb="150" eb="152">
      <t>シセツ</t>
    </rPh>
    <rPh sb="153" eb="154">
      <t>キョウ</t>
    </rPh>
    <rPh sb="158" eb="160">
      <t>セイビ</t>
    </rPh>
    <rPh sb="162" eb="165">
      <t>ダイキボ</t>
    </rPh>
    <rPh sb="165" eb="167">
      <t>ジギョウ</t>
    </rPh>
    <rPh sb="168" eb="170">
      <t>ケイカク</t>
    </rPh>
    <rPh sb="182" eb="183">
      <t>カギ</t>
    </rPh>
    <rPh sb="184" eb="187">
      <t>チホウサイ</t>
    </rPh>
    <rPh sb="187" eb="189">
      <t>ハッコウ</t>
    </rPh>
    <rPh sb="190" eb="192">
      <t>ヨクセイ</t>
    </rPh>
    <rPh sb="201" eb="203">
      <t>イジョウ</t>
    </rPh>
    <rPh sb="204" eb="207">
      <t>コウサイヒ</t>
    </rPh>
    <rPh sb="208" eb="211">
      <t>テキセイカ</t>
    </rPh>
    <rPh sb="212" eb="213">
      <t>ト</t>
    </rPh>
    <rPh sb="214" eb="215">
      <t>ク</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</si>
  <si>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</si>
  <si>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</si>
  <si>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</si>
  <si>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将来負担比率及び有形固定資産減価償却率ともに類似団体内平均値よりも大幅に上回っている状況となっている。
　老朽化した門前橋の架替えをはじめとした公共施設等の改修を実施し、有形固定資産減価償却率はやや好転したものの、高い数値で推移していることから、今後も計画的な更新や長寿命化を実施していく必要がある。
　将来負担比率が上昇した主な要因は、下水道事業の繰出基準の見直しに伴う公営企業等繰入見込額の増加であり、地方債残高は減少傾向にあるが、今後も過疎債をはじめとした有利な起債を活用しながら、地方債の過度な発行に注意しつつ、計画的な投資を行い老朽化対策を実施していく。</t>
    <rPh sb="1" eb="3">
      <t>ショウライ</t>
    </rPh>
    <rPh sb="3" eb="5">
      <t>フタン</t>
    </rPh>
    <rPh sb="5" eb="7">
      <t>ヒリツ</t>
    </rPh>
    <rPh sb="7" eb="8">
      <t>オヨ</t>
    </rPh>
    <rPh sb="9" eb="15">
      <t>ユウケイコテイシサン</t>
    </rPh>
    <rPh sb="15" eb="20">
      <t>ゲンカショウキャクリツ</t>
    </rPh>
    <rPh sb="23" eb="28">
      <t>ルイジダンタイナイ</t>
    </rPh>
    <rPh sb="28" eb="30">
      <t>ヘイキン</t>
    </rPh>
    <rPh sb="30" eb="31">
      <t>チ</t>
    </rPh>
    <rPh sb="34" eb="36">
      <t>オオハバ</t>
    </rPh>
    <rPh sb="37" eb="39">
      <t>ウワマワ</t>
    </rPh>
    <rPh sb="43" eb="45">
      <t>ジョウキョウ</t>
    </rPh>
    <rPh sb="54" eb="57">
      <t>ロウキュウカ</t>
    </rPh>
    <rPh sb="59" eb="62">
      <t>モンゼンバシ</t>
    </rPh>
    <rPh sb="63" eb="64">
      <t>カ</t>
    </rPh>
    <rPh sb="64" eb="65">
      <t>カ</t>
    </rPh>
    <rPh sb="73" eb="78">
      <t>コウキョウシセツトウ</t>
    </rPh>
    <rPh sb="79" eb="81">
      <t>カイシュウ</t>
    </rPh>
    <rPh sb="82" eb="84">
      <t>ジッシ</t>
    </rPh>
    <rPh sb="86" eb="97">
      <t>ユウケイコテイシサンゲンカショウキャクリツ</t>
    </rPh>
    <rPh sb="100" eb="102">
      <t>コウテン</t>
    </rPh>
    <rPh sb="108" eb="109">
      <t>タカ</t>
    </rPh>
    <rPh sb="110" eb="112">
      <t>スウチ</t>
    </rPh>
    <rPh sb="113" eb="115">
      <t>スイイ</t>
    </rPh>
    <rPh sb="124" eb="126">
      <t>コンゴ</t>
    </rPh>
    <rPh sb="127" eb="130">
      <t>ケイカクテキ</t>
    </rPh>
    <rPh sb="131" eb="133">
      <t>コウシン</t>
    </rPh>
    <rPh sb="134" eb="138">
      <t>チョウジュミョウカ</t>
    </rPh>
    <rPh sb="139" eb="141">
      <t>ジッシ</t>
    </rPh>
    <rPh sb="145" eb="147">
      <t>ヒツヨウ</t>
    </rPh>
    <rPh sb="153" eb="157">
      <t>ショウライフタン</t>
    </rPh>
    <rPh sb="157" eb="159">
      <t>ヒリツ</t>
    </rPh>
    <rPh sb="160" eb="162">
      <t>ジョウショウ</t>
    </rPh>
    <rPh sb="164" eb="165">
      <t>オモ</t>
    </rPh>
    <rPh sb="166" eb="168">
      <t>ヨウイン</t>
    </rPh>
    <rPh sb="170" eb="175">
      <t>ゲスイドウジギョウ</t>
    </rPh>
    <rPh sb="176" eb="177">
      <t>ク</t>
    </rPh>
    <rPh sb="177" eb="178">
      <t>ダ</t>
    </rPh>
    <rPh sb="178" eb="180">
      <t>キジュン</t>
    </rPh>
    <rPh sb="181" eb="183">
      <t>ミナオ</t>
    </rPh>
    <rPh sb="185" eb="186">
      <t>トモナ</t>
    </rPh>
    <rPh sb="187" eb="191">
      <t>コウエイキギョウ</t>
    </rPh>
    <rPh sb="191" eb="192">
      <t>トウ</t>
    </rPh>
    <rPh sb="192" eb="194">
      <t>クリイレ</t>
    </rPh>
    <rPh sb="194" eb="196">
      <t>ミコミ</t>
    </rPh>
    <rPh sb="196" eb="197">
      <t>ガク</t>
    </rPh>
    <rPh sb="198" eb="200">
      <t>ゾウカ</t>
    </rPh>
    <rPh sb="204" eb="209">
      <t>チホウサイザンダカ</t>
    </rPh>
    <rPh sb="210" eb="214">
      <t>ゲンショウケイコウ</t>
    </rPh>
    <rPh sb="219" eb="221">
      <t>コンゴ</t>
    </rPh>
    <rPh sb="222" eb="225">
      <t>カソサイ</t>
    </rPh>
    <rPh sb="232" eb="234">
      <t>ユウリ</t>
    </rPh>
    <rPh sb="235" eb="237">
      <t>キサイ</t>
    </rPh>
    <rPh sb="238" eb="240">
      <t>カツヨウ</t>
    </rPh>
    <rPh sb="249" eb="251">
      <t>カド</t>
    </rPh>
    <rPh sb="252" eb="254">
      <t>ハッコウ</t>
    </rPh>
    <rPh sb="255" eb="257">
      <t>チュウイ</t>
    </rPh>
    <rPh sb="261" eb="264">
      <t>ケイカクテキ</t>
    </rPh>
    <rPh sb="265" eb="267">
      <t>トウシ</t>
    </rPh>
    <rPh sb="268" eb="269">
      <t>オコナ</t>
    </rPh>
    <rPh sb="270" eb="273">
      <t>ロウキュウカ</t>
    </rPh>
    <rPh sb="273" eb="275">
      <t>タイサク</t>
    </rPh>
    <rPh sb="276" eb="278">
      <t>ジッシ</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</si>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</sst>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8" fontId="12"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xmlns:c16r2="http://schemas.microsoft.com/office/drawing/2015/06/chart">
            <c:ext xmlns:c16="http://schemas.microsoft.com/office/drawing/2014/chart" uri="{C3380CC4-5D6E-409C-BE32-E72D297353CC}">
              <c16:uniqueId val="{00000000-E757-4ED0-BACB-5CC48CD1A59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85245</c:v>
                </c:pt>
                <c:pt idx="1">
                  <c:v>61559</c:v>
                </c:pt>
                <c:pt idx="2">
                  <c:v>158356</c:v>
                </c:pt>
                <c:pt idx="3">
                  <c:v>195232</c:v>
                </c:pt>
                <c:pt idx="4">
                  <c:v>37832</c:v>
                </c:pt>
              </c:numCache>
            </c:numRef>
          </c:val>
          <c:smooth val="0"/>
          <c:extLst xmlns:c16r2="http://schemas.microsoft.com/office/drawing/2015/06/chart">
            <c:ext xmlns:c16="http://schemas.microsoft.com/office/drawing/2014/chart" uri="{C3380CC4-5D6E-409C-BE32-E72D297353CC}">
              <c16:uniqueId val="{00000001-E757-4ED0-BACB-5CC48CD1A59B}"/>
            </c:ext>
          </c:extLst>
        </c:ser>
        <c:dLbls>
          <c:showLegendKey val="0"/>
          <c:showVal val="0"/>
          <c:showCatName val="0"/>
          <c:showSerName val="0"/>
          <c:showPercent val="0"/>
          <c:showBubbleSize val="0"/>
        </c:dLbls>
        <c:marker val="1"/>
        <c:smooth val="0"/>
        <c:axId val="231115776"/>
        <c:axId val="231130240"/>
      </c:lineChart>
      <c:catAx>
        <c:axId val="2311157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1130240"/>
        <c:crosses val="autoZero"/>
        <c:auto val="1"/>
        <c:lblAlgn val="ctr"/>
        <c:lblOffset val="100"/>
        <c:tickLblSkip val="1"/>
        <c:tickMarkSkip val="1"/>
        <c:noMultiLvlLbl val="0"/>
      </c:catAx>
      <c:valAx>
        <c:axId val="23113024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1115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4.0999999999999996</c:v>
                </c:pt>
                <c:pt idx="1">
                  <c:v>4.84</c:v>
                </c:pt>
                <c:pt idx="2">
                  <c:v>5.28</c:v>
                </c:pt>
                <c:pt idx="3">
                  <c:v>4.5599999999999996</c:v>
                </c:pt>
                <c:pt idx="4">
                  <c:v>4.9800000000000004</c:v>
                </c:pt>
              </c:numCache>
            </c:numRef>
          </c:val>
          <c:extLst xmlns:c16r2="http://schemas.microsoft.com/office/drawing/2015/06/chart">
            <c:ext xmlns:c16="http://schemas.microsoft.com/office/drawing/2014/chart" uri="{C3380CC4-5D6E-409C-BE32-E72D297353CC}">
              <c16:uniqueId val="{00000000-81ED-44CE-9F35-BA04D8B9854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31.73</c:v>
                </c:pt>
                <c:pt idx="1">
                  <c:v>34.75</c:v>
                </c:pt>
                <c:pt idx="2">
                  <c:v>36.020000000000003</c:v>
                </c:pt>
                <c:pt idx="3">
                  <c:v>39.840000000000003</c:v>
                </c:pt>
                <c:pt idx="4">
                  <c:v>42.86</c:v>
                </c:pt>
              </c:numCache>
            </c:numRef>
          </c:val>
          <c:extLst xmlns:c16r2="http://schemas.microsoft.com/office/drawing/2015/06/chart">
            <c:ext xmlns:c16="http://schemas.microsoft.com/office/drawing/2014/chart" uri="{C3380CC4-5D6E-409C-BE32-E72D297353CC}">
              <c16:uniqueId val="{00000001-81ED-44CE-9F35-BA04D8B98543}"/>
            </c:ext>
          </c:extLst>
        </c:ser>
        <c:dLbls>
          <c:showLegendKey val="0"/>
          <c:showVal val="0"/>
          <c:showCatName val="0"/>
          <c:showSerName val="0"/>
          <c:showPercent val="0"/>
          <c:showBubbleSize val="0"/>
        </c:dLbls>
        <c:gapWidth val="250"/>
        <c:overlap val="100"/>
        <c:axId val="187086336"/>
        <c:axId val="187088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2.1</c:v>
                </c:pt>
                <c:pt idx="1">
                  <c:v>3.16</c:v>
                </c:pt>
                <c:pt idx="2">
                  <c:v>8.2200000000000006</c:v>
                </c:pt>
                <c:pt idx="3">
                  <c:v>6.22</c:v>
                </c:pt>
                <c:pt idx="4">
                  <c:v>6.44</c:v>
                </c:pt>
              </c:numCache>
            </c:numRef>
          </c:val>
          <c:smooth val="0"/>
          <c:extLst xmlns:c16r2="http://schemas.microsoft.com/office/drawing/2015/06/chart">
            <c:ext xmlns:c16="http://schemas.microsoft.com/office/drawing/2014/chart" uri="{C3380CC4-5D6E-409C-BE32-E72D297353CC}">
              <c16:uniqueId val="{00000002-81ED-44CE-9F35-BA04D8B98543}"/>
            </c:ext>
          </c:extLst>
        </c:ser>
        <c:dLbls>
          <c:showLegendKey val="0"/>
          <c:showVal val="0"/>
          <c:showCatName val="0"/>
          <c:showSerName val="0"/>
          <c:showPercent val="0"/>
          <c:showBubbleSize val="0"/>
        </c:dLbls>
        <c:marker val="1"/>
        <c:smooth val="0"/>
        <c:axId val="187086336"/>
        <c:axId val="187088256"/>
      </c:lineChart>
      <c:catAx>
        <c:axId val="18708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7088256"/>
        <c:crosses val="autoZero"/>
        <c:auto val="1"/>
        <c:lblAlgn val="ctr"/>
        <c:lblOffset val="100"/>
        <c:tickLblSkip val="1"/>
        <c:tickMarkSkip val="1"/>
        <c:noMultiLvlLbl val="0"/>
      </c:catAx>
      <c:valAx>
        <c:axId val="187088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086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8D85-4539-B09C-8BEB99C82C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D85-4539-B09C-8BEB99C82CE4}"/>
            </c:ext>
          </c:extLst>
        </c:ser>
        <c:ser>
          <c:idx val="2"/>
          <c:order val="2"/>
          <c:tx>
            <c:strRef>
              <c:f>データシート!$A$29</c:f>
              <c:strCache>
                <c:ptCount val="1"/>
                <c:pt idx="0">
                  <c:v>介護保険特別会計（サービス事業勘定）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8D85-4539-B09C-8BEB99C82CE4}"/>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0.01</c:v>
                </c:pt>
                <c:pt idx="4">
                  <c:v>#N/A</c:v>
                </c:pt>
                <c:pt idx="5">
                  <c:v>0.02</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3-8D85-4539-B09C-8BEB99C82CE4}"/>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0.17</c:v>
                </c:pt>
                <c:pt idx="2">
                  <c:v>#N/A</c:v>
                </c:pt>
                <c:pt idx="3">
                  <c:v>0.17</c:v>
                </c:pt>
                <c:pt idx="4">
                  <c:v>#N/A</c:v>
                </c:pt>
                <c:pt idx="5">
                  <c:v>0.15</c:v>
                </c:pt>
                <c:pt idx="6">
                  <c:v>#N/A</c:v>
                </c:pt>
                <c:pt idx="7">
                  <c:v>0.1</c:v>
                </c:pt>
                <c:pt idx="8">
                  <c:v>#N/A</c:v>
                </c:pt>
                <c:pt idx="9">
                  <c:v>0.11</c:v>
                </c:pt>
              </c:numCache>
            </c:numRef>
          </c:val>
          <c:extLst xmlns:c16r2="http://schemas.microsoft.com/office/drawing/2015/06/chart">
            <c:ext xmlns:c16="http://schemas.microsoft.com/office/drawing/2014/chart" uri="{C3380CC4-5D6E-409C-BE32-E72D297353CC}">
              <c16:uniqueId val="{00000004-8D85-4539-B09C-8BEB99C82CE4}"/>
            </c:ext>
          </c:extLst>
        </c:ser>
        <c:ser>
          <c:idx val="5"/>
          <c:order val="5"/>
          <c:tx>
            <c:strRef>
              <c:f>データシート!$A$32</c:f>
              <c:strCache>
                <c:ptCount val="1"/>
                <c:pt idx="0">
                  <c:v>国民健康保険特別会計（直診勘定）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0.14000000000000001</c:v>
                </c:pt>
                <c:pt idx="2">
                  <c:v>#N/A</c:v>
                </c:pt>
                <c:pt idx="3">
                  <c:v>0.04</c:v>
                </c:pt>
                <c:pt idx="4">
                  <c:v>#N/A</c:v>
                </c:pt>
                <c:pt idx="5">
                  <c:v>0.28000000000000003</c:v>
                </c:pt>
                <c:pt idx="6">
                  <c:v>#N/A</c:v>
                </c:pt>
                <c:pt idx="7">
                  <c:v>0.5</c:v>
                </c:pt>
                <c:pt idx="8">
                  <c:v>#N/A</c:v>
                </c:pt>
                <c:pt idx="9">
                  <c:v>0.43</c:v>
                </c:pt>
              </c:numCache>
            </c:numRef>
          </c:val>
          <c:extLst xmlns:c16r2="http://schemas.microsoft.com/office/drawing/2015/06/chart">
            <c:ext xmlns:c16="http://schemas.microsoft.com/office/drawing/2014/chart" uri="{C3380CC4-5D6E-409C-BE32-E72D297353CC}">
              <c16:uniqueId val="{00000005-8D85-4539-B09C-8BEB99C82CE4}"/>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0.24</c:v>
                </c:pt>
                <c:pt idx="2">
                  <c:v>#N/A</c:v>
                </c:pt>
                <c:pt idx="3">
                  <c:v>0.49</c:v>
                </c:pt>
                <c:pt idx="4">
                  <c:v>#N/A</c:v>
                </c:pt>
                <c:pt idx="5">
                  <c:v>0.22</c:v>
                </c:pt>
                <c:pt idx="6">
                  <c:v>#N/A</c:v>
                </c:pt>
                <c:pt idx="7">
                  <c:v>0.36</c:v>
                </c:pt>
                <c:pt idx="8">
                  <c:v>#N/A</c:v>
                </c:pt>
                <c:pt idx="9">
                  <c:v>0.66</c:v>
                </c:pt>
              </c:numCache>
            </c:numRef>
          </c:val>
          <c:extLst xmlns:c16r2="http://schemas.microsoft.com/office/drawing/2015/06/chart">
            <c:ext xmlns:c16="http://schemas.microsoft.com/office/drawing/2014/chart" uri="{C3380CC4-5D6E-409C-BE32-E72D297353CC}">
              <c16:uniqueId val="{00000006-8D85-4539-B09C-8BEB99C82CE4}"/>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0.45</c:v>
                </c:pt>
                <c:pt idx="2">
                  <c:v>#N/A</c:v>
                </c:pt>
                <c:pt idx="3">
                  <c:v>0.38</c:v>
                </c:pt>
                <c:pt idx="4">
                  <c:v>#N/A</c:v>
                </c:pt>
                <c:pt idx="5">
                  <c:v>0.69</c:v>
                </c:pt>
                <c:pt idx="6">
                  <c:v>#N/A</c:v>
                </c:pt>
                <c:pt idx="7">
                  <c:v>0.72</c:v>
                </c:pt>
                <c:pt idx="8">
                  <c:v>#N/A</c:v>
                </c:pt>
                <c:pt idx="9">
                  <c:v>1.28</c:v>
                </c:pt>
              </c:numCache>
            </c:numRef>
          </c:val>
          <c:extLst xmlns:c16r2="http://schemas.microsoft.com/office/drawing/2015/06/chart">
            <c:ext xmlns:c16="http://schemas.microsoft.com/office/drawing/2014/chart" uri="{C3380CC4-5D6E-409C-BE32-E72D297353CC}">
              <c16:uniqueId val="{00000007-8D85-4539-B09C-8BEB99C82CE4}"/>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0.04</c:v>
                </c:pt>
                <c:pt idx="2">
                  <c:v>1.19</c:v>
                </c:pt>
                <c:pt idx="3">
                  <c:v>#N/A</c:v>
                </c:pt>
                <c:pt idx="4">
                  <c:v>#N/A</c:v>
                </c:pt>
                <c:pt idx="5">
                  <c:v>2.0099999999999998</c:v>
                </c:pt>
                <c:pt idx="6">
                  <c:v>#N/A</c:v>
                </c:pt>
                <c:pt idx="7">
                  <c:v>2.41</c:v>
                </c:pt>
                <c:pt idx="8">
                  <c:v>#N/A</c:v>
                </c:pt>
                <c:pt idx="9">
                  <c:v>2.61</c:v>
                </c:pt>
              </c:numCache>
            </c:numRef>
          </c:val>
          <c:extLst xmlns:c16r2="http://schemas.microsoft.com/office/drawing/2015/06/chart">
            <c:ext xmlns:c16="http://schemas.microsoft.com/office/drawing/2014/chart" uri="{C3380CC4-5D6E-409C-BE32-E72D297353CC}">
              <c16:uniqueId val="{00000008-8D85-4539-B09C-8BEB99C82CE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4.09</c:v>
                </c:pt>
                <c:pt idx="2">
                  <c:v>#N/A</c:v>
                </c:pt>
                <c:pt idx="3">
                  <c:v>4.83</c:v>
                </c:pt>
                <c:pt idx="4">
                  <c:v>#N/A</c:v>
                </c:pt>
                <c:pt idx="5">
                  <c:v>5.27</c:v>
                </c:pt>
                <c:pt idx="6">
                  <c:v>#N/A</c:v>
                </c:pt>
                <c:pt idx="7">
                  <c:v>4.5599999999999996</c:v>
                </c:pt>
                <c:pt idx="8">
                  <c:v>#N/A</c:v>
                </c:pt>
                <c:pt idx="9">
                  <c:v>4.9800000000000004</c:v>
                </c:pt>
              </c:numCache>
            </c:numRef>
          </c:val>
          <c:extLst xmlns:c16r2="http://schemas.microsoft.com/office/drawing/2015/06/chart">
            <c:ext xmlns:c16="http://schemas.microsoft.com/office/drawing/2014/chart" uri="{C3380CC4-5D6E-409C-BE32-E72D297353CC}">
              <c16:uniqueId val="{00000009-8D85-4539-B09C-8BEB99C82CE4}"/>
            </c:ext>
          </c:extLst>
        </c:ser>
        <c:dLbls>
          <c:showLegendKey val="0"/>
          <c:showVal val="0"/>
          <c:showCatName val="0"/>
          <c:showSerName val="0"/>
          <c:showPercent val="0"/>
          <c:showBubbleSize val="0"/>
        </c:dLbls>
        <c:gapWidth val="150"/>
        <c:overlap val="100"/>
        <c:axId val="45452672"/>
        <c:axId val="45462656"/>
      </c:barChart>
      <c:catAx>
        <c:axId val="45452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462656"/>
        <c:crosses val="autoZero"/>
        <c:auto val="1"/>
        <c:lblAlgn val="ctr"/>
        <c:lblOffset val="100"/>
        <c:tickLblSkip val="1"/>
        <c:tickMarkSkip val="1"/>
        <c:noMultiLvlLbl val="0"/>
      </c:catAx>
      <c:valAx>
        <c:axId val="45462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452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379</c:v>
                </c:pt>
                <c:pt idx="5">
                  <c:v>362</c:v>
                </c:pt>
                <c:pt idx="8">
                  <c:v>354</c:v>
                </c:pt>
                <c:pt idx="11">
                  <c:v>340</c:v>
                </c:pt>
                <c:pt idx="14">
                  <c:v>343</c:v>
                </c:pt>
              </c:numCache>
            </c:numRef>
          </c:val>
          <c:extLst xmlns:c16r2="http://schemas.microsoft.com/office/drawing/2015/06/chart">
            <c:ext xmlns:c16="http://schemas.microsoft.com/office/drawing/2014/chart" uri="{C3380CC4-5D6E-409C-BE32-E72D297353CC}">
              <c16:uniqueId val="{00000000-586C-4545-A9B6-C03A1AD0F58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86C-4545-A9B6-C03A1AD0F58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586C-4545-A9B6-C03A1AD0F58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104</c:v>
                </c:pt>
                <c:pt idx="3">
                  <c:v>53</c:v>
                </c:pt>
                <c:pt idx="6">
                  <c:v>41</c:v>
                </c:pt>
                <c:pt idx="9">
                  <c:v>47</c:v>
                </c:pt>
                <c:pt idx="12">
                  <c:v>47</c:v>
                </c:pt>
              </c:numCache>
            </c:numRef>
          </c:val>
          <c:extLst xmlns:c16r2="http://schemas.microsoft.com/office/drawing/2015/06/chart">
            <c:ext xmlns:c16="http://schemas.microsoft.com/office/drawing/2014/chart" uri="{C3380CC4-5D6E-409C-BE32-E72D297353CC}">
              <c16:uniqueId val="{00000003-586C-4545-A9B6-C03A1AD0F58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149</c:v>
                </c:pt>
                <c:pt idx="3">
                  <c:v>142</c:v>
                </c:pt>
                <c:pt idx="6">
                  <c:v>140</c:v>
                </c:pt>
                <c:pt idx="9">
                  <c:v>143</c:v>
                </c:pt>
                <c:pt idx="12">
                  <c:v>164</c:v>
                </c:pt>
              </c:numCache>
            </c:numRef>
          </c:val>
          <c:extLst xmlns:c16r2="http://schemas.microsoft.com/office/drawing/2015/06/chart">
            <c:ext xmlns:c16="http://schemas.microsoft.com/office/drawing/2014/chart" uri="{C3380CC4-5D6E-409C-BE32-E72D297353CC}">
              <c16:uniqueId val="{00000004-586C-4545-A9B6-C03A1AD0F58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86C-4545-A9B6-C03A1AD0F58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86C-4545-A9B6-C03A1AD0F58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376</c:v>
                </c:pt>
                <c:pt idx="3">
                  <c:v>367</c:v>
                </c:pt>
                <c:pt idx="6">
                  <c:v>385</c:v>
                </c:pt>
                <c:pt idx="9">
                  <c:v>331</c:v>
                </c:pt>
                <c:pt idx="12">
                  <c:v>310</c:v>
                </c:pt>
              </c:numCache>
            </c:numRef>
          </c:val>
          <c:extLst xmlns:c16r2="http://schemas.microsoft.com/office/drawing/2015/06/chart">
            <c:ext xmlns:c16="http://schemas.microsoft.com/office/drawing/2014/chart" uri="{C3380CC4-5D6E-409C-BE32-E72D297353CC}">
              <c16:uniqueId val="{00000007-586C-4545-A9B6-C03A1AD0F58F}"/>
            </c:ext>
          </c:extLst>
        </c:ser>
        <c:dLbls>
          <c:showLegendKey val="0"/>
          <c:showVal val="0"/>
          <c:showCatName val="0"/>
          <c:showSerName val="0"/>
          <c:showPercent val="0"/>
          <c:showBubbleSize val="0"/>
        </c:dLbls>
        <c:gapWidth val="100"/>
        <c:overlap val="100"/>
        <c:axId val="187587584"/>
        <c:axId val="187597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250</c:v>
                </c:pt>
                <c:pt idx="2">
                  <c:v>#N/A</c:v>
                </c:pt>
                <c:pt idx="3">
                  <c:v>#N/A</c:v>
                </c:pt>
                <c:pt idx="4">
                  <c:v>200</c:v>
                </c:pt>
                <c:pt idx="5">
                  <c:v>#N/A</c:v>
                </c:pt>
                <c:pt idx="6">
                  <c:v>#N/A</c:v>
                </c:pt>
                <c:pt idx="7">
                  <c:v>212</c:v>
                </c:pt>
                <c:pt idx="8">
                  <c:v>#N/A</c:v>
                </c:pt>
                <c:pt idx="9">
                  <c:v>#N/A</c:v>
                </c:pt>
                <c:pt idx="10">
                  <c:v>181</c:v>
                </c:pt>
                <c:pt idx="11">
                  <c:v>#N/A</c:v>
                </c:pt>
                <c:pt idx="12">
                  <c:v>#N/A</c:v>
                </c:pt>
                <c:pt idx="13">
                  <c:v>178</c:v>
                </c:pt>
                <c:pt idx="14">
                  <c:v>#N/A</c:v>
                </c:pt>
              </c:numCache>
            </c:numRef>
          </c:val>
          <c:smooth val="0"/>
          <c:extLst xmlns:c16r2="http://schemas.microsoft.com/office/drawing/2015/06/chart">
            <c:ext xmlns:c16="http://schemas.microsoft.com/office/drawing/2014/chart" uri="{C3380CC4-5D6E-409C-BE32-E72D297353CC}">
              <c16:uniqueId val="{00000008-586C-4545-A9B6-C03A1AD0F58F}"/>
            </c:ext>
          </c:extLst>
        </c:ser>
        <c:dLbls>
          <c:showLegendKey val="0"/>
          <c:showVal val="0"/>
          <c:showCatName val="0"/>
          <c:showSerName val="0"/>
          <c:showPercent val="0"/>
          <c:showBubbleSize val="0"/>
        </c:dLbls>
        <c:marker val="1"/>
        <c:smooth val="0"/>
        <c:axId val="187587584"/>
        <c:axId val="187597952"/>
      </c:lineChart>
      <c:catAx>
        <c:axId val="18758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7597952"/>
        <c:crosses val="autoZero"/>
        <c:auto val="1"/>
        <c:lblAlgn val="ctr"/>
        <c:lblOffset val="100"/>
        <c:tickLblSkip val="1"/>
        <c:tickMarkSkip val="1"/>
        <c:noMultiLvlLbl val="0"/>
      </c:catAx>
      <c:valAx>
        <c:axId val="187597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587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3917</c:v>
                </c:pt>
                <c:pt idx="5">
                  <c:v>3891</c:v>
                </c:pt>
                <c:pt idx="8">
                  <c:v>3929</c:v>
                </c:pt>
                <c:pt idx="11">
                  <c:v>3853</c:v>
                </c:pt>
                <c:pt idx="14">
                  <c:v>3780</c:v>
                </c:pt>
              </c:numCache>
            </c:numRef>
          </c:val>
          <c:extLst xmlns:c16r2="http://schemas.microsoft.com/office/drawing/2015/06/chart">
            <c:ext xmlns:c16="http://schemas.microsoft.com/office/drawing/2014/chart" uri="{C3380CC4-5D6E-409C-BE32-E72D297353CC}">
              <c16:uniqueId val="{00000000-4ED9-427A-AA2B-FDB3D33E93E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22</c:v>
                </c:pt>
                <c:pt idx="5">
                  <c:v>19</c:v>
                </c:pt>
                <c:pt idx="8">
                  <c:v>15</c:v>
                </c:pt>
                <c:pt idx="11">
                  <c:v>11</c:v>
                </c:pt>
                <c:pt idx="14">
                  <c:v>7</c:v>
                </c:pt>
              </c:numCache>
            </c:numRef>
          </c:val>
          <c:extLst xmlns:c16r2="http://schemas.microsoft.com/office/drawing/2015/06/chart">
            <c:ext xmlns:c16="http://schemas.microsoft.com/office/drawing/2014/chart" uri="{C3380CC4-5D6E-409C-BE32-E72D297353CC}">
              <c16:uniqueId val="{00000001-4ED9-427A-AA2B-FDB3D33E93E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1411</c:v>
                </c:pt>
                <c:pt idx="5">
                  <c:v>1613</c:v>
                </c:pt>
                <c:pt idx="8">
                  <c:v>1720</c:v>
                </c:pt>
                <c:pt idx="11">
                  <c:v>1828</c:v>
                </c:pt>
                <c:pt idx="14">
                  <c:v>1860</c:v>
                </c:pt>
              </c:numCache>
            </c:numRef>
          </c:val>
          <c:extLst xmlns:c16r2="http://schemas.microsoft.com/office/drawing/2015/06/chart">
            <c:ext xmlns:c16="http://schemas.microsoft.com/office/drawing/2014/chart" uri="{C3380CC4-5D6E-409C-BE32-E72D297353CC}">
              <c16:uniqueId val="{00000002-4ED9-427A-AA2B-FDB3D33E93E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ED9-427A-AA2B-FDB3D33E93E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ED9-427A-AA2B-FDB3D33E93E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ED9-427A-AA2B-FDB3D33E93E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627</c:v>
                </c:pt>
                <c:pt idx="3">
                  <c:v>576</c:v>
                </c:pt>
                <c:pt idx="6">
                  <c:v>604</c:v>
                </c:pt>
                <c:pt idx="9">
                  <c:v>584</c:v>
                </c:pt>
                <c:pt idx="12">
                  <c:v>581</c:v>
                </c:pt>
              </c:numCache>
            </c:numRef>
          </c:val>
          <c:extLst xmlns:c16r2="http://schemas.microsoft.com/office/drawing/2015/06/chart">
            <c:ext xmlns:c16="http://schemas.microsoft.com/office/drawing/2014/chart" uri="{C3380CC4-5D6E-409C-BE32-E72D297353CC}">
              <c16:uniqueId val="{00000006-4ED9-427A-AA2B-FDB3D33E93E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426</c:v>
                </c:pt>
                <c:pt idx="3">
                  <c:v>394</c:v>
                </c:pt>
                <c:pt idx="6">
                  <c:v>343</c:v>
                </c:pt>
                <c:pt idx="9">
                  <c:v>265</c:v>
                </c:pt>
                <c:pt idx="12">
                  <c:v>213</c:v>
                </c:pt>
              </c:numCache>
            </c:numRef>
          </c:val>
          <c:extLst xmlns:c16r2="http://schemas.microsoft.com/office/drawing/2015/06/chart">
            <c:ext xmlns:c16="http://schemas.microsoft.com/office/drawing/2014/chart" uri="{C3380CC4-5D6E-409C-BE32-E72D297353CC}">
              <c16:uniqueId val="{00000007-4ED9-427A-AA2B-FDB3D33E93E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2668</c:v>
                </c:pt>
                <c:pt idx="3">
                  <c:v>2599</c:v>
                </c:pt>
                <c:pt idx="6">
                  <c:v>2522</c:v>
                </c:pt>
                <c:pt idx="9">
                  <c:v>2473</c:v>
                </c:pt>
                <c:pt idx="12">
                  <c:v>2583</c:v>
                </c:pt>
              </c:numCache>
            </c:numRef>
          </c:val>
          <c:extLst xmlns:c16r2="http://schemas.microsoft.com/office/drawing/2015/06/chart">
            <c:ext xmlns:c16="http://schemas.microsoft.com/office/drawing/2014/chart" uri="{C3380CC4-5D6E-409C-BE32-E72D297353CC}">
              <c16:uniqueId val="{00000008-4ED9-427A-AA2B-FDB3D33E93E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4ED9-427A-AA2B-FDB3D33E93E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3455</c:v>
                </c:pt>
                <c:pt idx="3">
                  <c:v>3467</c:v>
                </c:pt>
                <c:pt idx="6">
                  <c:v>3503</c:v>
                </c:pt>
                <c:pt idx="9">
                  <c:v>3681</c:v>
                </c:pt>
                <c:pt idx="12">
                  <c:v>3606</c:v>
                </c:pt>
              </c:numCache>
            </c:numRef>
          </c:val>
          <c:extLst xmlns:c16r2="http://schemas.microsoft.com/office/drawing/2015/06/chart">
            <c:ext xmlns:c16="http://schemas.microsoft.com/office/drawing/2014/chart" uri="{C3380CC4-5D6E-409C-BE32-E72D297353CC}">
              <c16:uniqueId val="{0000000A-4ED9-427A-AA2B-FDB3D33E93EB}"/>
            </c:ext>
          </c:extLst>
        </c:ser>
        <c:dLbls>
          <c:showLegendKey val="0"/>
          <c:showVal val="0"/>
          <c:showCatName val="0"/>
          <c:showSerName val="0"/>
          <c:showPercent val="0"/>
          <c:showBubbleSize val="0"/>
        </c:dLbls>
        <c:gapWidth val="100"/>
        <c:overlap val="100"/>
        <c:axId val="240214016"/>
        <c:axId val="240215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1825</c:v>
                </c:pt>
                <c:pt idx="2">
                  <c:v>#N/A</c:v>
                </c:pt>
                <c:pt idx="3">
                  <c:v>#N/A</c:v>
                </c:pt>
                <c:pt idx="4">
                  <c:v>1513</c:v>
                </c:pt>
                <c:pt idx="5">
                  <c:v>#N/A</c:v>
                </c:pt>
                <c:pt idx="6">
                  <c:v>#N/A</c:v>
                </c:pt>
                <c:pt idx="7">
                  <c:v>1307</c:v>
                </c:pt>
                <c:pt idx="8">
                  <c:v>#N/A</c:v>
                </c:pt>
                <c:pt idx="9">
                  <c:v>#N/A</c:v>
                </c:pt>
                <c:pt idx="10">
                  <c:v>1310</c:v>
                </c:pt>
                <c:pt idx="11">
                  <c:v>#N/A</c:v>
                </c:pt>
                <c:pt idx="12">
                  <c:v>#N/A</c:v>
                </c:pt>
                <c:pt idx="13">
                  <c:v>1335</c:v>
                </c:pt>
                <c:pt idx="14">
                  <c:v>#N/A</c:v>
                </c:pt>
              </c:numCache>
            </c:numRef>
          </c:val>
          <c:smooth val="0"/>
          <c:extLst xmlns:c16r2="http://schemas.microsoft.com/office/drawing/2015/06/chart">
            <c:ext xmlns:c16="http://schemas.microsoft.com/office/drawing/2014/chart" uri="{C3380CC4-5D6E-409C-BE32-E72D297353CC}">
              <c16:uniqueId val="{0000000B-4ED9-427A-AA2B-FDB3D33E93EB}"/>
            </c:ext>
          </c:extLst>
        </c:ser>
        <c:dLbls>
          <c:showLegendKey val="0"/>
          <c:showVal val="0"/>
          <c:showCatName val="0"/>
          <c:showSerName val="0"/>
          <c:showPercent val="0"/>
          <c:showBubbleSize val="0"/>
        </c:dLbls>
        <c:marker val="1"/>
        <c:smooth val="0"/>
        <c:axId val="240214016"/>
        <c:axId val="240215936"/>
      </c:lineChart>
      <c:catAx>
        <c:axId val="24021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0215936"/>
        <c:crosses val="autoZero"/>
        <c:auto val="1"/>
        <c:lblAlgn val="ctr"/>
        <c:lblOffset val="100"/>
        <c:tickLblSkip val="1"/>
        <c:tickMarkSkip val="1"/>
        <c:noMultiLvlLbl val="0"/>
      </c:catAx>
      <c:valAx>
        <c:axId val="240215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214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757</c:v>
                </c:pt>
                <c:pt idx="1">
                  <c:v>818</c:v>
                </c:pt>
                <c:pt idx="2">
                  <c:v>865</c:v>
                </c:pt>
              </c:numCache>
            </c:numRef>
          </c:val>
          <c:extLst xmlns:c16r2="http://schemas.microsoft.com/office/drawing/2015/06/chart">
            <c:ext xmlns:c16="http://schemas.microsoft.com/office/drawing/2014/chart" uri="{C3380CC4-5D6E-409C-BE32-E72D297353CC}">
              <c16:uniqueId val="{00000000-2C6A-493F-9536-69750E21E8B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599</c:v>
                </c:pt>
                <c:pt idx="1">
                  <c:v>611</c:v>
                </c:pt>
                <c:pt idx="2">
                  <c:v>559</c:v>
                </c:pt>
              </c:numCache>
            </c:numRef>
          </c:val>
          <c:extLst xmlns:c16r2="http://schemas.microsoft.com/office/drawing/2015/06/chart">
            <c:ext xmlns:c16="http://schemas.microsoft.com/office/drawing/2014/chart" uri="{C3380CC4-5D6E-409C-BE32-E72D297353CC}">
              <c16:uniqueId val="{00000001-2C6A-493F-9536-69750E21E8B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284</c:v>
                </c:pt>
                <c:pt idx="1">
                  <c:v>289</c:v>
                </c:pt>
                <c:pt idx="2">
                  <c:v>307</c:v>
                </c:pt>
              </c:numCache>
            </c:numRef>
          </c:val>
          <c:extLst xmlns:c16r2="http://schemas.microsoft.com/office/drawing/2015/06/chart">
            <c:ext xmlns:c16="http://schemas.microsoft.com/office/drawing/2014/chart" uri="{C3380CC4-5D6E-409C-BE32-E72D297353CC}">
              <c16:uniqueId val="{00000002-2C6A-493F-9536-69750E21E8BA}"/>
            </c:ext>
          </c:extLst>
        </c:ser>
        <c:dLbls>
          <c:showLegendKey val="0"/>
          <c:showVal val="0"/>
          <c:showCatName val="0"/>
          <c:showSerName val="0"/>
          <c:showPercent val="0"/>
          <c:showBubbleSize val="0"/>
        </c:dLbls>
        <c:gapWidth val="120"/>
        <c:overlap val="100"/>
        <c:axId val="240027136"/>
        <c:axId val="240028672"/>
      </c:barChart>
      <c:catAx>
        <c:axId val="240027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0028672"/>
        <c:crosses val="autoZero"/>
        <c:auto val="1"/>
        <c:lblAlgn val="ctr"/>
        <c:lblOffset val="100"/>
        <c:tickLblSkip val="1"/>
        <c:tickMarkSkip val="1"/>
        <c:noMultiLvlLbl val="0"/>
      </c:catAx>
      <c:valAx>
        <c:axId val="2400286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0027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{72A3ED5A-CAED-4F0F-AF95-D0A475454073}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1A6-46B8-828F-642E3780F2CA}"/>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{46429718-9AE7-42EF-80A4-ED908D7806C9}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A6-46B8-828F-642E3780F2CA}"/>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{9B1A8A10-0F67-4C85-9862-68C89282482E}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A6-46B8-828F-642E3780F2CA}"/>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{EAB24CDC-197D-4F65-B12E-1205F4EFC2DD}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A6-46B8-828F-642E3780F2CA}"/>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{C1773803-23E7-4DD0-B170-4BAD7B9F8EC1}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A6-46B8-828F-642E3780F2C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{5EABA037-4B14-4B9F-8C34-7590E9EF9016}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1A6-46B8-828F-642E3780F2C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{2142EFBB-F61B-464E-BB08-F9D2ED4022E7}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1A6-46B8-828F-642E3780F2C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{E7031C9C-430E-449D-98FC-2DE2987D84A5}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1A6-46B8-828F-642E3780F2C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{A75F66AE-5E77-4F52-80A7-59BA5A926910}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1A6-46B8-828F-642E3780F2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69.2</c:v>
                </c:pt>
                <c:pt idx="32">
                  <c:v>68.599999999999994</c:v>
                </c:pt>
              </c:numCache>
            </c:numRef>
          </c:xVal>
          <c:yVal>
            <c:numRef>
              <c:f>公会計指標分析・財政指標組合せ分析表!$BP$51:$DC$51</c:f>
              <c:numCache>
                <c:formatCode>#,##0.0;"▲ "#,##0.0</c:formatCode>
                <c:ptCount val="40"/>
                <c:pt idx="24">
                  <c:v>76.3</c:v>
                </c:pt>
                <c:pt idx="32">
                  <c:v>79.5</c:v>
                </c:pt>
              </c:numCache>
            </c:numRef>
          </c:yVal>
          <c:smooth val="0"/>
          <c:extLst xmlns:c16r2="http://schemas.microsoft.com/office/drawing/2015/06/chart">
            <c:ext xmlns:c16="http://schemas.microsoft.com/office/drawing/2014/chart" uri="{C3380CC4-5D6E-409C-BE32-E72D297353CC}">
              <c16:uniqueId val="{00000009-D1A6-46B8-828F-642E3780F2C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{AC017CA7-4041-4541-95AA-CFBA7BD60FF6}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1A6-46B8-828F-642E3780F2CA}"/>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{F04C65D1-70C2-4461-9B3C-A079DE4D6C2F}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A6-46B8-828F-642E3780F2CA}"/>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{1313898D-1064-4AB1-BFFD-78F029BD2C68}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A6-46B8-828F-642E3780F2CA}"/>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{3964BF10-475C-4961-81A3-D673AAD6957B}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A6-46B8-828F-642E3780F2CA}"/>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{B07623D4-142D-48C3-944F-DE6F38A270F6}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A6-46B8-828F-642E3780F2C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{ADA389FC-4E20-4FFE-AADC-E419BD8E0274}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1A6-46B8-828F-642E3780F2C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{F65CA65F-53C5-4B1D-B245-C8F9B00775EF}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1A6-46B8-828F-642E3780F2CA}"/>
                </c:ext>
              </c:extLst>
            </c:dLbl>
            <c:dLbl>
              <c:idx val="24"/>
              <c:layout>
                <c:manualLayout>
                  <c:x val="-3.5075513365366219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{436BBB39-FF47-4DF9-A6BE-46C81DC18ADB}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1A6-46B8-828F-642E3780F2CA}"/>
                </c:ext>
              </c:extLst>
            </c:dLbl>
            <c:dLbl>
              <c:idx val="32"/>
              <c:layout>
                <c:manualLayout>
                  <c:x val="-2.9214887573778388E-2"/>
                  <c:y val="-6.4739042105865174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{B632EA9E-99FB-4096-ADB6-2D1D265700EA}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1A6-46B8-828F-642E3780F2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pt idx="32">
                  <c:v>56.7</c:v>
                </c:pt>
              </c:numCache>
            </c:numRef>
          </c:xVal>
          <c:yVal>
            <c:numRef>
              <c:f>公会計指標分析・財政指標組合せ分析表!$BP$55:$DC$55</c:f>
              <c:numCache>
                <c:formatCode>#,##0.0;"▲ "#,##0.0</c:formatCode>
                <c:ptCount val="40"/>
                <c:pt idx="24">
                  <c:v>0</c:v>
                </c:pt>
                <c:pt idx="32">
                  <c:v>0</c:v>
                </c:pt>
              </c:numCache>
            </c:numRef>
          </c:yVal>
          <c:smooth val="0"/>
          <c:extLst xmlns:c16r2="http://schemas.microsoft.com/office/drawing/2015/06/chart">
            <c:ext xmlns:c16="http://schemas.microsoft.com/office/drawing/2014/chart" uri="{C3380CC4-5D6E-409C-BE32-E72D297353CC}">
              <c16:uniqueId val="{00000013-D1A6-46B8-828F-642E3780F2CA}"/>
            </c:ext>
          </c:extLst>
        </c:ser>
        <c:dLbls>
          <c:showLegendKey val="0"/>
          <c:showVal val="1"/>
          <c:showCatName val="0"/>
          <c:showSerName val="0"/>
          <c:showPercent val="0"/>
          <c:showBubbleSize val="0"/>
        </c:dLbls>
        <c:axId val="240650880"/>
        <c:axId val="240681728"/>
      </c:scatterChart>
      <c:valAx>
        <c:axId val="240650880"/>
        <c:scaling>
          <c:orientation val="minMax"/>
          <c:max val="71"/>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681728"/>
        <c:crosses val="autoZero"/>
        <c:crossBetween val="midCat"/>
      </c:valAx>
      <c:valAx>
        <c:axId val="240681728"/>
        <c:scaling>
          <c:orientation val="minMax"/>
          <c:max val="93"/>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065088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{4B21CFE3-6436-4C7C-B11D-84F531F1113F}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9AF-4770-BDEC-2324A6AA995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{85890137-7284-440B-A95E-C1CF94781E94}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9AF-4770-BDEC-2324A6AA995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{210480EA-5B0C-46F9-BD46-445D700BA549}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9AF-4770-BDEC-2324A6AA995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{DBB02329-11D8-41A4-B7F1-4A4807D462C9}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9AF-4770-BDEC-2324A6AA995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{4BF374E7-7B58-47D7-BFE1-77372CBD35CC}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9AF-4770-BDEC-2324A6AA995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{C377891E-4FB8-4279-B795-EE9F6B85A798}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9AF-4770-BDEC-2324A6AA995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{EB41218E-1BC9-4472-BF8F-B5F9408904FC}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9AF-4770-BDEC-2324A6AA995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{F298BD12-0B46-47C6-90C9-3696BAAD14A5}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9AF-4770-BDEC-2324A6AA995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{F6AC508A-439E-4A8F-A74F-9BD66DAE52BA}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9AF-4770-BDEC-2324A6AA995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16.3</c:v>
                </c:pt>
                <c:pt idx="8">
                  <c:v>14.4</c:v>
                </c:pt>
                <c:pt idx="16">
                  <c:v>12.9</c:v>
                </c:pt>
                <c:pt idx="24">
                  <c:v>11.5</c:v>
                </c:pt>
                <c:pt idx="32">
                  <c:v>11.1</c:v>
                </c:pt>
              </c:numCache>
            </c:numRef>
          </c:xVal>
          <c:yVal>
            <c:numRef>
              <c:f>公会計指標分析・財政指標組合せ分析表!$BP$73:$DC$73</c:f>
              <c:numCache>
                <c:formatCode>#,##0.0;"▲ "#,##0.0</c:formatCode>
                <c:ptCount val="40"/>
                <c:pt idx="0">
                  <c:v>107.7</c:v>
                </c:pt>
                <c:pt idx="8">
                  <c:v>90.3</c:v>
                </c:pt>
                <c:pt idx="16">
                  <c:v>74.599999999999994</c:v>
                </c:pt>
                <c:pt idx="24">
                  <c:v>76.3</c:v>
                </c:pt>
                <c:pt idx="32">
                  <c:v>79.5</c:v>
                </c:pt>
              </c:numCache>
            </c:numRef>
          </c:yVal>
          <c:smooth val="0"/>
          <c:extLst xmlns:c16r2="http://schemas.microsoft.com/office/drawing/2015/06/chart">
            <c:ext xmlns:c16="http://schemas.microsoft.com/office/drawing/2014/chart" uri="{C3380CC4-5D6E-409C-BE32-E72D297353CC}">
              <c16:uniqueId val="{00000009-39AF-4770-BDEC-2324A6AA995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{F985280D-9931-4E5C-B940-64E0D53119BF}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9AF-4770-BDEC-2324A6AA995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{47FF173E-16D4-44C5-A22B-000B521BA207}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9AF-4770-BDEC-2324A6AA995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{D38F0F3C-199C-4762-A6E1-30F562E812DE}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9AF-4770-BDEC-2324A6AA995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{A4314A61-5D49-415E-BF02-17E2A0E37A59}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9AF-4770-BDEC-2324A6AA995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{50B73723-82B8-40B7-8204-D16DFF22416C}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9AF-4770-BDEC-2324A6AA995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{7725FE03-52E5-4CCE-9182-801ADCFB1016}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9AF-4770-BDEC-2324A6AA995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{CC993747-1E59-4D41-A7EA-24E3179EFDEA}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9AF-4770-BDEC-2324A6AA9950}"/>
                </c:ext>
              </c:extLst>
            </c:dLbl>
            <c:dLbl>
              <c:idx val="24"/>
              <c:layout>
                <c:manualLayout>
                  <c:x val="-3.0229096021834455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{80F84874-65B0-4935-8359-9726A96A9BB8}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9AF-4770-BDEC-2324A6AA9950}"/>
                </c:ext>
              </c:extLst>
            </c:dLbl>
            <c:dLbl>
              <c:idx val="32"/>
              <c:layout>
                <c:manualLayout>
                  <c:x val="-3.3166887216386859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{D83D6D62-C3C8-438B-9718-E144DAB24069}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9AF-4770-BDEC-2324A6AA99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39AF-4770-BDEC-2324A6AA9950}"/>
            </c:ext>
          </c:extLst>
        </c:ser>
        <c:dLbls>
          <c:showLegendKey val="0"/>
          <c:showVal val="1"/>
          <c:showCatName val="0"/>
          <c:showSerName val="0"/>
          <c:showPercent val="0"/>
          <c:showBubbleSize val="0"/>
        </c:dLbls>
        <c:axId val="241088768"/>
        <c:axId val="240984448"/>
      </c:scatterChart>
      <c:valAx>
        <c:axId val="241088768"/>
        <c:scaling>
          <c:orientation val="minMax"/>
          <c:max val="17.100000000000001"/>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984448"/>
        <c:crosses val="autoZero"/>
        <c:crossBetween val="midCat"/>
      </c:valAx>
      <c:valAx>
        <c:axId val="240984448"/>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1088768"/>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京都府和束町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普通会計に係る元利償還金は減少傾向にあり、また、</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東部クリーンセンター建設当初の償還が終了したことにより、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組合等が起こした地方債</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の元利償還金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についても</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大幅に減少している。</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一方で、下水道事業の繰出基準の見直しに伴い基準内繰出金が増加したこと、</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統合簡易水道事業に係る償還が開始したこと</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公営企業債の元利償還金が増加している。</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実質公債費比率の分子については減少傾向にあるが、平成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に実施した庁舎耐震・改修等の大規模な施設整備の償還が開始すること、下水道事業の元利償還金がピークを迎えていないこと、複数年にわたり実施している統合簡易水道事業の償還が順次開始していくことを踏まえると、今後、上昇していくことが考えられる。</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適正に事業執行するとともに、地方債に依存しない財政運営に努める。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京都府和束町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年度に庁舎耐震・改修等の大規模な施設整備を実施したことにより、一般会計等に係る地方債の現在高が増加している。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年度に下水道事業の繰出基準を見直ししたこと、統合簡易水道事業を実施したことから、公営企業債等繰入見込額が増加した。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充当可能基金については、毎年度、計画的に財政調整基金に積立てしており、年々増加しているものの、平成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年度以降も統合簡易水道事業や緊急遮断弁の整備等を予定していることから、地方債現在高は増加すると考えられる。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将来負担比率の分子も平成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年度から微増に転じていることから、今後も計画的に事業を進め、適切な財政運営・企業経営を実施していくよう努める。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京都府和束町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「財政調整基金」については、決算剰余金を中心に計画的に積立しており、平成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百万円を積立した。また、「減債基金」に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百万円を、子どもの医療費無償化のために過疎債（ソフト分）を財源として「すこやかエンジェル基金」に約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百万円を、ふるさと納税を積立するための「ふるさと応援寄附金基金」に約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一方で、繰上償還のために「減債基金」が△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百万円、現在利用のない「高額医療費つなぎ資金貸付基金」を廃止したことにより△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基金全体としては、増加傾向にあり、平成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短期的には「財政調整基金」や「ふるさと応援寄附金基金」などの積立により増加していく見込みであるが、中長期的には財政状況が厳しいことによる「財政調整基金」の取り崩しや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総合保健福祉センター整備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のために「地域福祉基金」を活用予定であることから、減少すると予想される。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・地域福祉基金：高齢化社会に対応し、地域における福祉及び保健に関する事業の推進を図るための基金（総合保健福祉センター整備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で活用予定）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・すこやかエンジェル基金：出生の日から満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歳に達する日以後の最初の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日までの間にある者に対する医療費の無料化に係る事業等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に要する経費の財源に充てるための基金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・茶源郷行政情報配信システム整備基金：高速通信網を活用した、行政情報を配信するシステム整備事業等に要する経費の財源に充てる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・和束町茶源郷交流とふれあいのまちづくり基金：まちづくり、活性化事業、各種施策の推進を図るための基金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・農業共済事業振興基金：農業共済に関する事業を円滑かつ効率的に運用するための基金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・すこやかエンジェル基金：子どもの医療費無償化のため、過疎債</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ソフト分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を財源に約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百万円を積立したことにより増加している。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・ふるさと応援寄附金基金：ふるさと納税を積立したことにより増加している。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・地域福祉基金：総合保健福祉センター整備のために活用予定である。現在、整備のための基本計画を策定中であり、整備時期は未定で</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あるが、数年後に取崩しを行う予定である。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・すこやかエンジェル基金：子どもの医療費無償化のため、必要額に応じて取り崩していく予定である。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条に基づく決算剰余金の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を中心に計画的に積立している。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百万円の積立に対し、平成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百万円の積立と減少している。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・主な要因は、普通交付税の減による歳入の減である。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・災害、税収や普通交付税の減に備えて計画的に積立していく。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・近年、財政状況が厳しいことから、中長期的には減少していく見込みと考えられる。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・繰上償還の実施に伴い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・積立及び取り崩しにより、差引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・減債基金については、過疎債（交付税措置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％）の起債分のうち、一般財源分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％を目標に計画的に積立するようしている。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・しかし、近年、財政状況が厳しいことから、一般財源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％分を積立することが困難となっている。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・同時に、減債基金残高等を考慮しながら、計画的に繰上償還していく予定である。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07569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4516100" y="171450"/>
          <a:ext cx="33591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4512925" y="168275"/>
          <a:ext cx="3343275"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4538325" y="174625"/>
          <a:ext cx="3286125"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122150" y="171450"/>
          <a:ext cx="226060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147550" y="168275"/>
          <a:ext cx="221615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172950" y="174625"/>
          <a:ext cx="2178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25450" y="365125"/>
          <a:ext cx="8582025"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2450" y="396875"/>
          <a:ext cx="1168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685925" y="396875"/>
          <a:ext cx="1133475"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4,069
4,049
64.93
3,263,106
3,134,467
100,516
2,017,400
3,605,961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819400" y="396875"/>
          <a:ext cx="1295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114800" y="415925"/>
          <a:ext cx="17176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5832475" y="415925"/>
          <a:ext cx="10699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6965950" y="428625"/>
          <a:ext cx="5492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114800" y="1038225"/>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5895975" y="1038225"/>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445625" y="365125"/>
          <a:ext cx="12954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658350" y="428625"/>
          <a:ext cx="1133475"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658350" y="542925"/>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658350" y="885825"/>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499600" y="517525"/>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55357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55357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59802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518650" y="885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59802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518650" y="1266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098550" y="3578225"/>
          <a:ext cx="361315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19439" y="3853117"/>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284214" y="3836446"/>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6609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6609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59563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59563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3787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3787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098550" y="4181475"/>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4949825"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4949825"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49974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latin typeface="ＭＳ Ｐゴシック" panose="020B0600070205080204" pitchFamily="50" charset="-128"/>
              <a:ea typeface="ＭＳ Ｐゴシック" panose="020B0600070205080204" pitchFamily="50" charset="-128"/>
            </a:rPr>
            <a:t>老朽化した門前橋の架替え等により、</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ポイント減となったものの</a:t>
          </a:r>
          <a:r>
            <a:rPr kumimoji="1" lang="ja-JP" altLang="en-US" sz="1100" baseline="0">
              <a:latin typeface="ＭＳ Ｐゴシック" panose="020B0600070205080204" pitchFamily="50" charset="-128"/>
              <a:ea typeface="ＭＳ Ｐゴシック" panose="020B0600070205080204" pitchFamily="50" charset="-128"/>
            </a:rPr>
            <a:t>、公共施設等の老朽化が進んでいる状況であり、</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大幅に上回っている。</a:t>
          </a:r>
          <a:r>
            <a:rPr kumimoji="1" lang="ja-JP" altLang="en-US" sz="1100" baseline="0">
              <a:latin typeface="ＭＳ Ｐゴシック" panose="020B0600070205080204" pitchFamily="50" charset="-128"/>
              <a:ea typeface="ＭＳ Ｐゴシック" panose="020B0600070205080204" pitchFamily="50" charset="-128"/>
            </a:rPr>
            <a:t>　</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公共施設等総合管理計画の目標として掲げる公共施設等の延床面積</a:t>
          </a:r>
          <a:r>
            <a:rPr kumimoji="1" lang="en-US" altLang="ja-JP" sz="1100" baseline="0">
              <a:latin typeface="ＭＳ Ｐゴシック" panose="020B0600070205080204" pitchFamily="50" charset="-128"/>
              <a:ea typeface="ＭＳ Ｐゴシック" panose="020B0600070205080204" pitchFamily="50" charset="-128"/>
            </a:rPr>
            <a:t>40</a:t>
          </a:r>
          <a:r>
            <a:rPr kumimoji="1" lang="ja-JP" altLang="en-US" sz="1100" baseline="0">
              <a:latin typeface="ＭＳ Ｐゴシック" panose="020B0600070205080204" pitchFamily="50" charset="-128"/>
              <a:ea typeface="ＭＳ Ｐゴシック" panose="020B0600070205080204" pitchFamily="50" charset="-128"/>
            </a:rPr>
            <a:t>％減に向けて、</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国民健康保険直営診療所と社会福祉センター等との複合化を</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はじめとした施設保有量の適正化を進めるとともに、計画的な更新や長寿命化を推進していく。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0795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098550" y="6340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5185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098550" y="598064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75185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098550" y="562080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75185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098550" y="52609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75185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098550" y="490114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75185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098550" y="454130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75185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098550" y="4181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75185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098550" y="4181475"/>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64" name="直線コネクタ 63"/>
        <xdr:cNvCxnSpPr/>
      </xdr:nvCxnSpPr>
      <xdr:spPr>
        <a:xfrm flipV="1">
          <a:off x="4074795" y="4487333"/>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65" name="有形固定資産減価償却率最小値テキスト"/>
        <xdr:cNvSpPr txBox="1"/>
      </xdr:nvSpPr>
      <xdr:spPr>
        <a:xfrm>
          <a:off x="4127500" y="5757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66" name="直線コネクタ 65"/>
        <xdr:cNvCxnSpPr/>
      </xdr:nvCxnSpPr>
      <xdr:spPr>
        <a:xfrm>
          <a:off x="3987800" y="575394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67" name="有形固定資産減価償却率最大値テキスト"/>
        <xdr:cNvSpPr txBox="1"/>
      </xdr:nvSpPr>
      <xdr:spPr>
        <a:xfrm>
          <a:off x="4127500" y="426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68" name="直線コネクタ 67"/>
        <xdr:cNvCxnSpPr/>
      </xdr:nvCxnSpPr>
      <xdr:spPr>
        <a:xfrm>
          <a:off x="3987800" y="448733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69" name="有形固定資産減価償却率平均値テキスト"/>
        <xdr:cNvSpPr txBox="1"/>
      </xdr:nvSpPr>
      <xdr:spPr>
        <a:xfrm>
          <a:off x="4127500" y="4947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0" name="フローチャート: 判断 69"/>
        <xdr:cNvSpPr/>
      </xdr:nvSpPr>
      <xdr:spPr>
        <a:xfrm>
          <a:off x="4025900" y="49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1" name="フローチャート: 判断 70"/>
        <xdr:cNvSpPr/>
      </xdr:nvSpPr>
      <xdr:spPr>
        <a:xfrm>
          <a:off x="3429000" y="49834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2" name="フローチャート: 判断 71"/>
        <xdr:cNvSpPr/>
      </xdr:nvSpPr>
      <xdr:spPr>
        <a:xfrm>
          <a:off x="2781300" y="50590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392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3305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26828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0351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38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83185</xdr:rowOff>
    </xdr:from>
    <xdr:to>
      <xdr:col>23</xdr:col>
      <xdr:colOff>136525</xdr:colOff>
      <xdr:row>27</xdr:row>
      <xdr:rowOff>13335</xdr:rowOff>
    </xdr:to>
    <xdr:sp macro="" textlink="">
      <xdr:nvSpPr>
        <xdr:cNvPr id="78" name="楕円 77"/>
        <xdr:cNvSpPr/>
      </xdr:nvSpPr>
      <xdr:spPr>
        <a:xfrm>
          <a:off x="4025900" y="454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169562</xdr:rowOff>
    </xdr:from>
    <xdr:ext cx="405111" cy="259045"/>
    <xdr:sp macro="" textlink="">
      <xdr:nvSpPr>
        <xdr:cNvPr id="79" name="有形固定資産減価償却率該当値テキスト"/>
        <xdr:cNvSpPr txBox="1"/>
      </xdr:nvSpPr>
      <xdr:spPr>
        <a:xfrm>
          <a:off x="4127500" y="4455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61595</xdr:rowOff>
    </xdr:from>
    <xdr:to>
      <xdr:col>19</xdr:col>
      <xdr:colOff>187325</xdr:colOff>
      <xdr:row>26</xdr:row>
      <xdr:rowOff>163195</xdr:rowOff>
    </xdr:to>
    <xdr:sp macro="" textlink="">
      <xdr:nvSpPr>
        <xdr:cNvPr id="80" name="楕円 79"/>
        <xdr:cNvSpPr/>
      </xdr:nvSpPr>
      <xdr:spPr>
        <a:xfrm>
          <a:off x="3429000" y="451929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112395</xdr:rowOff>
    </xdr:from>
    <xdr:to>
      <xdr:col>23</xdr:col>
      <xdr:colOff>85725</xdr:colOff>
      <xdr:row>26</xdr:row>
      <xdr:rowOff>133985</xdr:rowOff>
    </xdr:to>
    <xdr:cxnSp macro="">
      <xdr:nvCxnSpPr>
        <xdr:cNvPr id="81" name="直線コネクタ 80"/>
        <xdr:cNvCxnSpPr/>
      </xdr:nvCxnSpPr>
      <xdr:spPr>
        <a:xfrm>
          <a:off x="3479800" y="4570095"/>
          <a:ext cx="5969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104157</xdr:rowOff>
    </xdr:from>
    <xdr:ext cx="405111" cy="259045"/>
    <xdr:sp macro="" textlink="">
      <xdr:nvSpPr>
        <xdr:cNvPr id="82" name="n_1aveValue有形固定資産減価償却率"/>
        <xdr:cNvSpPr txBox="1"/>
      </xdr:nvSpPr>
      <xdr:spPr>
        <a:xfrm>
          <a:off x="3293119" y="50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83" name="n_2aveValue有形固定資産減価償却率"/>
        <xdr:cNvSpPr txBox="1"/>
      </xdr:nvSpPr>
      <xdr:spPr>
        <a:xfrm>
          <a:off x="2658119" y="48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8272</xdr:rowOff>
    </xdr:from>
    <xdr:ext cx="405111" cy="259045"/>
    <xdr:sp macro="" textlink="">
      <xdr:nvSpPr>
        <xdr:cNvPr id="84" name="n_1mainValue有形固定資産減価償却率"/>
        <xdr:cNvSpPr txBox="1"/>
      </xdr:nvSpPr>
      <xdr:spPr>
        <a:xfrm>
          <a:off x="3293119" y="429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9645650" y="3578225"/>
          <a:ext cx="3584575"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0431376" y="3853117"/>
          <a:ext cx="1117772"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1844738" y="3836446"/>
          <a:ext cx="6564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32080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32080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45034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45034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5897225"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5897225"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9645650" y="4181475"/>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3468350"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3468350"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35445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　債務償還可能年数は、</a:t>
          </a:r>
          <a:r>
            <a:rPr kumimoji="1" lang="en-US" altLang="ja-JP" sz="950">
              <a:latin typeface="ＭＳ Ｐゴシック" panose="020B0600070205080204" pitchFamily="50" charset="-128"/>
              <a:ea typeface="ＭＳ Ｐゴシック" panose="020B0600070205080204" pitchFamily="50" charset="-128"/>
            </a:rPr>
            <a:t>8.4</a:t>
          </a:r>
          <a:r>
            <a:rPr kumimoji="1" lang="ja-JP" altLang="en-US" sz="950">
              <a:latin typeface="ＭＳ Ｐゴシック" panose="020B0600070205080204" pitchFamily="50" charset="-128"/>
              <a:ea typeface="ＭＳ Ｐゴシック" panose="020B0600070205080204" pitchFamily="50" charset="-128"/>
            </a:rPr>
            <a:t>年と類似団体内平均値を大幅に上回り、</a:t>
          </a:r>
          <a:r>
            <a:rPr kumimoji="1" lang="en-US" altLang="ja-JP" sz="950">
              <a:latin typeface="ＭＳ Ｐゴシック" panose="020B0600070205080204" pitchFamily="50" charset="-128"/>
              <a:ea typeface="ＭＳ Ｐゴシック" panose="020B0600070205080204" pitchFamily="50" charset="-128"/>
            </a:rPr>
            <a:t>2</a:t>
          </a:r>
          <a:r>
            <a:rPr kumimoji="1" lang="ja-JP" altLang="en-US" sz="950">
              <a:latin typeface="ＭＳ Ｐゴシック" panose="020B0600070205080204" pitchFamily="50" charset="-128"/>
              <a:ea typeface="ＭＳ Ｐゴシック" panose="020B0600070205080204" pitchFamily="50" charset="-128"/>
            </a:rPr>
            <a:t>番目に高い数値となっている。</a:t>
          </a:r>
          <a:endParaRPr kumimoji="1" lang="en-US" altLang="ja-JP" sz="950">
            <a:latin typeface="ＭＳ Ｐゴシック" panose="020B0600070205080204" pitchFamily="50" charset="-128"/>
            <a:ea typeface="ＭＳ Ｐゴシック" panose="020B0600070205080204" pitchFamily="50" charset="-128"/>
          </a:endParaRPr>
        </a:p>
        <a:p>
          <a:r>
            <a:rPr kumimoji="1" lang="ja-JP" altLang="en-US" sz="950">
              <a:latin typeface="ＭＳ Ｐゴシック" panose="020B0600070205080204" pitchFamily="50" charset="-128"/>
              <a:ea typeface="ＭＳ Ｐゴシック" panose="020B0600070205080204" pitchFamily="50" charset="-128"/>
            </a:rPr>
            <a:t>　主な要因としては、</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ごみ処理施設整備等の起債の償還終了などにより</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、地方債残高は減少傾向にあるものの他団体と比較すると高い状況にあり、また、公営企業債等繰入見込額の増加や普通交付税が減少していることが考えられる。</a:t>
          </a:r>
          <a:endParaRPr kumimoji="1" lang="en-US" altLang="ja-JP" sz="950">
            <a:latin typeface="ＭＳ Ｐゴシック" panose="020B0600070205080204" pitchFamily="50" charset="-128"/>
            <a:ea typeface="ＭＳ Ｐゴシック" panose="020B0600070205080204" pitchFamily="50" charset="-128"/>
          </a:endParaRPr>
        </a:p>
        <a:p>
          <a:r>
            <a:rPr kumimoji="1" lang="ja-JP" altLang="en-US" sz="950">
              <a:latin typeface="ＭＳ Ｐゴシック" panose="020B0600070205080204" pitchFamily="50" charset="-128"/>
              <a:ea typeface="ＭＳ Ｐゴシック" panose="020B0600070205080204" pitchFamily="50" charset="-128"/>
            </a:rPr>
            <a:t>　一方で、債務償還可能年数については、近年は交付税措置の有利な過疎債を多く発行していることから、地方債残高が高い状況よりも、地方税等の経常一般財源等や義務的経費をはじめとした経常経費</a:t>
          </a:r>
          <a:r>
            <a:rPr kumimoji="1" lang="ja-JP" altLang="en-US" sz="950" b="0">
              <a:latin typeface="ＭＳ Ｐゴシック" panose="020B0600070205080204" pitchFamily="50" charset="-128"/>
              <a:ea typeface="ＭＳ Ｐゴシック" panose="020B0600070205080204" pitchFamily="50" charset="-128"/>
            </a:rPr>
            <a:t>などの動向を注視していく必要がある。</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960755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9645650" y="6340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0" name="直線コネクタ 99"/>
        <xdr:cNvCxnSpPr/>
      </xdr:nvCxnSpPr>
      <xdr:spPr>
        <a:xfrm>
          <a:off x="9645650" y="603204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1" name="テキスト ボックス 100"/>
        <xdr:cNvSpPr txBox="1"/>
      </xdr:nvSpPr>
      <xdr:spPr>
        <a:xfrm>
          <a:off x="93312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2" name="直線コネクタ 101"/>
        <xdr:cNvCxnSpPr/>
      </xdr:nvCxnSpPr>
      <xdr:spPr>
        <a:xfrm>
          <a:off x="9645650" y="572361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3" name="テキスト ボックス 102"/>
        <xdr:cNvSpPr txBox="1"/>
      </xdr:nvSpPr>
      <xdr:spPr>
        <a:xfrm>
          <a:off x="93312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4" name="直線コネクタ 103"/>
        <xdr:cNvCxnSpPr/>
      </xdr:nvCxnSpPr>
      <xdr:spPr>
        <a:xfrm>
          <a:off x="9645650" y="5415189"/>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5" name="テキスト ボックス 104"/>
        <xdr:cNvSpPr txBox="1"/>
      </xdr:nvSpPr>
      <xdr:spPr>
        <a:xfrm>
          <a:off x="93312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6" name="直線コネクタ 105"/>
        <xdr:cNvCxnSpPr/>
      </xdr:nvCxnSpPr>
      <xdr:spPr>
        <a:xfrm>
          <a:off x="9645650" y="5106761"/>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7" name="テキスト ボックス 106"/>
        <xdr:cNvSpPr txBox="1"/>
      </xdr:nvSpPr>
      <xdr:spPr>
        <a:xfrm>
          <a:off x="93312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8" name="直線コネクタ 107"/>
        <xdr:cNvCxnSpPr/>
      </xdr:nvCxnSpPr>
      <xdr:spPr>
        <a:xfrm>
          <a:off x="9645650" y="479833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09" name="テキスト ボックス 108"/>
        <xdr:cNvSpPr txBox="1"/>
      </xdr:nvSpPr>
      <xdr:spPr>
        <a:xfrm>
          <a:off x="9331203" y="470453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0" name="直線コネクタ 109"/>
        <xdr:cNvCxnSpPr/>
      </xdr:nvCxnSpPr>
      <xdr:spPr>
        <a:xfrm>
          <a:off x="9645650" y="448990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1" name="テキスト ボックス 110"/>
        <xdr:cNvSpPr txBox="1"/>
      </xdr:nvSpPr>
      <xdr:spPr>
        <a:xfrm>
          <a:off x="92799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9645650" y="4181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92799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9645650" y="4181475"/>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15" name="直線コネクタ 114"/>
        <xdr:cNvCxnSpPr/>
      </xdr:nvCxnSpPr>
      <xdr:spPr>
        <a:xfrm flipV="1">
          <a:off x="12593320" y="4690382"/>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6" name="債務償還可能年数最小値テキスト"/>
        <xdr:cNvSpPr txBox="1"/>
      </xdr:nvSpPr>
      <xdr:spPr>
        <a:xfrm>
          <a:off x="12646025"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7" name="直線コネクタ 116"/>
        <xdr:cNvCxnSpPr/>
      </xdr:nvCxnSpPr>
      <xdr:spPr>
        <a:xfrm>
          <a:off x="12534900" y="603204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18" name="債務償還可能年数最大値テキスト"/>
        <xdr:cNvSpPr txBox="1"/>
      </xdr:nvSpPr>
      <xdr:spPr>
        <a:xfrm>
          <a:off x="12646025" y="44656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19" name="直線コネクタ 118"/>
        <xdr:cNvCxnSpPr/>
      </xdr:nvCxnSpPr>
      <xdr:spPr>
        <a:xfrm>
          <a:off x="12534900" y="469038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120" name="債務償還可能年数平均値テキスト"/>
        <xdr:cNvSpPr txBox="1"/>
      </xdr:nvSpPr>
      <xdr:spPr>
        <a:xfrm>
          <a:off x="12646025" y="557413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1" name="フローチャート: 判断 120"/>
        <xdr:cNvSpPr/>
      </xdr:nvSpPr>
      <xdr:spPr>
        <a:xfrm>
          <a:off x="12573000" y="559571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244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18491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12014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0553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990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56697</xdr:rowOff>
    </xdr:from>
    <xdr:to>
      <xdr:col>76</xdr:col>
      <xdr:colOff>73025</xdr:colOff>
      <xdr:row>27</xdr:row>
      <xdr:rowOff>158297</xdr:rowOff>
    </xdr:to>
    <xdr:sp macro="" textlink="">
      <xdr:nvSpPr>
        <xdr:cNvPr id="127" name="楕円 126"/>
        <xdr:cNvSpPr/>
      </xdr:nvSpPr>
      <xdr:spPr>
        <a:xfrm>
          <a:off x="12573000" y="468584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143074</xdr:rowOff>
    </xdr:from>
    <xdr:ext cx="340478" cy="259045"/>
    <xdr:sp macro="" textlink="">
      <xdr:nvSpPr>
        <xdr:cNvPr id="128" name="債務償還可能年数該当値テキスト"/>
        <xdr:cNvSpPr txBox="1"/>
      </xdr:nvSpPr>
      <xdr:spPr>
        <a:xfrm>
          <a:off x="12646025" y="46007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098550" y="718185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098550" y="10944225"/>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8001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59563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8001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59563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4,069
4,049
64.93
3,263,106
3,134,467
100,516
2,017,400
3,605,961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6591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208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662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39490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39878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3889375" y="70866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39878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3889375" y="57759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39878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38989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203575" y="64757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428875"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21590</xdr:rowOff>
    </xdr:from>
    <xdr:to>
      <xdr:col>24</xdr:col>
      <xdr:colOff>114300</xdr:colOff>
      <xdr:row>37</xdr:row>
      <xdr:rowOff>123190</xdr:rowOff>
    </xdr:to>
    <xdr:sp macro="" textlink="">
      <xdr:nvSpPr>
        <xdr:cNvPr id="70" name="楕円 69"/>
        <xdr:cNvSpPr/>
      </xdr:nvSpPr>
      <xdr:spPr>
        <a:xfrm>
          <a:off x="38989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44467</xdr:rowOff>
    </xdr:from>
    <xdr:ext cx="405111" cy="259045"/>
    <xdr:sp macro="" textlink="">
      <xdr:nvSpPr>
        <xdr:cNvPr id="71" name="【道路】&#10;有形固定資産減価償却率該当値テキスト"/>
        <xdr:cNvSpPr txBox="1"/>
      </xdr:nvSpPr>
      <xdr:spPr>
        <a:xfrm>
          <a:off x="3987800"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55880</xdr:rowOff>
    </xdr:from>
    <xdr:to>
      <xdr:col>20</xdr:col>
      <xdr:colOff>38100</xdr:colOff>
      <xdr:row>37</xdr:row>
      <xdr:rowOff>157480</xdr:rowOff>
    </xdr:to>
    <xdr:sp macro="" textlink="">
      <xdr:nvSpPr>
        <xdr:cNvPr id="72" name="楕円 71"/>
        <xdr:cNvSpPr/>
      </xdr:nvSpPr>
      <xdr:spPr>
        <a:xfrm>
          <a:off x="3203575" y="63995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72390</xdr:rowOff>
    </xdr:from>
    <xdr:to>
      <xdr:col>24</xdr:col>
      <xdr:colOff>63500</xdr:colOff>
      <xdr:row>37</xdr:row>
      <xdr:rowOff>106680</xdr:rowOff>
    </xdr:to>
    <xdr:cxnSp macro="">
      <xdr:nvCxnSpPr>
        <xdr:cNvPr id="73" name="直線コネクタ 72"/>
        <xdr:cNvCxnSpPr/>
      </xdr:nvCxnSpPr>
      <xdr:spPr>
        <a:xfrm flipV="1">
          <a:off x="3235325" y="6416040"/>
          <a:ext cx="7143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53357</xdr:rowOff>
    </xdr:from>
    <xdr:ext cx="405111" cy="259045"/>
    <xdr:sp macro="" textlink="">
      <xdr:nvSpPr>
        <xdr:cNvPr id="74" name="n_1aveValue【道路】&#10;有形固定資産減価償却率"/>
        <xdr:cNvSpPr txBox="1"/>
      </xdr:nvSpPr>
      <xdr:spPr>
        <a:xfrm>
          <a:off x="306769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5" name="n_2aveValue【道路】&#10;有形固定資産減価償却率"/>
        <xdr:cNvSpPr txBox="1"/>
      </xdr:nvSpPr>
      <xdr:spPr>
        <a:xfrm>
          <a:off x="230569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2557</xdr:rowOff>
    </xdr:from>
    <xdr:ext cx="405111" cy="259045"/>
    <xdr:sp macro="" textlink="">
      <xdr:nvSpPr>
        <xdr:cNvPr id="76" name="n_1mainValue【道路】&#10;有形固定資産減価償却率"/>
        <xdr:cNvSpPr txBox="1"/>
      </xdr:nvSpPr>
      <xdr:spPr>
        <a:xfrm>
          <a:off x="306769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5122756"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5122756"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5122756"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5122756"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xdr:cNvSpPr txBox="1"/>
      </xdr:nvSpPr>
      <xdr:spPr>
        <a:xfrm>
          <a:off x="5032603"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xdr:cNvCxnSpPr/>
      </xdr:nvCxnSpPr>
      <xdr:spPr>
        <a:xfrm flipV="1">
          <a:off x="8905240"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xdr:cNvSpPr txBox="1"/>
      </xdr:nvSpPr>
      <xdr:spPr>
        <a:xfrm>
          <a:off x="8943975"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xdr:cNvCxnSpPr/>
      </xdr:nvCxnSpPr>
      <xdr:spPr>
        <a:xfrm>
          <a:off x="8845550" y="721639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xdr:cNvSpPr txBox="1"/>
      </xdr:nvSpPr>
      <xdr:spPr>
        <a:xfrm>
          <a:off x="8943975"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xdr:cNvCxnSpPr/>
      </xdr:nvCxnSpPr>
      <xdr:spPr>
        <a:xfrm>
          <a:off x="8845550" y="580941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161453</xdr:rowOff>
    </xdr:from>
    <xdr:ext cx="599010" cy="259045"/>
    <xdr:sp macro="" textlink="">
      <xdr:nvSpPr>
        <xdr:cNvPr id="105" name="【道路】&#10;一人当たり延長平均値テキスト"/>
        <xdr:cNvSpPr txBox="1"/>
      </xdr:nvSpPr>
      <xdr:spPr>
        <a:xfrm>
          <a:off x="8943975" y="6848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xdr:cNvSpPr/>
      </xdr:nvSpPr>
      <xdr:spPr>
        <a:xfrm>
          <a:off x="8883650" y="699657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xdr:cNvSpPr/>
      </xdr:nvSpPr>
      <xdr:spPr>
        <a:xfrm>
          <a:off x="815975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8" name="フローチャート: 判断 107"/>
        <xdr:cNvSpPr/>
      </xdr:nvSpPr>
      <xdr:spPr>
        <a:xfrm>
          <a:off x="7413625" y="70399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42355</xdr:rowOff>
    </xdr:from>
    <xdr:to>
      <xdr:col>55</xdr:col>
      <xdr:colOff>50800</xdr:colOff>
      <xdr:row>41</xdr:row>
      <xdr:rowOff>143955</xdr:rowOff>
    </xdr:to>
    <xdr:sp macro="" textlink="">
      <xdr:nvSpPr>
        <xdr:cNvPr id="114" name="楕円 113"/>
        <xdr:cNvSpPr/>
      </xdr:nvSpPr>
      <xdr:spPr>
        <a:xfrm>
          <a:off x="8883650" y="707180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128732</xdr:rowOff>
    </xdr:from>
    <xdr:ext cx="534377" cy="259045"/>
    <xdr:sp macro="" textlink="">
      <xdr:nvSpPr>
        <xdr:cNvPr id="115" name="【道路】&#10;一人当たり延長該当値テキスト"/>
        <xdr:cNvSpPr txBox="1"/>
      </xdr:nvSpPr>
      <xdr:spPr>
        <a:xfrm>
          <a:off x="8943975" y="69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45174</xdr:rowOff>
    </xdr:from>
    <xdr:to>
      <xdr:col>50</xdr:col>
      <xdr:colOff>165100</xdr:colOff>
      <xdr:row>41</xdr:row>
      <xdr:rowOff>146774</xdr:rowOff>
    </xdr:to>
    <xdr:sp macro="" textlink="">
      <xdr:nvSpPr>
        <xdr:cNvPr id="116" name="楕円 115"/>
        <xdr:cNvSpPr/>
      </xdr:nvSpPr>
      <xdr:spPr>
        <a:xfrm>
          <a:off x="8159750" y="707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93155</xdr:rowOff>
    </xdr:from>
    <xdr:to>
      <xdr:col>55</xdr:col>
      <xdr:colOff>0</xdr:colOff>
      <xdr:row>41</xdr:row>
      <xdr:rowOff>95974</xdr:rowOff>
    </xdr:to>
    <xdr:cxnSp macro="">
      <xdr:nvCxnSpPr>
        <xdr:cNvPr id="117" name="直線コネクタ 116"/>
        <xdr:cNvCxnSpPr/>
      </xdr:nvCxnSpPr>
      <xdr:spPr>
        <a:xfrm flipV="1">
          <a:off x="8210550" y="7122605"/>
          <a:ext cx="695325"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18" name="n_1aveValue【道路】&#10;一人当たり延長"/>
        <xdr:cNvSpPr txBox="1"/>
      </xdr:nvSpPr>
      <xdr:spPr>
        <a:xfrm>
          <a:off x="7959236"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9" name="n_2aveValue【道路】&#10;一人当たり延長"/>
        <xdr:cNvSpPr txBox="1"/>
      </xdr:nvSpPr>
      <xdr:spPr>
        <a:xfrm>
          <a:off x="72258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137901</xdr:rowOff>
    </xdr:from>
    <xdr:ext cx="534377" cy="259045"/>
    <xdr:sp macro="" textlink="">
      <xdr:nvSpPr>
        <xdr:cNvPr id="120" name="n_1mainValue【道路】&#10;一人当たり延長"/>
        <xdr:cNvSpPr txBox="1"/>
      </xdr:nvSpPr>
      <xdr:spPr>
        <a:xfrm>
          <a:off x="7959236" y="716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3659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208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662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45" name="直線コネクタ 144"/>
        <xdr:cNvCxnSpPr/>
      </xdr:nvCxnSpPr>
      <xdr:spPr>
        <a:xfrm flipV="1">
          <a:off x="39490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6" name="【橋りょう・トンネル】&#10;有形固定資産減価償却率最小値テキスト"/>
        <xdr:cNvSpPr txBox="1"/>
      </xdr:nvSpPr>
      <xdr:spPr>
        <a:xfrm>
          <a:off x="39878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7" name="直線コネクタ 146"/>
        <xdr:cNvCxnSpPr/>
      </xdr:nvCxnSpPr>
      <xdr:spPr>
        <a:xfrm>
          <a:off x="3889375" y="108966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8" name="【橋りょう・トンネル】&#10;有形固定資産減価償却率最大値テキスト"/>
        <xdr:cNvSpPr txBox="1"/>
      </xdr:nvSpPr>
      <xdr:spPr>
        <a:xfrm>
          <a:off x="39878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9" name="直線コネクタ 148"/>
        <xdr:cNvCxnSpPr/>
      </xdr:nvCxnSpPr>
      <xdr:spPr>
        <a:xfrm>
          <a:off x="3889375" y="95669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0" name="【橋りょう・トンネル】&#10;有形固定資産減価償却率平均値テキスト"/>
        <xdr:cNvSpPr txBox="1"/>
      </xdr:nvSpPr>
      <xdr:spPr>
        <a:xfrm>
          <a:off x="39878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xdr:cNvSpPr/>
      </xdr:nvSpPr>
      <xdr:spPr>
        <a:xfrm>
          <a:off x="38989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2" name="フローチャート: 判断 151"/>
        <xdr:cNvSpPr/>
      </xdr:nvSpPr>
      <xdr:spPr>
        <a:xfrm>
          <a:off x="3203575" y="102895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3" name="フローチャート: 判断 152"/>
        <xdr:cNvSpPr/>
      </xdr:nvSpPr>
      <xdr:spPr>
        <a:xfrm>
          <a:off x="2428875"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63500</xdr:rowOff>
    </xdr:from>
    <xdr:to>
      <xdr:col>24</xdr:col>
      <xdr:colOff>114300</xdr:colOff>
      <xdr:row>57</xdr:row>
      <xdr:rowOff>165100</xdr:rowOff>
    </xdr:to>
    <xdr:sp macro="" textlink="">
      <xdr:nvSpPr>
        <xdr:cNvPr id="159" name="楕円 158"/>
        <xdr:cNvSpPr/>
      </xdr:nvSpPr>
      <xdr:spPr>
        <a:xfrm>
          <a:off x="38989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86377</xdr:rowOff>
    </xdr:from>
    <xdr:ext cx="405111" cy="259045"/>
    <xdr:sp macro="" textlink="">
      <xdr:nvSpPr>
        <xdr:cNvPr id="160" name="【橋りょう・トンネル】&#10;有形固定資産減価償却率該当値テキスト"/>
        <xdr:cNvSpPr txBox="1"/>
      </xdr:nvSpPr>
      <xdr:spPr>
        <a:xfrm>
          <a:off x="3987800"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164465</xdr:rowOff>
    </xdr:from>
    <xdr:to>
      <xdr:col>20</xdr:col>
      <xdr:colOff>38100</xdr:colOff>
      <xdr:row>57</xdr:row>
      <xdr:rowOff>94615</xdr:rowOff>
    </xdr:to>
    <xdr:sp macro="" textlink="">
      <xdr:nvSpPr>
        <xdr:cNvPr id="161" name="楕円 160"/>
        <xdr:cNvSpPr/>
      </xdr:nvSpPr>
      <xdr:spPr>
        <a:xfrm>
          <a:off x="3203575" y="976566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43815</xdr:rowOff>
    </xdr:from>
    <xdr:to>
      <xdr:col>24</xdr:col>
      <xdr:colOff>63500</xdr:colOff>
      <xdr:row>57</xdr:row>
      <xdr:rowOff>114300</xdr:rowOff>
    </xdr:to>
    <xdr:cxnSp macro="">
      <xdr:nvCxnSpPr>
        <xdr:cNvPr id="162" name="直線コネクタ 161"/>
        <xdr:cNvCxnSpPr/>
      </xdr:nvCxnSpPr>
      <xdr:spPr>
        <a:xfrm>
          <a:off x="3235325" y="9816465"/>
          <a:ext cx="714375"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95267</xdr:rowOff>
    </xdr:from>
    <xdr:ext cx="405111" cy="259045"/>
    <xdr:sp macro="" textlink="">
      <xdr:nvSpPr>
        <xdr:cNvPr id="163" name="n_1aveValue【橋りょう・トンネル】&#10;有形固定資産減価償却率"/>
        <xdr:cNvSpPr txBox="1"/>
      </xdr:nvSpPr>
      <xdr:spPr>
        <a:xfrm>
          <a:off x="306769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64" name="n_2aveValue【橋りょう・トンネル】&#10;有形固定資産減価償却率"/>
        <xdr:cNvSpPr txBox="1"/>
      </xdr:nvSpPr>
      <xdr:spPr>
        <a:xfrm>
          <a:off x="230569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111142</xdr:rowOff>
    </xdr:from>
    <xdr:ext cx="405111" cy="259045"/>
    <xdr:sp macro="" textlink="">
      <xdr:nvSpPr>
        <xdr:cNvPr id="165" name="n_1mainValue【橋りょう・トンネル】&#10;有形固定資産減価償却率"/>
        <xdr:cNvSpPr txBox="1"/>
      </xdr:nvSpPr>
      <xdr:spPr>
        <a:xfrm>
          <a:off x="3067694" y="954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xdr:cNvCxnSpPr/>
      </xdr:nvCxnSpPr>
      <xdr:spPr>
        <a:xfrm>
          <a:off x="5632450" y="1110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xdr:cNvSpPr txBox="1"/>
      </xdr:nvSpPr>
      <xdr:spPr>
        <a:xfrm>
          <a:off x="5412239"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xdr:cNvCxnSpPr/>
      </xdr:nvCxnSpPr>
      <xdr:spPr>
        <a:xfrm>
          <a:off x="5632450" y="1077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9" name="テキスト ボックス 178"/>
        <xdr:cNvSpPr txBox="1"/>
      </xdr:nvSpPr>
      <xdr:spPr>
        <a:xfrm>
          <a:off x="5032603"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xdr:cNvCxnSpPr/>
      </xdr:nvCxnSpPr>
      <xdr:spPr>
        <a:xfrm>
          <a:off x="5632450" y="1045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1" name="テキスト ボックス 180"/>
        <xdr:cNvSpPr txBox="1"/>
      </xdr:nvSpPr>
      <xdr:spPr>
        <a:xfrm>
          <a:off x="5032603"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xdr:cNvCxnSpPr/>
      </xdr:nvCxnSpPr>
      <xdr:spPr>
        <a:xfrm>
          <a:off x="5632450" y="1012371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3" name="テキスト ボックス 182"/>
        <xdr:cNvSpPr txBox="1"/>
      </xdr:nvSpPr>
      <xdr:spPr>
        <a:xfrm>
          <a:off x="5032603"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xdr:cNvCxnSpPr/>
      </xdr:nvCxnSpPr>
      <xdr:spPr>
        <a:xfrm>
          <a:off x="5632450" y="979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5" name="テキスト ボックス 184"/>
        <xdr:cNvSpPr txBox="1"/>
      </xdr:nvSpPr>
      <xdr:spPr>
        <a:xfrm>
          <a:off x="5032603"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xdr:cNvCxnSpPr/>
      </xdr:nvCxnSpPr>
      <xdr:spPr>
        <a:xfrm>
          <a:off x="5632450" y="947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xdr:cNvSpPr txBox="1"/>
      </xdr:nvSpPr>
      <xdr:spPr>
        <a:xfrm>
          <a:off x="5032603"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91" name="直線コネクタ 190"/>
        <xdr:cNvCxnSpPr/>
      </xdr:nvCxnSpPr>
      <xdr:spPr>
        <a:xfrm flipV="1">
          <a:off x="8905240"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92" name="【橋りょう・トンネル】&#10;一人当たり有形固定資産（償却資産）額最小値テキスト"/>
        <xdr:cNvSpPr txBox="1"/>
      </xdr:nvSpPr>
      <xdr:spPr>
        <a:xfrm>
          <a:off x="8943975"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93" name="直線コネクタ 192"/>
        <xdr:cNvCxnSpPr/>
      </xdr:nvCxnSpPr>
      <xdr:spPr>
        <a:xfrm>
          <a:off x="8845550" y="111014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94" name="【橋りょう・トンネル】&#10;一人当たり有形固定資産（償却資産）額最大値テキスト"/>
        <xdr:cNvSpPr txBox="1"/>
      </xdr:nvSpPr>
      <xdr:spPr>
        <a:xfrm>
          <a:off x="8943975"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95" name="直線コネクタ 194"/>
        <xdr:cNvCxnSpPr/>
      </xdr:nvCxnSpPr>
      <xdr:spPr>
        <a:xfrm>
          <a:off x="8845550" y="961405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196" name="【橋りょう・トンネル】&#10;一人当たり有形固定資産（償却資産）額平均値テキスト"/>
        <xdr:cNvSpPr txBox="1"/>
      </xdr:nvSpPr>
      <xdr:spPr>
        <a:xfrm>
          <a:off x="8943975"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97" name="フローチャート: 判断 196"/>
        <xdr:cNvSpPr/>
      </xdr:nvSpPr>
      <xdr:spPr>
        <a:xfrm>
          <a:off x="8883650" y="106971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98" name="フローチャート: 判断 197"/>
        <xdr:cNvSpPr/>
      </xdr:nvSpPr>
      <xdr:spPr>
        <a:xfrm>
          <a:off x="815975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199" name="フローチャート: 判断 198"/>
        <xdr:cNvSpPr/>
      </xdr:nvSpPr>
      <xdr:spPr>
        <a:xfrm>
          <a:off x="7413625" y="1075572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66918</xdr:rowOff>
    </xdr:from>
    <xdr:to>
      <xdr:col>55</xdr:col>
      <xdr:colOff>50800</xdr:colOff>
      <xdr:row>62</xdr:row>
      <xdr:rowOff>168518</xdr:rowOff>
    </xdr:to>
    <xdr:sp macro="" textlink="">
      <xdr:nvSpPr>
        <xdr:cNvPr id="205" name="楕円 204"/>
        <xdr:cNvSpPr/>
      </xdr:nvSpPr>
      <xdr:spPr>
        <a:xfrm>
          <a:off x="8883650" y="1069681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89795</xdr:rowOff>
    </xdr:from>
    <xdr:ext cx="690189" cy="259045"/>
    <xdr:sp macro="" textlink="">
      <xdr:nvSpPr>
        <xdr:cNvPr id="206" name="【橋りょう・トンネル】&#10;一人当たり有形固定資産（償却資産）額該当値テキスト"/>
        <xdr:cNvSpPr txBox="1"/>
      </xdr:nvSpPr>
      <xdr:spPr>
        <a:xfrm>
          <a:off x="8943975" y="105482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93969</xdr:rowOff>
    </xdr:from>
    <xdr:to>
      <xdr:col>50</xdr:col>
      <xdr:colOff>165100</xdr:colOff>
      <xdr:row>63</xdr:row>
      <xdr:rowOff>24119</xdr:rowOff>
    </xdr:to>
    <xdr:sp macro="" textlink="">
      <xdr:nvSpPr>
        <xdr:cNvPr id="207" name="楕円 206"/>
        <xdr:cNvSpPr/>
      </xdr:nvSpPr>
      <xdr:spPr>
        <a:xfrm>
          <a:off x="8159750" y="1072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117718</xdr:rowOff>
    </xdr:from>
    <xdr:to>
      <xdr:col>55</xdr:col>
      <xdr:colOff>0</xdr:colOff>
      <xdr:row>62</xdr:row>
      <xdr:rowOff>144769</xdr:rowOff>
    </xdr:to>
    <xdr:cxnSp macro="">
      <xdr:nvCxnSpPr>
        <xdr:cNvPr id="208" name="直線コネクタ 207"/>
        <xdr:cNvCxnSpPr/>
      </xdr:nvCxnSpPr>
      <xdr:spPr>
        <a:xfrm flipV="1">
          <a:off x="8210550" y="10747618"/>
          <a:ext cx="695325"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09" name="n_1aveValue【橋りょう・トンネル】&#10;一人当たり有形固定資産（償却資産）額"/>
        <xdr:cNvSpPr txBox="1"/>
      </xdr:nvSpPr>
      <xdr:spPr>
        <a:xfrm>
          <a:off x="79099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10" name="n_2aveValue【橋りょう・トンネル】&#10;一人当たり有形固定資産（償却資産）額"/>
        <xdr:cNvSpPr txBox="1"/>
      </xdr:nvSpPr>
      <xdr:spPr>
        <a:xfrm>
          <a:off x="71934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63</xdr:row>
      <xdr:rowOff>15246</xdr:rowOff>
    </xdr:from>
    <xdr:ext cx="690189" cy="259045"/>
    <xdr:sp macro="" textlink="">
      <xdr:nvSpPr>
        <xdr:cNvPr id="211" name="n_1mainValue【橋りょう・トンネル】&#10;一人当たり有形固定資産（償却資産）額"/>
        <xdr:cNvSpPr txBox="1"/>
      </xdr:nvSpPr>
      <xdr:spPr>
        <a:xfrm>
          <a:off x="7909905" y="10816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36" name="直線コネクタ 235"/>
        <xdr:cNvCxnSpPr/>
      </xdr:nvCxnSpPr>
      <xdr:spPr>
        <a:xfrm flipV="1">
          <a:off x="39490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37" name="【公営住宅】&#10;有形固定資産減価償却率最小値テキスト"/>
        <xdr:cNvSpPr txBox="1"/>
      </xdr:nvSpPr>
      <xdr:spPr>
        <a:xfrm>
          <a:off x="39878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38" name="直線コネクタ 237"/>
        <xdr:cNvCxnSpPr/>
      </xdr:nvCxnSpPr>
      <xdr:spPr>
        <a:xfrm>
          <a:off x="3889375" y="1487233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公営住宅】&#10;有形固定資産減価償却率最大値テキスト"/>
        <xdr:cNvSpPr txBox="1"/>
      </xdr:nvSpPr>
      <xdr:spPr>
        <a:xfrm>
          <a:off x="39878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xdr:cNvCxnSpPr/>
      </xdr:nvCxnSpPr>
      <xdr:spPr>
        <a:xfrm>
          <a:off x="388937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71138</xdr:rowOff>
    </xdr:from>
    <xdr:ext cx="405111" cy="259045"/>
    <xdr:sp macro="" textlink="">
      <xdr:nvSpPr>
        <xdr:cNvPr id="241" name="【公営住宅】&#10;有形固定資産減価償却率平均値テキスト"/>
        <xdr:cNvSpPr txBox="1"/>
      </xdr:nvSpPr>
      <xdr:spPr>
        <a:xfrm>
          <a:off x="3987800" y="13958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42" name="フローチャート: 判断 241"/>
        <xdr:cNvSpPr/>
      </xdr:nvSpPr>
      <xdr:spPr>
        <a:xfrm>
          <a:off x="38989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43" name="フローチャート: 判断 242"/>
        <xdr:cNvSpPr/>
      </xdr:nvSpPr>
      <xdr:spPr>
        <a:xfrm>
          <a:off x="3203575" y="141185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44" name="フローチャート: 判断 243"/>
        <xdr:cNvSpPr/>
      </xdr:nvSpPr>
      <xdr:spPr>
        <a:xfrm>
          <a:off x="2428875"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82550</xdr:rowOff>
    </xdr:from>
    <xdr:to>
      <xdr:col>24</xdr:col>
      <xdr:colOff>114300</xdr:colOff>
      <xdr:row>83</xdr:row>
      <xdr:rowOff>12700</xdr:rowOff>
    </xdr:to>
    <xdr:sp macro="" textlink="">
      <xdr:nvSpPr>
        <xdr:cNvPr id="250" name="楕円 249"/>
        <xdr:cNvSpPr/>
      </xdr:nvSpPr>
      <xdr:spPr>
        <a:xfrm>
          <a:off x="38989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60977</xdr:rowOff>
    </xdr:from>
    <xdr:ext cx="405111" cy="259045"/>
    <xdr:sp macro="" textlink="">
      <xdr:nvSpPr>
        <xdr:cNvPr id="251" name="【公営住宅】&#10;有形固定資産減価償却率該当値テキスト"/>
        <xdr:cNvSpPr txBox="1"/>
      </xdr:nvSpPr>
      <xdr:spPr>
        <a:xfrm>
          <a:off x="3987800"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124461</xdr:rowOff>
    </xdr:from>
    <xdr:to>
      <xdr:col>20</xdr:col>
      <xdr:colOff>38100</xdr:colOff>
      <xdr:row>83</xdr:row>
      <xdr:rowOff>54611</xdr:rowOff>
    </xdr:to>
    <xdr:sp macro="" textlink="">
      <xdr:nvSpPr>
        <xdr:cNvPr id="252" name="楕円 251"/>
        <xdr:cNvSpPr/>
      </xdr:nvSpPr>
      <xdr:spPr>
        <a:xfrm>
          <a:off x="3203575" y="141833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133350</xdr:rowOff>
    </xdr:from>
    <xdr:to>
      <xdr:col>24</xdr:col>
      <xdr:colOff>63500</xdr:colOff>
      <xdr:row>83</xdr:row>
      <xdr:rowOff>3811</xdr:rowOff>
    </xdr:to>
    <xdr:cxnSp macro="">
      <xdr:nvCxnSpPr>
        <xdr:cNvPr id="253" name="直線コネクタ 252"/>
        <xdr:cNvCxnSpPr/>
      </xdr:nvCxnSpPr>
      <xdr:spPr>
        <a:xfrm flipV="1">
          <a:off x="3235325" y="14192250"/>
          <a:ext cx="714375"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6366</xdr:rowOff>
    </xdr:from>
    <xdr:ext cx="405111" cy="259045"/>
    <xdr:sp macro="" textlink="">
      <xdr:nvSpPr>
        <xdr:cNvPr id="254" name="n_1aveValue【公営住宅】&#10;有形固定資産減価償却率"/>
        <xdr:cNvSpPr txBox="1"/>
      </xdr:nvSpPr>
      <xdr:spPr>
        <a:xfrm>
          <a:off x="306769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55" name="n_2aveValue【公営住宅】&#10;有形固定資産減価償却率"/>
        <xdr:cNvSpPr txBox="1"/>
      </xdr:nvSpPr>
      <xdr:spPr>
        <a:xfrm>
          <a:off x="230569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45738</xdr:rowOff>
    </xdr:from>
    <xdr:ext cx="405111" cy="259045"/>
    <xdr:sp macro="" textlink="">
      <xdr:nvSpPr>
        <xdr:cNvPr id="256" name="n_1mainValue【公営住宅】&#10;有形固定資産減価償却率"/>
        <xdr:cNvSpPr txBox="1"/>
      </xdr:nvSpPr>
      <xdr:spPr>
        <a:xfrm>
          <a:off x="306769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0" name="テキスト ボックス 269"/>
        <xdr:cNvSpPr txBox="1"/>
      </xdr:nvSpPr>
      <xdr:spPr>
        <a:xfrm>
          <a:off x="517735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2" name="テキスト ボックス 271"/>
        <xdr:cNvSpPr txBox="1"/>
      </xdr:nvSpPr>
      <xdr:spPr>
        <a:xfrm>
          <a:off x="517735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4" name="テキスト ボックス 273"/>
        <xdr:cNvSpPr txBox="1"/>
      </xdr:nvSpPr>
      <xdr:spPr>
        <a:xfrm>
          <a:off x="517735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6" name="テキスト ボックス 275"/>
        <xdr:cNvSpPr txBox="1"/>
      </xdr:nvSpPr>
      <xdr:spPr>
        <a:xfrm>
          <a:off x="517735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8" name="テキスト ボックス 277"/>
        <xdr:cNvSpPr txBox="1"/>
      </xdr:nvSpPr>
      <xdr:spPr>
        <a:xfrm>
          <a:off x="517735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80" name="直線コネクタ 279"/>
        <xdr:cNvCxnSpPr/>
      </xdr:nvCxnSpPr>
      <xdr:spPr>
        <a:xfrm flipV="1">
          <a:off x="8905240"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81" name="【公営住宅】&#10;一人当たり面積最小値テキスト"/>
        <xdr:cNvSpPr txBox="1"/>
      </xdr:nvSpPr>
      <xdr:spPr>
        <a:xfrm>
          <a:off x="8943975"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82" name="直線コネクタ 281"/>
        <xdr:cNvCxnSpPr/>
      </xdr:nvCxnSpPr>
      <xdr:spPr>
        <a:xfrm>
          <a:off x="8845550" y="1485450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83" name="【公営住宅】&#10;一人当たり面積最大値テキスト"/>
        <xdr:cNvSpPr txBox="1"/>
      </xdr:nvSpPr>
      <xdr:spPr>
        <a:xfrm>
          <a:off x="8943975"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84" name="直線コネクタ 283"/>
        <xdr:cNvCxnSpPr/>
      </xdr:nvCxnSpPr>
      <xdr:spPr>
        <a:xfrm>
          <a:off x="8845550" y="1343642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85272</xdr:rowOff>
    </xdr:from>
    <xdr:ext cx="469744" cy="259045"/>
    <xdr:sp macro="" textlink="">
      <xdr:nvSpPr>
        <xdr:cNvPr id="285" name="【公営住宅】&#10;一人当たり面積平均値テキスト"/>
        <xdr:cNvSpPr txBox="1"/>
      </xdr:nvSpPr>
      <xdr:spPr>
        <a:xfrm>
          <a:off x="8943975" y="14487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86" name="フローチャート: 判断 285"/>
        <xdr:cNvSpPr/>
      </xdr:nvSpPr>
      <xdr:spPr>
        <a:xfrm>
          <a:off x="8883650" y="146356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87" name="フローチャート: 判断 286"/>
        <xdr:cNvSpPr/>
      </xdr:nvSpPr>
      <xdr:spPr>
        <a:xfrm>
          <a:off x="815975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88" name="フローチャート: 判断 287"/>
        <xdr:cNvSpPr/>
      </xdr:nvSpPr>
      <xdr:spPr>
        <a:xfrm>
          <a:off x="7413625" y="1467027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6122</xdr:rowOff>
    </xdr:from>
    <xdr:to>
      <xdr:col>55</xdr:col>
      <xdr:colOff>50800</xdr:colOff>
      <xdr:row>86</xdr:row>
      <xdr:rowOff>107722</xdr:rowOff>
    </xdr:to>
    <xdr:sp macro="" textlink="">
      <xdr:nvSpPr>
        <xdr:cNvPr id="294" name="楕円 293"/>
        <xdr:cNvSpPr/>
      </xdr:nvSpPr>
      <xdr:spPr>
        <a:xfrm>
          <a:off x="8883650" y="1475082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92499</xdr:rowOff>
    </xdr:from>
    <xdr:ext cx="469744" cy="259045"/>
    <xdr:sp macro="" textlink="">
      <xdr:nvSpPr>
        <xdr:cNvPr id="295" name="【公営住宅】&#10;一人当たり面積該当値テキスト"/>
        <xdr:cNvSpPr txBox="1"/>
      </xdr:nvSpPr>
      <xdr:spPr>
        <a:xfrm>
          <a:off x="8943975" y="1466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7493</xdr:rowOff>
    </xdr:from>
    <xdr:to>
      <xdr:col>50</xdr:col>
      <xdr:colOff>165100</xdr:colOff>
      <xdr:row>86</xdr:row>
      <xdr:rowOff>109093</xdr:rowOff>
    </xdr:to>
    <xdr:sp macro="" textlink="">
      <xdr:nvSpPr>
        <xdr:cNvPr id="296" name="楕円 295"/>
        <xdr:cNvSpPr/>
      </xdr:nvSpPr>
      <xdr:spPr>
        <a:xfrm>
          <a:off x="8159750" y="147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56922</xdr:rowOff>
    </xdr:from>
    <xdr:to>
      <xdr:col>55</xdr:col>
      <xdr:colOff>0</xdr:colOff>
      <xdr:row>86</xdr:row>
      <xdr:rowOff>58293</xdr:rowOff>
    </xdr:to>
    <xdr:cxnSp macro="">
      <xdr:nvCxnSpPr>
        <xdr:cNvPr id="297" name="直線コネクタ 296"/>
        <xdr:cNvCxnSpPr/>
      </xdr:nvCxnSpPr>
      <xdr:spPr>
        <a:xfrm flipV="1">
          <a:off x="8210550" y="14801622"/>
          <a:ext cx="695325"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298" name="n_1aveValue【公営住宅】&#10;一人当たり面積"/>
        <xdr:cNvSpPr txBox="1"/>
      </xdr:nvSpPr>
      <xdr:spPr>
        <a:xfrm>
          <a:off x="7991552"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299" name="n_2aveValue【公営住宅】&#10;一人当たり面積"/>
        <xdr:cNvSpPr txBox="1"/>
      </xdr:nvSpPr>
      <xdr:spPr>
        <a:xfrm>
          <a:off x="72581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100220</xdr:rowOff>
    </xdr:from>
    <xdr:ext cx="469744" cy="259045"/>
    <xdr:sp macro="" textlink="">
      <xdr:nvSpPr>
        <xdr:cNvPr id="300" name="n_1mainValue【公営住宅】&#10;一人当たり面積"/>
        <xdr:cNvSpPr txBox="1"/>
      </xdr:nvSpPr>
      <xdr:spPr>
        <a:xfrm>
          <a:off x="7991552" y="1484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7" name="直線コネクタ 326"/>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8" name="テキスト ボックス 327"/>
        <xdr:cNvSpPr txBox="1"/>
      </xdr:nvSpPr>
      <xdr:spPr>
        <a:xfrm>
          <a:off x="1030683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9" name="直線コネクタ 328"/>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0" name="テキスト ボックス 329"/>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1" name="直線コネクタ 330"/>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2" name="テキスト ボックス 331"/>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3" name="直線コネクタ 332"/>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4" name="テキスト ボックス 333"/>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5" name="直線コネクタ 334"/>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6" name="テキスト ボックス 335"/>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7" name="直線コネクタ 336"/>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8" name="テキスト ボックス 337"/>
        <xdr:cNvSpPr txBox="1"/>
      </xdr:nvSpPr>
      <xdr:spPr>
        <a:xfrm>
          <a:off x="101976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2" name="直線コネクタ 341"/>
        <xdr:cNvCxnSpPr/>
      </xdr:nvCxnSpPr>
      <xdr:spPr>
        <a:xfrm flipV="1">
          <a:off x="13889989"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3" name="【認定こども園・幼稚園・保育所】&#10;有形固定資産減価償却率最小値テキスト"/>
        <xdr:cNvSpPr txBox="1"/>
      </xdr:nvSpPr>
      <xdr:spPr>
        <a:xfrm>
          <a:off x="13928725"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4" name="直線コネクタ 343"/>
        <xdr:cNvCxnSpPr/>
      </xdr:nvCxnSpPr>
      <xdr:spPr>
        <a:xfrm>
          <a:off x="13801725" y="706809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5" name="【認定こども園・幼稚園・保育所】&#10;有形固定資産減価償却率最大値テキスト"/>
        <xdr:cNvSpPr txBox="1"/>
      </xdr:nvSpPr>
      <xdr:spPr>
        <a:xfrm>
          <a:off x="13928725"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6" name="直線コネクタ 345"/>
        <xdr:cNvCxnSpPr/>
      </xdr:nvCxnSpPr>
      <xdr:spPr>
        <a:xfrm>
          <a:off x="13801725" y="566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47" name="【認定こども園・幼稚園・保育所】&#10;有形固定資産減価償却率平均値テキスト"/>
        <xdr:cNvSpPr txBox="1"/>
      </xdr:nvSpPr>
      <xdr:spPr>
        <a:xfrm>
          <a:off x="13928725"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48" name="フローチャート: 判断 347"/>
        <xdr:cNvSpPr/>
      </xdr:nvSpPr>
      <xdr:spPr>
        <a:xfrm>
          <a:off x="13839825" y="62988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49" name="フローチャート: 判断 348"/>
        <xdr:cNvSpPr/>
      </xdr:nvSpPr>
      <xdr:spPr>
        <a:xfrm>
          <a:off x="13115925"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50" name="フローチャート: 判断 349"/>
        <xdr:cNvSpPr/>
      </xdr:nvSpPr>
      <xdr:spPr>
        <a:xfrm>
          <a:off x="123698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107043</xdr:rowOff>
    </xdr:from>
    <xdr:to>
      <xdr:col>85</xdr:col>
      <xdr:colOff>177800</xdr:colOff>
      <xdr:row>35</xdr:row>
      <xdr:rowOff>37193</xdr:rowOff>
    </xdr:to>
    <xdr:sp macro="" textlink="">
      <xdr:nvSpPr>
        <xdr:cNvPr id="356" name="楕円 355"/>
        <xdr:cNvSpPr/>
      </xdr:nvSpPr>
      <xdr:spPr>
        <a:xfrm>
          <a:off x="13839825" y="59363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129920</xdr:rowOff>
    </xdr:from>
    <xdr:ext cx="405111" cy="259045"/>
    <xdr:sp macro="" textlink="">
      <xdr:nvSpPr>
        <xdr:cNvPr id="357" name="【認定こども園・幼稚園・保育所】&#10;有形固定資産減価償却率該当値テキスト"/>
        <xdr:cNvSpPr txBox="1"/>
      </xdr:nvSpPr>
      <xdr:spPr>
        <a:xfrm>
          <a:off x="13928725" y="57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146231</xdr:rowOff>
    </xdr:from>
    <xdr:to>
      <xdr:col>81</xdr:col>
      <xdr:colOff>101600</xdr:colOff>
      <xdr:row>35</xdr:row>
      <xdr:rowOff>76381</xdr:rowOff>
    </xdr:to>
    <xdr:sp macro="" textlink="">
      <xdr:nvSpPr>
        <xdr:cNvPr id="358" name="楕円 357"/>
        <xdr:cNvSpPr/>
      </xdr:nvSpPr>
      <xdr:spPr>
        <a:xfrm>
          <a:off x="13115925"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157843</xdr:rowOff>
    </xdr:from>
    <xdr:to>
      <xdr:col>85</xdr:col>
      <xdr:colOff>127000</xdr:colOff>
      <xdr:row>35</xdr:row>
      <xdr:rowOff>25581</xdr:rowOff>
    </xdr:to>
    <xdr:cxnSp macro="">
      <xdr:nvCxnSpPr>
        <xdr:cNvPr id="359" name="直線コネクタ 358"/>
        <xdr:cNvCxnSpPr/>
      </xdr:nvCxnSpPr>
      <xdr:spPr>
        <a:xfrm flipV="1">
          <a:off x="13166725" y="5987143"/>
          <a:ext cx="7239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360" name="n_1aveValue【認定こども園・幼稚園・保育所】&#10;有形固定資産減価償却率"/>
        <xdr:cNvSpPr txBox="1"/>
      </xdr:nvSpPr>
      <xdr:spPr>
        <a:xfrm>
          <a:off x="12980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61" name="n_2aveValue【認定こども園・幼稚園・保育所】&#10;有形固定資産減価償却率"/>
        <xdr:cNvSpPr txBox="1"/>
      </xdr:nvSpPr>
      <xdr:spPr>
        <a:xfrm>
          <a:off x="12246619"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92908</xdr:rowOff>
    </xdr:from>
    <xdr:ext cx="405111" cy="259045"/>
    <xdr:sp macro="" textlink="">
      <xdr:nvSpPr>
        <xdr:cNvPr id="362" name="n_1mainValue【認定こども園・幼稚園・保育所】&#10;有形固定資産減価償却率"/>
        <xdr:cNvSpPr txBox="1"/>
      </xdr:nvSpPr>
      <xdr:spPr>
        <a:xfrm>
          <a:off x="129800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1" name="テキスト ボックス 370"/>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2" name="直線コネクタ 371"/>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3" name="直線コネクタ 372"/>
        <xdr:cNvCxnSpPr/>
      </xdr:nvCxnSpPr>
      <xdr:spPr>
        <a:xfrm>
          <a:off x="155448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4" name="テキスト ボックス 373"/>
        <xdr:cNvSpPr txBox="1"/>
      </xdr:nvSpPr>
      <xdr:spPr>
        <a:xfrm>
          <a:off x="151633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5" name="直線コネクタ 374"/>
        <xdr:cNvCxnSpPr/>
      </xdr:nvCxnSpPr>
      <xdr:spPr>
        <a:xfrm>
          <a:off x="155448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6" name="テキスト ボックス 375"/>
        <xdr:cNvSpPr txBox="1"/>
      </xdr:nvSpPr>
      <xdr:spPr>
        <a:xfrm>
          <a:off x="15163346"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7" name="直線コネクタ 376"/>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8" name="テキスト ボックス 377"/>
        <xdr:cNvSpPr txBox="1"/>
      </xdr:nvSpPr>
      <xdr:spPr>
        <a:xfrm>
          <a:off x="15163346"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9" name="直線コネクタ 378"/>
        <xdr:cNvCxnSpPr/>
      </xdr:nvCxnSpPr>
      <xdr:spPr>
        <a:xfrm>
          <a:off x="155448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0" name="テキスト ボックス 379"/>
        <xdr:cNvSpPr txBox="1"/>
      </xdr:nvSpPr>
      <xdr:spPr>
        <a:xfrm>
          <a:off x="15163346"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1" name="直線コネクタ 380"/>
        <xdr:cNvCxnSpPr/>
      </xdr:nvCxnSpPr>
      <xdr:spPr>
        <a:xfrm>
          <a:off x="155448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2" name="テキスト ボックス 381"/>
        <xdr:cNvSpPr txBox="1"/>
      </xdr:nvSpPr>
      <xdr:spPr>
        <a:xfrm>
          <a:off x="151633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4" name="テキスト ボックス 383"/>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386" name="直線コネクタ 385"/>
        <xdr:cNvCxnSpPr/>
      </xdr:nvCxnSpPr>
      <xdr:spPr>
        <a:xfrm flipV="1">
          <a:off x="188461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387" name="【認定こども園・幼稚園・保育所】&#10;一人当たり面積最小値テキスト"/>
        <xdr:cNvSpPr txBox="1"/>
      </xdr:nvSpPr>
      <xdr:spPr>
        <a:xfrm>
          <a:off x="188849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88" name="直線コネクタ 387"/>
        <xdr:cNvCxnSpPr/>
      </xdr:nvCxnSpPr>
      <xdr:spPr>
        <a:xfrm>
          <a:off x="18786475" y="71716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89" name="【認定こども園・幼稚園・保育所】&#10;一人当たり面積最大値テキスト"/>
        <xdr:cNvSpPr txBox="1"/>
      </xdr:nvSpPr>
      <xdr:spPr>
        <a:xfrm>
          <a:off x="188849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90" name="直線コネクタ 389"/>
        <xdr:cNvCxnSpPr/>
      </xdr:nvCxnSpPr>
      <xdr:spPr>
        <a:xfrm>
          <a:off x="18786475" y="57594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391" name="【認定こども園・幼稚園・保育所】&#10;一人当たり面積平均値テキスト"/>
        <xdr:cNvSpPr txBox="1"/>
      </xdr:nvSpPr>
      <xdr:spPr>
        <a:xfrm>
          <a:off x="188849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92" name="フローチャート: 判断 391"/>
        <xdr:cNvSpPr/>
      </xdr:nvSpPr>
      <xdr:spPr>
        <a:xfrm>
          <a:off x="187960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93" name="フローチャート: 判断 392"/>
        <xdr:cNvSpPr/>
      </xdr:nvSpPr>
      <xdr:spPr>
        <a:xfrm>
          <a:off x="18100675" y="66967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394" name="フローチャート: 判断 393"/>
        <xdr:cNvSpPr/>
      </xdr:nvSpPr>
      <xdr:spPr>
        <a:xfrm>
          <a:off x="17325975"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5" name="テキスト ボックス 394"/>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97790</xdr:rowOff>
    </xdr:from>
    <xdr:to>
      <xdr:col>116</xdr:col>
      <xdr:colOff>114300</xdr:colOff>
      <xdr:row>40</xdr:row>
      <xdr:rowOff>27940</xdr:rowOff>
    </xdr:to>
    <xdr:sp macro="" textlink="">
      <xdr:nvSpPr>
        <xdr:cNvPr id="400" name="楕円 399"/>
        <xdr:cNvSpPr/>
      </xdr:nvSpPr>
      <xdr:spPr>
        <a:xfrm>
          <a:off x="187960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76217</xdr:rowOff>
    </xdr:from>
    <xdr:ext cx="469744" cy="259045"/>
    <xdr:sp macro="" textlink="">
      <xdr:nvSpPr>
        <xdr:cNvPr id="401" name="【認定こども園・幼稚園・保育所】&#10;一人当たり面積該当値テキスト"/>
        <xdr:cNvSpPr txBox="1"/>
      </xdr:nvSpPr>
      <xdr:spPr>
        <a:xfrm>
          <a:off x="18884900"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106680</xdr:rowOff>
    </xdr:from>
    <xdr:to>
      <xdr:col>112</xdr:col>
      <xdr:colOff>38100</xdr:colOff>
      <xdr:row>40</xdr:row>
      <xdr:rowOff>36830</xdr:rowOff>
    </xdr:to>
    <xdr:sp macro="" textlink="">
      <xdr:nvSpPr>
        <xdr:cNvPr id="402" name="楕円 401"/>
        <xdr:cNvSpPr/>
      </xdr:nvSpPr>
      <xdr:spPr>
        <a:xfrm>
          <a:off x="18100675" y="67932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148590</xdr:rowOff>
    </xdr:from>
    <xdr:to>
      <xdr:col>116</xdr:col>
      <xdr:colOff>63500</xdr:colOff>
      <xdr:row>39</xdr:row>
      <xdr:rowOff>157480</xdr:rowOff>
    </xdr:to>
    <xdr:cxnSp macro="">
      <xdr:nvCxnSpPr>
        <xdr:cNvPr id="403" name="直線コネクタ 402"/>
        <xdr:cNvCxnSpPr/>
      </xdr:nvCxnSpPr>
      <xdr:spPr>
        <a:xfrm flipV="1">
          <a:off x="18132425" y="6835140"/>
          <a:ext cx="714375"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128287</xdr:rowOff>
    </xdr:from>
    <xdr:ext cx="469744" cy="259045"/>
    <xdr:sp macro="" textlink="">
      <xdr:nvSpPr>
        <xdr:cNvPr id="404" name="n_1aveValue【認定こども園・幼稚園・保育所】&#10;一人当たり面積"/>
        <xdr:cNvSpPr txBox="1"/>
      </xdr:nvSpPr>
      <xdr:spPr>
        <a:xfrm>
          <a:off x="1793247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140987</xdr:rowOff>
    </xdr:from>
    <xdr:ext cx="469744" cy="259045"/>
    <xdr:sp macro="" textlink="">
      <xdr:nvSpPr>
        <xdr:cNvPr id="405" name="n_2aveValue【認定こども園・幼稚園・保育所】&#10;一人当たり面積"/>
        <xdr:cNvSpPr txBox="1"/>
      </xdr:nvSpPr>
      <xdr:spPr>
        <a:xfrm>
          <a:off x="1717047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27957</xdr:rowOff>
    </xdr:from>
    <xdr:ext cx="469744" cy="259045"/>
    <xdr:sp macro="" textlink="">
      <xdr:nvSpPr>
        <xdr:cNvPr id="406" name="n_1mainValue【認定こども園・幼稚園・保育所】&#10;一人当たり面積"/>
        <xdr:cNvSpPr txBox="1"/>
      </xdr:nvSpPr>
      <xdr:spPr>
        <a:xfrm>
          <a:off x="17932477" y="688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0588625" y="914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5" name="正方形/長方形 414"/>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6" name="正方形/長方形 415"/>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7" name="正方形/長方形 416"/>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8" name="正方形/長方形 417"/>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9" name="正方形/長方形 418"/>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0" name="正方形/長方形 419"/>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1" name="正方形/長方形 420"/>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2" name="正方形/長方形 421"/>
        <xdr:cNvSpPr/>
      </xdr:nvSpPr>
      <xdr:spPr>
        <a:xfrm>
          <a:off x="15544800" y="914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3" name="正方形/長方形 422"/>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4" name="正方形/長方形 423"/>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5" name="正方形/長方形 424"/>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6" name="正方形/長方形 425"/>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7" name="正方形/長方形 426"/>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8" name="正方形/長方形 427"/>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9" name="正方形/長方形 428"/>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0" name="正方形/長方形 429"/>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1" name="テキスト ボックス 430"/>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2" name="直線コネクタ 431"/>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33" name="テキスト ボックス 432"/>
        <xdr:cNvSpPr txBox="1"/>
      </xdr:nvSpPr>
      <xdr:spPr>
        <a:xfrm>
          <a:off x="10306836"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4" name="直線コネクタ 433"/>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35" name="テキスト ボックス 434"/>
        <xdr:cNvSpPr txBox="1"/>
      </xdr:nvSpPr>
      <xdr:spPr>
        <a:xfrm>
          <a:off x="102427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6" name="直線コネクタ 435"/>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7" name="テキスト ボックス 436"/>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8" name="直線コネクタ 437"/>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9" name="テキスト ボックス 438"/>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0" name="直線コネクタ 439"/>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1" name="テキスト ボックス 440"/>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2" name="直線コネクタ 441"/>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43" name="テキスト ボックス 442"/>
        <xdr:cNvSpPr txBox="1"/>
      </xdr:nvSpPr>
      <xdr:spPr>
        <a:xfrm>
          <a:off x="101976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4" name="直線コネクタ 443"/>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5" name="テキスト ボックス 444"/>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6" name="【児童館】&#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106680</xdr:rowOff>
    </xdr:to>
    <xdr:cxnSp macro="">
      <xdr:nvCxnSpPr>
        <xdr:cNvPr id="447" name="直線コネクタ 446"/>
        <xdr:cNvCxnSpPr/>
      </xdr:nvCxnSpPr>
      <xdr:spPr>
        <a:xfrm flipV="1">
          <a:off x="13889989" y="1333500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110507</xdr:rowOff>
    </xdr:from>
    <xdr:ext cx="405111" cy="259045"/>
    <xdr:sp macro="" textlink="">
      <xdr:nvSpPr>
        <xdr:cNvPr id="448" name="【児童館】&#10;有形固定資産減価償却率最小値テキスト"/>
        <xdr:cNvSpPr txBox="1"/>
      </xdr:nvSpPr>
      <xdr:spPr>
        <a:xfrm>
          <a:off x="13928725"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106680</xdr:rowOff>
    </xdr:from>
    <xdr:to>
      <xdr:col>86</xdr:col>
      <xdr:colOff>25400</xdr:colOff>
      <xdr:row>85</xdr:row>
      <xdr:rowOff>106680</xdr:rowOff>
    </xdr:to>
    <xdr:cxnSp macro="">
      <xdr:nvCxnSpPr>
        <xdr:cNvPr id="449" name="直線コネクタ 448"/>
        <xdr:cNvCxnSpPr/>
      </xdr:nvCxnSpPr>
      <xdr:spPr>
        <a:xfrm>
          <a:off x="13801725" y="146799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50" name="【児童館】&#10;有形固定資産減価償却率最大値テキスト"/>
        <xdr:cNvSpPr txBox="1"/>
      </xdr:nvSpPr>
      <xdr:spPr>
        <a:xfrm>
          <a:off x="13928725"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51" name="直線コネクタ 450"/>
        <xdr:cNvCxnSpPr/>
      </xdr:nvCxnSpPr>
      <xdr:spPr>
        <a:xfrm>
          <a:off x="1380172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13352</xdr:rowOff>
    </xdr:from>
    <xdr:ext cx="405111" cy="259045"/>
    <xdr:sp macro="" textlink="">
      <xdr:nvSpPr>
        <xdr:cNvPr id="452" name="【児童館】&#10;有形固定資産減価償却率平均値テキスト"/>
        <xdr:cNvSpPr txBox="1"/>
      </xdr:nvSpPr>
      <xdr:spPr>
        <a:xfrm>
          <a:off x="13928725" y="1390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34925</xdr:rowOff>
    </xdr:from>
    <xdr:to>
      <xdr:col>85</xdr:col>
      <xdr:colOff>177800</xdr:colOff>
      <xdr:row>81</xdr:row>
      <xdr:rowOff>136525</xdr:rowOff>
    </xdr:to>
    <xdr:sp macro="" textlink="">
      <xdr:nvSpPr>
        <xdr:cNvPr id="453" name="フローチャート: 判断 452"/>
        <xdr:cNvSpPr/>
      </xdr:nvSpPr>
      <xdr:spPr>
        <a:xfrm>
          <a:off x="13839825" y="139223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29211</xdr:rowOff>
    </xdr:from>
    <xdr:to>
      <xdr:col>81</xdr:col>
      <xdr:colOff>101600</xdr:colOff>
      <xdr:row>82</xdr:row>
      <xdr:rowOff>130811</xdr:rowOff>
    </xdr:to>
    <xdr:sp macro="" textlink="">
      <xdr:nvSpPr>
        <xdr:cNvPr id="454" name="フローチャート: 判断 453"/>
        <xdr:cNvSpPr/>
      </xdr:nvSpPr>
      <xdr:spPr>
        <a:xfrm>
          <a:off x="13115925"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80645</xdr:rowOff>
    </xdr:from>
    <xdr:to>
      <xdr:col>76</xdr:col>
      <xdr:colOff>165100</xdr:colOff>
      <xdr:row>82</xdr:row>
      <xdr:rowOff>10795</xdr:rowOff>
    </xdr:to>
    <xdr:sp macro="" textlink="">
      <xdr:nvSpPr>
        <xdr:cNvPr id="455" name="フローチャート: 判断 454"/>
        <xdr:cNvSpPr/>
      </xdr:nvSpPr>
      <xdr:spPr>
        <a:xfrm>
          <a:off x="123698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6" name="テキスト ボックス 455"/>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7" name="テキスト ボックス 456"/>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8" name="テキスト ボックス 457"/>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9" name="テキスト ボックス 458"/>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0" name="テキスト ボックス 459"/>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86361</xdr:rowOff>
    </xdr:from>
    <xdr:to>
      <xdr:col>85</xdr:col>
      <xdr:colOff>177800</xdr:colOff>
      <xdr:row>79</xdr:row>
      <xdr:rowOff>16511</xdr:rowOff>
    </xdr:to>
    <xdr:sp macro="" textlink="">
      <xdr:nvSpPr>
        <xdr:cNvPr id="461" name="楕円 460"/>
        <xdr:cNvSpPr/>
      </xdr:nvSpPr>
      <xdr:spPr>
        <a:xfrm>
          <a:off x="13839825" y="134594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109238</xdr:rowOff>
    </xdr:from>
    <xdr:ext cx="405111" cy="259045"/>
    <xdr:sp macro="" textlink="">
      <xdr:nvSpPr>
        <xdr:cNvPr id="462" name="【児童館】&#10;有形固定資産減価償却率該当値テキスト"/>
        <xdr:cNvSpPr txBox="1"/>
      </xdr:nvSpPr>
      <xdr:spPr>
        <a:xfrm>
          <a:off x="13928725" y="1331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124461</xdr:rowOff>
    </xdr:from>
    <xdr:to>
      <xdr:col>81</xdr:col>
      <xdr:colOff>101600</xdr:colOff>
      <xdr:row>79</xdr:row>
      <xdr:rowOff>54611</xdr:rowOff>
    </xdr:to>
    <xdr:sp macro="" textlink="">
      <xdr:nvSpPr>
        <xdr:cNvPr id="463" name="楕円 462"/>
        <xdr:cNvSpPr/>
      </xdr:nvSpPr>
      <xdr:spPr>
        <a:xfrm>
          <a:off x="13115925"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137161</xdr:rowOff>
    </xdr:from>
    <xdr:to>
      <xdr:col>85</xdr:col>
      <xdr:colOff>127000</xdr:colOff>
      <xdr:row>79</xdr:row>
      <xdr:rowOff>3811</xdr:rowOff>
    </xdr:to>
    <xdr:cxnSp macro="">
      <xdr:nvCxnSpPr>
        <xdr:cNvPr id="464" name="直線コネクタ 463"/>
        <xdr:cNvCxnSpPr/>
      </xdr:nvCxnSpPr>
      <xdr:spPr>
        <a:xfrm flipV="1">
          <a:off x="13166725" y="13510261"/>
          <a:ext cx="7239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121938</xdr:rowOff>
    </xdr:from>
    <xdr:ext cx="405111" cy="259045"/>
    <xdr:sp macro="" textlink="">
      <xdr:nvSpPr>
        <xdr:cNvPr id="465" name="n_1aveValue【児童館】&#10;有形固定資産減価償却率"/>
        <xdr:cNvSpPr txBox="1"/>
      </xdr:nvSpPr>
      <xdr:spPr>
        <a:xfrm>
          <a:off x="12980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27322</xdr:rowOff>
    </xdr:from>
    <xdr:ext cx="405111" cy="259045"/>
    <xdr:sp macro="" textlink="">
      <xdr:nvSpPr>
        <xdr:cNvPr id="466" name="n_2aveValue【児童館】&#10;有形固定資産減価償却率"/>
        <xdr:cNvSpPr txBox="1"/>
      </xdr:nvSpPr>
      <xdr:spPr>
        <a:xfrm>
          <a:off x="12246619"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71138</xdr:rowOff>
    </xdr:from>
    <xdr:ext cx="405111" cy="259045"/>
    <xdr:sp macro="" textlink="">
      <xdr:nvSpPr>
        <xdr:cNvPr id="467" name="n_1mainValue【児童館】&#10;有形固定資産減価償却率"/>
        <xdr:cNvSpPr txBox="1"/>
      </xdr:nvSpPr>
      <xdr:spPr>
        <a:xfrm>
          <a:off x="129800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8" name="正方形/長方形 467"/>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9" name="正方形/長方形 468"/>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0" name="正方形/長方形 469"/>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1" name="正方形/長方形 470"/>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2" name="正方形/長方形 471"/>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3" name="正方形/長方形 472"/>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4" name="正方形/長方形 473"/>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5" name="正方形/長方形 474"/>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6" name="テキスト ボックス 475"/>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7" name="直線コネクタ 476"/>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78" name="直線コネクタ 477"/>
        <xdr:cNvCxnSpPr/>
      </xdr:nvCxnSpPr>
      <xdr:spPr>
        <a:xfrm>
          <a:off x="155448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79" name="テキスト ボックス 478"/>
        <xdr:cNvSpPr txBox="1"/>
      </xdr:nvSpPr>
      <xdr:spPr>
        <a:xfrm>
          <a:off x="151633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80" name="直線コネクタ 479"/>
        <xdr:cNvCxnSpPr/>
      </xdr:nvCxnSpPr>
      <xdr:spPr>
        <a:xfrm>
          <a:off x="155448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81" name="テキスト ボックス 480"/>
        <xdr:cNvSpPr txBox="1"/>
      </xdr:nvSpPr>
      <xdr:spPr>
        <a:xfrm>
          <a:off x="1516334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82" name="直線コネクタ 481"/>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83" name="テキスト ボックス 482"/>
        <xdr:cNvSpPr txBox="1"/>
      </xdr:nvSpPr>
      <xdr:spPr>
        <a:xfrm>
          <a:off x="1516334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84" name="直線コネクタ 483"/>
        <xdr:cNvCxnSpPr/>
      </xdr:nvCxnSpPr>
      <xdr:spPr>
        <a:xfrm>
          <a:off x="155448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5" name="テキスト ボックス 484"/>
        <xdr:cNvSpPr txBox="1"/>
      </xdr:nvSpPr>
      <xdr:spPr>
        <a:xfrm>
          <a:off x="1516334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6" name="直線コネクタ 485"/>
        <xdr:cNvCxnSpPr/>
      </xdr:nvCxnSpPr>
      <xdr:spPr>
        <a:xfrm>
          <a:off x="155448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7" name="テキスト ボックス 486"/>
        <xdr:cNvSpPr txBox="1"/>
      </xdr:nvSpPr>
      <xdr:spPr>
        <a:xfrm>
          <a:off x="151633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8" name="直線コネクタ 487"/>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9" name="テキスト ボックス 488"/>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0" name="【児童館】&#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140970</xdr:rowOff>
    </xdr:from>
    <xdr:to>
      <xdr:col>116</xdr:col>
      <xdr:colOff>62864</xdr:colOff>
      <xdr:row>85</xdr:row>
      <xdr:rowOff>133350</xdr:rowOff>
    </xdr:to>
    <xdr:cxnSp macro="">
      <xdr:nvCxnSpPr>
        <xdr:cNvPr id="491" name="直線コネクタ 490"/>
        <xdr:cNvCxnSpPr/>
      </xdr:nvCxnSpPr>
      <xdr:spPr>
        <a:xfrm flipV="1">
          <a:off x="18846164" y="1351407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492" name="【児童館】&#10;一人当たり面積最小値テキスト"/>
        <xdr:cNvSpPr txBox="1"/>
      </xdr:nvSpPr>
      <xdr:spPr>
        <a:xfrm>
          <a:off x="188849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493" name="直線コネクタ 492"/>
        <xdr:cNvCxnSpPr/>
      </xdr:nvCxnSpPr>
      <xdr:spPr>
        <a:xfrm>
          <a:off x="18786475" y="147066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87647</xdr:rowOff>
    </xdr:from>
    <xdr:ext cx="469744" cy="259045"/>
    <xdr:sp macro="" textlink="">
      <xdr:nvSpPr>
        <xdr:cNvPr id="494" name="【児童館】&#10;一人当たり面積最大値テキスト"/>
        <xdr:cNvSpPr txBox="1"/>
      </xdr:nvSpPr>
      <xdr:spPr>
        <a:xfrm>
          <a:off x="18884900" y="1328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140970</xdr:rowOff>
    </xdr:from>
    <xdr:to>
      <xdr:col>116</xdr:col>
      <xdr:colOff>152400</xdr:colOff>
      <xdr:row>78</xdr:row>
      <xdr:rowOff>140970</xdr:rowOff>
    </xdr:to>
    <xdr:cxnSp macro="">
      <xdr:nvCxnSpPr>
        <xdr:cNvPr id="495" name="直線コネクタ 494"/>
        <xdr:cNvCxnSpPr/>
      </xdr:nvCxnSpPr>
      <xdr:spPr>
        <a:xfrm>
          <a:off x="18786475" y="135140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496" name="【児童館】&#10;一人当たり面積平均値テキスト"/>
        <xdr:cNvSpPr txBox="1"/>
      </xdr:nvSpPr>
      <xdr:spPr>
        <a:xfrm>
          <a:off x="18884900" y="1422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497" name="フローチャート: 判断 496"/>
        <xdr:cNvSpPr/>
      </xdr:nvSpPr>
      <xdr:spPr>
        <a:xfrm>
          <a:off x="187960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498" name="フローチャート: 判断 497"/>
        <xdr:cNvSpPr/>
      </xdr:nvSpPr>
      <xdr:spPr>
        <a:xfrm>
          <a:off x="18100675" y="142938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499" name="フローチャート: 判断 498"/>
        <xdr:cNvSpPr/>
      </xdr:nvSpPr>
      <xdr:spPr>
        <a:xfrm>
          <a:off x="17325975"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0" name="テキスト ボックス 499"/>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1" name="テキスト ボックス 500"/>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2" name="テキスト ボックス 501"/>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3" name="テキスト ボックス 502"/>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4" name="テキスト ボックス 503"/>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162561</xdr:rowOff>
    </xdr:from>
    <xdr:to>
      <xdr:col>116</xdr:col>
      <xdr:colOff>114300</xdr:colOff>
      <xdr:row>84</xdr:row>
      <xdr:rowOff>92711</xdr:rowOff>
    </xdr:to>
    <xdr:sp macro="" textlink="">
      <xdr:nvSpPr>
        <xdr:cNvPr id="505" name="楕円 504"/>
        <xdr:cNvSpPr/>
      </xdr:nvSpPr>
      <xdr:spPr>
        <a:xfrm>
          <a:off x="187960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140988</xdr:rowOff>
    </xdr:from>
    <xdr:ext cx="469744" cy="259045"/>
    <xdr:sp macro="" textlink="">
      <xdr:nvSpPr>
        <xdr:cNvPr id="506" name="【児童館】&#10;一人当たり面積該当値テキスト"/>
        <xdr:cNvSpPr txBox="1"/>
      </xdr:nvSpPr>
      <xdr:spPr>
        <a:xfrm>
          <a:off x="18884900" y="143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2539</xdr:rowOff>
    </xdr:from>
    <xdr:to>
      <xdr:col>112</xdr:col>
      <xdr:colOff>38100</xdr:colOff>
      <xdr:row>84</xdr:row>
      <xdr:rowOff>104139</xdr:rowOff>
    </xdr:to>
    <xdr:sp macro="" textlink="">
      <xdr:nvSpPr>
        <xdr:cNvPr id="507" name="楕円 506"/>
        <xdr:cNvSpPr/>
      </xdr:nvSpPr>
      <xdr:spPr>
        <a:xfrm>
          <a:off x="18100675" y="144043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41911</xdr:rowOff>
    </xdr:from>
    <xdr:to>
      <xdr:col>116</xdr:col>
      <xdr:colOff>63500</xdr:colOff>
      <xdr:row>84</xdr:row>
      <xdr:rowOff>53339</xdr:rowOff>
    </xdr:to>
    <xdr:cxnSp macro="">
      <xdr:nvCxnSpPr>
        <xdr:cNvPr id="508" name="直線コネクタ 507"/>
        <xdr:cNvCxnSpPr/>
      </xdr:nvCxnSpPr>
      <xdr:spPr>
        <a:xfrm flipV="1">
          <a:off x="18132425" y="14443711"/>
          <a:ext cx="714375"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509" name="n_1aveValue【児童館】&#10;一人当たり面積"/>
        <xdr:cNvSpPr txBox="1"/>
      </xdr:nvSpPr>
      <xdr:spPr>
        <a:xfrm>
          <a:off x="1793247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510" name="n_2aveValue【児童館】&#10;一人当たり面積"/>
        <xdr:cNvSpPr txBox="1"/>
      </xdr:nvSpPr>
      <xdr:spPr>
        <a:xfrm>
          <a:off x="1717047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95266</xdr:rowOff>
    </xdr:from>
    <xdr:ext cx="469744" cy="259045"/>
    <xdr:sp macro="" textlink="">
      <xdr:nvSpPr>
        <xdr:cNvPr id="511" name="n_1mainValue【児童館】&#10;一人当たり面積"/>
        <xdr:cNvSpPr txBox="1"/>
      </xdr:nvSpPr>
      <xdr:spPr>
        <a:xfrm>
          <a:off x="1793247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2" name="正方形/長方形 511"/>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3" name="正方形/長方形 512"/>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4" name="正方形/長方形 513"/>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5" name="正方形/長方形 514"/>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6" name="正方形/長方形 515"/>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7" name="正方形/長方形 516"/>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8" name="正方形/長方形 517"/>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9" name="正方形/長方形 518"/>
        <xdr:cNvSpPr/>
      </xdr:nvSpPr>
      <xdr:spPr>
        <a:xfrm>
          <a:off x="10588625"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20" name="正方形/長方形 519"/>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1" name="正方形/長方形 520"/>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2" name="正方形/長方形 521"/>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3" name="正方形/長方形 522"/>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4" name="正方形/長方形 523"/>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5" name="正方形/長方形 524"/>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6" name="正方形/長方形 525"/>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7" name="正方形/長方形 526"/>
        <xdr:cNvSpPr/>
      </xdr:nvSpPr>
      <xdr:spPr>
        <a:xfrm>
          <a:off x="155448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28" name="正方形/長方形 527"/>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9" name="正方形/長方形 528"/>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0" name="テキスト ボックス 529"/>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と比較して有形固定資産減価償却率が高い公共施設等は、道路、橋りょう、保育所、児童館となっている。また、一人当たり延長や面積、有形固定資産額については、概ねすべての公共施設等について類似団体内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橋りょうについては、老朽化した門前橋の架替え等を実施し</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ポイント減少したものの、類似団体内平均を大幅に上回っている。定期的に点検を行いながら、順次、改修・長寿命化を実施しているところであり、令和元年度から</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年をかけて老朽化した２つの橋りょうを架替えする予定である。今後も財政状況を勘案しながら、計画的な改修や長寿命化を実施していく。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また、保育所については、築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年を経過し老朽化が進んでいる。令和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年度以降に耐震補強工事を予定していることから、耐震化と併せて改修・長寿命化も検討していく。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一方、公営住宅については、平成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年度に２団地を建替えしたことにより、類似団体内平均をやや下回っている。しかしながら、築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年を超えている公営住宅を多く抱えていることから、建替えや長寿命化、除却、複合化など総合的に検討し計画的に実施していく。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4,069
4,049
64.93
3,263,106
3,134,467
100,516
2,017,400
3,605,961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5632450"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3659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208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662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xdr:cNvCxnSpPr/>
      </xdr:nvCxnSpPr>
      <xdr:spPr>
        <a:xfrm flipV="1">
          <a:off x="39490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xdr:cNvSpPr txBox="1"/>
      </xdr:nvSpPr>
      <xdr:spPr>
        <a:xfrm>
          <a:off x="39878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xdr:cNvCxnSpPr/>
      </xdr:nvCxnSpPr>
      <xdr:spPr>
        <a:xfrm>
          <a:off x="3889375" y="1106233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39878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3889375" y="952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77" name="【体育館・プール】&#10;有形固定資産減価償却率平均値テキスト"/>
        <xdr:cNvSpPr txBox="1"/>
      </xdr:nvSpPr>
      <xdr:spPr>
        <a:xfrm>
          <a:off x="39878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xdr:cNvSpPr/>
      </xdr:nvSpPr>
      <xdr:spPr>
        <a:xfrm>
          <a:off x="38989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xdr:cNvSpPr/>
      </xdr:nvSpPr>
      <xdr:spPr>
        <a:xfrm>
          <a:off x="3203575" y="1012761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104792</xdr:rowOff>
    </xdr:from>
    <xdr:ext cx="405111" cy="259045"/>
    <xdr:sp macro="" textlink="">
      <xdr:nvSpPr>
        <xdr:cNvPr id="80" name="n_1aveValue【体育館・プール】&#10;有形固定資産減価償却率"/>
        <xdr:cNvSpPr txBox="1"/>
      </xdr:nvSpPr>
      <xdr:spPr>
        <a:xfrm>
          <a:off x="306769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xdr:cNvSpPr/>
      </xdr:nvSpPr>
      <xdr:spPr>
        <a:xfrm>
          <a:off x="2428875"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147337</xdr:rowOff>
    </xdr:from>
    <xdr:ext cx="405111" cy="259045"/>
    <xdr:sp macro="" textlink="">
      <xdr:nvSpPr>
        <xdr:cNvPr id="82" name="n_2aveValue【体育館・プール】&#10;有形固定資産減価償却率"/>
        <xdr:cNvSpPr txBox="1"/>
      </xdr:nvSpPr>
      <xdr:spPr>
        <a:xfrm>
          <a:off x="230569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151130</xdr:rowOff>
    </xdr:from>
    <xdr:to>
      <xdr:col>24</xdr:col>
      <xdr:colOff>114300</xdr:colOff>
      <xdr:row>58</xdr:row>
      <xdr:rowOff>81280</xdr:rowOff>
    </xdr:to>
    <xdr:sp macro="" textlink="">
      <xdr:nvSpPr>
        <xdr:cNvPr id="88" name="楕円 87"/>
        <xdr:cNvSpPr/>
      </xdr:nvSpPr>
      <xdr:spPr>
        <a:xfrm>
          <a:off x="38989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2557</xdr:rowOff>
    </xdr:from>
    <xdr:ext cx="405111" cy="259045"/>
    <xdr:sp macro="" textlink="">
      <xdr:nvSpPr>
        <xdr:cNvPr id="89" name="【体育館・プール】&#10;有形固定資産減価償却率該当値テキスト"/>
        <xdr:cNvSpPr txBox="1"/>
      </xdr:nvSpPr>
      <xdr:spPr>
        <a:xfrm>
          <a:off x="3987800"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147320</xdr:rowOff>
    </xdr:from>
    <xdr:to>
      <xdr:col>20</xdr:col>
      <xdr:colOff>38100</xdr:colOff>
      <xdr:row>58</xdr:row>
      <xdr:rowOff>77470</xdr:rowOff>
    </xdr:to>
    <xdr:sp macro="" textlink="">
      <xdr:nvSpPr>
        <xdr:cNvPr id="90" name="楕円 89"/>
        <xdr:cNvSpPr/>
      </xdr:nvSpPr>
      <xdr:spPr>
        <a:xfrm>
          <a:off x="3203575" y="99199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26670</xdr:rowOff>
    </xdr:from>
    <xdr:to>
      <xdr:col>24</xdr:col>
      <xdr:colOff>63500</xdr:colOff>
      <xdr:row>58</xdr:row>
      <xdr:rowOff>30480</xdr:rowOff>
    </xdr:to>
    <xdr:cxnSp macro="">
      <xdr:nvCxnSpPr>
        <xdr:cNvPr id="91" name="直線コネクタ 90"/>
        <xdr:cNvCxnSpPr/>
      </xdr:nvCxnSpPr>
      <xdr:spPr>
        <a:xfrm>
          <a:off x="3235325" y="9970770"/>
          <a:ext cx="7143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93997</xdr:rowOff>
    </xdr:from>
    <xdr:ext cx="405111" cy="259045"/>
    <xdr:sp macro="" textlink="">
      <xdr:nvSpPr>
        <xdr:cNvPr id="92" name="n_1mainValue【体育館・プール】&#10;有形固定資産減価償却率"/>
        <xdr:cNvSpPr txBox="1"/>
      </xdr:nvSpPr>
      <xdr:spPr>
        <a:xfrm>
          <a:off x="3067694"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3" name="直線コネクタ 102"/>
        <xdr:cNvCxnSpPr/>
      </xdr:nvCxnSpPr>
      <xdr:spPr>
        <a:xfrm>
          <a:off x="5632450" y="1110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4" name="テキスト ボックス 103"/>
        <xdr:cNvSpPr txBox="1"/>
      </xdr:nvSpPr>
      <xdr:spPr>
        <a:xfrm>
          <a:off x="52224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5" name="直線コネクタ 104"/>
        <xdr:cNvCxnSpPr/>
      </xdr:nvCxnSpPr>
      <xdr:spPr>
        <a:xfrm>
          <a:off x="5632450" y="1077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6" name="テキスト ボックス 105"/>
        <xdr:cNvSpPr txBox="1"/>
      </xdr:nvSpPr>
      <xdr:spPr>
        <a:xfrm>
          <a:off x="52224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7" name="直線コネクタ 106"/>
        <xdr:cNvCxnSpPr/>
      </xdr:nvCxnSpPr>
      <xdr:spPr>
        <a:xfrm>
          <a:off x="5632450" y="1045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8" name="テキスト ボックス 107"/>
        <xdr:cNvSpPr txBox="1"/>
      </xdr:nvSpPr>
      <xdr:spPr>
        <a:xfrm>
          <a:off x="52224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9" name="直線コネクタ 108"/>
        <xdr:cNvCxnSpPr/>
      </xdr:nvCxnSpPr>
      <xdr:spPr>
        <a:xfrm>
          <a:off x="5632450" y="1012371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0" name="テキスト ボックス 109"/>
        <xdr:cNvSpPr txBox="1"/>
      </xdr:nvSpPr>
      <xdr:spPr>
        <a:xfrm>
          <a:off x="52224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1" name="直線コネクタ 110"/>
        <xdr:cNvCxnSpPr/>
      </xdr:nvCxnSpPr>
      <xdr:spPr>
        <a:xfrm>
          <a:off x="5632450" y="979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2" name="テキスト ボックス 111"/>
        <xdr:cNvSpPr txBox="1"/>
      </xdr:nvSpPr>
      <xdr:spPr>
        <a:xfrm>
          <a:off x="52224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3" name="直線コネクタ 112"/>
        <xdr:cNvCxnSpPr/>
      </xdr:nvCxnSpPr>
      <xdr:spPr>
        <a:xfrm>
          <a:off x="5632450" y="947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4" name="テキスト ボックス 113"/>
        <xdr:cNvSpPr txBox="1"/>
      </xdr:nvSpPr>
      <xdr:spPr>
        <a:xfrm>
          <a:off x="517735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5" name="直線コネクタ 114"/>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6" name="テキスト ボックス 115"/>
        <xdr:cNvSpPr txBox="1"/>
      </xdr:nvSpPr>
      <xdr:spPr>
        <a:xfrm>
          <a:off x="517735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7"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18" name="直線コネクタ 117"/>
        <xdr:cNvCxnSpPr/>
      </xdr:nvCxnSpPr>
      <xdr:spPr>
        <a:xfrm flipV="1">
          <a:off x="8905240"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19" name="【体育館・プール】&#10;一人当たり面積最小値テキスト"/>
        <xdr:cNvSpPr txBox="1"/>
      </xdr:nvSpPr>
      <xdr:spPr>
        <a:xfrm>
          <a:off x="8943975"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0" name="直線コネクタ 119"/>
        <xdr:cNvCxnSpPr/>
      </xdr:nvCxnSpPr>
      <xdr:spPr>
        <a:xfrm>
          <a:off x="8845550" y="110841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1" name="【体育館・プール】&#10;一人当たり面積最大値テキスト"/>
        <xdr:cNvSpPr txBox="1"/>
      </xdr:nvSpPr>
      <xdr:spPr>
        <a:xfrm>
          <a:off x="8943975"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2" name="直線コネクタ 121"/>
        <xdr:cNvCxnSpPr/>
      </xdr:nvCxnSpPr>
      <xdr:spPr>
        <a:xfrm>
          <a:off x="8845550" y="95881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107931</xdr:rowOff>
    </xdr:from>
    <xdr:ext cx="469744" cy="259045"/>
    <xdr:sp macro="" textlink="">
      <xdr:nvSpPr>
        <xdr:cNvPr id="123" name="【体育館・プール】&#10;一人当たり面積平均値テキスト"/>
        <xdr:cNvSpPr txBox="1"/>
      </xdr:nvSpPr>
      <xdr:spPr>
        <a:xfrm>
          <a:off x="8943975" y="1073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4" name="フローチャート: 判断 123"/>
        <xdr:cNvSpPr/>
      </xdr:nvSpPr>
      <xdr:spPr>
        <a:xfrm>
          <a:off x="8883650" y="108864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5" name="フローチャート: 判断 124"/>
        <xdr:cNvSpPr/>
      </xdr:nvSpPr>
      <xdr:spPr>
        <a:xfrm>
          <a:off x="815975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22424</xdr:rowOff>
    </xdr:from>
    <xdr:ext cx="469744" cy="259045"/>
    <xdr:sp macro="" textlink="">
      <xdr:nvSpPr>
        <xdr:cNvPr id="126" name="n_1aveValue【体育館・プール】&#10;一人当たり面積"/>
        <xdr:cNvSpPr txBox="1"/>
      </xdr:nvSpPr>
      <xdr:spPr>
        <a:xfrm>
          <a:off x="7991552"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27" name="フローチャート: 判断 126"/>
        <xdr:cNvSpPr/>
      </xdr:nvSpPr>
      <xdr:spPr>
        <a:xfrm>
          <a:off x="7413625" y="1090632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51651</xdr:rowOff>
    </xdr:from>
    <xdr:ext cx="469744" cy="259045"/>
    <xdr:sp macro="" textlink="">
      <xdr:nvSpPr>
        <xdr:cNvPr id="128" name="n_2aveValue【体育館・プール】&#10;一人当たり面積"/>
        <xdr:cNvSpPr txBox="1"/>
      </xdr:nvSpPr>
      <xdr:spPr>
        <a:xfrm>
          <a:off x="72581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9" name="テキスト ボックス 128"/>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10922</xdr:rowOff>
    </xdr:from>
    <xdr:to>
      <xdr:col>55</xdr:col>
      <xdr:colOff>50800</xdr:colOff>
      <xdr:row>64</xdr:row>
      <xdr:rowOff>112522</xdr:rowOff>
    </xdr:to>
    <xdr:sp macro="" textlink="">
      <xdr:nvSpPr>
        <xdr:cNvPr id="134" name="楕円 133"/>
        <xdr:cNvSpPr/>
      </xdr:nvSpPr>
      <xdr:spPr>
        <a:xfrm>
          <a:off x="8883650" y="1098372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97299</xdr:rowOff>
    </xdr:from>
    <xdr:ext cx="469744" cy="259045"/>
    <xdr:sp macro="" textlink="">
      <xdr:nvSpPr>
        <xdr:cNvPr id="135" name="【体育館・プール】&#10;一人当たり面積該当値テキスト"/>
        <xdr:cNvSpPr txBox="1"/>
      </xdr:nvSpPr>
      <xdr:spPr>
        <a:xfrm>
          <a:off x="8943975" y="1089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12555</xdr:rowOff>
    </xdr:from>
    <xdr:to>
      <xdr:col>50</xdr:col>
      <xdr:colOff>165100</xdr:colOff>
      <xdr:row>64</xdr:row>
      <xdr:rowOff>114155</xdr:rowOff>
    </xdr:to>
    <xdr:sp macro="" textlink="">
      <xdr:nvSpPr>
        <xdr:cNvPr id="136" name="楕円 135"/>
        <xdr:cNvSpPr/>
      </xdr:nvSpPr>
      <xdr:spPr>
        <a:xfrm>
          <a:off x="8159750" y="1098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61722</xdr:rowOff>
    </xdr:from>
    <xdr:to>
      <xdr:col>55</xdr:col>
      <xdr:colOff>0</xdr:colOff>
      <xdr:row>64</xdr:row>
      <xdr:rowOff>63355</xdr:rowOff>
    </xdr:to>
    <xdr:cxnSp macro="">
      <xdr:nvCxnSpPr>
        <xdr:cNvPr id="137" name="直線コネクタ 136"/>
        <xdr:cNvCxnSpPr/>
      </xdr:nvCxnSpPr>
      <xdr:spPr>
        <a:xfrm flipV="1">
          <a:off x="8210550" y="11034522"/>
          <a:ext cx="695325"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105282</xdr:rowOff>
    </xdr:from>
    <xdr:ext cx="469744" cy="259045"/>
    <xdr:sp macro="" textlink="">
      <xdr:nvSpPr>
        <xdr:cNvPr id="138" name="n_1mainValue【体育館・プール】&#10;一人当たり面積"/>
        <xdr:cNvSpPr txBox="1"/>
      </xdr:nvSpPr>
      <xdr:spPr>
        <a:xfrm>
          <a:off x="7991552" y="1107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7" name="テキスト ボックス 146"/>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8" name="直線コネクタ 147"/>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9" name="直線コネクタ 148"/>
        <xdr:cNvCxnSpPr/>
      </xdr:nvCxnSpPr>
      <xdr:spPr>
        <a:xfrm>
          <a:off x="6477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0" name="テキスト ボックス 149"/>
        <xdr:cNvSpPr txBox="1"/>
      </xdr:nvSpPr>
      <xdr:spPr>
        <a:xfrm>
          <a:off x="36591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1" name="直線コネクタ 150"/>
        <xdr:cNvCxnSpPr/>
      </xdr:nvCxnSpPr>
      <xdr:spPr>
        <a:xfrm>
          <a:off x="6477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2" name="テキスト ボックス 151"/>
        <xdr:cNvSpPr txBox="1"/>
      </xdr:nvSpPr>
      <xdr:spPr>
        <a:xfrm>
          <a:off x="3208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3" name="直線コネクタ 152"/>
        <xdr:cNvCxnSpPr/>
      </xdr:nvCxnSpPr>
      <xdr:spPr>
        <a:xfrm>
          <a:off x="6477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4" name="テキスト ボックス 153"/>
        <xdr:cNvSpPr txBox="1"/>
      </xdr:nvSpPr>
      <xdr:spPr>
        <a:xfrm>
          <a:off x="3208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5" name="直線コネクタ 154"/>
        <xdr:cNvCxnSpPr/>
      </xdr:nvCxnSpPr>
      <xdr:spPr>
        <a:xfrm>
          <a:off x="6477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6" name="テキスト ボックス 155"/>
        <xdr:cNvSpPr txBox="1"/>
      </xdr:nvSpPr>
      <xdr:spPr>
        <a:xfrm>
          <a:off x="3208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7" name="直線コネクタ 156"/>
        <xdr:cNvCxnSpPr/>
      </xdr:nvCxnSpPr>
      <xdr:spPr>
        <a:xfrm>
          <a:off x="6477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8" name="テキスト ボックス 157"/>
        <xdr:cNvSpPr txBox="1"/>
      </xdr:nvSpPr>
      <xdr:spPr>
        <a:xfrm>
          <a:off x="3208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9" name="直線コネクタ 158"/>
        <xdr:cNvCxnSpPr/>
      </xdr:nvCxnSpPr>
      <xdr:spPr>
        <a:xfrm>
          <a:off x="6477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0" name="テキスト ボックス 159"/>
        <xdr:cNvSpPr txBox="1"/>
      </xdr:nvSpPr>
      <xdr:spPr>
        <a:xfrm>
          <a:off x="2662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1" name="直線コネクタ 160"/>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2" name="テキスト ボックス 161"/>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3"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164" name="直線コネクタ 163"/>
        <xdr:cNvCxnSpPr/>
      </xdr:nvCxnSpPr>
      <xdr:spPr>
        <a:xfrm flipV="1">
          <a:off x="39490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165" name="【福祉施設】&#10;有形固定資産減価償却率最小値テキスト"/>
        <xdr:cNvSpPr txBox="1"/>
      </xdr:nvSpPr>
      <xdr:spPr>
        <a:xfrm>
          <a:off x="39878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166" name="直線コネクタ 165"/>
        <xdr:cNvCxnSpPr/>
      </xdr:nvCxnSpPr>
      <xdr:spPr>
        <a:xfrm>
          <a:off x="3889375" y="147109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7" name="【福祉施設】&#10;有形固定資産減価償却率最大値テキスト"/>
        <xdr:cNvSpPr txBox="1"/>
      </xdr:nvSpPr>
      <xdr:spPr>
        <a:xfrm>
          <a:off x="39878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8" name="直線コネクタ 167"/>
        <xdr:cNvCxnSpPr/>
      </xdr:nvCxnSpPr>
      <xdr:spPr>
        <a:xfrm>
          <a:off x="3889375" y="1328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169" name="【福祉施設】&#10;有形固定資産減価償却率平均値テキスト"/>
        <xdr:cNvSpPr txBox="1"/>
      </xdr:nvSpPr>
      <xdr:spPr>
        <a:xfrm>
          <a:off x="39878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170" name="フローチャート: 判断 169"/>
        <xdr:cNvSpPr/>
      </xdr:nvSpPr>
      <xdr:spPr>
        <a:xfrm>
          <a:off x="38989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171" name="フローチャート: 判断 170"/>
        <xdr:cNvSpPr/>
      </xdr:nvSpPr>
      <xdr:spPr>
        <a:xfrm>
          <a:off x="3203575" y="1412294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156771</xdr:rowOff>
    </xdr:from>
    <xdr:ext cx="405111" cy="259045"/>
    <xdr:sp macro="" textlink="">
      <xdr:nvSpPr>
        <xdr:cNvPr id="172" name="n_1aveValue【福祉施設】&#10;有形固定資産減価償却率"/>
        <xdr:cNvSpPr txBox="1"/>
      </xdr:nvSpPr>
      <xdr:spPr>
        <a:xfrm>
          <a:off x="306769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41184</xdr:rowOff>
    </xdr:from>
    <xdr:to>
      <xdr:col>15</xdr:col>
      <xdr:colOff>101600</xdr:colOff>
      <xdr:row>82</xdr:row>
      <xdr:rowOff>142784</xdr:rowOff>
    </xdr:to>
    <xdr:sp macro="" textlink="">
      <xdr:nvSpPr>
        <xdr:cNvPr id="173" name="フローチャート: 判断 172"/>
        <xdr:cNvSpPr/>
      </xdr:nvSpPr>
      <xdr:spPr>
        <a:xfrm>
          <a:off x="2428875"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159311</xdr:rowOff>
    </xdr:from>
    <xdr:ext cx="405111" cy="259045"/>
    <xdr:sp macro="" textlink="">
      <xdr:nvSpPr>
        <xdr:cNvPr id="174" name="n_2aveValue【福祉施設】&#10;有形固定資産減価償却率"/>
        <xdr:cNvSpPr txBox="1"/>
      </xdr:nvSpPr>
      <xdr:spPr>
        <a:xfrm>
          <a:off x="230569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5" name="テキスト ボックス 174"/>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6" name="テキスト ボックス 175"/>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7" name="テキスト ボックス 176"/>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8" name="テキスト ボックス 177"/>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9" name="テキスト ボックス 178"/>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139156</xdr:rowOff>
    </xdr:from>
    <xdr:to>
      <xdr:col>24</xdr:col>
      <xdr:colOff>114300</xdr:colOff>
      <xdr:row>80</xdr:row>
      <xdr:rowOff>69306</xdr:rowOff>
    </xdr:to>
    <xdr:sp macro="" textlink="">
      <xdr:nvSpPr>
        <xdr:cNvPr id="180" name="楕円 179"/>
        <xdr:cNvSpPr/>
      </xdr:nvSpPr>
      <xdr:spPr>
        <a:xfrm>
          <a:off x="3898900" y="136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162033</xdr:rowOff>
    </xdr:from>
    <xdr:ext cx="405111" cy="259045"/>
    <xdr:sp macro="" textlink="">
      <xdr:nvSpPr>
        <xdr:cNvPr id="181" name="【福祉施設】&#10;有形固定資産減価償却率該当値テキスト"/>
        <xdr:cNvSpPr txBox="1"/>
      </xdr:nvSpPr>
      <xdr:spPr>
        <a:xfrm>
          <a:off x="3987800" y="1353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168548</xdr:rowOff>
    </xdr:from>
    <xdr:to>
      <xdr:col>20</xdr:col>
      <xdr:colOff>38100</xdr:colOff>
      <xdr:row>80</xdr:row>
      <xdr:rowOff>98698</xdr:rowOff>
    </xdr:to>
    <xdr:sp macro="" textlink="">
      <xdr:nvSpPr>
        <xdr:cNvPr id="182" name="楕円 181"/>
        <xdr:cNvSpPr/>
      </xdr:nvSpPr>
      <xdr:spPr>
        <a:xfrm>
          <a:off x="3203575" y="1371309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18506</xdr:rowOff>
    </xdr:from>
    <xdr:to>
      <xdr:col>24</xdr:col>
      <xdr:colOff>63500</xdr:colOff>
      <xdr:row>80</xdr:row>
      <xdr:rowOff>47898</xdr:rowOff>
    </xdr:to>
    <xdr:cxnSp macro="">
      <xdr:nvCxnSpPr>
        <xdr:cNvPr id="183" name="直線コネクタ 182"/>
        <xdr:cNvCxnSpPr/>
      </xdr:nvCxnSpPr>
      <xdr:spPr>
        <a:xfrm flipV="1">
          <a:off x="3235325" y="13734506"/>
          <a:ext cx="714375"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115225</xdr:rowOff>
    </xdr:from>
    <xdr:ext cx="405111" cy="259045"/>
    <xdr:sp macro="" textlink="">
      <xdr:nvSpPr>
        <xdr:cNvPr id="184" name="n_1mainValue【福祉施設】&#10;有形固定資産減価償却率"/>
        <xdr:cNvSpPr txBox="1"/>
      </xdr:nvSpPr>
      <xdr:spPr>
        <a:xfrm>
          <a:off x="3067694" y="1348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5" name="正方形/長方形 184"/>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6" name="正方形/長方形 185"/>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7" name="正方形/長方形 186"/>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8" name="正方形/長方形 187"/>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9" name="正方形/長方形 188"/>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0" name="正方形/長方形 189"/>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1" name="正方形/長方形 190"/>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2" name="正方形/長方形 191"/>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3" name="テキスト ボックス 192"/>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4" name="直線コネクタ 193"/>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5" name="直線コネクタ 194"/>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6" name="テキスト ボックス 195"/>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7" name="直線コネクタ 196"/>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8" name="テキスト ボックス 197"/>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9" name="直線コネクタ 198"/>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0" name="テキスト ボックス 199"/>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1" name="直線コネクタ 200"/>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2" name="テキスト ボックス 201"/>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3" name="直線コネクタ 202"/>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4" name="テキスト ボックス 203"/>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5" name="直線コネクタ 204"/>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6" name="テキスト ボックス 205"/>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7" name="【福祉施設】&#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08" name="直線コネクタ 207"/>
        <xdr:cNvCxnSpPr/>
      </xdr:nvCxnSpPr>
      <xdr:spPr>
        <a:xfrm flipV="1">
          <a:off x="8905240"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09" name="【福祉施設】&#10;一人当たり面積最小値テキスト"/>
        <xdr:cNvSpPr txBox="1"/>
      </xdr:nvSpPr>
      <xdr:spPr>
        <a:xfrm>
          <a:off x="8943975"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10" name="直線コネクタ 209"/>
        <xdr:cNvCxnSpPr/>
      </xdr:nvCxnSpPr>
      <xdr:spPr>
        <a:xfrm>
          <a:off x="8845550" y="1484642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11" name="【福祉施設】&#10;一人当たり面積最大値テキスト"/>
        <xdr:cNvSpPr txBox="1"/>
      </xdr:nvSpPr>
      <xdr:spPr>
        <a:xfrm>
          <a:off x="8943975"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12" name="直線コネクタ 211"/>
        <xdr:cNvCxnSpPr/>
      </xdr:nvCxnSpPr>
      <xdr:spPr>
        <a:xfrm>
          <a:off x="8845550" y="134153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13" name="【福祉施設】&#10;一人当たり面積平均値テキスト"/>
        <xdr:cNvSpPr txBox="1"/>
      </xdr:nvSpPr>
      <xdr:spPr>
        <a:xfrm>
          <a:off x="8943975"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14" name="フローチャート: 判断 213"/>
        <xdr:cNvSpPr/>
      </xdr:nvSpPr>
      <xdr:spPr>
        <a:xfrm>
          <a:off x="8883650" y="1444167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15" name="フローチャート: 判断 214"/>
        <xdr:cNvSpPr/>
      </xdr:nvSpPr>
      <xdr:spPr>
        <a:xfrm>
          <a:off x="815975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28084</xdr:rowOff>
    </xdr:from>
    <xdr:ext cx="469744" cy="259045"/>
    <xdr:sp macro="" textlink="">
      <xdr:nvSpPr>
        <xdr:cNvPr id="216" name="n_1aveValue【福祉施設】&#10;一人当たり面積"/>
        <xdr:cNvSpPr txBox="1"/>
      </xdr:nvSpPr>
      <xdr:spPr>
        <a:xfrm>
          <a:off x="7991552"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108077</xdr:rowOff>
    </xdr:from>
    <xdr:to>
      <xdr:col>46</xdr:col>
      <xdr:colOff>38100</xdr:colOff>
      <xdr:row>85</xdr:row>
      <xdr:rowOff>38227</xdr:rowOff>
    </xdr:to>
    <xdr:sp macro="" textlink="">
      <xdr:nvSpPr>
        <xdr:cNvPr id="217" name="フローチャート: 判断 216"/>
        <xdr:cNvSpPr/>
      </xdr:nvSpPr>
      <xdr:spPr>
        <a:xfrm>
          <a:off x="7413625" y="1450987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54754</xdr:rowOff>
    </xdr:from>
    <xdr:ext cx="469744" cy="259045"/>
    <xdr:sp macro="" textlink="">
      <xdr:nvSpPr>
        <xdr:cNvPr id="218" name="n_2aveValue【福祉施設】&#10;一人当たり面積"/>
        <xdr:cNvSpPr txBox="1"/>
      </xdr:nvSpPr>
      <xdr:spPr>
        <a:xfrm>
          <a:off x="72581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9" name="テキスト ボックス 218"/>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0" name="テキスト ボックス 219"/>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1" name="テキスト ボックス 220"/>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2" name="テキスト ボックス 221"/>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3" name="テキスト ボックス 222"/>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125603</xdr:rowOff>
    </xdr:from>
    <xdr:to>
      <xdr:col>55</xdr:col>
      <xdr:colOff>50800</xdr:colOff>
      <xdr:row>86</xdr:row>
      <xdr:rowOff>55753</xdr:rowOff>
    </xdr:to>
    <xdr:sp macro="" textlink="">
      <xdr:nvSpPr>
        <xdr:cNvPr id="224" name="楕円 223"/>
        <xdr:cNvSpPr/>
      </xdr:nvSpPr>
      <xdr:spPr>
        <a:xfrm>
          <a:off x="8883650" y="1469885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40530</xdr:rowOff>
    </xdr:from>
    <xdr:ext cx="469744" cy="259045"/>
    <xdr:sp macro="" textlink="">
      <xdr:nvSpPr>
        <xdr:cNvPr id="225" name="【福祉施設】&#10;一人当たり面積該当値テキスト"/>
        <xdr:cNvSpPr txBox="1"/>
      </xdr:nvSpPr>
      <xdr:spPr>
        <a:xfrm>
          <a:off x="8943975" y="14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128270</xdr:rowOff>
    </xdr:from>
    <xdr:to>
      <xdr:col>50</xdr:col>
      <xdr:colOff>165100</xdr:colOff>
      <xdr:row>86</xdr:row>
      <xdr:rowOff>58420</xdr:rowOff>
    </xdr:to>
    <xdr:sp macro="" textlink="">
      <xdr:nvSpPr>
        <xdr:cNvPr id="226" name="楕円 225"/>
        <xdr:cNvSpPr/>
      </xdr:nvSpPr>
      <xdr:spPr>
        <a:xfrm>
          <a:off x="815975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4953</xdr:rowOff>
    </xdr:from>
    <xdr:to>
      <xdr:col>55</xdr:col>
      <xdr:colOff>0</xdr:colOff>
      <xdr:row>86</xdr:row>
      <xdr:rowOff>7620</xdr:rowOff>
    </xdr:to>
    <xdr:cxnSp macro="">
      <xdr:nvCxnSpPr>
        <xdr:cNvPr id="227" name="直線コネクタ 226"/>
        <xdr:cNvCxnSpPr/>
      </xdr:nvCxnSpPr>
      <xdr:spPr>
        <a:xfrm flipV="1">
          <a:off x="8210550" y="14749653"/>
          <a:ext cx="695325"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49547</xdr:rowOff>
    </xdr:from>
    <xdr:ext cx="469744" cy="259045"/>
    <xdr:sp macro="" textlink="">
      <xdr:nvSpPr>
        <xdr:cNvPr id="228" name="n_1mainValue【福祉施設】&#10;一人当たり面積"/>
        <xdr:cNvSpPr txBox="1"/>
      </xdr:nvSpPr>
      <xdr:spPr>
        <a:xfrm>
          <a:off x="7991552"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9" name="正方形/長方形 228"/>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0" name="正方形/長方形 229"/>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1" name="正方形/長方形 230"/>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2" name="正方形/長方形 231"/>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3" name="正方形/長方形 232"/>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4" name="正方形/長方形 233"/>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5" name="正方形/長方形 234"/>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6" name="正方形/長方形 235"/>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7" name="テキスト ボックス 236"/>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8" name="直線コネクタ 237"/>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39" name="テキスト ボックス 238"/>
        <xdr:cNvSpPr txBox="1"/>
      </xdr:nvSpPr>
      <xdr:spPr>
        <a:xfrm>
          <a:off x="3208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40" name="直線コネクタ 239"/>
        <xdr:cNvCxnSpPr/>
      </xdr:nvCxnSpPr>
      <xdr:spPr>
        <a:xfrm>
          <a:off x="647700" y="1859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41" name="テキスト ボックス 240"/>
        <xdr:cNvSpPr txBox="1"/>
      </xdr:nvSpPr>
      <xdr:spPr>
        <a:xfrm>
          <a:off x="3208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42" name="直線コネクタ 241"/>
        <xdr:cNvCxnSpPr/>
      </xdr:nvCxnSpPr>
      <xdr:spPr>
        <a:xfrm>
          <a:off x="647700" y="1813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43" name="テキスト ボックス 242"/>
        <xdr:cNvSpPr txBox="1"/>
      </xdr:nvSpPr>
      <xdr:spPr>
        <a:xfrm>
          <a:off x="3208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44" name="直線コネクタ 243"/>
        <xdr:cNvCxnSpPr/>
      </xdr:nvCxnSpPr>
      <xdr:spPr>
        <a:xfrm>
          <a:off x="647700" y="1767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45" name="テキスト ボックス 244"/>
        <xdr:cNvSpPr txBox="1"/>
      </xdr:nvSpPr>
      <xdr:spPr>
        <a:xfrm>
          <a:off x="3208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46" name="直線コネクタ 245"/>
        <xdr:cNvCxnSpPr/>
      </xdr:nvCxnSpPr>
      <xdr:spPr>
        <a:xfrm>
          <a:off x="647700" y="1722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47" name="テキスト ボックス 246"/>
        <xdr:cNvSpPr txBox="1"/>
      </xdr:nvSpPr>
      <xdr:spPr>
        <a:xfrm>
          <a:off x="266246"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8" name="直線コネクタ 247"/>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9" name="テキスト ボックス 248"/>
        <xdr:cNvSpPr txBox="1"/>
      </xdr:nvSpPr>
      <xdr:spPr>
        <a:xfrm>
          <a:off x="2662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0"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109</xdr:row>
      <xdr:rowOff>14478</xdr:rowOff>
    </xdr:to>
    <xdr:cxnSp macro="">
      <xdr:nvCxnSpPr>
        <xdr:cNvPr id="251" name="直線コネクタ 250"/>
        <xdr:cNvCxnSpPr/>
      </xdr:nvCxnSpPr>
      <xdr:spPr>
        <a:xfrm flipV="1">
          <a:off x="3949065" y="1728749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18305</xdr:rowOff>
    </xdr:from>
    <xdr:ext cx="405111" cy="259045"/>
    <xdr:sp macro="" textlink="">
      <xdr:nvSpPr>
        <xdr:cNvPr id="252" name="【市民会館】&#10;有形固定資産減価償却率最小値テキスト"/>
        <xdr:cNvSpPr txBox="1"/>
      </xdr:nvSpPr>
      <xdr:spPr>
        <a:xfrm>
          <a:off x="3987800" y="1870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14478</xdr:rowOff>
    </xdr:from>
    <xdr:to>
      <xdr:col>24</xdr:col>
      <xdr:colOff>152400</xdr:colOff>
      <xdr:row>109</xdr:row>
      <xdr:rowOff>14478</xdr:rowOff>
    </xdr:to>
    <xdr:cxnSp macro="">
      <xdr:nvCxnSpPr>
        <xdr:cNvPr id="253" name="直線コネクタ 252"/>
        <xdr:cNvCxnSpPr/>
      </xdr:nvCxnSpPr>
      <xdr:spPr>
        <a:xfrm>
          <a:off x="3889375" y="187025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254" name="【市民会館】&#10;有形固定資産減価償却率最大値テキスト"/>
        <xdr:cNvSpPr txBox="1"/>
      </xdr:nvSpPr>
      <xdr:spPr>
        <a:xfrm>
          <a:off x="39878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255" name="直線コネクタ 254"/>
        <xdr:cNvCxnSpPr/>
      </xdr:nvCxnSpPr>
      <xdr:spPr>
        <a:xfrm>
          <a:off x="3889375" y="1728749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28973</xdr:rowOff>
    </xdr:from>
    <xdr:ext cx="405111" cy="259045"/>
    <xdr:sp macro="" textlink="">
      <xdr:nvSpPr>
        <xdr:cNvPr id="256" name="【市民会館】&#10;有形固定資産減価償却率平均値テキスト"/>
        <xdr:cNvSpPr txBox="1"/>
      </xdr:nvSpPr>
      <xdr:spPr>
        <a:xfrm>
          <a:off x="3987800" y="182026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50546</xdr:rowOff>
    </xdr:from>
    <xdr:to>
      <xdr:col>24</xdr:col>
      <xdr:colOff>114300</xdr:colOff>
      <xdr:row>106</xdr:row>
      <xdr:rowOff>152146</xdr:rowOff>
    </xdr:to>
    <xdr:sp macro="" textlink="">
      <xdr:nvSpPr>
        <xdr:cNvPr id="257" name="フローチャート: 判断 256"/>
        <xdr:cNvSpPr/>
      </xdr:nvSpPr>
      <xdr:spPr>
        <a:xfrm>
          <a:off x="3898900" y="1822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29972</xdr:rowOff>
    </xdr:from>
    <xdr:to>
      <xdr:col>20</xdr:col>
      <xdr:colOff>38100</xdr:colOff>
      <xdr:row>106</xdr:row>
      <xdr:rowOff>131572</xdr:rowOff>
    </xdr:to>
    <xdr:sp macro="" textlink="">
      <xdr:nvSpPr>
        <xdr:cNvPr id="258" name="フローチャート: 判断 257"/>
        <xdr:cNvSpPr/>
      </xdr:nvSpPr>
      <xdr:spPr>
        <a:xfrm>
          <a:off x="3203575" y="1820367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122699</xdr:rowOff>
    </xdr:from>
    <xdr:ext cx="405111" cy="259045"/>
    <xdr:sp macro="" textlink="">
      <xdr:nvSpPr>
        <xdr:cNvPr id="259" name="n_1aveValue【市民会館】&#10;有形固定資産減価償却率"/>
        <xdr:cNvSpPr txBox="1"/>
      </xdr:nvSpPr>
      <xdr:spPr>
        <a:xfrm>
          <a:off x="306769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128270</xdr:rowOff>
    </xdr:from>
    <xdr:to>
      <xdr:col>15</xdr:col>
      <xdr:colOff>101600</xdr:colOff>
      <xdr:row>107</xdr:row>
      <xdr:rowOff>58420</xdr:rowOff>
    </xdr:to>
    <xdr:sp macro="" textlink="">
      <xdr:nvSpPr>
        <xdr:cNvPr id="260" name="フローチャート: 判断 259"/>
        <xdr:cNvSpPr/>
      </xdr:nvSpPr>
      <xdr:spPr>
        <a:xfrm>
          <a:off x="2428875"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74947</xdr:rowOff>
    </xdr:from>
    <xdr:ext cx="405111" cy="259045"/>
    <xdr:sp macro="" textlink="">
      <xdr:nvSpPr>
        <xdr:cNvPr id="261" name="n_2aveValue【市民会館】&#10;有形固定資産減価償却率"/>
        <xdr:cNvSpPr txBox="1"/>
      </xdr:nvSpPr>
      <xdr:spPr>
        <a:xfrm>
          <a:off x="2305694" y="1807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2" name="テキスト ボックス 261"/>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3" name="テキスト ボックス 262"/>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4" name="テキスト ボックス 263"/>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5" name="テキスト ボックス 264"/>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6" name="テキスト ボックス 265"/>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11685</xdr:rowOff>
    </xdr:from>
    <xdr:to>
      <xdr:col>24</xdr:col>
      <xdr:colOff>114300</xdr:colOff>
      <xdr:row>102</xdr:row>
      <xdr:rowOff>113285</xdr:rowOff>
    </xdr:to>
    <xdr:sp macro="" textlink="">
      <xdr:nvSpPr>
        <xdr:cNvPr id="267" name="楕円 266"/>
        <xdr:cNvSpPr/>
      </xdr:nvSpPr>
      <xdr:spPr>
        <a:xfrm>
          <a:off x="3898900" y="174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34562</xdr:rowOff>
    </xdr:from>
    <xdr:ext cx="405111" cy="259045"/>
    <xdr:sp macro="" textlink="">
      <xdr:nvSpPr>
        <xdr:cNvPr id="268" name="【市民会館】&#10;有形固定資産減価償却率該当値テキスト"/>
        <xdr:cNvSpPr txBox="1"/>
      </xdr:nvSpPr>
      <xdr:spPr>
        <a:xfrm>
          <a:off x="3987800" y="17351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20828</xdr:rowOff>
    </xdr:from>
    <xdr:to>
      <xdr:col>20</xdr:col>
      <xdr:colOff>38100</xdr:colOff>
      <xdr:row>102</xdr:row>
      <xdr:rowOff>122428</xdr:rowOff>
    </xdr:to>
    <xdr:sp macro="" textlink="">
      <xdr:nvSpPr>
        <xdr:cNvPr id="269" name="楕円 268"/>
        <xdr:cNvSpPr/>
      </xdr:nvSpPr>
      <xdr:spPr>
        <a:xfrm>
          <a:off x="3203575" y="175087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62485</xdr:rowOff>
    </xdr:from>
    <xdr:to>
      <xdr:col>24</xdr:col>
      <xdr:colOff>63500</xdr:colOff>
      <xdr:row>102</xdr:row>
      <xdr:rowOff>71628</xdr:rowOff>
    </xdr:to>
    <xdr:cxnSp macro="">
      <xdr:nvCxnSpPr>
        <xdr:cNvPr id="270" name="直線コネクタ 269"/>
        <xdr:cNvCxnSpPr/>
      </xdr:nvCxnSpPr>
      <xdr:spPr>
        <a:xfrm flipV="1">
          <a:off x="3235325" y="17550385"/>
          <a:ext cx="714375"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138955</xdr:rowOff>
    </xdr:from>
    <xdr:ext cx="405111" cy="259045"/>
    <xdr:sp macro="" textlink="">
      <xdr:nvSpPr>
        <xdr:cNvPr id="271" name="n_1mainValue【市民会館】&#10;有形固定資産減価償却率"/>
        <xdr:cNvSpPr txBox="1"/>
      </xdr:nvSpPr>
      <xdr:spPr>
        <a:xfrm>
          <a:off x="3067694" y="1728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2" name="正方形/長方形 271"/>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3" name="正方形/長方形 272"/>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4" name="正方形/長方形 273"/>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5" name="正方形/長方形 274"/>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6" name="正方形/長方形 275"/>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7" name="正方形/長方形 276"/>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8" name="正方形/長方形 277"/>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9" name="正方形/長方形 278"/>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0" name="テキスト ボックス 279"/>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1" name="直線コネクタ 280"/>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82" name="直線コネクタ 281"/>
        <xdr:cNvCxnSpPr/>
      </xdr:nvCxnSpPr>
      <xdr:spPr>
        <a:xfrm>
          <a:off x="5632450" y="1866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83" name="テキスト ボックス 282"/>
        <xdr:cNvSpPr txBox="1"/>
      </xdr:nvSpPr>
      <xdr:spPr>
        <a:xfrm>
          <a:off x="52224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4" name="直線コネクタ 283"/>
        <xdr:cNvCxnSpPr/>
      </xdr:nvCxnSpPr>
      <xdr:spPr>
        <a:xfrm>
          <a:off x="5632450" y="1828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85" name="テキスト ボックス 284"/>
        <xdr:cNvSpPr txBox="1"/>
      </xdr:nvSpPr>
      <xdr:spPr>
        <a:xfrm>
          <a:off x="52224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6" name="直線コネクタ 285"/>
        <xdr:cNvCxnSpPr/>
      </xdr:nvCxnSpPr>
      <xdr:spPr>
        <a:xfrm>
          <a:off x="5632450" y="1790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87" name="テキスト ボックス 286"/>
        <xdr:cNvSpPr txBox="1"/>
      </xdr:nvSpPr>
      <xdr:spPr>
        <a:xfrm>
          <a:off x="52224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8" name="直線コネクタ 287"/>
        <xdr:cNvCxnSpPr/>
      </xdr:nvCxnSpPr>
      <xdr:spPr>
        <a:xfrm>
          <a:off x="5632450" y="1752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89" name="テキスト ボックス 288"/>
        <xdr:cNvSpPr txBox="1"/>
      </xdr:nvSpPr>
      <xdr:spPr>
        <a:xfrm>
          <a:off x="52224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90" name="直線コネクタ 289"/>
        <xdr:cNvCxnSpPr/>
      </xdr:nvCxnSpPr>
      <xdr:spPr>
        <a:xfrm>
          <a:off x="5632450" y="1714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91" name="テキスト ボックス 290"/>
        <xdr:cNvSpPr txBox="1"/>
      </xdr:nvSpPr>
      <xdr:spPr>
        <a:xfrm>
          <a:off x="52224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2" name="直線コネクタ 291"/>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3" name="テキスト ボックス 292"/>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4"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62485</xdr:rowOff>
    </xdr:from>
    <xdr:to>
      <xdr:col>54</xdr:col>
      <xdr:colOff>189865</xdr:colOff>
      <xdr:row>108</xdr:row>
      <xdr:rowOff>119253</xdr:rowOff>
    </xdr:to>
    <xdr:cxnSp macro="">
      <xdr:nvCxnSpPr>
        <xdr:cNvPr id="295" name="直線コネクタ 294"/>
        <xdr:cNvCxnSpPr/>
      </xdr:nvCxnSpPr>
      <xdr:spPr>
        <a:xfrm flipV="1">
          <a:off x="8905240" y="17378935"/>
          <a:ext cx="0" cy="125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123080</xdr:rowOff>
    </xdr:from>
    <xdr:ext cx="469744" cy="259045"/>
    <xdr:sp macro="" textlink="">
      <xdr:nvSpPr>
        <xdr:cNvPr id="296" name="【市民会館】&#10;一人当たり面積最小値テキスト"/>
        <xdr:cNvSpPr txBox="1"/>
      </xdr:nvSpPr>
      <xdr:spPr>
        <a:xfrm>
          <a:off x="8943975" y="1863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119253</xdr:rowOff>
    </xdr:from>
    <xdr:to>
      <xdr:col>55</xdr:col>
      <xdr:colOff>88900</xdr:colOff>
      <xdr:row>108</xdr:row>
      <xdr:rowOff>119253</xdr:rowOff>
    </xdr:to>
    <xdr:cxnSp macro="">
      <xdr:nvCxnSpPr>
        <xdr:cNvPr id="297" name="直線コネクタ 296"/>
        <xdr:cNvCxnSpPr/>
      </xdr:nvCxnSpPr>
      <xdr:spPr>
        <a:xfrm>
          <a:off x="8845550" y="1863585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9162</xdr:rowOff>
    </xdr:from>
    <xdr:ext cx="469744" cy="259045"/>
    <xdr:sp macro="" textlink="">
      <xdr:nvSpPr>
        <xdr:cNvPr id="298" name="【市民会館】&#10;一人当たり面積最大値テキスト"/>
        <xdr:cNvSpPr txBox="1"/>
      </xdr:nvSpPr>
      <xdr:spPr>
        <a:xfrm>
          <a:off x="8943975" y="1715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62485</xdr:rowOff>
    </xdr:from>
    <xdr:to>
      <xdr:col>55</xdr:col>
      <xdr:colOff>88900</xdr:colOff>
      <xdr:row>101</xdr:row>
      <xdr:rowOff>62485</xdr:rowOff>
    </xdr:to>
    <xdr:cxnSp macro="">
      <xdr:nvCxnSpPr>
        <xdr:cNvPr id="299" name="直線コネクタ 298"/>
        <xdr:cNvCxnSpPr/>
      </xdr:nvCxnSpPr>
      <xdr:spPr>
        <a:xfrm>
          <a:off x="8845550" y="1737893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135907</xdr:rowOff>
    </xdr:from>
    <xdr:ext cx="469744" cy="259045"/>
    <xdr:sp macro="" textlink="">
      <xdr:nvSpPr>
        <xdr:cNvPr id="300" name="【市民会館】&#10;一人当たり面積平均値テキスト"/>
        <xdr:cNvSpPr txBox="1"/>
      </xdr:nvSpPr>
      <xdr:spPr>
        <a:xfrm>
          <a:off x="8943975" y="1813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113030</xdr:rowOff>
    </xdr:from>
    <xdr:to>
      <xdr:col>55</xdr:col>
      <xdr:colOff>50800</xdr:colOff>
      <xdr:row>107</xdr:row>
      <xdr:rowOff>43180</xdr:rowOff>
    </xdr:to>
    <xdr:sp macro="" textlink="">
      <xdr:nvSpPr>
        <xdr:cNvPr id="301" name="フローチャート: 判断 300"/>
        <xdr:cNvSpPr/>
      </xdr:nvSpPr>
      <xdr:spPr>
        <a:xfrm>
          <a:off x="8883650" y="182867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138557</xdr:rowOff>
    </xdr:from>
    <xdr:to>
      <xdr:col>50</xdr:col>
      <xdr:colOff>165100</xdr:colOff>
      <xdr:row>107</xdr:row>
      <xdr:rowOff>68707</xdr:rowOff>
    </xdr:to>
    <xdr:sp macro="" textlink="">
      <xdr:nvSpPr>
        <xdr:cNvPr id="302" name="フローチャート: 判断 301"/>
        <xdr:cNvSpPr/>
      </xdr:nvSpPr>
      <xdr:spPr>
        <a:xfrm>
          <a:off x="815975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85234</xdr:rowOff>
    </xdr:from>
    <xdr:ext cx="469744" cy="259045"/>
    <xdr:sp macro="" textlink="">
      <xdr:nvSpPr>
        <xdr:cNvPr id="303" name="n_1aveValue【市民会館】&#10;一人当たり面積"/>
        <xdr:cNvSpPr txBox="1"/>
      </xdr:nvSpPr>
      <xdr:spPr>
        <a:xfrm>
          <a:off x="7991552"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3302</xdr:rowOff>
    </xdr:from>
    <xdr:to>
      <xdr:col>46</xdr:col>
      <xdr:colOff>38100</xdr:colOff>
      <xdr:row>107</xdr:row>
      <xdr:rowOff>104902</xdr:rowOff>
    </xdr:to>
    <xdr:sp macro="" textlink="">
      <xdr:nvSpPr>
        <xdr:cNvPr id="304" name="フローチャート: 判断 303"/>
        <xdr:cNvSpPr/>
      </xdr:nvSpPr>
      <xdr:spPr>
        <a:xfrm>
          <a:off x="7413625" y="183484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121429</xdr:rowOff>
    </xdr:from>
    <xdr:ext cx="469744" cy="259045"/>
    <xdr:sp macro="" textlink="">
      <xdr:nvSpPr>
        <xdr:cNvPr id="305" name="n_2aveValue【市民会館】&#10;一人当たり面積"/>
        <xdr:cNvSpPr txBox="1"/>
      </xdr:nvSpPr>
      <xdr:spPr>
        <a:xfrm>
          <a:off x="72581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6" name="テキスト ボックス 305"/>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7" name="テキスト ボックス 306"/>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8" name="テキスト ボックス 307"/>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9" name="テキスト ボックス 308"/>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0" name="テキスト ボックス 309"/>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29590</xdr:rowOff>
    </xdr:from>
    <xdr:to>
      <xdr:col>55</xdr:col>
      <xdr:colOff>50800</xdr:colOff>
      <xdr:row>108</xdr:row>
      <xdr:rowOff>131190</xdr:rowOff>
    </xdr:to>
    <xdr:sp macro="" textlink="">
      <xdr:nvSpPr>
        <xdr:cNvPr id="311" name="楕円 310"/>
        <xdr:cNvSpPr/>
      </xdr:nvSpPr>
      <xdr:spPr>
        <a:xfrm>
          <a:off x="8883650" y="1854619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115967</xdr:rowOff>
    </xdr:from>
    <xdr:ext cx="469744" cy="259045"/>
    <xdr:sp macro="" textlink="">
      <xdr:nvSpPr>
        <xdr:cNvPr id="312" name="【市民会館】&#10;一人当たり面積該当値テキスト"/>
        <xdr:cNvSpPr txBox="1"/>
      </xdr:nvSpPr>
      <xdr:spPr>
        <a:xfrm>
          <a:off x="8943975" y="1846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31496</xdr:rowOff>
    </xdr:from>
    <xdr:to>
      <xdr:col>50</xdr:col>
      <xdr:colOff>165100</xdr:colOff>
      <xdr:row>108</xdr:row>
      <xdr:rowOff>133096</xdr:rowOff>
    </xdr:to>
    <xdr:sp macro="" textlink="">
      <xdr:nvSpPr>
        <xdr:cNvPr id="313" name="楕円 312"/>
        <xdr:cNvSpPr/>
      </xdr:nvSpPr>
      <xdr:spPr>
        <a:xfrm>
          <a:off x="8159750" y="1854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80390</xdr:rowOff>
    </xdr:from>
    <xdr:to>
      <xdr:col>55</xdr:col>
      <xdr:colOff>0</xdr:colOff>
      <xdr:row>108</xdr:row>
      <xdr:rowOff>82296</xdr:rowOff>
    </xdr:to>
    <xdr:cxnSp macro="">
      <xdr:nvCxnSpPr>
        <xdr:cNvPr id="314" name="直線コネクタ 313"/>
        <xdr:cNvCxnSpPr/>
      </xdr:nvCxnSpPr>
      <xdr:spPr>
        <a:xfrm flipV="1">
          <a:off x="8210550" y="18596990"/>
          <a:ext cx="695325"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124223</xdr:rowOff>
    </xdr:from>
    <xdr:ext cx="469744" cy="259045"/>
    <xdr:sp macro="" textlink="">
      <xdr:nvSpPr>
        <xdr:cNvPr id="315" name="n_1mainValue【市民会館】&#10;一人当たり面積"/>
        <xdr:cNvSpPr txBox="1"/>
      </xdr:nvSpPr>
      <xdr:spPr>
        <a:xfrm>
          <a:off x="7991552" y="186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0588625"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24" name="正方形/長方形 323"/>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5" name="正方形/長方形 324"/>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6" name="正方形/長方形 325"/>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7" name="正方形/長方形 326"/>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8" name="正方形/長方形 327"/>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9" name="正方形/長方形 328"/>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0" name="正方形/長方形 329"/>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1" name="正方形/長方形 330"/>
        <xdr:cNvSpPr/>
      </xdr:nvSpPr>
      <xdr:spPr>
        <a:xfrm>
          <a:off x="155448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32" name="正方形/長方形 331"/>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3" name="正方形/長方形 332"/>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4" name="正方形/長方形 333"/>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5" name="正方形/長方形 334"/>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6" name="正方形/長方形 335"/>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7" name="正方形/長方形 336"/>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8" name="正方形/長方形 337"/>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9" name="正方形/長方形 338"/>
        <xdr:cNvSpPr/>
      </xdr:nvSpPr>
      <xdr:spPr>
        <a:xfrm>
          <a:off x="10588625" y="914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40" name="正方形/長方形 339"/>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1" name="正方形/長方形 340"/>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2" name="正方形/長方形 341"/>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3" name="正方形/長方形 342"/>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4" name="正方形/長方形 343"/>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5" name="正方形/長方形 344"/>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6" name="正方形/長方形 345"/>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7" name="正方形/長方形 346"/>
        <xdr:cNvSpPr/>
      </xdr:nvSpPr>
      <xdr:spPr>
        <a:xfrm>
          <a:off x="15544800" y="914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48" name="正方形/長方形 347"/>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9" name="正方形/長方形 348"/>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50" name="正方形/長方形 349"/>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1" name="正方形/長方形 350"/>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2" name="正方形/長方形 351"/>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3" name="正方形/長方形 352"/>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4" name="正方形/長方形 353"/>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5" name="正方形/長方形 354"/>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6" name="テキスト ボックス 355"/>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7" name="直線コネクタ 356"/>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58" name="直線コネクタ 357"/>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59" name="テキスト ボックス 358"/>
        <xdr:cNvSpPr txBox="1"/>
      </xdr:nvSpPr>
      <xdr:spPr>
        <a:xfrm>
          <a:off x="1030683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60" name="直線コネクタ 359"/>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61" name="テキスト ボックス 360"/>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62" name="直線コネクタ 361"/>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63" name="テキスト ボックス 362"/>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64" name="直線コネクタ 363"/>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65" name="テキスト ボックス 364"/>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66" name="直線コネクタ 365"/>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67" name="テキスト ボックス 366"/>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68" name="直線コネクタ 367"/>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69" name="テキスト ボックス 368"/>
        <xdr:cNvSpPr txBox="1"/>
      </xdr:nvSpPr>
      <xdr:spPr>
        <a:xfrm>
          <a:off x="101976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70" name="直線コネクタ 369"/>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71" name="テキスト ボックス 370"/>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72"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373" name="直線コネクタ 372"/>
        <xdr:cNvCxnSpPr/>
      </xdr:nvCxnSpPr>
      <xdr:spPr>
        <a:xfrm flipV="1">
          <a:off x="13889989"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374" name="【消防施設】&#10;有形固定資産減価償却率最小値テキスト"/>
        <xdr:cNvSpPr txBox="1"/>
      </xdr:nvSpPr>
      <xdr:spPr>
        <a:xfrm>
          <a:off x="13928725"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375" name="直線コネクタ 374"/>
        <xdr:cNvCxnSpPr/>
      </xdr:nvCxnSpPr>
      <xdr:spPr>
        <a:xfrm>
          <a:off x="13801725" y="1484974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76" name="【消防施設】&#10;有形固定資産減価償却率最大値テキスト"/>
        <xdr:cNvSpPr txBox="1"/>
      </xdr:nvSpPr>
      <xdr:spPr>
        <a:xfrm>
          <a:off x="13928725"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77" name="直線コネクタ 376"/>
        <xdr:cNvCxnSpPr/>
      </xdr:nvCxnSpPr>
      <xdr:spPr>
        <a:xfrm>
          <a:off x="13801725" y="1328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378" name="【消防施設】&#10;有形固定資産減価償却率平均値テキスト"/>
        <xdr:cNvSpPr txBox="1"/>
      </xdr:nvSpPr>
      <xdr:spPr>
        <a:xfrm>
          <a:off x="13928725"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379" name="フローチャート: 判断 378"/>
        <xdr:cNvSpPr/>
      </xdr:nvSpPr>
      <xdr:spPr>
        <a:xfrm>
          <a:off x="13839825" y="1386985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380" name="フローチャート: 判断 379"/>
        <xdr:cNvSpPr/>
      </xdr:nvSpPr>
      <xdr:spPr>
        <a:xfrm>
          <a:off x="13115925"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75128</xdr:rowOff>
    </xdr:from>
    <xdr:ext cx="405111" cy="259045"/>
    <xdr:sp macro="" textlink="">
      <xdr:nvSpPr>
        <xdr:cNvPr id="381" name="n_1aveValue【消防施設】&#10;有形固定資産減価償却率"/>
        <xdr:cNvSpPr txBox="1"/>
      </xdr:nvSpPr>
      <xdr:spPr>
        <a:xfrm>
          <a:off x="12980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382" name="フローチャート: 判断 381"/>
        <xdr:cNvSpPr/>
      </xdr:nvSpPr>
      <xdr:spPr>
        <a:xfrm>
          <a:off x="123698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69504</xdr:rowOff>
    </xdr:from>
    <xdr:ext cx="405111" cy="259045"/>
    <xdr:sp macro="" textlink="">
      <xdr:nvSpPr>
        <xdr:cNvPr id="383" name="n_2aveValue【消防施設】&#10;有形固定資産減価償却率"/>
        <xdr:cNvSpPr txBox="1"/>
      </xdr:nvSpPr>
      <xdr:spPr>
        <a:xfrm>
          <a:off x="12246619"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84" name="テキスト ボックス 383"/>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85" name="テキスト ボックス 384"/>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6" name="テキスト ボックス 385"/>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7" name="テキスト ボックス 386"/>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8" name="テキスト ボックス 387"/>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80373</xdr:rowOff>
    </xdr:from>
    <xdr:to>
      <xdr:col>85</xdr:col>
      <xdr:colOff>177800</xdr:colOff>
      <xdr:row>78</xdr:row>
      <xdr:rowOff>10523</xdr:rowOff>
    </xdr:to>
    <xdr:sp macro="" textlink="">
      <xdr:nvSpPr>
        <xdr:cNvPr id="389" name="楕円 388"/>
        <xdr:cNvSpPr/>
      </xdr:nvSpPr>
      <xdr:spPr>
        <a:xfrm>
          <a:off x="13839825" y="1328202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166750</xdr:rowOff>
    </xdr:from>
    <xdr:ext cx="405111" cy="259045"/>
    <xdr:sp macro="" textlink="">
      <xdr:nvSpPr>
        <xdr:cNvPr id="390" name="【消防施設】&#10;有形固定資産減価償却率該当値テキスト"/>
        <xdr:cNvSpPr txBox="1"/>
      </xdr:nvSpPr>
      <xdr:spPr>
        <a:xfrm>
          <a:off x="13928725" y="13196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82006</xdr:rowOff>
    </xdr:from>
    <xdr:to>
      <xdr:col>81</xdr:col>
      <xdr:colOff>101600</xdr:colOff>
      <xdr:row>78</xdr:row>
      <xdr:rowOff>12156</xdr:rowOff>
    </xdr:to>
    <xdr:sp macro="" textlink="">
      <xdr:nvSpPr>
        <xdr:cNvPr id="391" name="楕円 390"/>
        <xdr:cNvSpPr/>
      </xdr:nvSpPr>
      <xdr:spPr>
        <a:xfrm>
          <a:off x="13115925" y="1328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131173</xdr:rowOff>
    </xdr:from>
    <xdr:to>
      <xdr:col>85</xdr:col>
      <xdr:colOff>127000</xdr:colOff>
      <xdr:row>77</xdr:row>
      <xdr:rowOff>132806</xdr:rowOff>
    </xdr:to>
    <xdr:cxnSp macro="">
      <xdr:nvCxnSpPr>
        <xdr:cNvPr id="392" name="直線コネクタ 391"/>
        <xdr:cNvCxnSpPr/>
      </xdr:nvCxnSpPr>
      <xdr:spPr>
        <a:xfrm flipV="1">
          <a:off x="13166725" y="13332823"/>
          <a:ext cx="7239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28683</xdr:rowOff>
    </xdr:from>
    <xdr:ext cx="405111" cy="259045"/>
    <xdr:sp macro="" textlink="">
      <xdr:nvSpPr>
        <xdr:cNvPr id="393" name="n_1mainValue【消防施設】&#10;有形固定資産減価償却率"/>
        <xdr:cNvSpPr txBox="1"/>
      </xdr:nvSpPr>
      <xdr:spPr>
        <a:xfrm>
          <a:off x="12980044" y="13058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94" name="正方形/長方形 393"/>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5" name="正方形/長方形 394"/>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6" name="正方形/長方形 395"/>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7" name="正方形/長方形 396"/>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8" name="正方形/長方形 397"/>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9" name="正方形/長方形 398"/>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0" name="正方形/長方形 399"/>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1" name="正方形/長方形 400"/>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02" name="正方形/長方形 401"/>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03" name="正方形/長方形 402"/>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04" name="正方形/長方形 403"/>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05" name="正方形/長方形 404"/>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06" name="正方形/長方形 405"/>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07" name="正方形/長方形 406"/>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08" name="正方形/長方形 407"/>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09" name="正方形/長方形 408"/>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0" name="テキスト ボックス 409"/>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11" name="直線コネクタ 410"/>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12" name="直線コネクタ 411"/>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13" name="テキスト ボックス 412"/>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14" name="直線コネクタ 413"/>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15" name="テキスト ボックス 414"/>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16" name="直線コネクタ 415"/>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17" name="テキスト ボックス 416"/>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18" name="直線コネクタ 417"/>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19" name="テキスト ボックス 418"/>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20" name="直線コネクタ 419"/>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21" name="テキスト ボックス 420"/>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22" name="直線コネクタ 421"/>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23" name="テキスト ボックス 422"/>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24" name="直線コネクタ 423"/>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25" name="テキスト ボックス 424"/>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26"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427" name="直線コネクタ 426"/>
        <xdr:cNvCxnSpPr/>
      </xdr:nvCxnSpPr>
      <xdr:spPr>
        <a:xfrm flipV="1">
          <a:off x="13889989"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428" name="【庁舎】&#10;有形固定資産減価償却率最小値テキスト"/>
        <xdr:cNvSpPr txBox="1"/>
      </xdr:nvSpPr>
      <xdr:spPr>
        <a:xfrm>
          <a:off x="13928725"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429" name="直線コネクタ 428"/>
        <xdr:cNvCxnSpPr/>
      </xdr:nvCxnSpPr>
      <xdr:spPr>
        <a:xfrm>
          <a:off x="13801725" y="185274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30" name="【庁舎】&#10;有形固定資産減価償却率最大値テキスト"/>
        <xdr:cNvSpPr txBox="1"/>
      </xdr:nvSpPr>
      <xdr:spPr>
        <a:xfrm>
          <a:off x="13928725"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31" name="直線コネクタ 430"/>
        <xdr:cNvCxnSpPr/>
      </xdr:nvCxnSpPr>
      <xdr:spPr>
        <a:xfrm>
          <a:off x="13801725" y="1709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432" name="【庁舎】&#10;有形固定資産減価償却率平均値テキスト"/>
        <xdr:cNvSpPr txBox="1"/>
      </xdr:nvSpPr>
      <xdr:spPr>
        <a:xfrm>
          <a:off x="13928725"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433" name="フローチャート: 判断 432"/>
        <xdr:cNvSpPr/>
      </xdr:nvSpPr>
      <xdr:spPr>
        <a:xfrm>
          <a:off x="13839825" y="1771414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434" name="フローチャート: 判断 433"/>
        <xdr:cNvSpPr/>
      </xdr:nvSpPr>
      <xdr:spPr>
        <a:xfrm>
          <a:off x="13115925"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435" name="n_1aveValue【庁舎】&#10;有形固定資産減価償却率"/>
        <xdr:cNvSpPr txBox="1"/>
      </xdr:nvSpPr>
      <xdr:spPr>
        <a:xfrm>
          <a:off x="12980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436" name="フローチャート: 判断 435"/>
        <xdr:cNvSpPr/>
      </xdr:nvSpPr>
      <xdr:spPr>
        <a:xfrm>
          <a:off x="123698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437" name="n_2aveValue【庁舎】&#10;有形固定資産減価償却率"/>
        <xdr:cNvSpPr txBox="1"/>
      </xdr:nvSpPr>
      <xdr:spPr>
        <a:xfrm>
          <a:off x="12246619"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38" name="テキスト ボックス 437"/>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39" name="テキスト ボックス 438"/>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0" name="テキスト ボックス 439"/>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1" name="テキスト ボックス 440"/>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42" name="テキスト ボックス 441"/>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165826</xdr:rowOff>
    </xdr:from>
    <xdr:to>
      <xdr:col>85</xdr:col>
      <xdr:colOff>177800</xdr:colOff>
      <xdr:row>102</xdr:row>
      <xdr:rowOff>95976</xdr:rowOff>
    </xdr:to>
    <xdr:sp macro="" textlink="">
      <xdr:nvSpPr>
        <xdr:cNvPr id="443" name="楕円 442"/>
        <xdr:cNvSpPr/>
      </xdr:nvSpPr>
      <xdr:spPr>
        <a:xfrm>
          <a:off x="13839825" y="1748227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17253</xdr:rowOff>
    </xdr:from>
    <xdr:ext cx="405111" cy="259045"/>
    <xdr:sp macro="" textlink="">
      <xdr:nvSpPr>
        <xdr:cNvPr id="444" name="【庁舎】&#10;有形固定資産減価償却率該当値テキスト"/>
        <xdr:cNvSpPr txBox="1"/>
      </xdr:nvSpPr>
      <xdr:spPr>
        <a:xfrm>
          <a:off x="13928725" y="173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28666</xdr:rowOff>
    </xdr:from>
    <xdr:to>
      <xdr:col>81</xdr:col>
      <xdr:colOff>101600</xdr:colOff>
      <xdr:row>102</xdr:row>
      <xdr:rowOff>130266</xdr:rowOff>
    </xdr:to>
    <xdr:sp macro="" textlink="">
      <xdr:nvSpPr>
        <xdr:cNvPr id="445" name="楕円 444"/>
        <xdr:cNvSpPr/>
      </xdr:nvSpPr>
      <xdr:spPr>
        <a:xfrm>
          <a:off x="13115925" y="175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45176</xdr:rowOff>
    </xdr:from>
    <xdr:to>
      <xdr:col>85</xdr:col>
      <xdr:colOff>127000</xdr:colOff>
      <xdr:row>102</xdr:row>
      <xdr:rowOff>79466</xdr:rowOff>
    </xdr:to>
    <xdr:cxnSp macro="">
      <xdr:nvCxnSpPr>
        <xdr:cNvPr id="446" name="直線コネクタ 445"/>
        <xdr:cNvCxnSpPr/>
      </xdr:nvCxnSpPr>
      <xdr:spPr>
        <a:xfrm flipV="1">
          <a:off x="13166725" y="17533076"/>
          <a:ext cx="7239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146793</xdr:rowOff>
    </xdr:from>
    <xdr:ext cx="405111" cy="259045"/>
    <xdr:sp macro="" textlink="">
      <xdr:nvSpPr>
        <xdr:cNvPr id="447" name="n_1mainValue【庁舎】&#10;有形固定資産減価償却率"/>
        <xdr:cNvSpPr txBox="1"/>
      </xdr:nvSpPr>
      <xdr:spPr>
        <a:xfrm>
          <a:off x="12980044" y="1729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48" name="正方形/長方形 447"/>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49" name="正方形/長方形 448"/>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0" name="正方形/長方形 449"/>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1" name="正方形/長方形 450"/>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2" name="正方形/長方形 451"/>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3" name="正方形/長方形 452"/>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4" name="正方形/長方形 453"/>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5" name="正方形/長方形 454"/>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56" name="テキスト ボックス 455"/>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57" name="直線コネクタ 456"/>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58" name="直線コネクタ 457"/>
        <xdr:cNvCxnSpPr/>
      </xdr:nvCxnSpPr>
      <xdr:spPr>
        <a:xfrm>
          <a:off x="15544800" y="1859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59" name="テキスト ボックス 458"/>
        <xdr:cNvSpPr txBox="1"/>
      </xdr:nvSpPr>
      <xdr:spPr>
        <a:xfrm>
          <a:off x="15163346"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60" name="直線コネクタ 459"/>
        <xdr:cNvCxnSpPr/>
      </xdr:nvCxnSpPr>
      <xdr:spPr>
        <a:xfrm>
          <a:off x="15544800" y="1813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61" name="テキスト ボックス 460"/>
        <xdr:cNvSpPr txBox="1"/>
      </xdr:nvSpPr>
      <xdr:spPr>
        <a:xfrm>
          <a:off x="15163346"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62" name="直線コネクタ 461"/>
        <xdr:cNvCxnSpPr/>
      </xdr:nvCxnSpPr>
      <xdr:spPr>
        <a:xfrm>
          <a:off x="15544800" y="1767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63" name="テキスト ボックス 462"/>
        <xdr:cNvSpPr txBox="1"/>
      </xdr:nvSpPr>
      <xdr:spPr>
        <a:xfrm>
          <a:off x="15163346"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64" name="直線コネクタ 463"/>
        <xdr:cNvCxnSpPr/>
      </xdr:nvCxnSpPr>
      <xdr:spPr>
        <a:xfrm>
          <a:off x="15544800" y="1722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65" name="テキスト ボックス 464"/>
        <xdr:cNvSpPr txBox="1"/>
      </xdr:nvSpPr>
      <xdr:spPr>
        <a:xfrm>
          <a:off x="15163346"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66" name="直線コネクタ 465"/>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67" name="テキスト ボックス 466"/>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68"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469" name="直線コネクタ 468"/>
        <xdr:cNvCxnSpPr/>
      </xdr:nvCxnSpPr>
      <xdr:spPr>
        <a:xfrm flipV="1">
          <a:off x="188461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470" name="【庁舎】&#10;一人当たり面積最小値テキスト"/>
        <xdr:cNvSpPr txBox="1"/>
      </xdr:nvSpPr>
      <xdr:spPr>
        <a:xfrm>
          <a:off x="188849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471" name="直線コネクタ 470"/>
        <xdr:cNvCxnSpPr/>
      </xdr:nvCxnSpPr>
      <xdr:spPr>
        <a:xfrm>
          <a:off x="18786475" y="1852444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472" name="【庁舎】&#10;一人当たり面積最大値テキスト"/>
        <xdr:cNvSpPr txBox="1"/>
      </xdr:nvSpPr>
      <xdr:spPr>
        <a:xfrm>
          <a:off x="188849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473" name="直線コネクタ 472"/>
        <xdr:cNvCxnSpPr/>
      </xdr:nvCxnSpPr>
      <xdr:spPr>
        <a:xfrm>
          <a:off x="18786475" y="171494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11473</xdr:rowOff>
    </xdr:from>
    <xdr:ext cx="469744" cy="259045"/>
    <xdr:sp macro="" textlink="">
      <xdr:nvSpPr>
        <xdr:cNvPr id="474" name="【庁舎】&#10;一人当たり面積平均値テキスト"/>
        <xdr:cNvSpPr txBox="1"/>
      </xdr:nvSpPr>
      <xdr:spPr>
        <a:xfrm>
          <a:off x="18884900" y="1818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475" name="フローチャート: 判断 474"/>
        <xdr:cNvSpPr/>
      </xdr:nvSpPr>
      <xdr:spPr>
        <a:xfrm>
          <a:off x="187960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476" name="フローチャート: 判断 475"/>
        <xdr:cNvSpPr/>
      </xdr:nvSpPr>
      <xdr:spPr>
        <a:xfrm>
          <a:off x="18100675" y="1833968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112665</xdr:rowOff>
    </xdr:from>
    <xdr:ext cx="469744" cy="259045"/>
    <xdr:sp macro="" textlink="">
      <xdr:nvSpPr>
        <xdr:cNvPr id="477" name="n_1aveValue【庁舎】&#10;一人当たり面積"/>
        <xdr:cNvSpPr txBox="1"/>
      </xdr:nvSpPr>
      <xdr:spPr>
        <a:xfrm>
          <a:off x="1793247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478" name="フローチャート: 判断 477"/>
        <xdr:cNvSpPr/>
      </xdr:nvSpPr>
      <xdr:spPr>
        <a:xfrm>
          <a:off x="17325975"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479" name="n_2aveValue【庁舎】&#10;一人当たり面積"/>
        <xdr:cNvSpPr txBox="1"/>
      </xdr:nvSpPr>
      <xdr:spPr>
        <a:xfrm>
          <a:off x="1717047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80" name="テキスト ボックス 479"/>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81" name="テキスト ボックス 480"/>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82" name="テキスト ボックス 481"/>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83" name="テキスト ボックス 482"/>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84" name="テキスト ボックス 483"/>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82093</xdr:rowOff>
    </xdr:from>
    <xdr:to>
      <xdr:col>116</xdr:col>
      <xdr:colOff>114300</xdr:colOff>
      <xdr:row>108</xdr:row>
      <xdr:rowOff>12243</xdr:rowOff>
    </xdr:to>
    <xdr:sp macro="" textlink="">
      <xdr:nvSpPr>
        <xdr:cNvPr id="485" name="楕円 484"/>
        <xdr:cNvSpPr/>
      </xdr:nvSpPr>
      <xdr:spPr>
        <a:xfrm>
          <a:off x="18796000" y="1842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168470</xdr:rowOff>
    </xdr:from>
    <xdr:ext cx="469744" cy="259045"/>
    <xdr:sp macro="" textlink="">
      <xdr:nvSpPr>
        <xdr:cNvPr id="486" name="【庁舎】&#10;一人当たり面積該当値テキスト"/>
        <xdr:cNvSpPr txBox="1"/>
      </xdr:nvSpPr>
      <xdr:spPr>
        <a:xfrm>
          <a:off x="18884900" y="1834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84837</xdr:rowOff>
    </xdr:from>
    <xdr:to>
      <xdr:col>112</xdr:col>
      <xdr:colOff>38100</xdr:colOff>
      <xdr:row>108</xdr:row>
      <xdr:rowOff>14987</xdr:rowOff>
    </xdr:to>
    <xdr:sp macro="" textlink="">
      <xdr:nvSpPr>
        <xdr:cNvPr id="487" name="楕円 486"/>
        <xdr:cNvSpPr/>
      </xdr:nvSpPr>
      <xdr:spPr>
        <a:xfrm>
          <a:off x="18100675" y="1842998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132893</xdr:rowOff>
    </xdr:from>
    <xdr:to>
      <xdr:col>116</xdr:col>
      <xdr:colOff>63500</xdr:colOff>
      <xdr:row>107</xdr:row>
      <xdr:rowOff>135637</xdr:rowOff>
    </xdr:to>
    <xdr:cxnSp macro="">
      <xdr:nvCxnSpPr>
        <xdr:cNvPr id="488" name="直線コネクタ 487"/>
        <xdr:cNvCxnSpPr/>
      </xdr:nvCxnSpPr>
      <xdr:spPr>
        <a:xfrm flipV="1">
          <a:off x="18132425" y="18478043"/>
          <a:ext cx="714375"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6114</xdr:rowOff>
    </xdr:from>
    <xdr:ext cx="469744" cy="259045"/>
    <xdr:sp macro="" textlink="">
      <xdr:nvSpPr>
        <xdr:cNvPr id="489" name="n_1mainValue【庁舎】&#10;一人当たり面積"/>
        <xdr:cNvSpPr txBox="1"/>
      </xdr:nvSpPr>
      <xdr:spPr>
        <a:xfrm>
          <a:off x="1793247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0" name="正方形/長方形 489"/>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1" name="正方形/長方形 490"/>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2" name="テキスト ボックス 491"/>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類似団体内平均と比較して有形固定資産減価償却率が高い公共施設等は、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消防施設、庁舎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、一人当たり面積については、すべての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について類似団体内平均を下回っている。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庁舎については、平成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年度に耐震補強・改修工事を実施したことから、他の公共施設等と比較し類似団体内平均との差が小さくなっている。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市民会館（社会福祉センター）については、築約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年を経過していることから、国民健康保険直営診療所との複合化を計画している。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その他の公共施設等についても、財政状況を検討しながら、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建替えや長寿命化、除却、複合化など総合的に検討し計画的に実施していく。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4,069
4,049
64.93
3,263,106
3,134,467
100,516
2,017,400
3,605,961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近年、</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0.20</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前後で推移しており、類似団体平均値を若干上回っている状況である。しかしながら、全国平均や京都府平均等と比較しても大きな差があり、財政基盤は非常に弱い状況にある。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人口減少や高齢化率の上昇、主産業である茶産業の若年層の農業離れによる税収の減が主な要因であり、税収を中心とした大幅な歳入確保は困難であるが、</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税収の徴収率向上などに努めるとともに、</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歳出削減や事業の優先順位をつけメリハリのある事業執行を行い、行財政運営の効率化を図ることにより、財政基盤の強化に努める。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76623</xdr:rowOff>
    </xdr:from>
    <xdr:to>
      <xdr:col>23</xdr:col>
      <xdr:colOff>133350</xdr:colOff>
      <xdr:row>44</xdr:row>
      <xdr:rowOff>76623</xdr:rowOff>
    </xdr:to>
    <xdr:cxnSp macro="">
      <xdr:nvCxnSpPr>
        <xdr:cNvPr id="68" name="直線コネクタ 67"/>
        <xdr:cNvCxnSpPr/>
      </xdr:nvCxnSpPr>
      <xdr:spPr>
        <a:xfrm>
          <a:off x="4114800" y="76204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76623</xdr:rowOff>
    </xdr:from>
    <xdr:to>
      <xdr:col>19</xdr:col>
      <xdr:colOff>133350</xdr:colOff>
      <xdr:row>44</xdr:row>
      <xdr:rowOff>84667</xdr:rowOff>
    </xdr:to>
    <xdr:cxnSp macro="">
      <xdr:nvCxnSpPr>
        <xdr:cNvPr id="71" name="直線コネクタ 70"/>
        <xdr:cNvCxnSpPr/>
      </xdr:nvCxnSpPr>
      <xdr:spPr>
        <a:xfrm flipV="1">
          <a:off x="3225800" y="76204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4" name="直線コネクタ 73"/>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76" name="テキスト ボックス 75"/>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7" name="直線コネクタ 76"/>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79" name="テキスト ボックス 78"/>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81" name="テキスト ボックス 80"/>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87" name="楕円 86"/>
        <xdr:cNvSpPr/>
      </xdr:nvSpPr>
      <xdr:spPr>
        <a:xfrm>
          <a:off x="49022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137600</xdr:rowOff>
    </xdr:from>
    <xdr:ext cx="762000" cy="259045"/>
    <xdr:sp macro="" textlink="">
      <xdr:nvSpPr>
        <xdr:cNvPr id="88" name="財政力該当値テキスト"/>
        <xdr:cNvSpPr txBox="1"/>
      </xdr:nvSpPr>
      <xdr:spPr>
        <a:xfrm>
          <a:off x="50419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25823</xdr:rowOff>
    </xdr:from>
    <xdr:to>
      <xdr:col>19</xdr:col>
      <xdr:colOff>184150</xdr:colOff>
      <xdr:row>44</xdr:row>
      <xdr:rowOff>127423</xdr:rowOff>
    </xdr:to>
    <xdr:sp macro="" textlink="">
      <xdr:nvSpPr>
        <xdr:cNvPr id="89" name="楕円 88"/>
        <xdr:cNvSpPr/>
      </xdr:nvSpPr>
      <xdr:spPr>
        <a:xfrm>
          <a:off x="4064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137600</xdr:rowOff>
    </xdr:from>
    <xdr:ext cx="736600" cy="259045"/>
    <xdr:sp macro="" textlink="">
      <xdr:nvSpPr>
        <xdr:cNvPr id="90" name="テキスト ボックス 89"/>
        <xdr:cNvSpPr txBox="1"/>
      </xdr:nvSpPr>
      <xdr:spPr>
        <a:xfrm>
          <a:off x="3733800" y="7338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1" name="楕円 90"/>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145644</xdr:rowOff>
    </xdr:from>
    <xdr:ext cx="762000" cy="259045"/>
    <xdr:sp macro="" textlink="">
      <xdr:nvSpPr>
        <xdr:cNvPr id="92" name="テキスト ボックス 91"/>
        <xdr:cNvSpPr txBox="1"/>
      </xdr:nvSpPr>
      <xdr:spPr>
        <a:xfrm>
          <a:off x="2844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3" name="楕円 92"/>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145644</xdr:rowOff>
    </xdr:from>
    <xdr:ext cx="762000" cy="259045"/>
    <xdr:sp macro="" textlink="">
      <xdr:nvSpPr>
        <xdr:cNvPr id="94" name="テキスト ボックス 93"/>
        <xdr:cNvSpPr txBox="1"/>
      </xdr:nvSpPr>
      <xdr:spPr>
        <a:xfrm>
          <a:off x="1955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5" name="楕円 94"/>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145644</xdr:rowOff>
    </xdr:from>
    <xdr:ext cx="762000" cy="259045"/>
    <xdr:sp macro="" textlink="">
      <xdr:nvSpPr>
        <xdr:cNvPr id="96" name="テキスト ボックス 95"/>
        <xdr:cNvSpPr txBox="1"/>
      </xdr:nvSpPr>
      <xdr:spPr>
        <a:xfrm>
          <a:off x="1066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％前後で推移していたが、平成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94.4</a:t>
          </a:r>
          <a:r>
            <a:rPr kumimoji="1" lang="ja-JP" altLang="en-US" sz="1300">
              <a:latin typeface="ＭＳ Ｐゴシック" panose="020B0600070205080204" pitchFamily="50" charset="-128"/>
              <a:ea typeface="ＭＳ Ｐゴシック" panose="020B0600070205080204" pitchFamily="50" charset="-128"/>
            </a:rPr>
            <a:t>％と大幅増となり、類似団体平均値との差が拡大しており、財政の硬直化が進行している。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大幅増となった大きな要因としては、下水道事業特別会計の繰出基準の見直しにより、これまで基準外繰出（臨時的経費）としていた繰出金の大部分が基準内繰出（経常的経費）となったためである。また、普通交付税が減少したことも要因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普通交付税や税収入の大幅な増加が見込めないことから、優先度をつけた事業執行を図ることで、経常経費の削減に努める。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112667</xdr:rowOff>
    </xdr:from>
    <xdr:to>
      <xdr:col>23</xdr:col>
      <xdr:colOff>133350</xdr:colOff>
      <xdr:row>66</xdr:row>
      <xdr:rowOff>148046</xdr:rowOff>
    </xdr:to>
    <xdr:cxnSp macro="">
      <xdr:nvCxnSpPr>
        <xdr:cNvPr id="133" name="直線コネクタ 132"/>
        <xdr:cNvCxnSpPr/>
      </xdr:nvCxnSpPr>
      <xdr:spPr>
        <a:xfrm>
          <a:off x="4114800" y="11256917"/>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78196</xdr:rowOff>
    </xdr:from>
    <xdr:to>
      <xdr:col>19</xdr:col>
      <xdr:colOff>133350</xdr:colOff>
      <xdr:row>65</xdr:row>
      <xdr:rowOff>112667</xdr:rowOff>
    </xdr:to>
    <xdr:cxnSp macro="">
      <xdr:nvCxnSpPr>
        <xdr:cNvPr id="136" name="直線コネクタ 135"/>
        <xdr:cNvCxnSpPr/>
      </xdr:nvCxnSpPr>
      <xdr:spPr>
        <a:xfrm>
          <a:off x="3225800" y="1122244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78196</xdr:rowOff>
    </xdr:from>
    <xdr:to>
      <xdr:col>15</xdr:col>
      <xdr:colOff>82550</xdr:colOff>
      <xdr:row>66</xdr:row>
      <xdr:rowOff>17054</xdr:rowOff>
    </xdr:to>
    <xdr:cxnSp macro="">
      <xdr:nvCxnSpPr>
        <xdr:cNvPr id="139" name="直線コネクタ 138"/>
        <xdr:cNvCxnSpPr/>
      </xdr:nvCxnSpPr>
      <xdr:spPr>
        <a:xfrm flipV="1">
          <a:off x="2336800" y="11222446"/>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143691</xdr:rowOff>
    </xdr:from>
    <xdr:to>
      <xdr:col>11</xdr:col>
      <xdr:colOff>31750</xdr:colOff>
      <xdr:row>66</xdr:row>
      <xdr:rowOff>17054</xdr:rowOff>
    </xdr:to>
    <xdr:cxnSp macro="">
      <xdr:nvCxnSpPr>
        <xdr:cNvPr id="142" name="直線コネクタ 141"/>
        <xdr:cNvCxnSpPr/>
      </xdr:nvCxnSpPr>
      <xdr:spPr>
        <a:xfrm>
          <a:off x="1447800" y="11287941"/>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97246</xdr:rowOff>
    </xdr:from>
    <xdr:to>
      <xdr:col>23</xdr:col>
      <xdr:colOff>184150</xdr:colOff>
      <xdr:row>67</xdr:row>
      <xdr:rowOff>27396</xdr:rowOff>
    </xdr:to>
    <xdr:sp macro="" textlink="">
      <xdr:nvSpPr>
        <xdr:cNvPr id="152" name="楕円 151"/>
        <xdr:cNvSpPr/>
      </xdr:nvSpPr>
      <xdr:spPr>
        <a:xfrm>
          <a:off x="4902200" y="1141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69323</xdr:rowOff>
    </xdr:from>
    <xdr:ext cx="762000" cy="259045"/>
    <xdr:sp macro="" textlink="">
      <xdr:nvSpPr>
        <xdr:cNvPr id="153" name="財政構造の弾力性該当値テキスト"/>
        <xdr:cNvSpPr txBox="1"/>
      </xdr:nvSpPr>
      <xdr:spPr>
        <a:xfrm>
          <a:off x="5041900" y="11385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61867</xdr:rowOff>
    </xdr:from>
    <xdr:to>
      <xdr:col>19</xdr:col>
      <xdr:colOff>184150</xdr:colOff>
      <xdr:row>65</xdr:row>
      <xdr:rowOff>163467</xdr:rowOff>
    </xdr:to>
    <xdr:sp macro="" textlink="">
      <xdr:nvSpPr>
        <xdr:cNvPr id="154" name="楕円 153"/>
        <xdr:cNvSpPr/>
      </xdr:nvSpPr>
      <xdr:spPr>
        <a:xfrm>
          <a:off x="4064000" y="1120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148244</xdr:rowOff>
    </xdr:from>
    <xdr:ext cx="736600" cy="259045"/>
    <xdr:sp macro="" textlink="">
      <xdr:nvSpPr>
        <xdr:cNvPr id="155" name="テキスト ボックス 154"/>
        <xdr:cNvSpPr txBox="1"/>
      </xdr:nvSpPr>
      <xdr:spPr>
        <a:xfrm>
          <a:off x="3733800" y="11292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27396</xdr:rowOff>
    </xdr:from>
    <xdr:to>
      <xdr:col>15</xdr:col>
      <xdr:colOff>133350</xdr:colOff>
      <xdr:row>65</xdr:row>
      <xdr:rowOff>128996</xdr:rowOff>
    </xdr:to>
    <xdr:sp macro="" textlink="">
      <xdr:nvSpPr>
        <xdr:cNvPr id="156" name="楕円 155"/>
        <xdr:cNvSpPr/>
      </xdr:nvSpPr>
      <xdr:spPr>
        <a:xfrm>
          <a:off x="3175000" y="111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113773</xdr:rowOff>
    </xdr:from>
    <xdr:ext cx="762000" cy="259045"/>
    <xdr:sp macro="" textlink="">
      <xdr:nvSpPr>
        <xdr:cNvPr id="157" name="テキスト ボックス 156"/>
        <xdr:cNvSpPr txBox="1"/>
      </xdr:nvSpPr>
      <xdr:spPr>
        <a:xfrm>
          <a:off x="2844800" y="1125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137704</xdr:rowOff>
    </xdr:from>
    <xdr:to>
      <xdr:col>11</xdr:col>
      <xdr:colOff>82550</xdr:colOff>
      <xdr:row>66</xdr:row>
      <xdr:rowOff>67854</xdr:rowOff>
    </xdr:to>
    <xdr:sp macro="" textlink="">
      <xdr:nvSpPr>
        <xdr:cNvPr id="158" name="楕円 157"/>
        <xdr:cNvSpPr/>
      </xdr:nvSpPr>
      <xdr:spPr>
        <a:xfrm>
          <a:off x="2286000" y="1128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52631</xdr:rowOff>
    </xdr:from>
    <xdr:ext cx="762000" cy="259045"/>
    <xdr:sp macro="" textlink="">
      <xdr:nvSpPr>
        <xdr:cNvPr id="159" name="テキスト ボックス 158"/>
        <xdr:cNvSpPr txBox="1"/>
      </xdr:nvSpPr>
      <xdr:spPr>
        <a:xfrm>
          <a:off x="1955800" y="1136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92891</xdr:rowOff>
    </xdr:from>
    <xdr:to>
      <xdr:col>7</xdr:col>
      <xdr:colOff>31750</xdr:colOff>
      <xdr:row>66</xdr:row>
      <xdr:rowOff>23041</xdr:rowOff>
    </xdr:to>
    <xdr:sp macro="" textlink="">
      <xdr:nvSpPr>
        <xdr:cNvPr id="160" name="楕円 159"/>
        <xdr:cNvSpPr/>
      </xdr:nvSpPr>
      <xdr:spPr>
        <a:xfrm>
          <a:off x="1397000" y="1123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7818</xdr:rowOff>
    </xdr:from>
    <xdr:ext cx="762000" cy="259045"/>
    <xdr:sp macro="" textlink="">
      <xdr:nvSpPr>
        <xdr:cNvPr id="161" name="テキスト ボックス 160"/>
        <xdr:cNvSpPr txBox="1"/>
      </xdr:nvSpPr>
      <xdr:spPr>
        <a:xfrm>
          <a:off x="1066800" y="11323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類似団体平均値よりも下回っているものの、年々増加傾向にある。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年度は、地方創生関連に伴う委託料の増や昇給・昇格等に伴う人件費の増が人件費・物件費の増加の要因となっている。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今後も地方創生を推進していくことから委託料は高止まりする見込みであるため、定員管理による人件費の抑制や計画的な維持修繕、経常的経費の見直し等により、経費削減を図っていく。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94710</xdr:rowOff>
    </xdr:from>
    <xdr:to>
      <xdr:col>23</xdr:col>
      <xdr:colOff>133350</xdr:colOff>
      <xdr:row>81</xdr:row>
      <xdr:rowOff>106142</xdr:rowOff>
    </xdr:to>
    <xdr:cxnSp macro="">
      <xdr:nvCxnSpPr>
        <xdr:cNvPr id="197" name="直線コネクタ 196"/>
        <xdr:cNvCxnSpPr/>
      </xdr:nvCxnSpPr>
      <xdr:spPr>
        <a:xfrm>
          <a:off x="4114800" y="13982160"/>
          <a:ext cx="838200" cy="1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81866</xdr:rowOff>
    </xdr:from>
    <xdr:to>
      <xdr:col>19</xdr:col>
      <xdr:colOff>133350</xdr:colOff>
      <xdr:row>81</xdr:row>
      <xdr:rowOff>94710</xdr:rowOff>
    </xdr:to>
    <xdr:cxnSp macro="">
      <xdr:nvCxnSpPr>
        <xdr:cNvPr id="200" name="直線コネクタ 199"/>
        <xdr:cNvCxnSpPr/>
      </xdr:nvCxnSpPr>
      <xdr:spPr>
        <a:xfrm>
          <a:off x="3225800" y="13969316"/>
          <a:ext cx="889000" cy="1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77772</xdr:rowOff>
    </xdr:from>
    <xdr:to>
      <xdr:col>15</xdr:col>
      <xdr:colOff>82550</xdr:colOff>
      <xdr:row>81</xdr:row>
      <xdr:rowOff>81866</xdr:rowOff>
    </xdr:to>
    <xdr:cxnSp macro="">
      <xdr:nvCxnSpPr>
        <xdr:cNvPr id="203" name="直線コネクタ 202"/>
        <xdr:cNvCxnSpPr/>
      </xdr:nvCxnSpPr>
      <xdr:spPr>
        <a:xfrm>
          <a:off x="2336800" y="13965222"/>
          <a:ext cx="889000" cy="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47989</xdr:rowOff>
    </xdr:from>
    <xdr:to>
      <xdr:col>11</xdr:col>
      <xdr:colOff>31750</xdr:colOff>
      <xdr:row>81</xdr:row>
      <xdr:rowOff>77772</xdr:rowOff>
    </xdr:to>
    <xdr:cxnSp macro="">
      <xdr:nvCxnSpPr>
        <xdr:cNvPr id="206" name="直線コネクタ 205"/>
        <xdr:cNvCxnSpPr/>
      </xdr:nvCxnSpPr>
      <xdr:spPr>
        <a:xfrm>
          <a:off x="1447800" y="13935439"/>
          <a:ext cx="889000" cy="2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55342</xdr:rowOff>
    </xdr:from>
    <xdr:to>
      <xdr:col>23</xdr:col>
      <xdr:colOff>184150</xdr:colOff>
      <xdr:row>81</xdr:row>
      <xdr:rowOff>156942</xdr:rowOff>
    </xdr:to>
    <xdr:sp macro="" textlink="">
      <xdr:nvSpPr>
        <xdr:cNvPr id="216" name="楕円 215"/>
        <xdr:cNvSpPr/>
      </xdr:nvSpPr>
      <xdr:spPr>
        <a:xfrm>
          <a:off x="4902200" y="139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148069</xdr:rowOff>
    </xdr:from>
    <xdr:ext cx="762000" cy="259045"/>
    <xdr:sp macro="" textlink="">
      <xdr:nvSpPr>
        <xdr:cNvPr id="217" name="人件費・物件費等の状況該当値テキスト"/>
        <xdr:cNvSpPr txBox="1"/>
      </xdr:nvSpPr>
      <xdr:spPr>
        <a:xfrm>
          <a:off x="5041900" y="138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43910</xdr:rowOff>
    </xdr:from>
    <xdr:to>
      <xdr:col>19</xdr:col>
      <xdr:colOff>184150</xdr:colOff>
      <xdr:row>81</xdr:row>
      <xdr:rowOff>145510</xdr:rowOff>
    </xdr:to>
    <xdr:sp macro="" textlink="">
      <xdr:nvSpPr>
        <xdr:cNvPr id="218" name="楕円 217"/>
        <xdr:cNvSpPr/>
      </xdr:nvSpPr>
      <xdr:spPr>
        <a:xfrm>
          <a:off x="4064000" y="1393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155687</xdr:rowOff>
    </xdr:from>
    <xdr:ext cx="736600" cy="259045"/>
    <xdr:sp macro="" textlink="">
      <xdr:nvSpPr>
        <xdr:cNvPr id="219" name="テキスト ボックス 218"/>
        <xdr:cNvSpPr txBox="1"/>
      </xdr:nvSpPr>
      <xdr:spPr>
        <a:xfrm>
          <a:off x="3733800" y="13700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31066</xdr:rowOff>
    </xdr:from>
    <xdr:to>
      <xdr:col>15</xdr:col>
      <xdr:colOff>133350</xdr:colOff>
      <xdr:row>81</xdr:row>
      <xdr:rowOff>132666</xdr:rowOff>
    </xdr:to>
    <xdr:sp macro="" textlink="">
      <xdr:nvSpPr>
        <xdr:cNvPr id="220" name="楕円 219"/>
        <xdr:cNvSpPr/>
      </xdr:nvSpPr>
      <xdr:spPr>
        <a:xfrm>
          <a:off x="3175000" y="1391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142843</xdr:rowOff>
    </xdr:from>
    <xdr:ext cx="762000" cy="259045"/>
    <xdr:sp macro="" textlink="">
      <xdr:nvSpPr>
        <xdr:cNvPr id="221" name="テキスト ボックス 220"/>
        <xdr:cNvSpPr txBox="1"/>
      </xdr:nvSpPr>
      <xdr:spPr>
        <a:xfrm>
          <a:off x="2844800" y="1368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26972</xdr:rowOff>
    </xdr:from>
    <xdr:to>
      <xdr:col>11</xdr:col>
      <xdr:colOff>82550</xdr:colOff>
      <xdr:row>81</xdr:row>
      <xdr:rowOff>128572</xdr:rowOff>
    </xdr:to>
    <xdr:sp macro="" textlink="">
      <xdr:nvSpPr>
        <xdr:cNvPr id="222" name="楕円 221"/>
        <xdr:cNvSpPr/>
      </xdr:nvSpPr>
      <xdr:spPr>
        <a:xfrm>
          <a:off x="2286000" y="1391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138749</xdr:rowOff>
    </xdr:from>
    <xdr:ext cx="762000" cy="259045"/>
    <xdr:sp macro="" textlink="">
      <xdr:nvSpPr>
        <xdr:cNvPr id="223" name="テキスト ボックス 222"/>
        <xdr:cNvSpPr txBox="1"/>
      </xdr:nvSpPr>
      <xdr:spPr>
        <a:xfrm>
          <a:off x="1955800" y="136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168639</xdr:rowOff>
    </xdr:from>
    <xdr:to>
      <xdr:col>7</xdr:col>
      <xdr:colOff>31750</xdr:colOff>
      <xdr:row>81</xdr:row>
      <xdr:rowOff>98789</xdr:rowOff>
    </xdr:to>
    <xdr:sp macro="" textlink="">
      <xdr:nvSpPr>
        <xdr:cNvPr id="224" name="楕円 223"/>
        <xdr:cNvSpPr/>
      </xdr:nvSpPr>
      <xdr:spPr>
        <a:xfrm>
          <a:off x="1397000" y="1388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108966</xdr:rowOff>
    </xdr:from>
    <xdr:ext cx="762000" cy="259045"/>
    <xdr:sp macro="" textlink="">
      <xdr:nvSpPr>
        <xdr:cNvPr id="225" name="テキスト ボックス 224"/>
        <xdr:cNvSpPr txBox="1"/>
      </xdr:nvSpPr>
      <xdr:spPr>
        <a:xfrm>
          <a:off x="1066800" y="1365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a:latin typeface="ＭＳ Ｐゴシック" panose="020B0600070205080204" pitchFamily="50" charset="-128"/>
              <a:ea typeface="ＭＳ Ｐゴシック" panose="020B0600070205080204" pitchFamily="50" charset="-128"/>
            </a:rPr>
            <a:t>　</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これまでのラスパイレス指数の状況や近隣町村の動向をみ</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ながら</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、適切な給与水準になるよう努めており、</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算定分</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までは</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類似団体平均値とほぼ同数値となってい</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た</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年度算定分から、</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これまでの</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京都府からの</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派遣職員よりも職歴の短い京都府職員が管理職として派遣されたことにより、前年度比</a:t>
          </a:r>
          <a:r>
            <a:rPr lang="en-US"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ているが、派遣期間が</a:t>
          </a:r>
          <a:r>
            <a:rPr lang="en-US"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年間であるため一時的な増と考えられる</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250">
            <a:effectLst/>
            <a:latin typeface="ＭＳ Ｐゴシック" panose="020B0600070205080204" pitchFamily="50" charset="-128"/>
            <a:ea typeface="ＭＳ Ｐゴシック" panose="020B0600070205080204" pitchFamily="50" charset="-128"/>
          </a:endParaRPr>
        </a:p>
        <a:p>
          <a:r>
            <a:rPr kumimoji="1"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今後も全国・近隣町村の動向を注視しながら、一層の給与適正化に努める。</a:t>
          </a:r>
          <a:endParaRPr lang="ja-JP" altLang="ja-JP" sz="12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135255</xdr:rowOff>
    </xdr:from>
    <xdr:to>
      <xdr:col>81</xdr:col>
      <xdr:colOff>44450</xdr:colOff>
      <xdr:row>87</xdr:row>
      <xdr:rowOff>135255</xdr:rowOff>
    </xdr:to>
    <xdr:cxnSp macro="">
      <xdr:nvCxnSpPr>
        <xdr:cNvPr id="255" name="直線コネクタ 254"/>
        <xdr:cNvCxnSpPr/>
      </xdr:nvCxnSpPr>
      <xdr:spPr>
        <a:xfrm>
          <a:off x="16179800" y="150514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38736</xdr:rowOff>
    </xdr:from>
    <xdr:to>
      <xdr:col>77</xdr:col>
      <xdr:colOff>44450</xdr:colOff>
      <xdr:row>87</xdr:row>
      <xdr:rowOff>135255</xdr:rowOff>
    </xdr:to>
    <xdr:cxnSp macro="">
      <xdr:nvCxnSpPr>
        <xdr:cNvPr id="258" name="直線コネクタ 257"/>
        <xdr:cNvCxnSpPr/>
      </xdr:nvCxnSpPr>
      <xdr:spPr>
        <a:xfrm>
          <a:off x="15290800" y="14954886"/>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20638</xdr:rowOff>
    </xdr:from>
    <xdr:to>
      <xdr:col>72</xdr:col>
      <xdr:colOff>203200</xdr:colOff>
      <xdr:row>87</xdr:row>
      <xdr:rowOff>38736</xdr:rowOff>
    </xdr:to>
    <xdr:cxnSp macro="">
      <xdr:nvCxnSpPr>
        <xdr:cNvPr id="261" name="直線コネクタ 260"/>
        <xdr:cNvCxnSpPr/>
      </xdr:nvCxnSpPr>
      <xdr:spPr>
        <a:xfrm>
          <a:off x="14401800" y="14936788"/>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167957</xdr:rowOff>
    </xdr:from>
    <xdr:to>
      <xdr:col>68</xdr:col>
      <xdr:colOff>152400</xdr:colOff>
      <xdr:row>87</xdr:row>
      <xdr:rowOff>20638</xdr:rowOff>
    </xdr:to>
    <xdr:cxnSp macro="">
      <xdr:nvCxnSpPr>
        <xdr:cNvPr id="264" name="直線コネクタ 263"/>
        <xdr:cNvCxnSpPr/>
      </xdr:nvCxnSpPr>
      <xdr:spPr>
        <a:xfrm>
          <a:off x="13512800" y="1491265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84455</xdr:rowOff>
    </xdr:from>
    <xdr:to>
      <xdr:col>81</xdr:col>
      <xdr:colOff>95250</xdr:colOff>
      <xdr:row>88</xdr:row>
      <xdr:rowOff>14605</xdr:rowOff>
    </xdr:to>
    <xdr:sp macro="" textlink="">
      <xdr:nvSpPr>
        <xdr:cNvPr id="274" name="楕円 273"/>
        <xdr:cNvSpPr/>
      </xdr:nvSpPr>
      <xdr:spPr>
        <a:xfrm>
          <a:off x="169672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56532</xdr:rowOff>
    </xdr:from>
    <xdr:ext cx="762000" cy="259045"/>
    <xdr:sp macro="" textlink="">
      <xdr:nvSpPr>
        <xdr:cNvPr id="275" name="給与水準   （国との比較）該当値テキスト"/>
        <xdr:cNvSpPr txBox="1"/>
      </xdr:nvSpPr>
      <xdr:spPr>
        <a:xfrm>
          <a:off x="17106900" y="1497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84455</xdr:rowOff>
    </xdr:from>
    <xdr:to>
      <xdr:col>77</xdr:col>
      <xdr:colOff>95250</xdr:colOff>
      <xdr:row>88</xdr:row>
      <xdr:rowOff>14605</xdr:rowOff>
    </xdr:to>
    <xdr:sp macro="" textlink="">
      <xdr:nvSpPr>
        <xdr:cNvPr id="276" name="楕円 275"/>
        <xdr:cNvSpPr/>
      </xdr:nvSpPr>
      <xdr:spPr>
        <a:xfrm>
          <a:off x="161290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170832</xdr:rowOff>
    </xdr:from>
    <xdr:ext cx="736600" cy="259045"/>
    <xdr:sp macro="" textlink="">
      <xdr:nvSpPr>
        <xdr:cNvPr id="277" name="テキスト ボックス 276"/>
        <xdr:cNvSpPr txBox="1"/>
      </xdr:nvSpPr>
      <xdr:spPr>
        <a:xfrm>
          <a:off x="15798800" y="15086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159386</xdr:rowOff>
    </xdr:from>
    <xdr:to>
      <xdr:col>73</xdr:col>
      <xdr:colOff>44450</xdr:colOff>
      <xdr:row>87</xdr:row>
      <xdr:rowOff>89536</xdr:rowOff>
    </xdr:to>
    <xdr:sp macro="" textlink="">
      <xdr:nvSpPr>
        <xdr:cNvPr id="278" name="楕円 277"/>
        <xdr:cNvSpPr/>
      </xdr:nvSpPr>
      <xdr:spPr>
        <a:xfrm>
          <a:off x="15240000" y="149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74313</xdr:rowOff>
    </xdr:from>
    <xdr:ext cx="762000" cy="259045"/>
    <xdr:sp macro="" textlink="">
      <xdr:nvSpPr>
        <xdr:cNvPr id="279" name="テキスト ボックス 278"/>
        <xdr:cNvSpPr txBox="1"/>
      </xdr:nvSpPr>
      <xdr:spPr>
        <a:xfrm>
          <a:off x="14909800" y="1499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141288</xdr:rowOff>
    </xdr:from>
    <xdr:to>
      <xdr:col>68</xdr:col>
      <xdr:colOff>203200</xdr:colOff>
      <xdr:row>87</xdr:row>
      <xdr:rowOff>71438</xdr:rowOff>
    </xdr:to>
    <xdr:sp macro="" textlink="">
      <xdr:nvSpPr>
        <xdr:cNvPr id="280" name="楕円 279"/>
        <xdr:cNvSpPr/>
      </xdr:nvSpPr>
      <xdr:spPr>
        <a:xfrm>
          <a:off x="14351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56215</xdr:rowOff>
    </xdr:from>
    <xdr:ext cx="762000" cy="259045"/>
    <xdr:sp macro="" textlink="">
      <xdr:nvSpPr>
        <xdr:cNvPr id="281" name="テキスト ボックス 280"/>
        <xdr:cNvSpPr txBox="1"/>
      </xdr:nvSpPr>
      <xdr:spPr>
        <a:xfrm>
          <a:off x="14020800" y="1497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117157</xdr:rowOff>
    </xdr:from>
    <xdr:to>
      <xdr:col>64</xdr:col>
      <xdr:colOff>152400</xdr:colOff>
      <xdr:row>87</xdr:row>
      <xdr:rowOff>47307</xdr:rowOff>
    </xdr:to>
    <xdr:sp macro="" textlink="">
      <xdr:nvSpPr>
        <xdr:cNvPr id="282" name="楕円 281"/>
        <xdr:cNvSpPr/>
      </xdr:nvSpPr>
      <xdr:spPr>
        <a:xfrm>
          <a:off x="13462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32084</xdr:rowOff>
    </xdr:from>
    <xdr:ext cx="762000" cy="259045"/>
    <xdr:sp macro="" textlink="">
      <xdr:nvSpPr>
        <xdr:cNvPr id="283" name="テキスト ボックス 282"/>
        <xdr:cNvSpPr txBox="1"/>
      </xdr:nvSpPr>
      <xdr:spPr>
        <a:xfrm>
          <a:off x="13131800" y="1494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定員適正化計画に基づき、平成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年度にかけて、退職不補充として</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38</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人の削減を行い、その後も相楽東部広域連合</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設立により、教育委員会の事務の統合により行政改革を進め、人件費の抑制と適正な定員管理に努めてきたことから、類似団体平均値を下回っている。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定年退職に伴う新規職員採用を行っているため</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年度と比べ職員数は数名程度増加しており、また、人口も減少していることから、若干</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上昇傾向にある。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事務の効率化等の更なる行政改革を進めるとともに、今後も適切な定員管理に努める。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6210</xdr:rowOff>
    </xdr:from>
    <xdr:to>
      <xdr:col>81</xdr:col>
      <xdr:colOff>44450</xdr:colOff>
      <xdr:row>61</xdr:row>
      <xdr:rowOff>15863</xdr:rowOff>
    </xdr:to>
    <xdr:cxnSp macro="">
      <xdr:nvCxnSpPr>
        <xdr:cNvPr id="315" name="直線コネクタ 314"/>
        <xdr:cNvCxnSpPr/>
      </xdr:nvCxnSpPr>
      <xdr:spPr>
        <a:xfrm>
          <a:off x="16179800" y="10464660"/>
          <a:ext cx="8382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165836</xdr:rowOff>
    </xdr:from>
    <xdr:to>
      <xdr:col>77</xdr:col>
      <xdr:colOff>44450</xdr:colOff>
      <xdr:row>61</xdr:row>
      <xdr:rowOff>6210</xdr:rowOff>
    </xdr:to>
    <xdr:cxnSp macro="">
      <xdr:nvCxnSpPr>
        <xdr:cNvPr id="318" name="直線コネクタ 317"/>
        <xdr:cNvCxnSpPr/>
      </xdr:nvCxnSpPr>
      <xdr:spPr>
        <a:xfrm>
          <a:off x="15290800" y="10452836"/>
          <a:ext cx="889000" cy="1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144120</xdr:rowOff>
    </xdr:from>
    <xdr:to>
      <xdr:col>72</xdr:col>
      <xdr:colOff>203200</xdr:colOff>
      <xdr:row>60</xdr:row>
      <xdr:rowOff>165836</xdr:rowOff>
    </xdr:to>
    <xdr:cxnSp macro="">
      <xdr:nvCxnSpPr>
        <xdr:cNvPr id="321" name="直線コネクタ 320"/>
        <xdr:cNvCxnSpPr/>
      </xdr:nvCxnSpPr>
      <xdr:spPr>
        <a:xfrm>
          <a:off x="14401800" y="10431120"/>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133261</xdr:rowOff>
    </xdr:from>
    <xdr:to>
      <xdr:col>68</xdr:col>
      <xdr:colOff>152400</xdr:colOff>
      <xdr:row>60</xdr:row>
      <xdr:rowOff>144120</xdr:rowOff>
    </xdr:to>
    <xdr:cxnSp macro="">
      <xdr:nvCxnSpPr>
        <xdr:cNvPr id="324" name="直線コネクタ 323"/>
        <xdr:cNvCxnSpPr/>
      </xdr:nvCxnSpPr>
      <xdr:spPr>
        <a:xfrm>
          <a:off x="13512800" y="10420261"/>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136513</xdr:rowOff>
    </xdr:from>
    <xdr:to>
      <xdr:col>81</xdr:col>
      <xdr:colOff>95250</xdr:colOff>
      <xdr:row>61</xdr:row>
      <xdr:rowOff>66663</xdr:rowOff>
    </xdr:to>
    <xdr:sp macro="" textlink="">
      <xdr:nvSpPr>
        <xdr:cNvPr id="334" name="楕円 333"/>
        <xdr:cNvSpPr/>
      </xdr:nvSpPr>
      <xdr:spPr>
        <a:xfrm>
          <a:off x="16967200" y="1042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153040</xdr:rowOff>
    </xdr:from>
    <xdr:ext cx="762000" cy="259045"/>
    <xdr:sp macro="" textlink="">
      <xdr:nvSpPr>
        <xdr:cNvPr id="335" name="定員管理の状況該当値テキスト"/>
        <xdr:cNvSpPr txBox="1"/>
      </xdr:nvSpPr>
      <xdr:spPr>
        <a:xfrm>
          <a:off x="17106900" y="10268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126860</xdr:rowOff>
    </xdr:from>
    <xdr:to>
      <xdr:col>77</xdr:col>
      <xdr:colOff>95250</xdr:colOff>
      <xdr:row>61</xdr:row>
      <xdr:rowOff>57010</xdr:rowOff>
    </xdr:to>
    <xdr:sp macro="" textlink="">
      <xdr:nvSpPr>
        <xdr:cNvPr id="336" name="楕円 335"/>
        <xdr:cNvSpPr/>
      </xdr:nvSpPr>
      <xdr:spPr>
        <a:xfrm>
          <a:off x="16129000" y="1041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67187</xdr:rowOff>
    </xdr:from>
    <xdr:ext cx="736600" cy="259045"/>
    <xdr:sp macro="" textlink="">
      <xdr:nvSpPr>
        <xdr:cNvPr id="337" name="テキスト ボックス 336"/>
        <xdr:cNvSpPr txBox="1"/>
      </xdr:nvSpPr>
      <xdr:spPr>
        <a:xfrm>
          <a:off x="15798800" y="1018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115036</xdr:rowOff>
    </xdr:from>
    <xdr:to>
      <xdr:col>73</xdr:col>
      <xdr:colOff>44450</xdr:colOff>
      <xdr:row>61</xdr:row>
      <xdr:rowOff>45186</xdr:rowOff>
    </xdr:to>
    <xdr:sp macro="" textlink="">
      <xdr:nvSpPr>
        <xdr:cNvPr id="338" name="楕円 337"/>
        <xdr:cNvSpPr/>
      </xdr:nvSpPr>
      <xdr:spPr>
        <a:xfrm>
          <a:off x="15240000" y="1040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55363</xdr:rowOff>
    </xdr:from>
    <xdr:ext cx="762000" cy="259045"/>
    <xdr:sp macro="" textlink="">
      <xdr:nvSpPr>
        <xdr:cNvPr id="339" name="テキスト ボックス 338"/>
        <xdr:cNvSpPr txBox="1"/>
      </xdr:nvSpPr>
      <xdr:spPr>
        <a:xfrm>
          <a:off x="14909800" y="1017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93320</xdr:rowOff>
    </xdr:from>
    <xdr:to>
      <xdr:col>68</xdr:col>
      <xdr:colOff>203200</xdr:colOff>
      <xdr:row>61</xdr:row>
      <xdr:rowOff>23470</xdr:rowOff>
    </xdr:to>
    <xdr:sp macro="" textlink="">
      <xdr:nvSpPr>
        <xdr:cNvPr id="340" name="楕円 339"/>
        <xdr:cNvSpPr/>
      </xdr:nvSpPr>
      <xdr:spPr>
        <a:xfrm>
          <a:off x="14351000" y="103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33647</xdr:rowOff>
    </xdr:from>
    <xdr:ext cx="762000" cy="259045"/>
    <xdr:sp macro="" textlink="">
      <xdr:nvSpPr>
        <xdr:cNvPr id="341" name="テキスト ボックス 340"/>
        <xdr:cNvSpPr txBox="1"/>
      </xdr:nvSpPr>
      <xdr:spPr>
        <a:xfrm>
          <a:off x="14020800" y="1014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82461</xdr:rowOff>
    </xdr:from>
    <xdr:to>
      <xdr:col>64</xdr:col>
      <xdr:colOff>152400</xdr:colOff>
      <xdr:row>61</xdr:row>
      <xdr:rowOff>12611</xdr:rowOff>
    </xdr:to>
    <xdr:sp macro="" textlink="">
      <xdr:nvSpPr>
        <xdr:cNvPr id="342" name="楕円 341"/>
        <xdr:cNvSpPr/>
      </xdr:nvSpPr>
      <xdr:spPr>
        <a:xfrm>
          <a:off x="13462000" y="103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22788</xdr:rowOff>
    </xdr:from>
    <xdr:ext cx="762000" cy="259045"/>
    <xdr:sp macro="" textlink="">
      <xdr:nvSpPr>
        <xdr:cNvPr id="343" name="テキスト ボックス 342"/>
        <xdr:cNvSpPr txBox="1"/>
      </xdr:nvSpPr>
      <xdr:spPr>
        <a:xfrm>
          <a:off x="13131800" y="10138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近年、減少傾向にあり対前年度比</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ポイント減となったものの、類似団体平均値と比較すると大きな差がある状況である。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減少傾向にあるのは、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計画的に繰上償還を実施し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ながら、ごみ処理施設整備等の起債の償還終了などにより</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年度をピークに元利償還金が減少しているためである。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一方で、未だ類似団体平均値を上回っており、また、今後も大規模事業が控えていること、普通交付税の大幅な増加も見込めないことから、より一層、計画的な事業執行を行いつつ、地方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11430</xdr:rowOff>
    </xdr:from>
    <xdr:to>
      <xdr:col>81</xdr:col>
      <xdr:colOff>44450</xdr:colOff>
      <xdr:row>43</xdr:row>
      <xdr:rowOff>114554</xdr:rowOff>
    </xdr:to>
    <xdr:cxnSp macro="">
      <xdr:nvCxnSpPr>
        <xdr:cNvPr id="369" name="直線コネクタ 368"/>
        <xdr:cNvCxnSpPr/>
      </xdr:nvCxnSpPr>
      <xdr:spPr>
        <a:xfrm flipV="1">
          <a:off x="17018000" y="6526530"/>
          <a:ext cx="0" cy="9603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86631</xdr:rowOff>
    </xdr:from>
    <xdr:ext cx="762000" cy="259045"/>
    <xdr:sp macro="" textlink="">
      <xdr:nvSpPr>
        <xdr:cNvPr id="370" name="公債費負担の状況最小値テキスト"/>
        <xdr:cNvSpPr txBox="1"/>
      </xdr:nvSpPr>
      <xdr:spPr>
        <a:xfrm>
          <a:off x="17106900" y="74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114554</xdr:rowOff>
    </xdr:from>
    <xdr:to>
      <xdr:col>81</xdr:col>
      <xdr:colOff>133350</xdr:colOff>
      <xdr:row>43</xdr:row>
      <xdr:rowOff>114554</xdr:rowOff>
    </xdr:to>
    <xdr:cxnSp macro="">
      <xdr:nvCxnSpPr>
        <xdr:cNvPr id="371" name="直線コネクタ 370"/>
        <xdr:cNvCxnSpPr/>
      </xdr:nvCxnSpPr>
      <xdr:spPr>
        <a:xfrm>
          <a:off x="16929100" y="74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97807</xdr:rowOff>
    </xdr:from>
    <xdr:ext cx="762000" cy="259045"/>
    <xdr:sp macro="" textlink="">
      <xdr:nvSpPr>
        <xdr:cNvPr id="372" name="公債費負担の状況最大値テキスト"/>
        <xdr:cNvSpPr txBox="1"/>
      </xdr:nvSpPr>
      <xdr:spPr>
        <a:xfrm>
          <a:off x="17106900" y="627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11430</xdr:rowOff>
    </xdr:from>
    <xdr:to>
      <xdr:col>81</xdr:col>
      <xdr:colOff>133350</xdr:colOff>
      <xdr:row>38</xdr:row>
      <xdr:rowOff>11430</xdr:rowOff>
    </xdr:to>
    <xdr:cxnSp macro="">
      <xdr:nvCxnSpPr>
        <xdr:cNvPr id="373" name="直線コネクタ 372"/>
        <xdr:cNvCxnSpPr/>
      </xdr:nvCxnSpPr>
      <xdr:spPr>
        <a:xfrm>
          <a:off x="16929100" y="6526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78486</xdr:rowOff>
    </xdr:from>
    <xdr:to>
      <xdr:col>81</xdr:col>
      <xdr:colOff>44450</xdr:colOff>
      <xdr:row>42</xdr:row>
      <xdr:rowOff>97790</xdr:rowOff>
    </xdr:to>
    <xdr:cxnSp macro="">
      <xdr:nvCxnSpPr>
        <xdr:cNvPr id="374" name="直線コネクタ 373"/>
        <xdr:cNvCxnSpPr/>
      </xdr:nvCxnSpPr>
      <xdr:spPr>
        <a:xfrm flipV="1">
          <a:off x="16179800" y="727938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5" name="公債費負担の状況平均値テキスト"/>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6" name="フローチャート: 判断 375"/>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97790</xdr:rowOff>
    </xdr:from>
    <xdr:to>
      <xdr:col>77</xdr:col>
      <xdr:colOff>44450</xdr:colOff>
      <xdr:row>42</xdr:row>
      <xdr:rowOff>165354</xdr:rowOff>
    </xdr:to>
    <xdr:cxnSp macro="">
      <xdr:nvCxnSpPr>
        <xdr:cNvPr id="377" name="直線コネクタ 376"/>
        <xdr:cNvCxnSpPr/>
      </xdr:nvCxnSpPr>
      <xdr:spPr>
        <a:xfrm flipV="1">
          <a:off x="15290800" y="729869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8" name="フローチャート: 判断 377"/>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379" name="テキスト ボックス 378"/>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165354</xdr:rowOff>
    </xdr:from>
    <xdr:to>
      <xdr:col>72</xdr:col>
      <xdr:colOff>203200</xdr:colOff>
      <xdr:row>43</xdr:row>
      <xdr:rowOff>66294</xdr:rowOff>
    </xdr:to>
    <xdr:cxnSp macro="">
      <xdr:nvCxnSpPr>
        <xdr:cNvPr id="380" name="直線コネクタ 379"/>
        <xdr:cNvCxnSpPr/>
      </xdr:nvCxnSpPr>
      <xdr:spPr>
        <a:xfrm flipV="1">
          <a:off x="14401800" y="73662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1" name="フローチャート: 判断 380"/>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2" name="テキスト ボックス 381"/>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66294</xdr:rowOff>
    </xdr:from>
    <xdr:to>
      <xdr:col>68</xdr:col>
      <xdr:colOff>152400</xdr:colOff>
      <xdr:row>43</xdr:row>
      <xdr:rowOff>157988</xdr:rowOff>
    </xdr:to>
    <xdr:cxnSp macro="">
      <xdr:nvCxnSpPr>
        <xdr:cNvPr id="383" name="直線コネクタ 382"/>
        <xdr:cNvCxnSpPr/>
      </xdr:nvCxnSpPr>
      <xdr:spPr>
        <a:xfrm flipV="1">
          <a:off x="13512800" y="743864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84" name="フローチャート: 判断 383"/>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385" name="テキスト ボックス 384"/>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86" name="フローチャート: 判断 385"/>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87" name="テキスト ボックス 386"/>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27686</xdr:rowOff>
    </xdr:from>
    <xdr:to>
      <xdr:col>81</xdr:col>
      <xdr:colOff>95250</xdr:colOff>
      <xdr:row>42</xdr:row>
      <xdr:rowOff>129286</xdr:rowOff>
    </xdr:to>
    <xdr:sp macro="" textlink="">
      <xdr:nvSpPr>
        <xdr:cNvPr id="393" name="楕円 392"/>
        <xdr:cNvSpPr/>
      </xdr:nvSpPr>
      <xdr:spPr>
        <a:xfrm>
          <a:off x="169672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171213</xdr:rowOff>
    </xdr:from>
    <xdr:ext cx="762000" cy="259045"/>
    <xdr:sp macro="" textlink="">
      <xdr:nvSpPr>
        <xdr:cNvPr id="394" name="公債費負担の状況該当値テキスト"/>
        <xdr:cNvSpPr txBox="1"/>
      </xdr:nvSpPr>
      <xdr:spPr>
        <a:xfrm>
          <a:off x="17106900" y="720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46990</xdr:rowOff>
    </xdr:from>
    <xdr:to>
      <xdr:col>77</xdr:col>
      <xdr:colOff>95250</xdr:colOff>
      <xdr:row>42</xdr:row>
      <xdr:rowOff>148590</xdr:rowOff>
    </xdr:to>
    <xdr:sp macro="" textlink="">
      <xdr:nvSpPr>
        <xdr:cNvPr id="395" name="楕円 394"/>
        <xdr:cNvSpPr/>
      </xdr:nvSpPr>
      <xdr:spPr>
        <a:xfrm>
          <a:off x="16129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133367</xdr:rowOff>
    </xdr:from>
    <xdr:ext cx="736600" cy="259045"/>
    <xdr:sp macro="" textlink="">
      <xdr:nvSpPr>
        <xdr:cNvPr id="396" name="テキスト ボックス 395"/>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114554</xdr:rowOff>
    </xdr:from>
    <xdr:to>
      <xdr:col>73</xdr:col>
      <xdr:colOff>44450</xdr:colOff>
      <xdr:row>43</xdr:row>
      <xdr:rowOff>44704</xdr:rowOff>
    </xdr:to>
    <xdr:sp macro="" textlink="">
      <xdr:nvSpPr>
        <xdr:cNvPr id="397" name="楕円 396"/>
        <xdr:cNvSpPr/>
      </xdr:nvSpPr>
      <xdr:spPr>
        <a:xfrm>
          <a:off x="15240000" y="731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29481</xdr:rowOff>
    </xdr:from>
    <xdr:ext cx="762000" cy="259045"/>
    <xdr:sp macro="" textlink="">
      <xdr:nvSpPr>
        <xdr:cNvPr id="398" name="テキスト ボックス 397"/>
        <xdr:cNvSpPr txBox="1"/>
      </xdr:nvSpPr>
      <xdr:spPr>
        <a:xfrm>
          <a:off x="14909800" y="740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15494</xdr:rowOff>
    </xdr:from>
    <xdr:to>
      <xdr:col>68</xdr:col>
      <xdr:colOff>203200</xdr:colOff>
      <xdr:row>43</xdr:row>
      <xdr:rowOff>117094</xdr:rowOff>
    </xdr:to>
    <xdr:sp macro="" textlink="">
      <xdr:nvSpPr>
        <xdr:cNvPr id="399" name="楕円 398"/>
        <xdr:cNvSpPr/>
      </xdr:nvSpPr>
      <xdr:spPr>
        <a:xfrm>
          <a:off x="14351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101871</xdr:rowOff>
    </xdr:from>
    <xdr:ext cx="762000" cy="259045"/>
    <xdr:sp macro="" textlink="">
      <xdr:nvSpPr>
        <xdr:cNvPr id="400" name="テキスト ボックス 399"/>
        <xdr:cNvSpPr txBox="1"/>
      </xdr:nvSpPr>
      <xdr:spPr>
        <a:xfrm>
          <a:off x="14020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107188</xdr:rowOff>
    </xdr:from>
    <xdr:to>
      <xdr:col>64</xdr:col>
      <xdr:colOff>152400</xdr:colOff>
      <xdr:row>44</xdr:row>
      <xdr:rowOff>37338</xdr:rowOff>
    </xdr:to>
    <xdr:sp macro="" textlink="">
      <xdr:nvSpPr>
        <xdr:cNvPr id="401" name="楕円 400"/>
        <xdr:cNvSpPr/>
      </xdr:nvSpPr>
      <xdr:spPr>
        <a:xfrm>
          <a:off x="13462000" y="747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22115</xdr:rowOff>
    </xdr:from>
    <xdr:ext cx="762000" cy="259045"/>
    <xdr:sp macro="" textlink="">
      <xdr:nvSpPr>
        <xdr:cNvPr id="402" name="テキスト ボックス 401"/>
        <xdr:cNvSpPr txBox="1"/>
      </xdr:nvSpPr>
      <xdr:spPr>
        <a:xfrm>
          <a:off x="13131800" y="756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近年、減少傾向であったものの、平成</a:t>
          </a:r>
          <a:r>
            <a:rPr kumimoji="1" lang="en-US" altLang="ja-JP" sz="1150">
              <a:latin typeface="ＭＳ Ｐゴシック" panose="020B0600070205080204" pitchFamily="50" charset="-128"/>
              <a:ea typeface="ＭＳ Ｐゴシック" panose="020B0600070205080204" pitchFamily="50" charset="-128"/>
            </a:rPr>
            <a:t>28</a:t>
          </a:r>
          <a:r>
            <a:rPr kumimoji="1" lang="ja-JP" altLang="en-US" sz="1150">
              <a:latin typeface="ＭＳ Ｐゴシック" panose="020B0600070205080204" pitchFamily="50" charset="-128"/>
              <a:ea typeface="ＭＳ Ｐゴシック" panose="020B0600070205080204" pitchFamily="50" charset="-128"/>
            </a:rPr>
            <a:t>年度より増加に転じており、平成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年度は対前年度比</a:t>
          </a:r>
          <a:r>
            <a:rPr kumimoji="1" lang="en-US" altLang="ja-JP" sz="1150">
              <a:latin typeface="ＭＳ Ｐゴシック" panose="020B0600070205080204" pitchFamily="50" charset="-128"/>
              <a:ea typeface="ＭＳ Ｐゴシック" panose="020B0600070205080204" pitchFamily="50" charset="-128"/>
            </a:rPr>
            <a:t>3.2</a:t>
          </a:r>
          <a:r>
            <a:rPr kumimoji="1" lang="ja-JP" altLang="en-US" sz="1150">
              <a:latin typeface="ＭＳ Ｐゴシック" panose="020B0600070205080204" pitchFamily="50" charset="-128"/>
              <a:ea typeface="ＭＳ Ｐゴシック" panose="020B0600070205080204" pitchFamily="50" charset="-128"/>
            </a:rPr>
            <a:t>ポイント増となっている。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増加の要因としては、下水道事業の繰出基準の見直しにより準元利償還金が増加したこと、普通交付税の減少により標準財政規模が減少したことである。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また、普通会計における地方債残高は減少しているものの、下水道事業の繰出基準の見直し、統合簡易水道事業の実施などにより公営企業債等繰入見込額が増加していく見込みであるため、新規発行の抑制を図り、地方債残高の減少に努める。さらに、適切な料金設定や計画的な設備更新などにより、公営企業の経営適正化にも努める。</a:t>
          </a: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34361</xdr:rowOff>
    </xdr:to>
    <xdr:cxnSp macro="">
      <xdr:nvCxnSpPr>
        <xdr:cNvPr id="431" name="直線コネクタ 430"/>
        <xdr:cNvCxnSpPr/>
      </xdr:nvCxnSpPr>
      <xdr:spPr>
        <a:xfrm flipV="1">
          <a:off x="17018000" y="2370667"/>
          <a:ext cx="0" cy="1264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6438</xdr:rowOff>
    </xdr:from>
    <xdr:ext cx="762000" cy="259045"/>
    <xdr:sp macro="" textlink="">
      <xdr:nvSpPr>
        <xdr:cNvPr id="432" name="将来負担の状況最小値テキスト"/>
        <xdr:cNvSpPr txBox="1"/>
      </xdr:nvSpPr>
      <xdr:spPr>
        <a:xfrm>
          <a:off x="17106900" y="360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34361</xdr:rowOff>
    </xdr:from>
    <xdr:to>
      <xdr:col>81</xdr:col>
      <xdr:colOff>133350</xdr:colOff>
      <xdr:row>21</xdr:row>
      <xdr:rowOff>34361</xdr:rowOff>
    </xdr:to>
    <xdr:cxnSp macro="">
      <xdr:nvCxnSpPr>
        <xdr:cNvPr id="433" name="直線コネクタ 432"/>
        <xdr:cNvCxnSpPr/>
      </xdr:nvCxnSpPr>
      <xdr:spPr>
        <a:xfrm>
          <a:off x="16929100" y="3634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135961</xdr:rowOff>
    </xdr:from>
    <xdr:to>
      <xdr:col>81</xdr:col>
      <xdr:colOff>44450</xdr:colOff>
      <xdr:row>20</xdr:row>
      <xdr:rowOff>7408</xdr:rowOff>
    </xdr:to>
    <xdr:cxnSp macro="">
      <xdr:nvCxnSpPr>
        <xdr:cNvPr id="436" name="直線コネクタ 435"/>
        <xdr:cNvCxnSpPr/>
      </xdr:nvCxnSpPr>
      <xdr:spPr>
        <a:xfrm>
          <a:off x="16179800" y="3393511"/>
          <a:ext cx="838200" cy="4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7"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8" name="フローチャート: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113171</xdr:rowOff>
    </xdr:from>
    <xdr:to>
      <xdr:col>77</xdr:col>
      <xdr:colOff>44450</xdr:colOff>
      <xdr:row>19</xdr:row>
      <xdr:rowOff>135961</xdr:rowOff>
    </xdr:to>
    <xdr:cxnSp macro="">
      <xdr:nvCxnSpPr>
        <xdr:cNvPr id="439" name="直線コネクタ 438"/>
        <xdr:cNvCxnSpPr/>
      </xdr:nvCxnSpPr>
      <xdr:spPr>
        <a:xfrm>
          <a:off x="15290800" y="3370721"/>
          <a:ext cx="8890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113171</xdr:rowOff>
    </xdr:from>
    <xdr:to>
      <xdr:col>72</xdr:col>
      <xdr:colOff>203200</xdr:colOff>
      <xdr:row>20</xdr:row>
      <xdr:rowOff>152188</xdr:rowOff>
    </xdr:to>
    <xdr:cxnSp macro="">
      <xdr:nvCxnSpPr>
        <xdr:cNvPr id="442" name="直線コネクタ 441"/>
        <xdr:cNvCxnSpPr/>
      </xdr:nvCxnSpPr>
      <xdr:spPr>
        <a:xfrm flipV="1">
          <a:off x="14401800" y="3370721"/>
          <a:ext cx="889000" cy="21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3" name="フローチャート: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152188</xdr:rowOff>
    </xdr:from>
    <xdr:to>
      <xdr:col>68</xdr:col>
      <xdr:colOff>152400</xdr:colOff>
      <xdr:row>22</xdr:row>
      <xdr:rowOff>42545</xdr:rowOff>
    </xdr:to>
    <xdr:cxnSp macro="">
      <xdr:nvCxnSpPr>
        <xdr:cNvPr id="445" name="直線コネクタ 444"/>
        <xdr:cNvCxnSpPr/>
      </xdr:nvCxnSpPr>
      <xdr:spPr>
        <a:xfrm flipV="1">
          <a:off x="13512800" y="3581188"/>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6" name="フローチャート: 判断 445"/>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7" name="テキスト ボックス 446"/>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8" name="フローチャート: 判断 447"/>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9" name="テキスト ボックス 448"/>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128058</xdr:rowOff>
    </xdr:from>
    <xdr:to>
      <xdr:col>81</xdr:col>
      <xdr:colOff>95250</xdr:colOff>
      <xdr:row>20</xdr:row>
      <xdr:rowOff>58208</xdr:rowOff>
    </xdr:to>
    <xdr:sp macro="" textlink="">
      <xdr:nvSpPr>
        <xdr:cNvPr id="455" name="楕円 454"/>
        <xdr:cNvSpPr/>
      </xdr:nvSpPr>
      <xdr:spPr>
        <a:xfrm>
          <a:off x="16967200" y="338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100135</xdr:rowOff>
    </xdr:from>
    <xdr:ext cx="762000" cy="259045"/>
    <xdr:sp macro="" textlink="">
      <xdr:nvSpPr>
        <xdr:cNvPr id="456" name="将来負担の状況該当値テキスト"/>
        <xdr:cNvSpPr txBox="1"/>
      </xdr:nvSpPr>
      <xdr:spPr>
        <a:xfrm>
          <a:off x="17106900" y="335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85161</xdr:rowOff>
    </xdr:from>
    <xdr:to>
      <xdr:col>77</xdr:col>
      <xdr:colOff>95250</xdr:colOff>
      <xdr:row>20</xdr:row>
      <xdr:rowOff>15311</xdr:rowOff>
    </xdr:to>
    <xdr:sp macro="" textlink="">
      <xdr:nvSpPr>
        <xdr:cNvPr id="457" name="楕円 456"/>
        <xdr:cNvSpPr/>
      </xdr:nvSpPr>
      <xdr:spPr>
        <a:xfrm>
          <a:off x="16129000" y="334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88</xdr:rowOff>
    </xdr:from>
    <xdr:ext cx="736600" cy="259045"/>
    <xdr:sp macro="" textlink="">
      <xdr:nvSpPr>
        <xdr:cNvPr id="458" name="テキスト ボックス 457"/>
        <xdr:cNvSpPr txBox="1"/>
      </xdr:nvSpPr>
      <xdr:spPr>
        <a:xfrm>
          <a:off x="15798800" y="342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62371</xdr:rowOff>
    </xdr:from>
    <xdr:to>
      <xdr:col>73</xdr:col>
      <xdr:colOff>44450</xdr:colOff>
      <xdr:row>19</xdr:row>
      <xdr:rowOff>163971</xdr:rowOff>
    </xdr:to>
    <xdr:sp macro="" textlink="">
      <xdr:nvSpPr>
        <xdr:cNvPr id="459" name="楕円 458"/>
        <xdr:cNvSpPr/>
      </xdr:nvSpPr>
      <xdr:spPr>
        <a:xfrm>
          <a:off x="15240000" y="331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148748</xdr:rowOff>
    </xdr:from>
    <xdr:ext cx="762000" cy="259045"/>
    <xdr:sp macro="" textlink="">
      <xdr:nvSpPr>
        <xdr:cNvPr id="460" name="テキスト ボックス 459"/>
        <xdr:cNvSpPr txBox="1"/>
      </xdr:nvSpPr>
      <xdr:spPr>
        <a:xfrm>
          <a:off x="14909800" y="340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101388</xdr:rowOff>
    </xdr:from>
    <xdr:to>
      <xdr:col>68</xdr:col>
      <xdr:colOff>203200</xdr:colOff>
      <xdr:row>21</xdr:row>
      <xdr:rowOff>31538</xdr:rowOff>
    </xdr:to>
    <xdr:sp macro="" textlink="">
      <xdr:nvSpPr>
        <xdr:cNvPr id="461" name="楕円 460"/>
        <xdr:cNvSpPr/>
      </xdr:nvSpPr>
      <xdr:spPr>
        <a:xfrm>
          <a:off x="14351000" y="353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16315</xdr:rowOff>
    </xdr:from>
    <xdr:ext cx="762000" cy="259045"/>
    <xdr:sp macro="" textlink="">
      <xdr:nvSpPr>
        <xdr:cNvPr id="462" name="テキスト ボックス 461"/>
        <xdr:cNvSpPr txBox="1"/>
      </xdr:nvSpPr>
      <xdr:spPr>
        <a:xfrm>
          <a:off x="14020800" y="361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163195</xdr:rowOff>
    </xdr:from>
    <xdr:to>
      <xdr:col>64</xdr:col>
      <xdr:colOff>152400</xdr:colOff>
      <xdr:row>22</xdr:row>
      <xdr:rowOff>93345</xdr:rowOff>
    </xdr:to>
    <xdr:sp macro="" textlink="">
      <xdr:nvSpPr>
        <xdr:cNvPr id="463" name="楕円 462"/>
        <xdr:cNvSpPr/>
      </xdr:nvSpPr>
      <xdr:spPr>
        <a:xfrm>
          <a:off x="13462000" y="37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78122</xdr:rowOff>
    </xdr:from>
    <xdr:ext cx="762000" cy="259045"/>
    <xdr:sp macro="" textlink="">
      <xdr:nvSpPr>
        <xdr:cNvPr id="464" name="テキスト ボックス 463"/>
        <xdr:cNvSpPr txBox="1"/>
      </xdr:nvSpPr>
      <xdr:spPr>
        <a:xfrm>
          <a:off x="13131800" y="385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4,069
4,049
64.93
3,263,106
3,134,467
100,516
2,017,400
3,605,961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類似団体平均値よりも若干低い数値で推移している状況である。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定員適正化計画に基づいた定員管理や教育部局を相楽東部広域連合に移管したこと等による人件費の抑制が主な要因となっている。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今後も給与水準の適正化に努めるとともに、適切に定員管理を行い、人件費の削減を図る。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108712</xdr:rowOff>
    </xdr:from>
    <xdr:to>
      <xdr:col>24</xdr:col>
      <xdr:colOff>25400</xdr:colOff>
      <xdr:row>36</xdr:row>
      <xdr:rowOff>168148</xdr:rowOff>
    </xdr:to>
    <xdr:cxnSp macro="">
      <xdr:nvCxnSpPr>
        <xdr:cNvPr id="64" name="直線コネクタ 63"/>
        <xdr:cNvCxnSpPr/>
      </xdr:nvCxnSpPr>
      <xdr:spPr>
        <a:xfrm>
          <a:off x="3987800" y="628091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98569</xdr:rowOff>
    </xdr:from>
    <xdr:ext cx="762000" cy="259045"/>
    <xdr:sp macro="" textlink="">
      <xdr:nvSpPr>
        <xdr:cNvPr id="65"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36</xdr:row>
      <xdr:rowOff>108712</xdr:rowOff>
    </xdr:to>
    <xdr:cxnSp macro="">
      <xdr:nvCxnSpPr>
        <xdr:cNvPr id="67" name="直線コネクタ 66"/>
        <xdr:cNvCxnSpPr/>
      </xdr:nvCxnSpPr>
      <xdr:spPr>
        <a:xfrm>
          <a:off x="3098800" y="62580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85852</xdr:rowOff>
    </xdr:from>
    <xdr:to>
      <xdr:col>15</xdr:col>
      <xdr:colOff>98425</xdr:colOff>
      <xdr:row>36</xdr:row>
      <xdr:rowOff>136144</xdr:rowOff>
    </xdr:to>
    <xdr:cxnSp macro="">
      <xdr:nvCxnSpPr>
        <xdr:cNvPr id="70" name="直線コネクタ 69"/>
        <xdr:cNvCxnSpPr/>
      </xdr:nvCxnSpPr>
      <xdr:spPr>
        <a:xfrm flipV="1">
          <a:off x="2209800" y="62580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108712</xdr:rowOff>
    </xdr:from>
    <xdr:to>
      <xdr:col>11</xdr:col>
      <xdr:colOff>9525</xdr:colOff>
      <xdr:row>36</xdr:row>
      <xdr:rowOff>136144</xdr:rowOff>
    </xdr:to>
    <xdr:cxnSp macro="">
      <xdr:nvCxnSpPr>
        <xdr:cNvPr id="73" name="直線コネクタ 72"/>
        <xdr:cNvCxnSpPr/>
      </xdr:nvCxnSpPr>
      <xdr:spPr>
        <a:xfrm>
          <a:off x="1320800" y="62809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83" name="楕円 82"/>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133875</xdr:rowOff>
    </xdr:from>
    <xdr:ext cx="762000" cy="259045"/>
    <xdr:sp macro="" textlink="">
      <xdr:nvSpPr>
        <xdr:cNvPr id="84" name="人件費該当値テキスト"/>
        <xdr:cNvSpPr txBox="1"/>
      </xdr:nvSpPr>
      <xdr:spPr>
        <a:xfrm>
          <a:off x="4914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57912</xdr:rowOff>
    </xdr:from>
    <xdr:to>
      <xdr:col>20</xdr:col>
      <xdr:colOff>38100</xdr:colOff>
      <xdr:row>36</xdr:row>
      <xdr:rowOff>159512</xdr:rowOff>
    </xdr:to>
    <xdr:sp macro="" textlink="">
      <xdr:nvSpPr>
        <xdr:cNvPr id="85" name="楕円 84"/>
        <xdr:cNvSpPr/>
      </xdr:nvSpPr>
      <xdr:spPr>
        <a:xfrm>
          <a:off x="3937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169689</xdr:rowOff>
    </xdr:from>
    <xdr:ext cx="736600" cy="259045"/>
    <xdr:sp macro="" textlink="">
      <xdr:nvSpPr>
        <xdr:cNvPr id="86" name="テキスト ボックス 85"/>
        <xdr:cNvSpPr txBox="1"/>
      </xdr:nvSpPr>
      <xdr:spPr>
        <a:xfrm>
          <a:off x="3606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35052</xdr:rowOff>
    </xdr:from>
    <xdr:to>
      <xdr:col>15</xdr:col>
      <xdr:colOff>149225</xdr:colOff>
      <xdr:row>36</xdr:row>
      <xdr:rowOff>136652</xdr:rowOff>
    </xdr:to>
    <xdr:sp macro="" textlink="">
      <xdr:nvSpPr>
        <xdr:cNvPr id="87" name="楕円 86"/>
        <xdr:cNvSpPr/>
      </xdr:nvSpPr>
      <xdr:spPr>
        <a:xfrm>
          <a:off x="3048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146829</xdr:rowOff>
    </xdr:from>
    <xdr:ext cx="762000" cy="259045"/>
    <xdr:sp macro="" textlink="">
      <xdr:nvSpPr>
        <xdr:cNvPr id="88" name="テキスト ボックス 87"/>
        <xdr:cNvSpPr txBox="1"/>
      </xdr:nvSpPr>
      <xdr:spPr>
        <a:xfrm>
          <a:off x="2717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85344</xdr:rowOff>
    </xdr:from>
    <xdr:to>
      <xdr:col>11</xdr:col>
      <xdr:colOff>60325</xdr:colOff>
      <xdr:row>37</xdr:row>
      <xdr:rowOff>15494</xdr:rowOff>
    </xdr:to>
    <xdr:sp macro="" textlink="">
      <xdr:nvSpPr>
        <xdr:cNvPr id="89" name="楕円 88"/>
        <xdr:cNvSpPr/>
      </xdr:nvSpPr>
      <xdr:spPr>
        <a:xfrm>
          <a:off x="2159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90" name="テキスト ボックス 89"/>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91" name="楕円 90"/>
        <xdr:cNvSpPr/>
      </xdr:nvSpPr>
      <xdr:spPr>
        <a:xfrm>
          <a:off x="1270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169689</xdr:rowOff>
    </xdr:from>
    <xdr:ext cx="762000" cy="259045"/>
    <xdr:sp macro="" textlink="">
      <xdr:nvSpPr>
        <xdr:cNvPr id="92" name="テキスト ボックス 91"/>
        <xdr:cNvSpPr txBox="1"/>
      </xdr:nvSpPr>
      <xdr:spPr>
        <a:xfrm>
          <a:off x="939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類似団体平均値よりも大幅に下回っているものの、年々増加傾向にあり、平成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年度は対前年度比</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ポイント増となっている。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類似団体平均値との大幅な差については、教育部局を相楽東部広域連合に移管しており、すべて負担金として計上していることから、教育部局関連の物件費がないためである。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また、電算関係の委託料や地域おこし協力隊などの賃金の増により、増加傾向にあることから、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今後も事業の優先順位を定めて適切に事業を進めていくとともに、</a:t>
          </a:r>
          <a:r>
            <a:rPr kumimoji="1" lang="ja-JP" altLang="en-US" sz="1200">
              <a:latin typeface="ＭＳ Ｐゴシック" panose="020B0600070205080204" pitchFamily="50" charset="-128"/>
              <a:ea typeface="ＭＳ Ｐゴシック" panose="020B0600070205080204" pitchFamily="50" charset="-128"/>
            </a:rPr>
            <a:t>コスト削減に努める。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19558</xdr:rowOff>
    </xdr:from>
    <xdr:to>
      <xdr:col>82</xdr:col>
      <xdr:colOff>107950</xdr:colOff>
      <xdr:row>20</xdr:row>
      <xdr:rowOff>72136</xdr:rowOff>
    </xdr:to>
    <xdr:cxnSp macro="">
      <xdr:nvCxnSpPr>
        <xdr:cNvPr id="117" name="直線コネクタ 116"/>
        <xdr:cNvCxnSpPr/>
      </xdr:nvCxnSpPr>
      <xdr:spPr>
        <a:xfrm flipV="1">
          <a:off x="16510000" y="2591308"/>
          <a:ext cx="0" cy="90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44213</xdr:rowOff>
    </xdr:from>
    <xdr:ext cx="762000" cy="259045"/>
    <xdr:sp macro="" textlink="">
      <xdr:nvSpPr>
        <xdr:cNvPr id="118" name="物件費最小値テキスト"/>
        <xdr:cNvSpPr txBox="1"/>
      </xdr:nvSpPr>
      <xdr:spPr>
        <a:xfrm>
          <a:off x="16598900" y="34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72136</xdr:rowOff>
    </xdr:from>
    <xdr:to>
      <xdr:col>82</xdr:col>
      <xdr:colOff>196850</xdr:colOff>
      <xdr:row>20</xdr:row>
      <xdr:rowOff>72136</xdr:rowOff>
    </xdr:to>
    <xdr:cxnSp macro="">
      <xdr:nvCxnSpPr>
        <xdr:cNvPr id="119" name="直線コネクタ 118"/>
        <xdr:cNvCxnSpPr/>
      </xdr:nvCxnSpPr>
      <xdr:spPr>
        <a:xfrm>
          <a:off x="16421100" y="350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105935</xdr:rowOff>
    </xdr:from>
    <xdr:ext cx="762000" cy="259045"/>
    <xdr:sp macro="" textlink="">
      <xdr:nvSpPr>
        <xdr:cNvPr id="120" name="物件費最大値テキスト"/>
        <xdr:cNvSpPr txBox="1"/>
      </xdr:nvSpPr>
      <xdr:spPr>
        <a:xfrm>
          <a:off x="16598900" y="233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19558</xdr:rowOff>
    </xdr:from>
    <xdr:to>
      <xdr:col>82</xdr:col>
      <xdr:colOff>196850</xdr:colOff>
      <xdr:row>15</xdr:row>
      <xdr:rowOff>19558</xdr:rowOff>
    </xdr:to>
    <xdr:cxnSp macro="">
      <xdr:nvCxnSpPr>
        <xdr:cNvPr id="121" name="直線コネクタ 120"/>
        <xdr:cNvCxnSpPr/>
      </xdr:nvCxnSpPr>
      <xdr:spPr>
        <a:xfrm>
          <a:off x="16421100" y="259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97282</xdr:rowOff>
    </xdr:from>
    <xdr:to>
      <xdr:col>82</xdr:col>
      <xdr:colOff>107950</xdr:colOff>
      <xdr:row>15</xdr:row>
      <xdr:rowOff>133858</xdr:rowOff>
    </xdr:to>
    <xdr:cxnSp macro="">
      <xdr:nvCxnSpPr>
        <xdr:cNvPr id="122" name="直線コネクタ 121"/>
        <xdr:cNvCxnSpPr/>
      </xdr:nvCxnSpPr>
      <xdr:spPr>
        <a:xfrm>
          <a:off x="15671800" y="26690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24130</xdr:rowOff>
    </xdr:from>
    <xdr:to>
      <xdr:col>78</xdr:col>
      <xdr:colOff>69850</xdr:colOff>
      <xdr:row>15</xdr:row>
      <xdr:rowOff>97282</xdr:rowOff>
    </xdr:to>
    <xdr:cxnSp macro="">
      <xdr:nvCxnSpPr>
        <xdr:cNvPr id="125" name="直線コネクタ 124"/>
        <xdr:cNvCxnSpPr/>
      </xdr:nvCxnSpPr>
      <xdr:spPr>
        <a:xfrm>
          <a:off x="14782800" y="25958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7" name="テキスト ボックス 126"/>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24130</xdr:rowOff>
    </xdr:from>
    <xdr:to>
      <xdr:col>73</xdr:col>
      <xdr:colOff>180975</xdr:colOff>
      <xdr:row>15</xdr:row>
      <xdr:rowOff>46990</xdr:rowOff>
    </xdr:to>
    <xdr:cxnSp macro="">
      <xdr:nvCxnSpPr>
        <xdr:cNvPr id="128" name="直線コネクタ 127"/>
        <xdr:cNvCxnSpPr/>
      </xdr:nvCxnSpPr>
      <xdr:spPr>
        <a:xfrm flipV="1">
          <a:off x="13893800" y="2595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140208</xdr:rowOff>
    </xdr:from>
    <xdr:to>
      <xdr:col>74</xdr:col>
      <xdr:colOff>31750</xdr:colOff>
      <xdr:row>17</xdr:row>
      <xdr:rowOff>70358</xdr:rowOff>
    </xdr:to>
    <xdr:sp macro="" textlink="">
      <xdr:nvSpPr>
        <xdr:cNvPr id="129" name="フローチャート: 判断 128"/>
        <xdr:cNvSpPr/>
      </xdr:nvSpPr>
      <xdr:spPr>
        <a:xfrm>
          <a:off x="14732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55135</xdr:rowOff>
    </xdr:from>
    <xdr:ext cx="762000" cy="259045"/>
    <xdr:sp macro="" textlink="">
      <xdr:nvSpPr>
        <xdr:cNvPr id="130" name="テキスト ボックス 129"/>
        <xdr:cNvSpPr txBox="1"/>
      </xdr:nvSpPr>
      <xdr:spPr>
        <a:xfrm>
          <a:off x="14401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154432</xdr:rowOff>
    </xdr:from>
    <xdr:to>
      <xdr:col>69</xdr:col>
      <xdr:colOff>92075</xdr:colOff>
      <xdr:row>15</xdr:row>
      <xdr:rowOff>46990</xdr:rowOff>
    </xdr:to>
    <xdr:cxnSp macro="">
      <xdr:nvCxnSpPr>
        <xdr:cNvPr id="131" name="直線コネクタ 130"/>
        <xdr:cNvCxnSpPr/>
      </xdr:nvCxnSpPr>
      <xdr:spPr>
        <a:xfrm>
          <a:off x="13004800" y="25547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144780</xdr:rowOff>
    </xdr:from>
    <xdr:to>
      <xdr:col>69</xdr:col>
      <xdr:colOff>142875</xdr:colOff>
      <xdr:row>17</xdr:row>
      <xdr:rowOff>74930</xdr:rowOff>
    </xdr:to>
    <xdr:sp macro="" textlink="">
      <xdr:nvSpPr>
        <xdr:cNvPr id="132" name="フローチャート: 判断 131"/>
        <xdr:cNvSpPr/>
      </xdr:nvSpPr>
      <xdr:spPr>
        <a:xfrm>
          <a:off x="13843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59707</xdr:rowOff>
    </xdr:from>
    <xdr:ext cx="762000" cy="259045"/>
    <xdr:sp macro="" textlink="">
      <xdr:nvSpPr>
        <xdr:cNvPr id="133" name="テキスト ボックス 132"/>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4" name="フローチャート: 判断 133"/>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9415</xdr:rowOff>
    </xdr:from>
    <xdr:ext cx="762000" cy="259045"/>
    <xdr:sp macro="" textlink="">
      <xdr:nvSpPr>
        <xdr:cNvPr id="135" name="テキスト ボックス 134"/>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83058</xdr:rowOff>
    </xdr:from>
    <xdr:to>
      <xdr:col>82</xdr:col>
      <xdr:colOff>158750</xdr:colOff>
      <xdr:row>16</xdr:row>
      <xdr:rowOff>13208</xdr:rowOff>
    </xdr:to>
    <xdr:sp macro="" textlink="">
      <xdr:nvSpPr>
        <xdr:cNvPr id="141" name="楕円 140"/>
        <xdr:cNvSpPr/>
      </xdr:nvSpPr>
      <xdr:spPr>
        <a:xfrm>
          <a:off x="164592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163085</xdr:rowOff>
    </xdr:from>
    <xdr:ext cx="762000" cy="259045"/>
    <xdr:sp macro="" textlink="">
      <xdr:nvSpPr>
        <xdr:cNvPr id="142" name="物件費該当値テキスト"/>
        <xdr:cNvSpPr txBox="1"/>
      </xdr:nvSpPr>
      <xdr:spPr>
        <a:xfrm>
          <a:off x="16598900" y="25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46482</xdr:rowOff>
    </xdr:from>
    <xdr:to>
      <xdr:col>78</xdr:col>
      <xdr:colOff>120650</xdr:colOff>
      <xdr:row>15</xdr:row>
      <xdr:rowOff>148082</xdr:rowOff>
    </xdr:to>
    <xdr:sp macro="" textlink="">
      <xdr:nvSpPr>
        <xdr:cNvPr id="143" name="楕円 142"/>
        <xdr:cNvSpPr/>
      </xdr:nvSpPr>
      <xdr:spPr>
        <a:xfrm>
          <a:off x="156210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158259</xdr:rowOff>
    </xdr:from>
    <xdr:ext cx="736600" cy="259045"/>
    <xdr:sp macro="" textlink="">
      <xdr:nvSpPr>
        <xdr:cNvPr id="144" name="テキスト ボックス 143"/>
        <xdr:cNvSpPr txBox="1"/>
      </xdr:nvSpPr>
      <xdr:spPr>
        <a:xfrm>
          <a:off x="15290800" y="2387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144780</xdr:rowOff>
    </xdr:from>
    <xdr:to>
      <xdr:col>74</xdr:col>
      <xdr:colOff>31750</xdr:colOff>
      <xdr:row>15</xdr:row>
      <xdr:rowOff>74930</xdr:rowOff>
    </xdr:to>
    <xdr:sp macro="" textlink="">
      <xdr:nvSpPr>
        <xdr:cNvPr id="145" name="楕円 144"/>
        <xdr:cNvSpPr/>
      </xdr:nvSpPr>
      <xdr:spPr>
        <a:xfrm>
          <a:off x="14732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46" name="テキスト ボックス 145"/>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167640</xdr:rowOff>
    </xdr:from>
    <xdr:to>
      <xdr:col>69</xdr:col>
      <xdr:colOff>142875</xdr:colOff>
      <xdr:row>15</xdr:row>
      <xdr:rowOff>97790</xdr:rowOff>
    </xdr:to>
    <xdr:sp macro="" textlink="">
      <xdr:nvSpPr>
        <xdr:cNvPr id="147" name="楕円 146"/>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48" name="テキスト ボックス 147"/>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103632</xdr:rowOff>
    </xdr:from>
    <xdr:to>
      <xdr:col>65</xdr:col>
      <xdr:colOff>53975</xdr:colOff>
      <xdr:row>15</xdr:row>
      <xdr:rowOff>33782</xdr:rowOff>
    </xdr:to>
    <xdr:sp macro="" textlink="">
      <xdr:nvSpPr>
        <xdr:cNvPr id="149" name="楕円 148"/>
        <xdr:cNvSpPr/>
      </xdr:nvSpPr>
      <xdr:spPr>
        <a:xfrm>
          <a:off x="12954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43959</xdr:rowOff>
    </xdr:from>
    <xdr:ext cx="762000" cy="259045"/>
    <xdr:sp macro="" textlink="">
      <xdr:nvSpPr>
        <xdr:cNvPr id="150" name="テキスト ボックス 149"/>
        <xdr:cNvSpPr txBox="1"/>
      </xdr:nvSpPr>
      <xdr:spPr>
        <a:xfrm>
          <a:off x="12623800" y="22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ここ数年、</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％前後で推移しており、類似団体平均値とほぼ同程度となっている。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類似団体平均値と比較すると、子育て支援に重点を置いていることから、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子どもの医療費無償化などの</a:t>
          </a:r>
          <a:r>
            <a:rPr kumimoji="1" lang="ja-JP" altLang="en-US" sz="1200">
              <a:latin typeface="ＭＳ Ｐゴシック" panose="020B0600070205080204" pitchFamily="50" charset="-128"/>
              <a:ea typeface="ＭＳ Ｐゴシック" panose="020B0600070205080204" pitchFamily="50" charset="-128"/>
            </a:rPr>
            <a:t>児童福祉費に係る扶助費が多くなっている。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高齢化の進展により、今後、扶助費の増加が見込まれるため、予防施策を積極的に進めていき、扶助費の抑制に努めるとともに、子育て支援には重点的に配分するなどメリハリのある事業執行に努める。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77" name="直線コネクタ 176"/>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7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79" name="直線コネクタ 17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0"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1" name="直線コネクタ 180"/>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31750</xdr:rowOff>
    </xdr:to>
    <xdr:cxnSp macro="">
      <xdr:nvCxnSpPr>
        <xdr:cNvPr id="182" name="直線コネクタ 181"/>
        <xdr:cNvCxnSpPr/>
      </xdr:nvCxnSpPr>
      <xdr:spPr>
        <a:xfrm>
          <a:off x="3987800" y="946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69850</xdr:rowOff>
    </xdr:to>
    <xdr:cxnSp macro="">
      <xdr:nvCxnSpPr>
        <xdr:cNvPr id="185" name="直線コネクタ 184"/>
        <xdr:cNvCxnSpPr/>
      </xdr:nvCxnSpPr>
      <xdr:spPr>
        <a:xfrm flipV="1">
          <a:off x="3098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86" name="フローチャート: 判断 185"/>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87" name="テキスト ボックス 186"/>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57150</xdr:rowOff>
    </xdr:from>
    <xdr:to>
      <xdr:col>15</xdr:col>
      <xdr:colOff>98425</xdr:colOff>
      <xdr:row>55</xdr:row>
      <xdr:rowOff>69850</xdr:rowOff>
    </xdr:to>
    <xdr:cxnSp macro="">
      <xdr:nvCxnSpPr>
        <xdr:cNvPr id="188" name="直線コネクタ 187"/>
        <xdr:cNvCxnSpPr/>
      </xdr:nvCxnSpPr>
      <xdr:spPr>
        <a:xfrm>
          <a:off x="2209800" y="9486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89" name="フローチャート: 判断 188"/>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0" name="テキスト ボックス 189"/>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44450</xdr:rowOff>
    </xdr:from>
    <xdr:to>
      <xdr:col>11</xdr:col>
      <xdr:colOff>9525</xdr:colOff>
      <xdr:row>55</xdr:row>
      <xdr:rowOff>57150</xdr:rowOff>
    </xdr:to>
    <xdr:cxnSp macro="">
      <xdr:nvCxnSpPr>
        <xdr:cNvPr id="191" name="直線コネクタ 190"/>
        <xdr:cNvCxnSpPr/>
      </xdr:nvCxnSpPr>
      <xdr:spPr>
        <a:xfrm>
          <a:off x="1320800" y="9474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2" name="フローチャート: 判断 191"/>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3" name="テキスト ボックス 192"/>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4" name="フローチャート: 判断 193"/>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195" name="テキスト ボックス 194"/>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1" name="楕円 200"/>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124477</xdr:rowOff>
    </xdr:from>
    <xdr:ext cx="762000" cy="259045"/>
    <xdr:sp macro="" textlink="">
      <xdr:nvSpPr>
        <xdr:cNvPr id="202" name="扶助費該当値テキスト"/>
        <xdr:cNvSpPr txBox="1"/>
      </xdr:nvSpPr>
      <xdr:spPr>
        <a:xfrm>
          <a:off x="4914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3" name="楕円 202"/>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204" name="テキスト ボックス 203"/>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5" name="楕円 204"/>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06" name="テキスト ボックス 205"/>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6350</xdr:rowOff>
    </xdr:from>
    <xdr:to>
      <xdr:col>11</xdr:col>
      <xdr:colOff>60325</xdr:colOff>
      <xdr:row>55</xdr:row>
      <xdr:rowOff>107950</xdr:rowOff>
    </xdr:to>
    <xdr:sp macro="" textlink="">
      <xdr:nvSpPr>
        <xdr:cNvPr id="207" name="楕円 206"/>
        <xdr:cNvSpPr/>
      </xdr:nvSpPr>
      <xdr:spPr>
        <a:xfrm>
          <a:off x="2159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08" name="テキスト ボックス 207"/>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165100</xdr:rowOff>
    </xdr:from>
    <xdr:to>
      <xdr:col>6</xdr:col>
      <xdr:colOff>171450</xdr:colOff>
      <xdr:row>55</xdr:row>
      <xdr:rowOff>95250</xdr:rowOff>
    </xdr:to>
    <xdr:sp macro="" textlink="">
      <xdr:nvSpPr>
        <xdr:cNvPr id="209" name="楕円 208"/>
        <xdr:cNvSpPr/>
      </xdr:nvSpPr>
      <xdr:spPr>
        <a:xfrm>
          <a:off x="1270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80027</xdr:rowOff>
    </xdr:from>
    <xdr:ext cx="762000" cy="259045"/>
    <xdr:sp macro="" textlink="">
      <xdr:nvSpPr>
        <xdr:cNvPr id="210" name="テキスト ボックス 209"/>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11</a:t>
          </a:r>
          <a:r>
            <a:rPr kumimoji="1" lang="ja-JP" altLang="en-US" sz="1000">
              <a:latin typeface="ＭＳ Ｐゴシック" panose="020B0600070205080204" pitchFamily="50" charset="-128"/>
              <a:ea typeface="ＭＳ Ｐゴシック" panose="020B0600070205080204" pitchFamily="50" charset="-128"/>
            </a:rPr>
            <a:t>％程度で類似団体平均値よりやや上回って推移してきたが、平成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年度は対前年度比</a:t>
          </a:r>
          <a:r>
            <a:rPr kumimoji="1" lang="en-US" altLang="ja-JP" sz="1000">
              <a:latin typeface="ＭＳ Ｐゴシック" panose="020B0600070205080204" pitchFamily="50" charset="-128"/>
              <a:ea typeface="ＭＳ Ｐゴシック" panose="020B0600070205080204" pitchFamily="50" charset="-128"/>
            </a:rPr>
            <a:t>3.1</a:t>
          </a:r>
          <a:r>
            <a:rPr kumimoji="1" lang="ja-JP" altLang="en-US" sz="1000">
              <a:latin typeface="ＭＳ Ｐゴシック" panose="020B0600070205080204" pitchFamily="50" charset="-128"/>
              <a:ea typeface="ＭＳ Ｐゴシック" panose="020B0600070205080204" pitchFamily="50" charset="-128"/>
            </a:rPr>
            <a:t>ポイント増の</a:t>
          </a:r>
          <a:r>
            <a:rPr kumimoji="1" lang="en-US" altLang="ja-JP" sz="1000">
              <a:latin typeface="ＭＳ Ｐゴシック" panose="020B0600070205080204" pitchFamily="50" charset="-128"/>
              <a:ea typeface="ＭＳ Ｐゴシック" panose="020B0600070205080204" pitchFamily="50" charset="-128"/>
            </a:rPr>
            <a:t>14.3</a:t>
          </a:r>
          <a:r>
            <a:rPr kumimoji="1" lang="ja-JP" altLang="en-US" sz="1000">
              <a:latin typeface="ＭＳ Ｐゴシック" panose="020B0600070205080204" pitchFamily="50" charset="-128"/>
              <a:ea typeface="ＭＳ Ｐゴシック" panose="020B0600070205080204" pitchFamily="50" charset="-128"/>
            </a:rPr>
            <a:t>％となった。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大幅な増となった要因としては、下水道事業特別会計への繰出基準の見直しにより、これまで基準外（臨時的経費）であった繰出金が基準内（経常的経費）に振り替わったためである。また、高齢化の進展により介護保険特別会計、後期高齢者医療保険特別会計への繰出金も増加している。</a:t>
          </a:r>
          <a:endParaRPr kumimoji="1" lang="en-US" altLang="ja-JP" sz="10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ＭＳ Ｐゴシック" panose="020B0600070205080204" pitchFamily="50" charset="-128"/>
              <a:ea typeface="ＭＳ Ｐゴシック" panose="020B0600070205080204" pitchFamily="50" charset="-128"/>
            </a:rPr>
            <a:t>　介護保険や後期高齢者医療保険事業などについては、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予防施策に重点を置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きながら給付費の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削減</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努め</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る。また、</a:t>
          </a:r>
          <a:r>
            <a:rPr kumimoji="1" lang="ja-JP" altLang="en-US" sz="1000">
              <a:latin typeface="ＭＳ Ｐゴシック" panose="020B0600070205080204" pitchFamily="50" charset="-128"/>
              <a:ea typeface="ＭＳ Ｐゴシック" panose="020B0600070205080204" pitchFamily="50" charset="-128"/>
            </a:rPr>
            <a:t>簡易水道、下水道事業については、元利償還金の増による繰出金の増が見込まれるため、公営企業の健全な運営に努める。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35" name="直線コネクタ 234"/>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36"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37" name="直線コネクタ 236"/>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38"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39" name="直線コネクタ 238"/>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67564</xdr:rowOff>
    </xdr:from>
    <xdr:to>
      <xdr:col>82</xdr:col>
      <xdr:colOff>107950</xdr:colOff>
      <xdr:row>57</xdr:row>
      <xdr:rowOff>37846</xdr:rowOff>
    </xdr:to>
    <xdr:cxnSp macro="">
      <xdr:nvCxnSpPr>
        <xdr:cNvPr id="240" name="直線コネクタ 239"/>
        <xdr:cNvCxnSpPr/>
      </xdr:nvCxnSpPr>
      <xdr:spPr>
        <a:xfrm>
          <a:off x="15671800" y="9668764"/>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1" name="その他平均値テキスト"/>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2" name="フローチャート: 判断 241"/>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67564</xdr:rowOff>
    </xdr:from>
    <xdr:to>
      <xdr:col>78</xdr:col>
      <xdr:colOff>69850</xdr:colOff>
      <xdr:row>56</xdr:row>
      <xdr:rowOff>72136</xdr:rowOff>
    </xdr:to>
    <xdr:cxnSp macro="">
      <xdr:nvCxnSpPr>
        <xdr:cNvPr id="243" name="直線コネクタ 242"/>
        <xdr:cNvCxnSpPr/>
      </xdr:nvCxnSpPr>
      <xdr:spPr>
        <a:xfrm flipV="1">
          <a:off x="14782800" y="9668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4" name="フローチャート: 判断 243"/>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45" name="テキスト ボックス 244"/>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72136</xdr:rowOff>
    </xdr:from>
    <xdr:to>
      <xdr:col>73</xdr:col>
      <xdr:colOff>180975</xdr:colOff>
      <xdr:row>56</xdr:row>
      <xdr:rowOff>72136</xdr:rowOff>
    </xdr:to>
    <xdr:cxnSp macro="">
      <xdr:nvCxnSpPr>
        <xdr:cNvPr id="246" name="直線コネクタ 245"/>
        <xdr:cNvCxnSpPr/>
      </xdr:nvCxnSpPr>
      <xdr:spPr>
        <a:xfrm>
          <a:off x="13893800" y="9673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47" name="フローチャート: 判断 246"/>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48" name="テキスト ボックス 247"/>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72136</xdr:rowOff>
    </xdr:to>
    <xdr:cxnSp macro="">
      <xdr:nvCxnSpPr>
        <xdr:cNvPr id="249" name="直線コネクタ 248"/>
        <xdr:cNvCxnSpPr/>
      </xdr:nvCxnSpPr>
      <xdr:spPr>
        <a:xfrm>
          <a:off x="13004800" y="9659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158496</xdr:rowOff>
    </xdr:from>
    <xdr:to>
      <xdr:col>82</xdr:col>
      <xdr:colOff>158750</xdr:colOff>
      <xdr:row>57</xdr:row>
      <xdr:rowOff>88646</xdr:rowOff>
    </xdr:to>
    <xdr:sp macro="" textlink="">
      <xdr:nvSpPr>
        <xdr:cNvPr id="259" name="楕円 258"/>
        <xdr:cNvSpPr/>
      </xdr:nvSpPr>
      <xdr:spPr>
        <a:xfrm>
          <a:off x="164592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130573</xdr:rowOff>
    </xdr:from>
    <xdr:ext cx="762000" cy="259045"/>
    <xdr:sp macro="" textlink="">
      <xdr:nvSpPr>
        <xdr:cNvPr id="260" name="その他該当値テキスト"/>
        <xdr:cNvSpPr txBox="1"/>
      </xdr:nvSpPr>
      <xdr:spPr>
        <a:xfrm>
          <a:off x="165989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xdr:rowOff>
    </xdr:from>
    <xdr:to>
      <xdr:col>78</xdr:col>
      <xdr:colOff>120650</xdr:colOff>
      <xdr:row>56</xdr:row>
      <xdr:rowOff>118364</xdr:rowOff>
    </xdr:to>
    <xdr:sp macro="" textlink="">
      <xdr:nvSpPr>
        <xdr:cNvPr id="261" name="楕円 260"/>
        <xdr:cNvSpPr/>
      </xdr:nvSpPr>
      <xdr:spPr>
        <a:xfrm>
          <a:off x="15621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103141</xdr:rowOff>
    </xdr:from>
    <xdr:ext cx="736600" cy="259045"/>
    <xdr:sp macro="" textlink="">
      <xdr:nvSpPr>
        <xdr:cNvPr id="262" name="テキスト ボックス 261"/>
        <xdr:cNvSpPr txBox="1"/>
      </xdr:nvSpPr>
      <xdr:spPr>
        <a:xfrm>
          <a:off x="15290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21336</xdr:rowOff>
    </xdr:from>
    <xdr:to>
      <xdr:col>74</xdr:col>
      <xdr:colOff>31750</xdr:colOff>
      <xdr:row>56</xdr:row>
      <xdr:rowOff>122936</xdr:rowOff>
    </xdr:to>
    <xdr:sp macro="" textlink="">
      <xdr:nvSpPr>
        <xdr:cNvPr id="263" name="楕円 262"/>
        <xdr:cNvSpPr/>
      </xdr:nvSpPr>
      <xdr:spPr>
        <a:xfrm>
          <a:off x="14732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107713</xdr:rowOff>
    </xdr:from>
    <xdr:ext cx="762000" cy="259045"/>
    <xdr:sp macro="" textlink="">
      <xdr:nvSpPr>
        <xdr:cNvPr id="264" name="テキスト ボックス 263"/>
        <xdr:cNvSpPr txBox="1"/>
      </xdr:nvSpPr>
      <xdr:spPr>
        <a:xfrm>
          <a:off x="14401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21336</xdr:rowOff>
    </xdr:from>
    <xdr:to>
      <xdr:col>69</xdr:col>
      <xdr:colOff>142875</xdr:colOff>
      <xdr:row>56</xdr:row>
      <xdr:rowOff>122936</xdr:rowOff>
    </xdr:to>
    <xdr:sp macro="" textlink="">
      <xdr:nvSpPr>
        <xdr:cNvPr id="265" name="楕円 264"/>
        <xdr:cNvSpPr/>
      </xdr:nvSpPr>
      <xdr:spPr>
        <a:xfrm>
          <a:off x="13843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107713</xdr:rowOff>
    </xdr:from>
    <xdr:ext cx="762000" cy="259045"/>
    <xdr:sp macro="" textlink="">
      <xdr:nvSpPr>
        <xdr:cNvPr id="266" name="テキスト ボックス 265"/>
        <xdr:cNvSpPr txBox="1"/>
      </xdr:nvSpPr>
      <xdr:spPr>
        <a:xfrm>
          <a:off x="13512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7" name="楕円 266"/>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8" name="テキスト ボックス 267"/>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2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類似団体平均値よりも大幅に上回っており、平成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29.8</a:t>
          </a:r>
          <a:r>
            <a:rPr kumimoji="1" lang="ja-JP" altLang="en-US" sz="1100">
              <a:latin typeface="ＭＳ Ｐゴシック" panose="020B0600070205080204" pitchFamily="50" charset="-128"/>
              <a:ea typeface="ＭＳ Ｐゴシック" panose="020B0600070205080204" pitchFamily="50" charset="-128"/>
            </a:rPr>
            <a:t>％と類似団体内でも最大となっている。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大きな要因としては、消防やごみ処理関係など多くの業務を一部事務組合で実施していること、特に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教育部局を相楽東部広域連合に移管しており、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教育部局関連の経費を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すべて負担金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として計上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しているためである。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今後も新規事業により負担金が増加する見込みであるため、一部事務組合等に対する事業の必要性等の確認や各種補助金の適正な執行に努める。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3" name="直線コネクタ 292"/>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4"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295" name="直線コネクタ 294"/>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159004</xdr:rowOff>
    </xdr:from>
    <xdr:to>
      <xdr:col>82</xdr:col>
      <xdr:colOff>107950</xdr:colOff>
      <xdr:row>41</xdr:row>
      <xdr:rowOff>60706</xdr:rowOff>
    </xdr:to>
    <xdr:cxnSp macro="">
      <xdr:nvCxnSpPr>
        <xdr:cNvPr id="298" name="直線コネクタ 297"/>
        <xdr:cNvCxnSpPr/>
      </xdr:nvCxnSpPr>
      <xdr:spPr>
        <a:xfrm>
          <a:off x="15671800" y="701700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299" name="補助費等平均値テキスト"/>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0" name="フローチャート: 判断 299"/>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104140</xdr:rowOff>
    </xdr:from>
    <xdr:to>
      <xdr:col>78</xdr:col>
      <xdr:colOff>69850</xdr:colOff>
      <xdr:row>40</xdr:row>
      <xdr:rowOff>159004</xdr:rowOff>
    </xdr:to>
    <xdr:cxnSp macro="">
      <xdr:nvCxnSpPr>
        <xdr:cNvPr id="301" name="直線コネクタ 300"/>
        <xdr:cNvCxnSpPr/>
      </xdr:nvCxnSpPr>
      <xdr:spPr>
        <a:xfrm>
          <a:off x="14782800" y="69621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2" name="フローチャート: 判断 301"/>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3" name="テキスト ボックス 302"/>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104140</xdr:rowOff>
    </xdr:from>
    <xdr:to>
      <xdr:col>73</xdr:col>
      <xdr:colOff>180975</xdr:colOff>
      <xdr:row>41</xdr:row>
      <xdr:rowOff>5842</xdr:rowOff>
    </xdr:to>
    <xdr:cxnSp macro="">
      <xdr:nvCxnSpPr>
        <xdr:cNvPr id="304" name="直線コネクタ 303"/>
        <xdr:cNvCxnSpPr/>
      </xdr:nvCxnSpPr>
      <xdr:spPr>
        <a:xfrm flipV="1">
          <a:off x="13893800" y="69621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05" name="フローチャート: 判断 304"/>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06" name="テキスト ボックス 305"/>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5842</xdr:rowOff>
    </xdr:from>
    <xdr:to>
      <xdr:col>69</xdr:col>
      <xdr:colOff>92075</xdr:colOff>
      <xdr:row>41</xdr:row>
      <xdr:rowOff>56134</xdr:rowOff>
    </xdr:to>
    <xdr:cxnSp macro="">
      <xdr:nvCxnSpPr>
        <xdr:cNvPr id="307" name="直線コネクタ 306"/>
        <xdr:cNvCxnSpPr/>
      </xdr:nvCxnSpPr>
      <xdr:spPr>
        <a:xfrm flipV="1">
          <a:off x="13004800" y="70352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08" name="フローチャート: 判断 307"/>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09" name="テキスト ボックス 308"/>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0" name="フローチャート: 判断 309"/>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1" name="テキスト ボックス 310"/>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9906</xdr:rowOff>
    </xdr:from>
    <xdr:to>
      <xdr:col>82</xdr:col>
      <xdr:colOff>158750</xdr:colOff>
      <xdr:row>41</xdr:row>
      <xdr:rowOff>111506</xdr:rowOff>
    </xdr:to>
    <xdr:sp macro="" textlink="">
      <xdr:nvSpPr>
        <xdr:cNvPr id="317" name="楕円 316"/>
        <xdr:cNvSpPr/>
      </xdr:nvSpPr>
      <xdr:spPr>
        <a:xfrm>
          <a:off x="16459200" y="703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89933</xdr:rowOff>
    </xdr:from>
    <xdr:ext cx="762000" cy="259045"/>
    <xdr:sp macro="" textlink="">
      <xdr:nvSpPr>
        <xdr:cNvPr id="318" name="補助費等該当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108204</xdr:rowOff>
    </xdr:from>
    <xdr:to>
      <xdr:col>78</xdr:col>
      <xdr:colOff>120650</xdr:colOff>
      <xdr:row>41</xdr:row>
      <xdr:rowOff>38354</xdr:rowOff>
    </xdr:to>
    <xdr:sp macro="" textlink="">
      <xdr:nvSpPr>
        <xdr:cNvPr id="319" name="楕円 318"/>
        <xdr:cNvSpPr/>
      </xdr:nvSpPr>
      <xdr:spPr>
        <a:xfrm>
          <a:off x="15621000" y="696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23131</xdr:rowOff>
    </xdr:from>
    <xdr:ext cx="736600" cy="259045"/>
    <xdr:sp macro="" textlink="">
      <xdr:nvSpPr>
        <xdr:cNvPr id="320" name="テキスト ボックス 319"/>
        <xdr:cNvSpPr txBox="1"/>
      </xdr:nvSpPr>
      <xdr:spPr>
        <a:xfrm>
          <a:off x="15290800" y="7052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53340</xdr:rowOff>
    </xdr:from>
    <xdr:to>
      <xdr:col>74</xdr:col>
      <xdr:colOff>31750</xdr:colOff>
      <xdr:row>40</xdr:row>
      <xdr:rowOff>154940</xdr:rowOff>
    </xdr:to>
    <xdr:sp macro="" textlink="">
      <xdr:nvSpPr>
        <xdr:cNvPr id="321" name="楕円 320"/>
        <xdr:cNvSpPr/>
      </xdr:nvSpPr>
      <xdr:spPr>
        <a:xfrm>
          <a:off x="14732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139717</xdr:rowOff>
    </xdr:from>
    <xdr:ext cx="762000" cy="259045"/>
    <xdr:sp macro="" textlink="">
      <xdr:nvSpPr>
        <xdr:cNvPr id="322" name="テキスト ボックス 321"/>
        <xdr:cNvSpPr txBox="1"/>
      </xdr:nvSpPr>
      <xdr:spPr>
        <a:xfrm>
          <a:off x="14401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126492</xdr:rowOff>
    </xdr:from>
    <xdr:to>
      <xdr:col>69</xdr:col>
      <xdr:colOff>142875</xdr:colOff>
      <xdr:row>41</xdr:row>
      <xdr:rowOff>56642</xdr:rowOff>
    </xdr:to>
    <xdr:sp macro="" textlink="">
      <xdr:nvSpPr>
        <xdr:cNvPr id="323" name="楕円 322"/>
        <xdr:cNvSpPr/>
      </xdr:nvSpPr>
      <xdr:spPr>
        <a:xfrm>
          <a:off x="13843000" y="69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41419</xdr:rowOff>
    </xdr:from>
    <xdr:ext cx="762000" cy="259045"/>
    <xdr:sp macro="" textlink="">
      <xdr:nvSpPr>
        <xdr:cNvPr id="324" name="テキスト ボックス 323"/>
        <xdr:cNvSpPr txBox="1"/>
      </xdr:nvSpPr>
      <xdr:spPr>
        <a:xfrm>
          <a:off x="13512800" y="707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5334</xdr:rowOff>
    </xdr:from>
    <xdr:to>
      <xdr:col>65</xdr:col>
      <xdr:colOff>53975</xdr:colOff>
      <xdr:row>41</xdr:row>
      <xdr:rowOff>106934</xdr:rowOff>
    </xdr:to>
    <xdr:sp macro="" textlink="">
      <xdr:nvSpPr>
        <xdr:cNvPr id="325" name="楕円 324"/>
        <xdr:cNvSpPr/>
      </xdr:nvSpPr>
      <xdr:spPr>
        <a:xfrm>
          <a:off x="12954000" y="703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91711</xdr:rowOff>
    </xdr:from>
    <xdr:ext cx="762000" cy="259045"/>
    <xdr:sp macro="" textlink="">
      <xdr:nvSpPr>
        <xdr:cNvPr id="326" name="テキスト ボックス 325"/>
        <xdr:cNvSpPr txBox="1"/>
      </xdr:nvSpPr>
      <xdr:spPr>
        <a:xfrm>
          <a:off x="12623800" y="712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類似団体平均値と比較すると、１％程度を下回って推移してきたが、平成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年度は対前年度比</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ポイント減となり、類似団体平均値よりも</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％下回った。</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大きな要因としては、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計画的に繰上償還を実施し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ていること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また、大規模な</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起債の償還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終了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したこと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などにより元利償還金が減少し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たためである。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今後も大規模な施設整備や耐震化等の事業を予定していることから、計画的に事業を進め、できる限り新規発行を抑制するよう努める。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3" name="直線コネクタ 352"/>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4"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55" name="直線コネクタ 354"/>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50800</xdr:rowOff>
    </xdr:from>
    <xdr:to>
      <xdr:col>24</xdr:col>
      <xdr:colOff>25400</xdr:colOff>
      <xdr:row>76</xdr:row>
      <xdr:rowOff>81280</xdr:rowOff>
    </xdr:to>
    <xdr:cxnSp macro="">
      <xdr:nvCxnSpPr>
        <xdr:cNvPr id="358" name="直線コネクタ 357"/>
        <xdr:cNvCxnSpPr/>
      </xdr:nvCxnSpPr>
      <xdr:spPr>
        <a:xfrm flipV="1">
          <a:off x="3987800" y="13081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153670</xdr:rowOff>
    </xdr:to>
    <xdr:cxnSp macro="">
      <xdr:nvCxnSpPr>
        <xdr:cNvPr id="361" name="直線コネクタ 360"/>
        <xdr:cNvCxnSpPr/>
      </xdr:nvCxnSpPr>
      <xdr:spPr>
        <a:xfrm flipV="1">
          <a:off x="3098800" y="131114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2" name="フローチャート: 判断 361"/>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3" name="テキスト ボックス 362"/>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153670</xdr:rowOff>
    </xdr:from>
    <xdr:to>
      <xdr:col>15</xdr:col>
      <xdr:colOff>98425</xdr:colOff>
      <xdr:row>76</xdr:row>
      <xdr:rowOff>157480</xdr:rowOff>
    </xdr:to>
    <xdr:cxnSp macro="">
      <xdr:nvCxnSpPr>
        <xdr:cNvPr id="364" name="直線コネクタ 363"/>
        <xdr:cNvCxnSpPr/>
      </xdr:nvCxnSpPr>
      <xdr:spPr>
        <a:xfrm flipV="1">
          <a:off x="2209800" y="13183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65" name="フローチャート: 判断 364"/>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66" name="テキスト ボックス 365"/>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157480</xdr:rowOff>
    </xdr:from>
    <xdr:to>
      <xdr:col>11</xdr:col>
      <xdr:colOff>9525</xdr:colOff>
      <xdr:row>76</xdr:row>
      <xdr:rowOff>157480</xdr:rowOff>
    </xdr:to>
    <xdr:cxnSp macro="">
      <xdr:nvCxnSpPr>
        <xdr:cNvPr id="367" name="直線コネクタ 366"/>
        <xdr:cNvCxnSpPr/>
      </xdr:nvCxnSpPr>
      <xdr:spPr>
        <a:xfrm>
          <a:off x="1320800" y="13187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68" name="フローチャート: 判断 36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69" name="テキスト ボックス 368"/>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0" name="フローチャート: 判断 369"/>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1" name="テキスト ボックス 370"/>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7" name="楕円 376"/>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16527</xdr:rowOff>
    </xdr:from>
    <xdr:ext cx="762000" cy="259045"/>
    <xdr:sp macro="" textlink="">
      <xdr:nvSpPr>
        <xdr:cNvPr id="378" name="公債費該当値テキスト"/>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79" name="楕円 378"/>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80" name="テキスト ボックス 379"/>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102870</xdr:rowOff>
    </xdr:from>
    <xdr:to>
      <xdr:col>15</xdr:col>
      <xdr:colOff>149225</xdr:colOff>
      <xdr:row>77</xdr:row>
      <xdr:rowOff>33020</xdr:rowOff>
    </xdr:to>
    <xdr:sp macro="" textlink="">
      <xdr:nvSpPr>
        <xdr:cNvPr id="381" name="楕円 380"/>
        <xdr:cNvSpPr/>
      </xdr:nvSpPr>
      <xdr:spPr>
        <a:xfrm>
          <a:off x="3048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17797</xdr:rowOff>
    </xdr:from>
    <xdr:ext cx="762000" cy="259045"/>
    <xdr:sp macro="" textlink="">
      <xdr:nvSpPr>
        <xdr:cNvPr id="382" name="テキスト ボックス 381"/>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106680</xdr:rowOff>
    </xdr:from>
    <xdr:to>
      <xdr:col>11</xdr:col>
      <xdr:colOff>60325</xdr:colOff>
      <xdr:row>77</xdr:row>
      <xdr:rowOff>36830</xdr:rowOff>
    </xdr:to>
    <xdr:sp macro="" textlink="">
      <xdr:nvSpPr>
        <xdr:cNvPr id="383" name="楕円 382"/>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84" name="テキスト ボックス 383"/>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85" name="楕円 384"/>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86" name="テキスト ボックス 385"/>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類似団体平均値と比較して大幅に上回って推移しており、平成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年度は前年度比</a:t>
          </a:r>
          <a:r>
            <a:rPr kumimoji="1" lang="en-US" altLang="ja-JP" sz="1200">
              <a:latin typeface="ＭＳ Ｐゴシック" panose="020B0600070205080204" pitchFamily="50" charset="-128"/>
              <a:ea typeface="ＭＳ Ｐゴシック" panose="020B0600070205080204" pitchFamily="50" charset="-128"/>
            </a:rPr>
            <a:t>6.8</a:t>
          </a:r>
          <a:r>
            <a:rPr kumimoji="1" lang="ja-JP" altLang="en-US" sz="1200">
              <a:latin typeface="ＭＳ Ｐゴシック" panose="020B0600070205080204" pitchFamily="50" charset="-128"/>
              <a:ea typeface="ＭＳ Ｐゴシック" panose="020B0600070205080204" pitchFamily="50" charset="-128"/>
            </a:rPr>
            <a:t>ポイント増となった。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一部事務組合への負担金が多いことが主な要因であり、平成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年度は下水道事業特別会計への繰出基準の見直しや電算関係の委託料、賃金等の増による物件費の増により、大きく増加した。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近年、経常経費が増加していることから、普通会計及び特別会計を含め、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事業の合理化と適切な事業執行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16" name="直線コネクタ 415"/>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7"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18" name="直線コネクタ 417"/>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19"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0" name="直線コネクタ 419"/>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146594</xdr:rowOff>
    </xdr:from>
    <xdr:to>
      <xdr:col>82</xdr:col>
      <xdr:colOff>107950</xdr:colOff>
      <xdr:row>80</xdr:row>
      <xdr:rowOff>25763</xdr:rowOff>
    </xdr:to>
    <xdr:cxnSp macro="">
      <xdr:nvCxnSpPr>
        <xdr:cNvPr id="421" name="直線コネクタ 420"/>
        <xdr:cNvCxnSpPr/>
      </xdr:nvCxnSpPr>
      <xdr:spPr>
        <a:xfrm>
          <a:off x="15671800" y="13519694"/>
          <a:ext cx="8382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2"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3" name="フローチャート: 判断 422"/>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51888</xdr:rowOff>
    </xdr:from>
    <xdr:to>
      <xdr:col>78</xdr:col>
      <xdr:colOff>69850</xdr:colOff>
      <xdr:row>78</xdr:row>
      <xdr:rowOff>146594</xdr:rowOff>
    </xdr:to>
    <xdr:cxnSp macro="">
      <xdr:nvCxnSpPr>
        <xdr:cNvPr id="424" name="直線コネクタ 423"/>
        <xdr:cNvCxnSpPr/>
      </xdr:nvCxnSpPr>
      <xdr:spPr>
        <a:xfrm>
          <a:off x="14782800" y="13424988"/>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25" name="フローチャート: 判断 424"/>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26" name="テキスト ボックス 425"/>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51888</xdr:rowOff>
    </xdr:from>
    <xdr:to>
      <xdr:col>73</xdr:col>
      <xdr:colOff>180975</xdr:colOff>
      <xdr:row>78</xdr:row>
      <xdr:rowOff>153126</xdr:rowOff>
    </xdr:to>
    <xdr:cxnSp macro="">
      <xdr:nvCxnSpPr>
        <xdr:cNvPr id="427" name="直線コネクタ 426"/>
        <xdr:cNvCxnSpPr/>
      </xdr:nvCxnSpPr>
      <xdr:spPr>
        <a:xfrm flipV="1">
          <a:off x="13893800" y="13424988"/>
          <a:ext cx="8890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28" name="フローチャート: 判断 427"/>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29" name="テキスト ボックス 428"/>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110671</xdr:rowOff>
    </xdr:from>
    <xdr:to>
      <xdr:col>69</xdr:col>
      <xdr:colOff>92075</xdr:colOff>
      <xdr:row>78</xdr:row>
      <xdr:rowOff>153126</xdr:rowOff>
    </xdr:to>
    <xdr:cxnSp macro="">
      <xdr:nvCxnSpPr>
        <xdr:cNvPr id="430" name="直線コネクタ 429"/>
        <xdr:cNvCxnSpPr/>
      </xdr:nvCxnSpPr>
      <xdr:spPr>
        <a:xfrm>
          <a:off x="13004800" y="1348377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1" name="フローチャート: 判断 430"/>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2" name="テキスト ボックス 431"/>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3" name="フローチャート: 判断 432"/>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4" name="テキスト ボックス 433"/>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146413</xdr:rowOff>
    </xdr:from>
    <xdr:to>
      <xdr:col>82</xdr:col>
      <xdr:colOff>158750</xdr:colOff>
      <xdr:row>80</xdr:row>
      <xdr:rowOff>76563</xdr:rowOff>
    </xdr:to>
    <xdr:sp macro="" textlink="">
      <xdr:nvSpPr>
        <xdr:cNvPr id="440" name="楕円 439"/>
        <xdr:cNvSpPr/>
      </xdr:nvSpPr>
      <xdr:spPr>
        <a:xfrm>
          <a:off x="16459200" y="1369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118490</xdr:rowOff>
    </xdr:from>
    <xdr:ext cx="762000" cy="259045"/>
    <xdr:sp macro="" textlink="">
      <xdr:nvSpPr>
        <xdr:cNvPr id="441" name="公債費以外該当値テキスト"/>
        <xdr:cNvSpPr txBox="1"/>
      </xdr:nvSpPr>
      <xdr:spPr>
        <a:xfrm>
          <a:off x="16598900" y="1366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95794</xdr:rowOff>
    </xdr:from>
    <xdr:to>
      <xdr:col>78</xdr:col>
      <xdr:colOff>120650</xdr:colOff>
      <xdr:row>79</xdr:row>
      <xdr:rowOff>25944</xdr:rowOff>
    </xdr:to>
    <xdr:sp macro="" textlink="">
      <xdr:nvSpPr>
        <xdr:cNvPr id="442" name="楕円 441"/>
        <xdr:cNvSpPr/>
      </xdr:nvSpPr>
      <xdr:spPr>
        <a:xfrm>
          <a:off x="15621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10721</xdr:rowOff>
    </xdr:from>
    <xdr:ext cx="736600" cy="259045"/>
    <xdr:sp macro="" textlink="">
      <xdr:nvSpPr>
        <xdr:cNvPr id="443" name="テキスト ボックス 442"/>
        <xdr:cNvSpPr txBox="1"/>
      </xdr:nvSpPr>
      <xdr:spPr>
        <a:xfrm>
          <a:off x="15290800" y="13555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1088</xdr:rowOff>
    </xdr:from>
    <xdr:to>
      <xdr:col>74</xdr:col>
      <xdr:colOff>31750</xdr:colOff>
      <xdr:row>78</xdr:row>
      <xdr:rowOff>102688</xdr:rowOff>
    </xdr:to>
    <xdr:sp macro="" textlink="">
      <xdr:nvSpPr>
        <xdr:cNvPr id="444" name="楕円 443"/>
        <xdr:cNvSpPr/>
      </xdr:nvSpPr>
      <xdr:spPr>
        <a:xfrm>
          <a:off x="14732000" y="133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87465</xdr:rowOff>
    </xdr:from>
    <xdr:ext cx="762000" cy="259045"/>
    <xdr:sp macro="" textlink="">
      <xdr:nvSpPr>
        <xdr:cNvPr id="445" name="テキスト ボックス 444"/>
        <xdr:cNvSpPr txBox="1"/>
      </xdr:nvSpPr>
      <xdr:spPr>
        <a:xfrm>
          <a:off x="14401800" y="1346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102326</xdr:rowOff>
    </xdr:from>
    <xdr:to>
      <xdr:col>69</xdr:col>
      <xdr:colOff>142875</xdr:colOff>
      <xdr:row>79</xdr:row>
      <xdr:rowOff>32476</xdr:rowOff>
    </xdr:to>
    <xdr:sp macro="" textlink="">
      <xdr:nvSpPr>
        <xdr:cNvPr id="446" name="楕円 445"/>
        <xdr:cNvSpPr/>
      </xdr:nvSpPr>
      <xdr:spPr>
        <a:xfrm>
          <a:off x="13843000" y="134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17253</xdr:rowOff>
    </xdr:from>
    <xdr:ext cx="762000" cy="259045"/>
    <xdr:sp macro="" textlink="">
      <xdr:nvSpPr>
        <xdr:cNvPr id="447" name="テキスト ボックス 446"/>
        <xdr:cNvSpPr txBox="1"/>
      </xdr:nvSpPr>
      <xdr:spPr>
        <a:xfrm>
          <a:off x="13512800" y="1356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59871</xdr:rowOff>
    </xdr:from>
    <xdr:to>
      <xdr:col>65</xdr:col>
      <xdr:colOff>53975</xdr:colOff>
      <xdr:row>78</xdr:row>
      <xdr:rowOff>161471</xdr:rowOff>
    </xdr:to>
    <xdr:sp macro="" textlink="">
      <xdr:nvSpPr>
        <xdr:cNvPr id="448" name="楕円 447"/>
        <xdr:cNvSpPr/>
      </xdr:nvSpPr>
      <xdr:spPr>
        <a:xfrm>
          <a:off x="12954000" y="1343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146248</xdr:rowOff>
    </xdr:from>
    <xdr:ext cx="762000" cy="259045"/>
    <xdr:sp macro="" textlink="">
      <xdr:nvSpPr>
        <xdr:cNvPr id="449" name="テキスト ボックス 448"/>
        <xdr:cNvSpPr txBox="1"/>
      </xdr:nvSpPr>
      <xdr:spPr>
        <a:xfrm>
          <a:off x="12623800" y="1351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75437</xdr:rowOff>
    </xdr:from>
    <xdr:to>
      <xdr:col>29</xdr:col>
      <xdr:colOff>127000</xdr:colOff>
      <xdr:row>18</xdr:row>
      <xdr:rowOff>95179</xdr:rowOff>
    </xdr:to>
    <xdr:cxnSp macro="">
      <xdr:nvCxnSpPr>
        <xdr:cNvPr id="49" name="直線コネクタ 48"/>
        <xdr:cNvCxnSpPr/>
      </xdr:nvCxnSpPr>
      <xdr:spPr bwMode="auto">
        <a:xfrm flipV="1">
          <a:off x="5003800" y="3209162"/>
          <a:ext cx="647700" cy="19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95179</xdr:rowOff>
    </xdr:from>
    <xdr:to>
      <xdr:col>26</xdr:col>
      <xdr:colOff>50800</xdr:colOff>
      <xdr:row>18</xdr:row>
      <xdr:rowOff>96796</xdr:rowOff>
    </xdr:to>
    <xdr:cxnSp macro="">
      <xdr:nvCxnSpPr>
        <xdr:cNvPr id="52" name="直線コネクタ 51"/>
        <xdr:cNvCxnSpPr/>
      </xdr:nvCxnSpPr>
      <xdr:spPr bwMode="auto">
        <a:xfrm flipV="1">
          <a:off x="4305300" y="3228904"/>
          <a:ext cx="698500" cy="1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96796</xdr:rowOff>
    </xdr:from>
    <xdr:to>
      <xdr:col>22</xdr:col>
      <xdr:colOff>114300</xdr:colOff>
      <xdr:row>18</xdr:row>
      <xdr:rowOff>104075</xdr:rowOff>
    </xdr:to>
    <xdr:cxnSp macro="">
      <xdr:nvCxnSpPr>
        <xdr:cNvPr id="55" name="直線コネクタ 54"/>
        <xdr:cNvCxnSpPr/>
      </xdr:nvCxnSpPr>
      <xdr:spPr bwMode="auto">
        <a:xfrm flipV="1">
          <a:off x="3606800" y="3230521"/>
          <a:ext cx="698500" cy="7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104075</xdr:rowOff>
    </xdr:from>
    <xdr:to>
      <xdr:col>18</xdr:col>
      <xdr:colOff>177800</xdr:colOff>
      <xdr:row>18</xdr:row>
      <xdr:rowOff>121453</xdr:rowOff>
    </xdr:to>
    <xdr:cxnSp macro="">
      <xdr:nvCxnSpPr>
        <xdr:cNvPr id="58" name="直線コネクタ 57"/>
        <xdr:cNvCxnSpPr/>
      </xdr:nvCxnSpPr>
      <xdr:spPr bwMode="auto">
        <a:xfrm flipV="1">
          <a:off x="2908300" y="3237800"/>
          <a:ext cx="698500" cy="17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24637</xdr:rowOff>
    </xdr:from>
    <xdr:to>
      <xdr:col>29</xdr:col>
      <xdr:colOff>177800</xdr:colOff>
      <xdr:row>18</xdr:row>
      <xdr:rowOff>126237</xdr:rowOff>
    </xdr:to>
    <xdr:sp macro="" textlink="">
      <xdr:nvSpPr>
        <xdr:cNvPr id="68" name="楕円 67"/>
        <xdr:cNvSpPr/>
      </xdr:nvSpPr>
      <xdr:spPr bwMode="auto">
        <a:xfrm>
          <a:off x="5600700" y="3158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168164</xdr:rowOff>
    </xdr:from>
    <xdr:ext cx="762000" cy="259045"/>
    <xdr:sp macro="" textlink="">
      <xdr:nvSpPr>
        <xdr:cNvPr id="69" name="人口1人当たり決算額の推移該当値テキスト130"/>
        <xdr:cNvSpPr txBox="1"/>
      </xdr:nvSpPr>
      <xdr:spPr>
        <a:xfrm>
          <a:off x="5740400" y="31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44379</xdr:rowOff>
    </xdr:from>
    <xdr:to>
      <xdr:col>26</xdr:col>
      <xdr:colOff>101600</xdr:colOff>
      <xdr:row>18</xdr:row>
      <xdr:rowOff>145979</xdr:rowOff>
    </xdr:to>
    <xdr:sp macro="" textlink="">
      <xdr:nvSpPr>
        <xdr:cNvPr id="70" name="楕円 69"/>
        <xdr:cNvSpPr/>
      </xdr:nvSpPr>
      <xdr:spPr bwMode="auto">
        <a:xfrm>
          <a:off x="4953000" y="3178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130756</xdr:rowOff>
    </xdr:from>
    <xdr:ext cx="736600" cy="259045"/>
    <xdr:sp macro="" textlink="">
      <xdr:nvSpPr>
        <xdr:cNvPr id="71" name="テキスト ボックス 70"/>
        <xdr:cNvSpPr txBox="1"/>
      </xdr:nvSpPr>
      <xdr:spPr>
        <a:xfrm>
          <a:off x="4622800" y="3264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45996</xdr:rowOff>
    </xdr:from>
    <xdr:to>
      <xdr:col>22</xdr:col>
      <xdr:colOff>165100</xdr:colOff>
      <xdr:row>18</xdr:row>
      <xdr:rowOff>147596</xdr:rowOff>
    </xdr:to>
    <xdr:sp macro="" textlink="">
      <xdr:nvSpPr>
        <xdr:cNvPr id="72" name="楕円 71"/>
        <xdr:cNvSpPr/>
      </xdr:nvSpPr>
      <xdr:spPr bwMode="auto">
        <a:xfrm>
          <a:off x="4254500" y="3179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132373</xdr:rowOff>
    </xdr:from>
    <xdr:ext cx="762000" cy="259045"/>
    <xdr:sp macro="" textlink="">
      <xdr:nvSpPr>
        <xdr:cNvPr id="73" name="テキスト ボックス 72"/>
        <xdr:cNvSpPr txBox="1"/>
      </xdr:nvSpPr>
      <xdr:spPr>
        <a:xfrm>
          <a:off x="3924300" y="3266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53275</xdr:rowOff>
    </xdr:from>
    <xdr:to>
      <xdr:col>19</xdr:col>
      <xdr:colOff>38100</xdr:colOff>
      <xdr:row>18</xdr:row>
      <xdr:rowOff>154875</xdr:rowOff>
    </xdr:to>
    <xdr:sp macro="" textlink="">
      <xdr:nvSpPr>
        <xdr:cNvPr id="74" name="楕円 73"/>
        <xdr:cNvSpPr/>
      </xdr:nvSpPr>
      <xdr:spPr bwMode="auto">
        <a:xfrm>
          <a:off x="3556000" y="318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139652</xdr:rowOff>
    </xdr:from>
    <xdr:ext cx="762000" cy="259045"/>
    <xdr:sp macro="" textlink="">
      <xdr:nvSpPr>
        <xdr:cNvPr id="75" name="テキスト ボックス 74"/>
        <xdr:cNvSpPr txBox="1"/>
      </xdr:nvSpPr>
      <xdr:spPr>
        <a:xfrm>
          <a:off x="3225800" y="32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70653</xdr:rowOff>
    </xdr:from>
    <xdr:to>
      <xdr:col>15</xdr:col>
      <xdr:colOff>101600</xdr:colOff>
      <xdr:row>19</xdr:row>
      <xdr:rowOff>803</xdr:rowOff>
    </xdr:to>
    <xdr:sp macro="" textlink="">
      <xdr:nvSpPr>
        <xdr:cNvPr id="76" name="楕円 75"/>
        <xdr:cNvSpPr/>
      </xdr:nvSpPr>
      <xdr:spPr bwMode="auto">
        <a:xfrm>
          <a:off x="2857500" y="3204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157030</xdr:rowOff>
    </xdr:from>
    <xdr:ext cx="762000" cy="259045"/>
    <xdr:sp macro="" textlink="">
      <xdr:nvSpPr>
        <xdr:cNvPr id="77" name="テキスト ボックス 76"/>
        <xdr:cNvSpPr txBox="1"/>
      </xdr:nvSpPr>
      <xdr:spPr>
        <a:xfrm>
          <a:off x="2527300" y="32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212017</xdr:rowOff>
    </xdr:from>
    <xdr:to>
      <xdr:col>29</xdr:col>
      <xdr:colOff>127000</xdr:colOff>
      <xdr:row>35</xdr:row>
      <xdr:rowOff>214220</xdr:rowOff>
    </xdr:to>
    <xdr:cxnSp macro="">
      <xdr:nvCxnSpPr>
        <xdr:cNvPr id="108" name="直線コネクタ 107"/>
        <xdr:cNvCxnSpPr/>
      </xdr:nvCxnSpPr>
      <xdr:spPr bwMode="auto">
        <a:xfrm flipV="1">
          <a:off x="5003800" y="6822367"/>
          <a:ext cx="647700" cy="2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196794</xdr:rowOff>
    </xdr:from>
    <xdr:ext cx="762000" cy="259045"/>
    <xdr:sp macro="" textlink="">
      <xdr:nvSpPr>
        <xdr:cNvPr id="109" name="人口1人当たり決算額の推移平均値テキスト445"/>
        <xdr:cNvSpPr txBox="1"/>
      </xdr:nvSpPr>
      <xdr:spPr>
        <a:xfrm>
          <a:off x="5740400" y="680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182815</xdr:rowOff>
    </xdr:from>
    <xdr:to>
      <xdr:col>26</xdr:col>
      <xdr:colOff>50800</xdr:colOff>
      <xdr:row>35</xdr:row>
      <xdr:rowOff>214220</xdr:rowOff>
    </xdr:to>
    <xdr:cxnSp macro="">
      <xdr:nvCxnSpPr>
        <xdr:cNvPr id="111" name="直線コネクタ 110"/>
        <xdr:cNvCxnSpPr/>
      </xdr:nvCxnSpPr>
      <xdr:spPr bwMode="auto">
        <a:xfrm>
          <a:off x="4305300" y="6793165"/>
          <a:ext cx="698500" cy="31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182815</xdr:rowOff>
    </xdr:from>
    <xdr:to>
      <xdr:col>22</xdr:col>
      <xdr:colOff>114300</xdr:colOff>
      <xdr:row>35</xdr:row>
      <xdr:rowOff>203055</xdr:rowOff>
    </xdr:to>
    <xdr:cxnSp macro="">
      <xdr:nvCxnSpPr>
        <xdr:cNvPr id="114" name="直線コネクタ 113"/>
        <xdr:cNvCxnSpPr/>
      </xdr:nvCxnSpPr>
      <xdr:spPr bwMode="auto">
        <a:xfrm flipV="1">
          <a:off x="3606800" y="6793165"/>
          <a:ext cx="698500" cy="20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157938</xdr:rowOff>
    </xdr:from>
    <xdr:to>
      <xdr:col>18</xdr:col>
      <xdr:colOff>177800</xdr:colOff>
      <xdr:row>35</xdr:row>
      <xdr:rowOff>203055</xdr:rowOff>
    </xdr:to>
    <xdr:cxnSp macro="">
      <xdr:nvCxnSpPr>
        <xdr:cNvPr id="117" name="直線コネクタ 116"/>
        <xdr:cNvCxnSpPr/>
      </xdr:nvCxnSpPr>
      <xdr:spPr bwMode="auto">
        <a:xfrm>
          <a:off x="2908300" y="6768288"/>
          <a:ext cx="698500" cy="45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240196</xdr:rowOff>
    </xdr:from>
    <xdr:ext cx="762000" cy="259045"/>
    <xdr:sp macro="" textlink="">
      <xdr:nvSpPr>
        <xdr:cNvPr id="119" name="テキスト ボックス 118"/>
        <xdr:cNvSpPr txBox="1"/>
      </xdr:nvSpPr>
      <xdr:spPr>
        <a:xfrm>
          <a:off x="32258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216929</xdr:rowOff>
    </xdr:from>
    <xdr:ext cx="762000" cy="259045"/>
    <xdr:sp macro="" textlink="">
      <xdr:nvSpPr>
        <xdr:cNvPr id="121" name="テキスト ボックス 120"/>
        <xdr:cNvSpPr txBox="1"/>
      </xdr:nvSpPr>
      <xdr:spPr>
        <a:xfrm>
          <a:off x="25273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161217</xdr:rowOff>
    </xdr:from>
    <xdr:to>
      <xdr:col>29</xdr:col>
      <xdr:colOff>177800</xdr:colOff>
      <xdr:row>35</xdr:row>
      <xdr:rowOff>262817</xdr:rowOff>
    </xdr:to>
    <xdr:sp macro="" textlink="">
      <xdr:nvSpPr>
        <xdr:cNvPr id="127" name="楕円 126"/>
        <xdr:cNvSpPr/>
      </xdr:nvSpPr>
      <xdr:spPr bwMode="auto">
        <a:xfrm>
          <a:off x="5600700" y="6771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6294</xdr:rowOff>
    </xdr:from>
    <xdr:ext cx="762000" cy="259045"/>
    <xdr:sp macro="" textlink="">
      <xdr:nvSpPr>
        <xdr:cNvPr id="128" name="人口1人当たり決算額の推移該当値テキスト445"/>
        <xdr:cNvSpPr txBox="1"/>
      </xdr:nvSpPr>
      <xdr:spPr>
        <a:xfrm>
          <a:off x="5740400" y="6616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163420</xdr:rowOff>
    </xdr:from>
    <xdr:to>
      <xdr:col>26</xdr:col>
      <xdr:colOff>101600</xdr:colOff>
      <xdr:row>35</xdr:row>
      <xdr:rowOff>265020</xdr:rowOff>
    </xdr:to>
    <xdr:sp macro="" textlink="">
      <xdr:nvSpPr>
        <xdr:cNvPr id="129" name="楕円 128"/>
        <xdr:cNvSpPr/>
      </xdr:nvSpPr>
      <xdr:spPr bwMode="auto">
        <a:xfrm>
          <a:off x="4953000" y="6773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275197</xdr:rowOff>
    </xdr:from>
    <xdr:ext cx="736600" cy="259045"/>
    <xdr:sp macro="" textlink="">
      <xdr:nvSpPr>
        <xdr:cNvPr id="130" name="テキスト ボックス 129"/>
        <xdr:cNvSpPr txBox="1"/>
      </xdr:nvSpPr>
      <xdr:spPr>
        <a:xfrm>
          <a:off x="4622800" y="6542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132015</xdr:rowOff>
    </xdr:from>
    <xdr:to>
      <xdr:col>22</xdr:col>
      <xdr:colOff>165100</xdr:colOff>
      <xdr:row>35</xdr:row>
      <xdr:rowOff>233615</xdr:rowOff>
    </xdr:to>
    <xdr:sp macro="" textlink="">
      <xdr:nvSpPr>
        <xdr:cNvPr id="131" name="楕円 130"/>
        <xdr:cNvSpPr/>
      </xdr:nvSpPr>
      <xdr:spPr bwMode="auto">
        <a:xfrm>
          <a:off x="4254500" y="6742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243792</xdr:rowOff>
    </xdr:from>
    <xdr:ext cx="762000" cy="259045"/>
    <xdr:sp macro="" textlink="">
      <xdr:nvSpPr>
        <xdr:cNvPr id="132" name="テキスト ボックス 131"/>
        <xdr:cNvSpPr txBox="1"/>
      </xdr:nvSpPr>
      <xdr:spPr>
        <a:xfrm>
          <a:off x="3924300" y="651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152255</xdr:rowOff>
    </xdr:from>
    <xdr:to>
      <xdr:col>19</xdr:col>
      <xdr:colOff>38100</xdr:colOff>
      <xdr:row>35</xdr:row>
      <xdr:rowOff>253855</xdr:rowOff>
    </xdr:to>
    <xdr:sp macro="" textlink="">
      <xdr:nvSpPr>
        <xdr:cNvPr id="133" name="楕円 132"/>
        <xdr:cNvSpPr/>
      </xdr:nvSpPr>
      <xdr:spPr bwMode="auto">
        <a:xfrm>
          <a:off x="3556000" y="6762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264032</xdr:rowOff>
    </xdr:from>
    <xdr:ext cx="762000" cy="259045"/>
    <xdr:sp macro="" textlink="">
      <xdr:nvSpPr>
        <xdr:cNvPr id="134" name="テキスト ボックス 133"/>
        <xdr:cNvSpPr txBox="1"/>
      </xdr:nvSpPr>
      <xdr:spPr>
        <a:xfrm>
          <a:off x="3225800" y="6531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107138</xdr:rowOff>
    </xdr:from>
    <xdr:to>
      <xdr:col>15</xdr:col>
      <xdr:colOff>101600</xdr:colOff>
      <xdr:row>35</xdr:row>
      <xdr:rowOff>208738</xdr:rowOff>
    </xdr:to>
    <xdr:sp macro="" textlink="">
      <xdr:nvSpPr>
        <xdr:cNvPr id="135" name="楕円 134"/>
        <xdr:cNvSpPr/>
      </xdr:nvSpPr>
      <xdr:spPr bwMode="auto">
        <a:xfrm>
          <a:off x="2857500" y="6717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218915</xdr:rowOff>
    </xdr:from>
    <xdr:ext cx="762000" cy="259045"/>
    <xdr:sp macro="" textlink="">
      <xdr:nvSpPr>
        <xdr:cNvPr id="136" name="テキスト ボックス 135"/>
        <xdr:cNvSpPr txBox="1"/>
      </xdr:nvSpPr>
      <xdr:spPr>
        <a:xfrm>
          <a:off x="2527300" y="648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4,069
4,049
64.93
3,263,106
3,134,467
100,516
2,017,400
3,605,961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159584</xdr:rowOff>
    </xdr:from>
    <xdr:to>
      <xdr:col>24</xdr:col>
      <xdr:colOff>63500</xdr:colOff>
      <xdr:row>37</xdr:row>
      <xdr:rowOff>10082</xdr:rowOff>
    </xdr:to>
    <xdr:cxnSp macro="">
      <xdr:nvCxnSpPr>
        <xdr:cNvPr id="58" name="直線コネクタ 57"/>
        <xdr:cNvCxnSpPr/>
      </xdr:nvCxnSpPr>
      <xdr:spPr>
        <a:xfrm flipV="1">
          <a:off x="3797300" y="6331784"/>
          <a:ext cx="838200" cy="2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7005</xdr:rowOff>
    </xdr:from>
    <xdr:to>
      <xdr:col>19</xdr:col>
      <xdr:colOff>177800</xdr:colOff>
      <xdr:row>37</xdr:row>
      <xdr:rowOff>10082</xdr:rowOff>
    </xdr:to>
    <xdr:cxnSp macro="">
      <xdr:nvCxnSpPr>
        <xdr:cNvPr id="61" name="直線コネクタ 60"/>
        <xdr:cNvCxnSpPr/>
      </xdr:nvCxnSpPr>
      <xdr:spPr>
        <a:xfrm>
          <a:off x="2908300" y="6350655"/>
          <a:ext cx="889000" cy="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7005</xdr:rowOff>
    </xdr:from>
    <xdr:to>
      <xdr:col>15</xdr:col>
      <xdr:colOff>50800</xdr:colOff>
      <xdr:row>37</xdr:row>
      <xdr:rowOff>13136</xdr:rowOff>
    </xdr:to>
    <xdr:cxnSp macro="">
      <xdr:nvCxnSpPr>
        <xdr:cNvPr id="64" name="直線コネクタ 63"/>
        <xdr:cNvCxnSpPr/>
      </xdr:nvCxnSpPr>
      <xdr:spPr>
        <a:xfrm flipV="1">
          <a:off x="2019300" y="6350655"/>
          <a:ext cx="889000" cy="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13136</xdr:rowOff>
    </xdr:from>
    <xdr:to>
      <xdr:col>10</xdr:col>
      <xdr:colOff>114300</xdr:colOff>
      <xdr:row>37</xdr:row>
      <xdr:rowOff>25029</xdr:rowOff>
    </xdr:to>
    <xdr:cxnSp macro="">
      <xdr:nvCxnSpPr>
        <xdr:cNvPr id="67" name="直線コネクタ 66"/>
        <xdr:cNvCxnSpPr/>
      </xdr:nvCxnSpPr>
      <xdr:spPr>
        <a:xfrm flipV="1">
          <a:off x="1130300" y="6356786"/>
          <a:ext cx="889000" cy="1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108784</xdr:rowOff>
    </xdr:from>
    <xdr:to>
      <xdr:col>24</xdr:col>
      <xdr:colOff>114300</xdr:colOff>
      <xdr:row>37</xdr:row>
      <xdr:rowOff>38934</xdr:rowOff>
    </xdr:to>
    <xdr:sp macro="" textlink="">
      <xdr:nvSpPr>
        <xdr:cNvPr id="77" name="楕円 76"/>
        <xdr:cNvSpPr/>
      </xdr:nvSpPr>
      <xdr:spPr>
        <a:xfrm>
          <a:off x="4584700" y="628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87211</xdr:rowOff>
    </xdr:from>
    <xdr:ext cx="599010" cy="259045"/>
    <xdr:sp macro="" textlink="">
      <xdr:nvSpPr>
        <xdr:cNvPr id="78" name="人件費該当値テキスト"/>
        <xdr:cNvSpPr txBox="1"/>
      </xdr:nvSpPr>
      <xdr:spPr>
        <a:xfrm>
          <a:off x="4686300" y="6259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130732</xdr:rowOff>
    </xdr:from>
    <xdr:to>
      <xdr:col>20</xdr:col>
      <xdr:colOff>38100</xdr:colOff>
      <xdr:row>37</xdr:row>
      <xdr:rowOff>60882</xdr:rowOff>
    </xdr:to>
    <xdr:sp macro="" textlink="">
      <xdr:nvSpPr>
        <xdr:cNvPr id="79" name="楕円 78"/>
        <xdr:cNvSpPr/>
      </xdr:nvSpPr>
      <xdr:spPr>
        <a:xfrm>
          <a:off x="3746500" y="630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52009</xdr:rowOff>
    </xdr:from>
    <xdr:ext cx="599010" cy="259045"/>
    <xdr:sp macro="" textlink="">
      <xdr:nvSpPr>
        <xdr:cNvPr id="80" name="テキスト ボックス 79"/>
        <xdr:cNvSpPr txBox="1"/>
      </xdr:nvSpPr>
      <xdr:spPr>
        <a:xfrm>
          <a:off x="3497795" y="639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127655</xdr:rowOff>
    </xdr:from>
    <xdr:to>
      <xdr:col>15</xdr:col>
      <xdr:colOff>101600</xdr:colOff>
      <xdr:row>37</xdr:row>
      <xdr:rowOff>57805</xdr:rowOff>
    </xdr:to>
    <xdr:sp macro="" textlink="">
      <xdr:nvSpPr>
        <xdr:cNvPr id="81" name="楕円 80"/>
        <xdr:cNvSpPr/>
      </xdr:nvSpPr>
      <xdr:spPr>
        <a:xfrm>
          <a:off x="2857500" y="629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48932</xdr:rowOff>
    </xdr:from>
    <xdr:ext cx="599010" cy="259045"/>
    <xdr:sp macro="" textlink="">
      <xdr:nvSpPr>
        <xdr:cNvPr id="82" name="テキスト ボックス 81"/>
        <xdr:cNvSpPr txBox="1"/>
      </xdr:nvSpPr>
      <xdr:spPr>
        <a:xfrm>
          <a:off x="2608795" y="639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133786</xdr:rowOff>
    </xdr:from>
    <xdr:to>
      <xdr:col>10</xdr:col>
      <xdr:colOff>165100</xdr:colOff>
      <xdr:row>37</xdr:row>
      <xdr:rowOff>63936</xdr:rowOff>
    </xdr:to>
    <xdr:sp macro="" textlink="">
      <xdr:nvSpPr>
        <xdr:cNvPr id="83" name="楕円 82"/>
        <xdr:cNvSpPr/>
      </xdr:nvSpPr>
      <xdr:spPr>
        <a:xfrm>
          <a:off x="1968500" y="630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55063</xdr:rowOff>
    </xdr:from>
    <xdr:ext cx="599010" cy="259045"/>
    <xdr:sp macro="" textlink="">
      <xdr:nvSpPr>
        <xdr:cNvPr id="84" name="テキスト ボックス 83"/>
        <xdr:cNvSpPr txBox="1"/>
      </xdr:nvSpPr>
      <xdr:spPr>
        <a:xfrm>
          <a:off x="1719795" y="639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145679</xdr:rowOff>
    </xdr:from>
    <xdr:to>
      <xdr:col>6</xdr:col>
      <xdr:colOff>38100</xdr:colOff>
      <xdr:row>37</xdr:row>
      <xdr:rowOff>75829</xdr:rowOff>
    </xdr:to>
    <xdr:sp macro="" textlink="">
      <xdr:nvSpPr>
        <xdr:cNvPr id="85" name="楕円 84"/>
        <xdr:cNvSpPr/>
      </xdr:nvSpPr>
      <xdr:spPr>
        <a:xfrm>
          <a:off x="1079500" y="631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66956</xdr:rowOff>
    </xdr:from>
    <xdr:ext cx="599010" cy="259045"/>
    <xdr:sp macro="" textlink="">
      <xdr:nvSpPr>
        <xdr:cNvPr id="86" name="テキスト ボックス 85"/>
        <xdr:cNvSpPr txBox="1"/>
      </xdr:nvSpPr>
      <xdr:spPr>
        <a:xfrm>
          <a:off x="830795" y="6410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121617</xdr:rowOff>
    </xdr:from>
    <xdr:to>
      <xdr:col>24</xdr:col>
      <xdr:colOff>63500</xdr:colOff>
      <xdr:row>58</xdr:row>
      <xdr:rowOff>138981</xdr:rowOff>
    </xdr:to>
    <xdr:cxnSp macro="">
      <xdr:nvCxnSpPr>
        <xdr:cNvPr id="117" name="直線コネクタ 116"/>
        <xdr:cNvCxnSpPr/>
      </xdr:nvCxnSpPr>
      <xdr:spPr>
        <a:xfrm flipV="1">
          <a:off x="3797300" y="10065717"/>
          <a:ext cx="838200" cy="1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138981</xdr:rowOff>
    </xdr:from>
    <xdr:to>
      <xdr:col>19</xdr:col>
      <xdr:colOff>177800</xdr:colOff>
      <xdr:row>58</xdr:row>
      <xdr:rowOff>153388</xdr:rowOff>
    </xdr:to>
    <xdr:cxnSp macro="">
      <xdr:nvCxnSpPr>
        <xdr:cNvPr id="120" name="直線コネクタ 119"/>
        <xdr:cNvCxnSpPr/>
      </xdr:nvCxnSpPr>
      <xdr:spPr>
        <a:xfrm flipV="1">
          <a:off x="2908300" y="10083081"/>
          <a:ext cx="889000" cy="1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149620</xdr:rowOff>
    </xdr:from>
    <xdr:to>
      <xdr:col>15</xdr:col>
      <xdr:colOff>50800</xdr:colOff>
      <xdr:row>58</xdr:row>
      <xdr:rowOff>153388</xdr:rowOff>
    </xdr:to>
    <xdr:cxnSp macro="">
      <xdr:nvCxnSpPr>
        <xdr:cNvPr id="123" name="直線コネクタ 122"/>
        <xdr:cNvCxnSpPr/>
      </xdr:nvCxnSpPr>
      <xdr:spPr>
        <a:xfrm>
          <a:off x="2019300" y="10093720"/>
          <a:ext cx="889000" cy="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149620</xdr:rowOff>
    </xdr:from>
    <xdr:to>
      <xdr:col>10</xdr:col>
      <xdr:colOff>114300</xdr:colOff>
      <xdr:row>59</xdr:row>
      <xdr:rowOff>13363</xdr:rowOff>
    </xdr:to>
    <xdr:cxnSp macro="">
      <xdr:nvCxnSpPr>
        <xdr:cNvPr id="126" name="直線コネクタ 125"/>
        <xdr:cNvCxnSpPr/>
      </xdr:nvCxnSpPr>
      <xdr:spPr>
        <a:xfrm flipV="1">
          <a:off x="1130300" y="10093720"/>
          <a:ext cx="889000" cy="3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70817</xdr:rowOff>
    </xdr:from>
    <xdr:to>
      <xdr:col>24</xdr:col>
      <xdr:colOff>114300</xdr:colOff>
      <xdr:row>59</xdr:row>
      <xdr:rowOff>967</xdr:rowOff>
    </xdr:to>
    <xdr:sp macro="" textlink="">
      <xdr:nvSpPr>
        <xdr:cNvPr id="136" name="楕円 135"/>
        <xdr:cNvSpPr/>
      </xdr:nvSpPr>
      <xdr:spPr>
        <a:xfrm>
          <a:off x="4584700" y="1001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157194</xdr:rowOff>
    </xdr:from>
    <xdr:ext cx="534377" cy="259045"/>
    <xdr:sp macro="" textlink="">
      <xdr:nvSpPr>
        <xdr:cNvPr id="137" name="物件費該当値テキスト"/>
        <xdr:cNvSpPr txBox="1"/>
      </xdr:nvSpPr>
      <xdr:spPr>
        <a:xfrm>
          <a:off x="4686300" y="992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88181</xdr:rowOff>
    </xdr:from>
    <xdr:to>
      <xdr:col>20</xdr:col>
      <xdr:colOff>38100</xdr:colOff>
      <xdr:row>59</xdr:row>
      <xdr:rowOff>18331</xdr:rowOff>
    </xdr:to>
    <xdr:sp macro="" textlink="">
      <xdr:nvSpPr>
        <xdr:cNvPr id="138" name="楕円 137"/>
        <xdr:cNvSpPr/>
      </xdr:nvSpPr>
      <xdr:spPr>
        <a:xfrm>
          <a:off x="3746500" y="1003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9458</xdr:rowOff>
    </xdr:from>
    <xdr:ext cx="534377" cy="259045"/>
    <xdr:sp macro="" textlink="">
      <xdr:nvSpPr>
        <xdr:cNvPr id="139" name="テキスト ボックス 138"/>
        <xdr:cNvSpPr txBox="1"/>
      </xdr:nvSpPr>
      <xdr:spPr>
        <a:xfrm>
          <a:off x="3530111" y="1012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102588</xdr:rowOff>
    </xdr:from>
    <xdr:to>
      <xdr:col>15</xdr:col>
      <xdr:colOff>101600</xdr:colOff>
      <xdr:row>59</xdr:row>
      <xdr:rowOff>32738</xdr:rowOff>
    </xdr:to>
    <xdr:sp macro="" textlink="">
      <xdr:nvSpPr>
        <xdr:cNvPr id="140" name="楕円 139"/>
        <xdr:cNvSpPr/>
      </xdr:nvSpPr>
      <xdr:spPr>
        <a:xfrm>
          <a:off x="2857500" y="1004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23865</xdr:rowOff>
    </xdr:from>
    <xdr:ext cx="534377" cy="259045"/>
    <xdr:sp macro="" textlink="">
      <xdr:nvSpPr>
        <xdr:cNvPr id="141" name="テキスト ボックス 140"/>
        <xdr:cNvSpPr txBox="1"/>
      </xdr:nvSpPr>
      <xdr:spPr>
        <a:xfrm>
          <a:off x="2641111" y="1013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98820</xdr:rowOff>
    </xdr:from>
    <xdr:to>
      <xdr:col>10</xdr:col>
      <xdr:colOff>165100</xdr:colOff>
      <xdr:row>59</xdr:row>
      <xdr:rowOff>28970</xdr:rowOff>
    </xdr:to>
    <xdr:sp macro="" textlink="">
      <xdr:nvSpPr>
        <xdr:cNvPr id="142" name="楕円 141"/>
        <xdr:cNvSpPr/>
      </xdr:nvSpPr>
      <xdr:spPr>
        <a:xfrm>
          <a:off x="1968500" y="1004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20097</xdr:rowOff>
    </xdr:from>
    <xdr:ext cx="534377" cy="259045"/>
    <xdr:sp macro="" textlink="">
      <xdr:nvSpPr>
        <xdr:cNvPr id="143" name="テキスト ボックス 142"/>
        <xdr:cNvSpPr txBox="1"/>
      </xdr:nvSpPr>
      <xdr:spPr>
        <a:xfrm>
          <a:off x="1752111" y="1013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134013</xdr:rowOff>
    </xdr:from>
    <xdr:to>
      <xdr:col>6</xdr:col>
      <xdr:colOff>38100</xdr:colOff>
      <xdr:row>59</xdr:row>
      <xdr:rowOff>64163</xdr:rowOff>
    </xdr:to>
    <xdr:sp macro="" textlink="">
      <xdr:nvSpPr>
        <xdr:cNvPr id="144" name="楕円 143"/>
        <xdr:cNvSpPr/>
      </xdr:nvSpPr>
      <xdr:spPr>
        <a:xfrm>
          <a:off x="1079500" y="1007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55290</xdr:rowOff>
    </xdr:from>
    <xdr:ext cx="534377" cy="259045"/>
    <xdr:sp macro="" textlink="">
      <xdr:nvSpPr>
        <xdr:cNvPr id="145" name="テキスト ボックス 144"/>
        <xdr:cNvSpPr txBox="1"/>
      </xdr:nvSpPr>
      <xdr:spPr>
        <a:xfrm>
          <a:off x="863111" y="1017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154781</xdr:rowOff>
    </xdr:from>
    <xdr:to>
      <xdr:col>24</xdr:col>
      <xdr:colOff>63500</xdr:colOff>
      <xdr:row>78</xdr:row>
      <xdr:rowOff>15353</xdr:rowOff>
    </xdr:to>
    <xdr:cxnSp macro="">
      <xdr:nvCxnSpPr>
        <xdr:cNvPr id="170" name="直線コネクタ 169"/>
        <xdr:cNvCxnSpPr/>
      </xdr:nvCxnSpPr>
      <xdr:spPr>
        <a:xfrm>
          <a:off x="3797300" y="13356431"/>
          <a:ext cx="838200" cy="3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154781</xdr:rowOff>
    </xdr:from>
    <xdr:to>
      <xdr:col>19</xdr:col>
      <xdr:colOff>177800</xdr:colOff>
      <xdr:row>78</xdr:row>
      <xdr:rowOff>1231</xdr:rowOff>
    </xdr:to>
    <xdr:cxnSp macro="">
      <xdr:nvCxnSpPr>
        <xdr:cNvPr id="173" name="直線コネクタ 172"/>
        <xdr:cNvCxnSpPr/>
      </xdr:nvCxnSpPr>
      <xdr:spPr>
        <a:xfrm flipV="1">
          <a:off x="2908300" y="13356431"/>
          <a:ext cx="889000" cy="1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1231</xdr:rowOff>
    </xdr:from>
    <xdr:to>
      <xdr:col>15</xdr:col>
      <xdr:colOff>50800</xdr:colOff>
      <xdr:row>78</xdr:row>
      <xdr:rowOff>22422</xdr:rowOff>
    </xdr:to>
    <xdr:cxnSp macro="">
      <xdr:nvCxnSpPr>
        <xdr:cNvPr id="176" name="直線コネクタ 175"/>
        <xdr:cNvCxnSpPr/>
      </xdr:nvCxnSpPr>
      <xdr:spPr>
        <a:xfrm flipV="1">
          <a:off x="2019300" y="13374331"/>
          <a:ext cx="889000" cy="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15433</xdr:rowOff>
    </xdr:from>
    <xdr:to>
      <xdr:col>10</xdr:col>
      <xdr:colOff>114300</xdr:colOff>
      <xdr:row>78</xdr:row>
      <xdr:rowOff>22422</xdr:rowOff>
    </xdr:to>
    <xdr:cxnSp macro="">
      <xdr:nvCxnSpPr>
        <xdr:cNvPr id="179" name="直線コネクタ 178"/>
        <xdr:cNvCxnSpPr/>
      </xdr:nvCxnSpPr>
      <xdr:spPr>
        <a:xfrm>
          <a:off x="1130300" y="13388533"/>
          <a:ext cx="889000" cy="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136003</xdr:rowOff>
    </xdr:from>
    <xdr:to>
      <xdr:col>24</xdr:col>
      <xdr:colOff>114300</xdr:colOff>
      <xdr:row>78</xdr:row>
      <xdr:rowOff>66153</xdr:rowOff>
    </xdr:to>
    <xdr:sp macro="" textlink="">
      <xdr:nvSpPr>
        <xdr:cNvPr id="189" name="楕円 188"/>
        <xdr:cNvSpPr/>
      </xdr:nvSpPr>
      <xdr:spPr>
        <a:xfrm>
          <a:off x="4584700" y="1333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50930</xdr:rowOff>
    </xdr:from>
    <xdr:ext cx="469744" cy="259045"/>
    <xdr:sp macro="" textlink="">
      <xdr:nvSpPr>
        <xdr:cNvPr id="190" name="維持補修費該当値テキスト"/>
        <xdr:cNvSpPr txBox="1"/>
      </xdr:nvSpPr>
      <xdr:spPr>
        <a:xfrm>
          <a:off x="4686300" y="1325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103981</xdr:rowOff>
    </xdr:from>
    <xdr:to>
      <xdr:col>20</xdr:col>
      <xdr:colOff>38100</xdr:colOff>
      <xdr:row>78</xdr:row>
      <xdr:rowOff>34131</xdr:rowOff>
    </xdr:to>
    <xdr:sp macro="" textlink="">
      <xdr:nvSpPr>
        <xdr:cNvPr id="191" name="楕円 190"/>
        <xdr:cNvSpPr/>
      </xdr:nvSpPr>
      <xdr:spPr>
        <a:xfrm>
          <a:off x="3746500" y="133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25258</xdr:rowOff>
    </xdr:from>
    <xdr:ext cx="469744" cy="259045"/>
    <xdr:sp macro="" textlink="">
      <xdr:nvSpPr>
        <xdr:cNvPr id="192" name="テキスト ボックス 191"/>
        <xdr:cNvSpPr txBox="1"/>
      </xdr:nvSpPr>
      <xdr:spPr>
        <a:xfrm>
          <a:off x="3562428" y="133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121881</xdr:rowOff>
    </xdr:from>
    <xdr:to>
      <xdr:col>15</xdr:col>
      <xdr:colOff>101600</xdr:colOff>
      <xdr:row>78</xdr:row>
      <xdr:rowOff>52031</xdr:rowOff>
    </xdr:to>
    <xdr:sp macro="" textlink="">
      <xdr:nvSpPr>
        <xdr:cNvPr id="193" name="楕円 192"/>
        <xdr:cNvSpPr/>
      </xdr:nvSpPr>
      <xdr:spPr>
        <a:xfrm>
          <a:off x="2857500" y="1332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43158</xdr:rowOff>
    </xdr:from>
    <xdr:ext cx="469744" cy="259045"/>
    <xdr:sp macro="" textlink="">
      <xdr:nvSpPr>
        <xdr:cNvPr id="194" name="テキスト ボックス 193"/>
        <xdr:cNvSpPr txBox="1"/>
      </xdr:nvSpPr>
      <xdr:spPr>
        <a:xfrm>
          <a:off x="2673428" y="1341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143072</xdr:rowOff>
    </xdr:from>
    <xdr:to>
      <xdr:col>10</xdr:col>
      <xdr:colOff>165100</xdr:colOff>
      <xdr:row>78</xdr:row>
      <xdr:rowOff>73222</xdr:rowOff>
    </xdr:to>
    <xdr:sp macro="" textlink="">
      <xdr:nvSpPr>
        <xdr:cNvPr id="195" name="楕円 194"/>
        <xdr:cNvSpPr/>
      </xdr:nvSpPr>
      <xdr:spPr>
        <a:xfrm>
          <a:off x="1968500" y="1334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64349</xdr:rowOff>
    </xdr:from>
    <xdr:ext cx="378565" cy="259045"/>
    <xdr:sp macro="" textlink="">
      <xdr:nvSpPr>
        <xdr:cNvPr id="196" name="テキスト ボックス 195"/>
        <xdr:cNvSpPr txBox="1"/>
      </xdr:nvSpPr>
      <xdr:spPr>
        <a:xfrm>
          <a:off x="1830017" y="13437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136083</xdr:rowOff>
    </xdr:from>
    <xdr:to>
      <xdr:col>6</xdr:col>
      <xdr:colOff>38100</xdr:colOff>
      <xdr:row>78</xdr:row>
      <xdr:rowOff>66233</xdr:rowOff>
    </xdr:to>
    <xdr:sp macro="" textlink="">
      <xdr:nvSpPr>
        <xdr:cNvPr id="197" name="楕円 196"/>
        <xdr:cNvSpPr/>
      </xdr:nvSpPr>
      <xdr:spPr>
        <a:xfrm>
          <a:off x="1079500" y="1333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57360</xdr:rowOff>
    </xdr:from>
    <xdr:ext cx="469744" cy="259045"/>
    <xdr:sp macro="" textlink="">
      <xdr:nvSpPr>
        <xdr:cNvPr id="198" name="テキスト ボックス 197"/>
        <xdr:cNvSpPr txBox="1"/>
      </xdr:nvSpPr>
      <xdr:spPr>
        <a:xfrm>
          <a:off x="895428" y="1343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45717</xdr:rowOff>
    </xdr:from>
    <xdr:to>
      <xdr:col>24</xdr:col>
      <xdr:colOff>63500</xdr:colOff>
      <xdr:row>97</xdr:row>
      <xdr:rowOff>52860</xdr:rowOff>
    </xdr:to>
    <xdr:cxnSp macro="">
      <xdr:nvCxnSpPr>
        <xdr:cNvPr id="231" name="直線コネクタ 230"/>
        <xdr:cNvCxnSpPr/>
      </xdr:nvCxnSpPr>
      <xdr:spPr>
        <a:xfrm flipV="1">
          <a:off x="3797300" y="16676367"/>
          <a:ext cx="838200" cy="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41697</xdr:rowOff>
    </xdr:from>
    <xdr:to>
      <xdr:col>19</xdr:col>
      <xdr:colOff>177800</xdr:colOff>
      <xdr:row>97</xdr:row>
      <xdr:rowOff>52860</xdr:rowOff>
    </xdr:to>
    <xdr:cxnSp macro="">
      <xdr:nvCxnSpPr>
        <xdr:cNvPr id="234" name="直線コネクタ 233"/>
        <xdr:cNvCxnSpPr/>
      </xdr:nvCxnSpPr>
      <xdr:spPr>
        <a:xfrm>
          <a:off x="2908300" y="16672347"/>
          <a:ext cx="88900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41697</xdr:rowOff>
    </xdr:from>
    <xdr:to>
      <xdr:col>15</xdr:col>
      <xdr:colOff>50800</xdr:colOff>
      <xdr:row>97</xdr:row>
      <xdr:rowOff>44489</xdr:rowOff>
    </xdr:to>
    <xdr:cxnSp macro="">
      <xdr:nvCxnSpPr>
        <xdr:cNvPr id="237" name="直線コネクタ 236"/>
        <xdr:cNvCxnSpPr/>
      </xdr:nvCxnSpPr>
      <xdr:spPr>
        <a:xfrm flipV="1">
          <a:off x="2019300" y="16672347"/>
          <a:ext cx="889000" cy="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44489</xdr:rowOff>
    </xdr:from>
    <xdr:to>
      <xdr:col>10</xdr:col>
      <xdr:colOff>114300</xdr:colOff>
      <xdr:row>97</xdr:row>
      <xdr:rowOff>59671</xdr:rowOff>
    </xdr:to>
    <xdr:cxnSp macro="">
      <xdr:nvCxnSpPr>
        <xdr:cNvPr id="240" name="直線コネクタ 239"/>
        <xdr:cNvCxnSpPr/>
      </xdr:nvCxnSpPr>
      <xdr:spPr>
        <a:xfrm flipV="1">
          <a:off x="1130300" y="16675139"/>
          <a:ext cx="889000" cy="1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20393</xdr:rowOff>
    </xdr:from>
    <xdr:ext cx="534377" cy="259045"/>
    <xdr:sp macro="" textlink="">
      <xdr:nvSpPr>
        <xdr:cNvPr id="244" name="テキスト ボックス 243"/>
        <xdr:cNvSpPr txBox="1"/>
      </xdr:nvSpPr>
      <xdr:spPr>
        <a:xfrm>
          <a:off x="863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166367</xdr:rowOff>
    </xdr:from>
    <xdr:to>
      <xdr:col>24</xdr:col>
      <xdr:colOff>114300</xdr:colOff>
      <xdr:row>97</xdr:row>
      <xdr:rowOff>96517</xdr:rowOff>
    </xdr:to>
    <xdr:sp macro="" textlink="">
      <xdr:nvSpPr>
        <xdr:cNvPr id="250" name="楕円 249"/>
        <xdr:cNvSpPr/>
      </xdr:nvSpPr>
      <xdr:spPr>
        <a:xfrm>
          <a:off x="4584700" y="1662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144794</xdr:rowOff>
    </xdr:from>
    <xdr:ext cx="534377" cy="259045"/>
    <xdr:sp macro="" textlink="">
      <xdr:nvSpPr>
        <xdr:cNvPr id="251" name="扶助費該当値テキスト"/>
        <xdr:cNvSpPr txBox="1"/>
      </xdr:nvSpPr>
      <xdr:spPr>
        <a:xfrm>
          <a:off x="4686300" y="1660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2060</xdr:rowOff>
    </xdr:from>
    <xdr:to>
      <xdr:col>20</xdr:col>
      <xdr:colOff>38100</xdr:colOff>
      <xdr:row>97</xdr:row>
      <xdr:rowOff>103660</xdr:rowOff>
    </xdr:to>
    <xdr:sp macro="" textlink="">
      <xdr:nvSpPr>
        <xdr:cNvPr id="252" name="楕円 251"/>
        <xdr:cNvSpPr/>
      </xdr:nvSpPr>
      <xdr:spPr>
        <a:xfrm>
          <a:off x="3746500" y="1663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94787</xdr:rowOff>
    </xdr:from>
    <xdr:ext cx="534377" cy="259045"/>
    <xdr:sp macro="" textlink="">
      <xdr:nvSpPr>
        <xdr:cNvPr id="253" name="テキスト ボックス 252"/>
        <xdr:cNvSpPr txBox="1"/>
      </xdr:nvSpPr>
      <xdr:spPr>
        <a:xfrm>
          <a:off x="3530111" y="167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162347</xdr:rowOff>
    </xdr:from>
    <xdr:to>
      <xdr:col>15</xdr:col>
      <xdr:colOff>101600</xdr:colOff>
      <xdr:row>97</xdr:row>
      <xdr:rowOff>92497</xdr:rowOff>
    </xdr:to>
    <xdr:sp macro="" textlink="">
      <xdr:nvSpPr>
        <xdr:cNvPr id="254" name="楕円 253"/>
        <xdr:cNvSpPr/>
      </xdr:nvSpPr>
      <xdr:spPr>
        <a:xfrm>
          <a:off x="2857500" y="1662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83624</xdr:rowOff>
    </xdr:from>
    <xdr:ext cx="534377" cy="259045"/>
    <xdr:sp macro="" textlink="">
      <xdr:nvSpPr>
        <xdr:cNvPr id="255" name="テキスト ボックス 254"/>
        <xdr:cNvSpPr txBox="1"/>
      </xdr:nvSpPr>
      <xdr:spPr>
        <a:xfrm>
          <a:off x="2641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165139</xdr:rowOff>
    </xdr:from>
    <xdr:to>
      <xdr:col>10</xdr:col>
      <xdr:colOff>165100</xdr:colOff>
      <xdr:row>97</xdr:row>
      <xdr:rowOff>95289</xdr:rowOff>
    </xdr:to>
    <xdr:sp macro="" textlink="">
      <xdr:nvSpPr>
        <xdr:cNvPr id="256" name="楕円 255"/>
        <xdr:cNvSpPr/>
      </xdr:nvSpPr>
      <xdr:spPr>
        <a:xfrm>
          <a:off x="1968500" y="1662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86416</xdr:rowOff>
    </xdr:from>
    <xdr:ext cx="534377" cy="259045"/>
    <xdr:sp macro="" textlink="">
      <xdr:nvSpPr>
        <xdr:cNvPr id="257" name="テキスト ボックス 256"/>
        <xdr:cNvSpPr txBox="1"/>
      </xdr:nvSpPr>
      <xdr:spPr>
        <a:xfrm>
          <a:off x="1752111" y="1671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8871</xdr:rowOff>
    </xdr:from>
    <xdr:to>
      <xdr:col>6</xdr:col>
      <xdr:colOff>38100</xdr:colOff>
      <xdr:row>97</xdr:row>
      <xdr:rowOff>110471</xdr:rowOff>
    </xdr:to>
    <xdr:sp macro="" textlink="">
      <xdr:nvSpPr>
        <xdr:cNvPr id="258" name="楕円 257"/>
        <xdr:cNvSpPr/>
      </xdr:nvSpPr>
      <xdr:spPr>
        <a:xfrm>
          <a:off x="1079500" y="1663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101598</xdr:rowOff>
    </xdr:from>
    <xdr:ext cx="534377" cy="259045"/>
    <xdr:sp macro="" textlink="">
      <xdr:nvSpPr>
        <xdr:cNvPr id="259" name="テキスト ボックス 258"/>
        <xdr:cNvSpPr txBox="1"/>
      </xdr:nvSpPr>
      <xdr:spPr>
        <a:xfrm>
          <a:off x="863111" y="1673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54047</xdr:rowOff>
    </xdr:from>
    <xdr:to>
      <xdr:col>55</xdr:col>
      <xdr:colOff>0</xdr:colOff>
      <xdr:row>37</xdr:row>
      <xdr:rowOff>138438</xdr:rowOff>
    </xdr:to>
    <xdr:cxnSp macro="">
      <xdr:nvCxnSpPr>
        <xdr:cNvPr id="290" name="直線コネクタ 289"/>
        <xdr:cNvCxnSpPr/>
      </xdr:nvCxnSpPr>
      <xdr:spPr>
        <a:xfrm flipV="1">
          <a:off x="9639300" y="6397697"/>
          <a:ext cx="838200" cy="8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110892</xdr:rowOff>
    </xdr:from>
    <xdr:to>
      <xdr:col>50</xdr:col>
      <xdr:colOff>114300</xdr:colOff>
      <xdr:row>37</xdr:row>
      <xdr:rowOff>138438</xdr:rowOff>
    </xdr:to>
    <xdr:cxnSp macro="">
      <xdr:nvCxnSpPr>
        <xdr:cNvPr id="293" name="直線コネクタ 292"/>
        <xdr:cNvCxnSpPr/>
      </xdr:nvCxnSpPr>
      <xdr:spPr>
        <a:xfrm>
          <a:off x="8750300" y="6454542"/>
          <a:ext cx="8890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110892</xdr:rowOff>
    </xdr:from>
    <xdr:to>
      <xdr:col>45</xdr:col>
      <xdr:colOff>177800</xdr:colOff>
      <xdr:row>37</xdr:row>
      <xdr:rowOff>170814</xdr:rowOff>
    </xdr:to>
    <xdr:cxnSp macro="">
      <xdr:nvCxnSpPr>
        <xdr:cNvPr id="296" name="直線コネクタ 295"/>
        <xdr:cNvCxnSpPr/>
      </xdr:nvCxnSpPr>
      <xdr:spPr>
        <a:xfrm flipV="1">
          <a:off x="7861300" y="6454542"/>
          <a:ext cx="889000" cy="5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25616</xdr:rowOff>
    </xdr:from>
    <xdr:ext cx="599010" cy="259045"/>
    <xdr:sp macro="" textlink="">
      <xdr:nvSpPr>
        <xdr:cNvPr id="298" name="テキスト ボックス 297"/>
        <xdr:cNvSpPr txBox="1"/>
      </xdr:nvSpPr>
      <xdr:spPr>
        <a:xfrm>
          <a:off x="8450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157103</xdr:rowOff>
    </xdr:from>
    <xdr:to>
      <xdr:col>41</xdr:col>
      <xdr:colOff>50800</xdr:colOff>
      <xdr:row>37</xdr:row>
      <xdr:rowOff>170814</xdr:rowOff>
    </xdr:to>
    <xdr:cxnSp macro="">
      <xdr:nvCxnSpPr>
        <xdr:cNvPr id="299" name="直線コネクタ 298"/>
        <xdr:cNvCxnSpPr/>
      </xdr:nvCxnSpPr>
      <xdr:spPr>
        <a:xfrm>
          <a:off x="6972300" y="6500753"/>
          <a:ext cx="889000" cy="1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54558</xdr:rowOff>
    </xdr:from>
    <xdr:ext cx="599010" cy="259045"/>
    <xdr:sp macro="" textlink="">
      <xdr:nvSpPr>
        <xdr:cNvPr id="303" name="テキスト ボックス 302"/>
        <xdr:cNvSpPr txBox="1"/>
      </xdr:nvSpPr>
      <xdr:spPr>
        <a:xfrm>
          <a:off x="6672795" y="656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3247</xdr:rowOff>
    </xdr:from>
    <xdr:to>
      <xdr:col>55</xdr:col>
      <xdr:colOff>50800</xdr:colOff>
      <xdr:row>37</xdr:row>
      <xdr:rowOff>104847</xdr:rowOff>
    </xdr:to>
    <xdr:sp macro="" textlink="">
      <xdr:nvSpPr>
        <xdr:cNvPr id="309" name="楕円 308"/>
        <xdr:cNvSpPr/>
      </xdr:nvSpPr>
      <xdr:spPr>
        <a:xfrm>
          <a:off x="10426700" y="634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26124</xdr:rowOff>
    </xdr:from>
    <xdr:ext cx="599010" cy="259045"/>
    <xdr:sp macro="" textlink="">
      <xdr:nvSpPr>
        <xdr:cNvPr id="310" name="補助費等該当値テキスト"/>
        <xdr:cNvSpPr txBox="1"/>
      </xdr:nvSpPr>
      <xdr:spPr>
        <a:xfrm>
          <a:off x="10528300" y="619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87638</xdr:rowOff>
    </xdr:from>
    <xdr:to>
      <xdr:col>50</xdr:col>
      <xdr:colOff>165100</xdr:colOff>
      <xdr:row>38</xdr:row>
      <xdr:rowOff>17788</xdr:rowOff>
    </xdr:to>
    <xdr:sp macro="" textlink="">
      <xdr:nvSpPr>
        <xdr:cNvPr id="311" name="楕円 310"/>
        <xdr:cNvSpPr/>
      </xdr:nvSpPr>
      <xdr:spPr>
        <a:xfrm>
          <a:off x="9588500" y="64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34315</xdr:rowOff>
    </xdr:from>
    <xdr:ext cx="599010" cy="259045"/>
    <xdr:sp macro="" textlink="">
      <xdr:nvSpPr>
        <xdr:cNvPr id="312" name="テキスト ボックス 311"/>
        <xdr:cNvSpPr txBox="1"/>
      </xdr:nvSpPr>
      <xdr:spPr>
        <a:xfrm>
          <a:off x="9339795" y="6206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60092</xdr:rowOff>
    </xdr:from>
    <xdr:to>
      <xdr:col>46</xdr:col>
      <xdr:colOff>38100</xdr:colOff>
      <xdr:row>37</xdr:row>
      <xdr:rowOff>161692</xdr:rowOff>
    </xdr:to>
    <xdr:sp macro="" textlink="">
      <xdr:nvSpPr>
        <xdr:cNvPr id="313" name="楕円 312"/>
        <xdr:cNvSpPr/>
      </xdr:nvSpPr>
      <xdr:spPr>
        <a:xfrm>
          <a:off x="8699500" y="640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6769</xdr:rowOff>
    </xdr:from>
    <xdr:ext cx="599010" cy="259045"/>
    <xdr:sp macro="" textlink="">
      <xdr:nvSpPr>
        <xdr:cNvPr id="314" name="テキスト ボックス 313"/>
        <xdr:cNvSpPr txBox="1"/>
      </xdr:nvSpPr>
      <xdr:spPr>
        <a:xfrm>
          <a:off x="8450795" y="61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120014</xdr:rowOff>
    </xdr:from>
    <xdr:to>
      <xdr:col>41</xdr:col>
      <xdr:colOff>101600</xdr:colOff>
      <xdr:row>38</xdr:row>
      <xdr:rowOff>50164</xdr:rowOff>
    </xdr:to>
    <xdr:sp macro="" textlink="">
      <xdr:nvSpPr>
        <xdr:cNvPr id="315" name="楕円 314"/>
        <xdr:cNvSpPr/>
      </xdr:nvSpPr>
      <xdr:spPr>
        <a:xfrm>
          <a:off x="7810500" y="646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41291</xdr:rowOff>
    </xdr:from>
    <xdr:ext cx="599010" cy="259045"/>
    <xdr:sp macro="" textlink="">
      <xdr:nvSpPr>
        <xdr:cNvPr id="316" name="テキスト ボックス 315"/>
        <xdr:cNvSpPr txBox="1"/>
      </xdr:nvSpPr>
      <xdr:spPr>
        <a:xfrm>
          <a:off x="7561795" y="6556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106303</xdr:rowOff>
    </xdr:from>
    <xdr:to>
      <xdr:col>36</xdr:col>
      <xdr:colOff>165100</xdr:colOff>
      <xdr:row>38</xdr:row>
      <xdr:rowOff>36453</xdr:rowOff>
    </xdr:to>
    <xdr:sp macro="" textlink="">
      <xdr:nvSpPr>
        <xdr:cNvPr id="317" name="楕円 316"/>
        <xdr:cNvSpPr/>
      </xdr:nvSpPr>
      <xdr:spPr>
        <a:xfrm>
          <a:off x="6921500" y="644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52980</xdr:rowOff>
    </xdr:from>
    <xdr:ext cx="599010" cy="259045"/>
    <xdr:sp macro="" textlink="">
      <xdr:nvSpPr>
        <xdr:cNvPr id="318" name="テキスト ボックス 317"/>
        <xdr:cNvSpPr txBox="1"/>
      </xdr:nvSpPr>
      <xdr:spPr>
        <a:xfrm>
          <a:off x="6672795" y="622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50440</xdr:rowOff>
    </xdr:from>
    <xdr:to>
      <xdr:col>55</xdr:col>
      <xdr:colOff>0</xdr:colOff>
      <xdr:row>58</xdr:row>
      <xdr:rowOff>122403</xdr:rowOff>
    </xdr:to>
    <xdr:cxnSp macro="">
      <xdr:nvCxnSpPr>
        <xdr:cNvPr id="345" name="直線コネクタ 344"/>
        <xdr:cNvCxnSpPr/>
      </xdr:nvCxnSpPr>
      <xdr:spPr>
        <a:xfrm>
          <a:off x="9639300" y="9994540"/>
          <a:ext cx="838200" cy="7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50440</xdr:rowOff>
    </xdr:from>
    <xdr:to>
      <xdr:col>50</xdr:col>
      <xdr:colOff>114300</xdr:colOff>
      <xdr:row>58</xdr:row>
      <xdr:rowOff>67300</xdr:rowOff>
    </xdr:to>
    <xdr:cxnSp macro="">
      <xdr:nvCxnSpPr>
        <xdr:cNvPr id="348" name="直線コネクタ 347"/>
        <xdr:cNvCxnSpPr/>
      </xdr:nvCxnSpPr>
      <xdr:spPr>
        <a:xfrm flipV="1">
          <a:off x="8750300" y="9994540"/>
          <a:ext cx="889000" cy="1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67300</xdr:rowOff>
    </xdr:from>
    <xdr:to>
      <xdr:col>45</xdr:col>
      <xdr:colOff>177800</xdr:colOff>
      <xdr:row>58</xdr:row>
      <xdr:rowOff>111555</xdr:rowOff>
    </xdr:to>
    <xdr:cxnSp macro="">
      <xdr:nvCxnSpPr>
        <xdr:cNvPr id="351" name="直線コネクタ 350"/>
        <xdr:cNvCxnSpPr/>
      </xdr:nvCxnSpPr>
      <xdr:spPr>
        <a:xfrm flipV="1">
          <a:off x="7861300" y="10011400"/>
          <a:ext cx="889000" cy="4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100726</xdr:rowOff>
    </xdr:from>
    <xdr:to>
      <xdr:col>41</xdr:col>
      <xdr:colOff>50800</xdr:colOff>
      <xdr:row>58</xdr:row>
      <xdr:rowOff>111555</xdr:rowOff>
    </xdr:to>
    <xdr:cxnSp macro="">
      <xdr:nvCxnSpPr>
        <xdr:cNvPr id="354" name="直線コネクタ 353"/>
        <xdr:cNvCxnSpPr/>
      </xdr:nvCxnSpPr>
      <xdr:spPr>
        <a:xfrm>
          <a:off x="6972300" y="10044826"/>
          <a:ext cx="889000" cy="1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71603</xdr:rowOff>
    </xdr:from>
    <xdr:to>
      <xdr:col>55</xdr:col>
      <xdr:colOff>50800</xdr:colOff>
      <xdr:row>59</xdr:row>
      <xdr:rowOff>1753</xdr:rowOff>
    </xdr:to>
    <xdr:sp macro="" textlink="">
      <xdr:nvSpPr>
        <xdr:cNvPr id="364" name="楕円 363"/>
        <xdr:cNvSpPr/>
      </xdr:nvSpPr>
      <xdr:spPr>
        <a:xfrm>
          <a:off x="10426700" y="1001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157980</xdr:rowOff>
    </xdr:from>
    <xdr:ext cx="534377" cy="259045"/>
    <xdr:sp macro="" textlink="">
      <xdr:nvSpPr>
        <xdr:cNvPr id="365" name="普通建設事業費該当値テキスト"/>
        <xdr:cNvSpPr txBox="1"/>
      </xdr:nvSpPr>
      <xdr:spPr>
        <a:xfrm>
          <a:off x="10528300" y="993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171090</xdr:rowOff>
    </xdr:from>
    <xdr:to>
      <xdr:col>50</xdr:col>
      <xdr:colOff>165100</xdr:colOff>
      <xdr:row>58</xdr:row>
      <xdr:rowOff>101240</xdr:rowOff>
    </xdr:to>
    <xdr:sp macro="" textlink="">
      <xdr:nvSpPr>
        <xdr:cNvPr id="366" name="楕円 365"/>
        <xdr:cNvSpPr/>
      </xdr:nvSpPr>
      <xdr:spPr>
        <a:xfrm>
          <a:off x="9588500" y="994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92367</xdr:rowOff>
    </xdr:from>
    <xdr:ext cx="599010" cy="259045"/>
    <xdr:sp macro="" textlink="">
      <xdr:nvSpPr>
        <xdr:cNvPr id="367" name="テキスト ボックス 366"/>
        <xdr:cNvSpPr txBox="1"/>
      </xdr:nvSpPr>
      <xdr:spPr>
        <a:xfrm>
          <a:off x="9339795" y="10036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16500</xdr:rowOff>
    </xdr:from>
    <xdr:to>
      <xdr:col>46</xdr:col>
      <xdr:colOff>38100</xdr:colOff>
      <xdr:row>58</xdr:row>
      <xdr:rowOff>118100</xdr:rowOff>
    </xdr:to>
    <xdr:sp macro="" textlink="">
      <xdr:nvSpPr>
        <xdr:cNvPr id="368" name="楕円 367"/>
        <xdr:cNvSpPr/>
      </xdr:nvSpPr>
      <xdr:spPr>
        <a:xfrm>
          <a:off x="8699500" y="99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109227</xdr:rowOff>
    </xdr:from>
    <xdr:ext cx="599010" cy="259045"/>
    <xdr:sp macro="" textlink="">
      <xdr:nvSpPr>
        <xdr:cNvPr id="369" name="テキスト ボックス 368"/>
        <xdr:cNvSpPr txBox="1"/>
      </xdr:nvSpPr>
      <xdr:spPr>
        <a:xfrm>
          <a:off x="8450795" y="1005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60755</xdr:rowOff>
    </xdr:from>
    <xdr:to>
      <xdr:col>41</xdr:col>
      <xdr:colOff>101600</xdr:colOff>
      <xdr:row>58</xdr:row>
      <xdr:rowOff>162355</xdr:rowOff>
    </xdr:to>
    <xdr:sp macro="" textlink="">
      <xdr:nvSpPr>
        <xdr:cNvPr id="370" name="楕円 369"/>
        <xdr:cNvSpPr/>
      </xdr:nvSpPr>
      <xdr:spPr>
        <a:xfrm>
          <a:off x="7810500" y="100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153482</xdr:rowOff>
    </xdr:from>
    <xdr:ext cx="534377" cy="259045"/>
    <xdr:sp macro="" textlink="">
      <xdr:nvSpPr>
        <xdr:cNvPr id="371" name="テキスト ボックス 370"/>
        <xdr:cNvSpPr txBox="1"/>
      </xdr:nvSpPr>
      <xdr:spPr>
        <a:xfrm>
          <a:off x="7594111" y="1009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49926</xdr:rowOff>
    </xdr:from>
    <xdr:to>
      <xdr:col>36</xdr:col>
      <xdr:colOff>165100</xdr:colOff>
      <xdr:row>58</xdr:row>
      <xdr:rowOff>151526</xdr:rowOff>
    </xdr:to>
    <xdr:sp macro="" textlink="">
      <xdr:nvSpPr>
        <xdr:cNvPr id="372" name="楕円 371"/>
        <xdr:cNvSpPr/>
      </xdr:nvSpPr>
      <xdr:spPr>
        <a:xfrm>
          <a:off x="6921500" y="999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142653</xdr:rowOff>
    </xdr:from>
    <xdr:ext cx="534377" cy="259045"/>
    <xdr:sp macro="" textlink="">
      <xdr:nvSpPr>
        <xdr:cNvPr id="373" name="テキスト ボックス 372"/>
        <xdr:cNvSpPr txBox="1"/>
      </xdr:nvSpPr>
      <xdr:spPr>
        <a:xfrm>
          <a:off x="6705111" y="1008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39858</xdr:rowOff>
    </xdr:from>
    <xdr:to>
      <xdr:col>55</xdr:col>
      <xdr:colOff>0</xdr:colOff>
      <xdr:row>79</xdr:row>
      <xdr:rowOff>82294</xdr:rowOff>
    </xdr:to>
    <xdr:cxnSp macro="">
      <xdr:nvCxnSpPr>
        <xdr:cNvPr id="404" name="直線コネクタ 403"/>
        <xdr:cNvCxnSpPr/>
      </xdr:nvCxnSpPr>
      <xdr:spPr>
        <a:xfrm>
          <a:off x="9639300" y="13584408"/>
          <a:ext cx="838200" cy="4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37007</xdr:rowOff>
    </xdr:from>
    <xdr:to>
      <xdr:col>50</xdr:col>
      <xdr:colOff>114300</xdr:colOff>
      <xdr:row>79</xdr:row>
      <xdr:rowOff>39858</xdr:rowOff>
    </xdr:to>
    <xdr:cxnSp macro="">
      <xdr:nvCxnSpPr>
        <xdr:cNvPr id="407" name="直線コネクタ 406"/>
        <xdr:cNvCxnSpPr/>
      </xdr:nvCxnSpPr>
      <xdr:spPr>
        <a:xfrm>
          <a:off x="8750300" y="13581557"/>
          <a:ext cx="889000" cy="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37007</xdr:rowOff>
    </xdr:from>
    <xdr:to>
      <xdr:col>45</xdr:col>
      <xdr:colOff>177800</xdr:colOff>
      <xdr:row>79</xdr:row>
      <xdr:rowOff>48524</xdr:rowOff>
    </xdr:to>
    <xdr:cxnSp macro="">
      <xdr:nvCxnSpPr>
        <xdr:cNvPr id="410" name="直線コネクタ 409"/>
        <xdr:cNvCxnSpPr/>
      </xdr:nvCxnSpPr>
      <xdr:spPr>
        <a:xfrm flipV="1">
          <a:off x="7861300" y="13581557"/>
          <a:ext cx="889000" cy="1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31494</xdr:rowOff>
    </xdr:from>
    <xdr:to>
      <xdr:col>55</xdr:col>
      <xdr:colOff>50800</xdr:colOff>
      <xdr:row>79</xdr:row>
      <xdr:rowOff>133094</xdr:rowOff>
    </xdr:to>
    <xdr:sp macro="" textlink="">
      <xdr:nvSpPr>
        <xdr:cNvPr id="420" name="楕円 419"/>
        <xdr:cNvSpPr/>
      </xdr:nvSpPr>
      <xdr:spPr>
        <a:xfrm>
          <a:off x="10426700" y="1357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117871</xdr:rowOff>
    </xdr:from>
    <xdr:ext cx="534377" cy="259045"/>
    <xdr:sp macro="" textlink="">
      <xdr:nvSpPr>
        <xdr:cNvPr id="421" name="普通建設事業費 （ うち新規整備　）該当値テキスト"/>
        <xdr:cNvSpPr txBox="1"/>
      </xdr:nvSpPr>
      <xdr:spPr>
        <a:xfrm>
          <a:off x="10528300" y="1349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160508</xdr:rowOff>
    </xdr:from>
    <xdr:to>
      <xdr:col>50</xdr:col>
      <xdr:colOff>165100</xdr:colOff>
      <xdr:row>79</xdr:row>
      <xdr:rowOff>90658</xdr:rowOff>
    </xdr:to>
    <xdr:sp macro="" textlink="">
      <xdr:nvSpPr>
        <xdr:cNvPr id="422" name="楕円 421"/>
        <xdr:cNvSpPr/>
      </xdr:nvSpPr>
      <xdr:spPr>
        <a:xfrm>
          <a:off x="9588500" y="1353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81785</xdr:rowOff>
    </xdr:from>
    <xdr:ext cx="534377" cy="259045"/>
    <xdr:sp macro="" textlink="">
      <xdr:nvSpPr>
        <xdr:cNvPr id="423" name="テキスト ボックス 422"/>
        <xdr:cNvSpPr txBox="1"/>
      </xdr:nvSpPr>
      <xdr:spPr>
        <a:xfrm>
          <a:off x="9372111" y="1362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157657</xdr:rowOff>
    </xdr:from>
    <xdr:to>
      <xdr:col>46</xdr:col>
      <xdr:colOff>38100</xdr:colOff>
      <xdr:row>79</xdr:row>
      <xdr:rowOff>87807</xdr:rowOff>
    </xdr:to>
    <xdr:sp macro="" textlink="">
      <xdr:nvSpPr>
        <xdr:cNvPr id="424" name="楕円 423"/>
        <xdr:cNvSpPr/>
      </xdr:nvSpPr>
      <xdr:spPr>
        <a:xfrm>
          <a:off x="8699500" y="1353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78934</xdr:rowOff>
    </xdr:from>
    <xdr:ext cx="534377" cy="259045"/>
    <xdr:sp macro="" textlink="">
      <xdr:nvSpPr>
        <xdr:cNvPr id="425" name="テキスト ボックス 424"/>
        <xdr:cNvSpPr txBox="1"/>
      </xdr:nvSpPr>
      <xdr:spPr>
        <a:xfrm>
          <a:off x="8483111" y="1362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169174</xdr:rowOff>
    </xdr:from>
    <xdr:to>
      <xdr:col>41</xdr:col>
      <xdr:colOff>101600</xdr:colOff>
      <xdr:row>79</xdr:row>
      <xdr:rowOff>99324</xdr:rowOff>
    </xdr:to>
    <xdr:sp macro="" textlink="">
      <xdr:nvSpPr>
        <xdr:cNvPr id="426" name="楕円 425"/>
        <xdr:cNvSpPr/>
      </xdr:nvSpPr>
      <xdr:spPr>
        <a:xfrm>
          <a:off x="7810500" y="1354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90451</xdr:rowOff>
    </xdr:from>
    <xdr:ext cx="534377" cy="259045"/>
    <xdr:sp macro="" textlink="">
      <xdr:nvSpPr>
        <xdr:cNvPr id="427" name="テキスト ボックス 426"/>
        <xdr:cNvSpPr txBox="1"/>
      </xdr:nvSpPr>
      <xdr:spPr>
        <a:xfrm>
          <a:off x="7594111" y="1363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106142</xdr:rowOff>
    </xdr:from>
    <xdr:to>
      <xdr:col>55</xdr:col>
      <xdr:colOff>0</xdr:colOff>
      <xdr:row>98</xdr:row>
      <xdr:rowOff>12671</xdr:rowOff>
    </xdr:to>
    <xdr:cxnSp macro="">
      <xdr:nvCxnSpPr>
        <xdr:cNvPr id="452" name="直線コネクタ 451"/>
        <xdr:cNvCxnSpPr/>
      </xdr:nvCxnSpPr>
      <xdr:spPr>
        <a:xfrm>
          <a:off x="9639300" y="16736792"/>
          <a:ext cx="838200" cy="7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106142</xdr:rowOff>
    </xdr:from>
    <xdr:to>
      <xdr:col>50</xdr:col>
      <xdr:colOff>114300</xdr:colOff>
      <xdr:row>97</xdr:row>
      <xdr:rowOff>128322</xdr:rowOff>
    </xdr:to>
    <xdr:cxnSp macro="">
      <xdr:nvCxnSpPr>
        <xdr:cNvPr id="455" name="直線コネクタ 454"/>
        <xdr:cNvCxnSpPr/>
      </xdr:nvCxnSpPr>
      <xdr:spPr>
        <a:xfrm flipV="1">
          <a:off x="8750300" y="16736792"/>
          <a:ext cx="889000" cy="2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155021</xdr:rowOff>
    </xdr:from>
    <xdr:ext cx="599010" cy="259045"/>
    <xdr:sp macro="" textlink="">
      <xdr:nvSpPr>
        <xdr:cNvPr id="457" name="テキスト ボックス 456"/>
        <xdr:cNvSpPr txBox="1"/>
      </xdr:nvSpPr>
      <xdr:spPr>
        <a:xfrm>
          <a:off x="9339795" y="167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128322</xdr:rowOff>
    </xdr:from>
    <xdr:to>
      <xdr:col>45</xdr:col>
      <xdr:colOff>177800</xdr:colOff>
      <xdr:row>98</xdr:row>
      <xdr:rowOff>8232</xdr:rowOff>
    </xdr:to>
    <xdr:cxnSp macro="">
      <xdr:nvCxnSpPr>
        <xdr:cNvPr id="458" name="直線コネクタ 457"/>
        <xdr:cNvCxnSpPr/>
      </xdr:nvCxnSpPr>
      <xdr:spPr>
        <a:xfrm flipV="1">
          <a:off x="7861300" y="16758972"/>
          <a:ext cx="889000" cy="5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133321</xdr:rowOff>
    </xdr:from>
    <xdr:to>
      <xdr:col>55</xdr:col>
      <xdr:colOff>50800</xdr:colOff>
      <xdr:row>98</xdr:row>
      <xdr:rowOff>63471</xdr:rowOff>
    </xdr:to>
    <xdr:sp macro="" textlink="">
      <xdr:nvSpPr>
        <xdr:cNvPr id="468" name="楕円 467"/>
        <xdr:cNvSpPr/>
      </xdr:nvSpPr>
      <xdr:spPr>
        <a:xfrm>
          <a:off x="10426700" y="1676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48248</xdr:rowOff>
    </xdr:from>
    <xdr:ext cx="534377" cy="259045"/>
    <xdr:sp macro="" textlink="">
      <xdr:nvSpPr>
        <xdr:cNvPr id="469" name="普通建設事業費 （ うち更新整備　）該当値テキスト"/>
        <xdr:cNvSpPr txBox="1"/>
      </xdr:nvSpPr>
      <xdr:spPr>
        <a:xfrm>
          <a:off x="10528300" y="1667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55342</xdr:rowOff>
    </xdr:from>
    <xdr:to>
      <xdr:col>50</xdr:col>
      <xdr:colOff>165100</xdr:colOff>
      <xdr:row>97</xdr:row>
      <xdr:rowOff>156942</xdr:rowOff>
    </xdr:to>
    <xdr:sp macro="" textlink="">
      <xdr:nvSpPr>
        <xdr:cNvPr id="470" name="楕円 469"/>
        <xdr:cNvSpPr/>
      </xdr:nvSpPr>
      <xdr:spPr>
        <a:xfrm>
          <a:off x="9588500" y="1668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2019</xdr:rowOff>
    </xdr:from>
    <xdr:ext cx="599010" cy="259045"/>
    <xdr:sp macro="" textlink="">
      <xdr:nvSpPr>
        <xdr:cNvPr id="471" name="テキスト ボックス 470"/>
        <xdr:cNvSpPr txBox="1"/>
      </xdr:nvSpPr>
      <xdr:spPr>
        <a:xfrm>
          <a:off x="9339795" y="1646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77522</xdr:rowOff>
    </xdr:from>
    <xdr:to>
      <xdr:col>46</xdr:col>
      <xdr:colOff>38100</xdr:colOff>
      <xdr:row>98</xdr:row>
      <xdr:rowOff>7672</xdr:rowOff>
    </xdr:to>
    <xdr:sp macro="" textlink="">
      <xdr:nvSpPr>
        <xdr:cNvPr id="472" name="楕円 471"/>
        <xdr:cNvSpPr/>
      </xdr:nvSpPr>
      <xdr:spPr>
        <a:xfrm>
          <a:off x="8699500" y="1670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170249</xdr:rowOff>
    </xdr:from>
    <xdr:ext cx="599010" cy="259045"/>
    <xdr:sp macro="" textlink="">
      <xdr:nvSpPr>
        <xdr:cNvPr id="473" name="テキスト ボックス 472"/>
        <xdr:cNvSpPr txBox="1"/>
      </xdr:nvSpPr>
      <xdr:spPr>
        <a:xfrm>
          <a:off x="8450795" y="16800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128882</xdr:rowOff>
    </xdr:from>
    <xdr:to>
      <xdr:col>41</xdr:col>
      <xdr:colOff>101600</xdr:colOff>
      <xdr:row>98</xdr:row>
      <xdr:rowOff>59032</xdr:rowOff>
    </xdr:to>
    <xdr:sp macro="" textlink="">
      <xdr:nvSpPr>
        <xdr:cNvPr id="474" name="楕円 473"/>
        <xdr:cNvSpPr/>
      </xdr:nvSpPr>
      <xdr:spPr>
        <a:xfrm>
          <a:off x="7810500" y="1675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50159</xdr:rowOff>
    </xdr:from>
    <xdr:ext cx="534377" cy="259045"/>
    <xdr:sp macro="" textlink="">
      <xdr:nvSpPr>
        <xdr:cNvPr id="475" name="テキスト ボックス 474"/>
        <xdr:cNvSpPr txBox="1"/>
      </xdr:nvSpPr>
      <xdr:spPr>
        <a:xfrm>
          <a:off x="7594111" y="1685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25716</xdr:rowOff>
    </xdr:from>
    <xdr:to>
      <xdr:col>85</xdr:col>
      <xdr:colOff>127000</xdr:colOff>
      <xdr:row>39</xdr:row>
      <xdr:rowOff>42149</xdr:rowOff>
    </xdr:to>
    <xdr:cxnSp macro="">
      <xdr:nvCxnSpPr>
        <xdr:cNvPr id="504" name="直線コネクタ 503"/>
        <xdr:cNvCxnSpPr/>
      </xdr:nvCxnSpPr>
      <xdr:spPr>
        <a:xfrm flipV="1">
          <a:off x="15481300" y="6712266"/>
          <a:ext cx="838200" cy="1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25655</xdr:rowOff>
    </xdr:from>
    <xdr:to>
      <xdr:col>81</xdr:col>
      <xdr:colOff>50800</xdr:colOff>
      <xdr:row>39</xdr:row>
      <xdr:rowOff>42149</xdr:rowOff>
    </xdr:to>
    <xdr:cxnSp macro="">
      <xdr:nvCxnSpPr>
        <xdr:cNvPr id="507" name="直線コネクタ 506"/>
        <xdr:cNvCxnSpPr/>
      </xdr:nvCxnSpPr>
      <xdr:spPr>
        <a:xfrm>
          <a:off x="14592300" y="6712205"/>
          <a:ext cx="889000" cy="1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53392</xdr:rowOff>
    </xdr:from>
    <xdr:to>
      <xdr:col>76</xdr:col>
      <xdr:colOff>114300</xdr:colOff>
      <xdr:row>39</xdr:row>
      <xdr:rowOff>25655</xdr:rowOff>
    </xdr:to>
    <xdr:cxnSp macro="">
      <xdr:nvCxnSpPr>
        <xdr:cNvPr id="510" name="直線コネクタ 509"/>
        <xdr:cNvCxnSpPr/>
      </xdr:nvCxnSpPr>
      <xdr:spPr>
        <a:xfrm>
          <a:off x="13703300" y="6568492"/>
          <a:ext cx="889000" cy="14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53392</xdr:rowOff>
    </xdr:from>
    <xdr:to>
      <xdr:col>71</xdr:col>
      <xdr:colOff>177800</xdr:colOff>
      <xdr:row>39</xdr:row>
      <xdr:rowOff>5340</xdr:rowOff>
    </xdr:to>
    <xdr:cxnSp macro="">
      <xdr:nvCxnSpPr>
        <xdr:cNvPr id="513" name="直線コネクタ 512"/>
        <xdr:cNvCxnSpPr/>
      </xdr:nvCxnSpPr>
      <xdr:spPr>
        <a:xfrm flipV="1">
          <a:off x="12814300" y="6568492"/>
          <a:ext cx="889000" cy="12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17301</xdr:rowOff>
    </xdr:from>
    <xdr:ext cx="534377" cy="259045"/>
    <xdr:sp macro="" textlink="">
      <xdr:nvSpPr>
        <xdr:cNvPr id="515" name="テキスト ボックス 514"/>
        <xdr:cNvSpPr txBox="1"/>
      </xdr:nvSpPr>
      <xdr:spPr>
        <a:xfrm>
          <a:off x="13436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146366</xdr:rowOff>
    </xdr:from>
    <xdr:to>
      <xdr:col>85</xdr:col>
      <xdr:colOff>177800</xdr:colOff>
      <xdr:row>39</xdr:row>
      <xdr:rowOff>76516</xdr:rowOff>
    </xdr:to>
    <xdr:sp macro="" textlink="">
      <xdr:nvSpPr>
        <xdr:cNvPr id="523" name="楕円 522"/>
        <xdr:cNvSpPr/>
      </xdr:nvSpPr>
      <xdr:spPr>
        <a:xfrm>
          <a:off x="16268700" y="666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78959</xdr:rowOff>
    </xdr:from>
    <xdr:ext cx="469744" cy="259045"/>
    <xdr:sp macro="" textlink="">
      <xdr:nvSpPr>
        <xdr:cNvPr id="524" name="災害復旧事業費該当値テキスト"/>
        <xdr:cNvSpPr txBox="1"/>
      </xdr:nvSpPr>
      <xdr:spPr>
        <a:xfrm>
          <a:off x="16370300" y="65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162799</xdr:rowOff>
    </xdr:from>
    <xdr:to>
      <xdr:col>81</xdr:col>
      <xdr:colOff>101600</xdr:colOff>
      <xdr:row>39</xdr:row>
      <xdr:rowOff>92949</xdr:rowOff>
    </xdr:to>
    <xdr:sp macro="" textlink="">
      <xdr:nvSpPr>
        <xdr:cNvPr id="525" name="楕円 524"/>
        <xdr:cNvSpPr/>
      </xdr:nvSpPr>
      <xdr:spPr>
        <a:xfrm>
          <a:off x="15430500" y="667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84076</xdr:rowOff>
    </xdr:from>
    <xdr:ext cx="378565" cy="259045"/>
    <xdr:sp macro="" textlink="">
      <xdr:nvSpPr>
        <xdr:cNvPr id="526" name="テキスト ボックス 525"/>
        <xdr:cNvSpPr txBox="1"/>
      </xdr:nvSpPr>
      <xdr:spPr>
        <a:xfrm>
          <a:off x="15292017" y="6770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146305</xdr:rowOff>
    </xdr:from>
    <xdr:to>
      <xdr:col>76</xdr:col>
      <xdr:colOff>165100</xdr:colOff>
      <xdr:row>39</xdr:row>
      <xdr:rowOff>76455</xdr:rowOff>
    </xdr:to>
    <xdr:sp macro="" textlink="">
      <xdr:nvSpPr>
        <xdr:cNvPr id="527" name="楕円 526"/>
        <xdr:cNvSpPr/>
      </xdr:nvSpPr>
      <xdr:spPr>
        <a:xfrm>
          <a:off x="14541500" y="66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67582</xdr:rowOff>
    </xdr:from>
    <xdr:ext cx="469744" cy="259045"/>
    <xdr:sp macro="" textlink="">
      <xdr:nvSpPr>
        <xdr:cNvPr id="528" name="テキスト ボックス 527"/>
        <xdr:cNvSpPr txBox="1"/>
      </xdr:nvSpPr>
      <xdr:spPr>
        <a:xfrm>
          <a:off x="14357428" y="675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2592</xdr:rowOff>
    </xdr:from>
    <xdr:to>
      <xdr:col>72</xdr:col>
      <xdr:colOff>38100</xdr:colOff>
      <xdr:row>38</xdr:row>
      <xdr:rowOff>104192</xdr:rowOff>
    </xdr:to>
    <xdr:sp macro="" textlink="">
      <xdr:nvSpPr>
        <xdr:cNvPr id="529" name="楕円 528"/>
        <xdr:cNvSpPr/>
      </xdr:nvSpPr>
      <xdr:spPr>
        <a:xfrm>
          <a:off x="13652500" y="651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120719</xdr:rowOff>
    </xdr:from>
    <xdr:ext cx="534377" cy="259045"/>
    <xdr:sp macro="" textlink="">
      <xdr:nvSpPr>
        <xdr:cNvPr id="530" name="テキスト ボックス 529"/>
        <xdr:cNvSpPr txBox="1"/>
      </xdr:nvSpPr>
      <xdr:spPr>
        <a:xfrm>
          <a:off x="13436111" y="629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125990</xdr:rowOff>
    </xdr:from>
    <xdr:to>
      <xdr:col>67</xdr:col>
      <xdr:colOff>101600</xdr:colOff>
      <xdr:row>39</xdr:row>
      <xdr:rowOff>56140</xdr:rowOff>
    </xdr:to>
    <xdr:sp macro="" textlink="">
      <xdr:nvSpPr>
        <xdr:cNvPr id="531" name="楕円 530"/>
        <xdr:cNvSpPr/>
      </xdr:nvSpPr>
      <xdr:spPr>
        <a:xfrm>
          <a:off x="12763500" y="664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47267</xdr:rowOff>
    </xdr:from>
    <xdr:ext cx="534377" cy="259045"/>
    <xdr:sp macro="" textlink="">
      <xdr:nvSpPr>
        <xdr:cNvPr id="532" name="テキスト ボックス 531"/>
        <xdr:cNvSpPr txBox="1"/>
      </xdr:nvSpPr>
      <xdr:spPr>
        <a:xfrm>
          <a:off x="12547111" y="67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26383</xdr:rowOff>
    </xdr:from>
    <xdr:to>
      <xdr:col>85</xdr:col>
      <xdr:colOff>127000</xdr:colOff>
      <xdr:row>78</xdr:row>
      <xdr:rowOff>34933</xdr:rowOff>
    </xdr:to>
    <xdr:cxnSp macro="">
      <xdr:nvCxnSpPr>
        <xdr:cNvPr id="616" name="直線コネクタ 615"/>
        <xdr:cNvCxnSpPr/>
      </xdr:nvCxnSpPr>
      <xdr:spPr>
        <a:xfrm>
          <a:off x="15481300" y="13399483"/>
          <a:ext cx="8382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164680</xdr:rowOff>
    </xdr:from>
    <xdr:to>
      <xdr:col>81</xdr:col>
      <xdr:colOff>50800</xdr:colOff>
      <xdr:row>78</xdr:row>
      <xdr:rowOff>26383</xdr:rowOff>
    </xdr:to>
    <xdr:cxnSp macro="">
      <xdr:nvCxnSpPr>
        <xdr:cNvPr id="619" name="直線コネクタ 618"/>
        <xdr:cNvCxnSpPr/>
      </xdr:nvCxnSpPr>
      <xdr:spPr>
        <a:xfrm>
          <a:off x="14592300" y="13366330"/>
          <a:ext cx="889000" cy="3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164680</xdr:rowOff>
    </xdr:from>
    <xdr:to>
      <xdr:col>76</xdr:col>
      <xdr:colOff>114300</xdr:colOff>
      <xdr:row>78</xdr:row>
      <xdr:rowOff>55102</xdr:rowOff>
    </xdr:to>
    <xdr:cxnSp macro="">
      <xdr:nvCxnSpPr>
        <xdr:cNvPr id="622" name="直線コネクタ 621"/>
        <xdr:cNvCxnSpPr/>
      </xdr:nvCxnSpPr>
      <xdr:spPr>
        <a:xfrm flipV="1">
          <a:off x="13703300" y="13366330"/>
          <a:ext cx="889000" cy="6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55102</xdr:rowOff>
    </xdr:from>
    <xdr:to>
      <xdr:col>71</xdr:col>
      <xdr:colOff>177800</xdr:colOff>
      <xdr:row>78</xdr:row>
      <xdr:rowOff>56390</xdr:rowOff>
    </xdr:to>
    <xdr:cxnSp macro="">
      <xdr:nvCxnSpPr>
        <xdr:cNvPr id="625" name="直線コネクタ 624"/>
        <xdr:cNvCxnSpPr/>
      </xdr:nvCxnSpPr>
      <xdr:spPr>
        <a:xfrm flipV="1">
          <a:off x="12814300" y="13428202"/>
          <a:ext cx="889000" cy="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155583</xdr:rowOff>
    </xdr:from>
    <xdr:to>
      <xdr:col>85</xdr:col>
      <xdr:colOff>177800</xdr:colOff>
      <xdr:row>78</xdr:row>
      <xdr:rowOff>85733</xdr:rowOff>
    </xdr:to>
    <xdr:sp macro="" textlink="">
      <xdr:nvSpPr>
        <xdr:cNvPr id="635" name="楕円 634"/>
        <xdr:cNvSpPr/>
      </xdr:nvSpPr>
      <xdr:spPr>
        <a:xfrm>
          <a:off x="16268700" y="1335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134010</xdr:rowOff>
    </xdr:from>
    <xdr:ext cx="534377" cy="259045"/>
    <xdr:sp macro="" textlink="">
      <xdr:nvSpPr>
        <xdr:cNvPr id="636" name="公債費該当値テキスト"/>
        <xdr:cNvSpPr txBox="1"/>
      </xdr:nvSpPr>
      <xdr:spPr>
        <a:xfrm>
          <a:off x="16370300" y="1333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147033</xdr:rowOff>
    </xdr:from>
    <xdr:to>
      <xdr:col>81</xdr:col>
      <xdr:colOff>101600</xdr:colOff>
      <xdr:row>78</xdr:row>
      <xdr:rowOff>77183</xdr:rowOff>
    </xdr:to>
    <xdr:sp macro="" textlink="">
      <xdr:nvSpPr>
        <xdr:cNvPr id="637" name="楕円 636"/>
        <xdr:cNvSpPr/>
      </xdr:nvSpPr>
      <xdr:spPr>
        <a:xfrm>
          <a:off x="15430500" y="1334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68310</xdr:rowOff>
    </xdr:from>
    <xdr:ext cx="534377" cy="259045"/>
    <xdr:sp macro="" textlink="">
      <xdr:nvSpPr>
        <xdr:cNvPr id="638" name="テキスト ボックス 637"/>
        <xdr:cNvSpPr txBox="1"/>
      </xdr:nvSpPr>
      <xdr:spPr>
        <a:xfrm>
          <a:off x="15214111" y="1344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113880</xdr:rowOff>
    </xdr:from>
    <xdr:to>
      <xdr:col>76</xdr:col>
      <xdr:colOff>165100</xdr:colOff>
      <xdr:row>78</xdr:row>
      <xdr:rowOff>44030</xdr:rowOff>
    </xdr:to>
    <xdr:sp macro="" textlink="">
      <xdr:nvSpPr>
        <xdr:cNvPr id="639" name="楕円 638"/>
        <xdr:cNvSpPr/>
      </xdr:nvSpPr>
      <xdr:spPr>
        <a:xfrm>
          <a:off x="14541500" y="1331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35157</xdr:rowOff>
    </xdr:from>
    <xdr:ext cx="599010" cy="259045"/>
    <xdr:sp macro="" textlink="">
      <xdr:nvSpPr>
        <xdr:cNvPr id="640" name="テキスト ボックス 639"/>
        <xdr:cNvSpPr txBox="1"/>
      </xdr:nvSpPr>
      <xdr:spPr>
        <a:xfrm>
          <a:off x="14292795" y="13408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4302</xdr:rowOff>
    </xdr:from>
    <xdr:to>
      <xdr:col>72</xdr:col>
      <xdr:colOff>38100</xdr:colOff>
      <xdr:row>78</xdr:row>
      <xdr:rowOff>105902</xdr:rowOff>
    </xdr:to>
    <xdr:sp macro="" textlink="">
      <xdr:nvSpPr>
        <xdr:cNvPr id="641" name="楕円 640"/>
        <xdr:cNvSpPr/>
      </xdr:nvSpPr>
      <xdr:spPr>
        <a:xfrm>
          <a:off x="13652500" y="133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97029</xdr:rowOff>
    </xdr:from>
    <xdr:ext cx="534377" cy="259045"/>
    <xdr:sp macro="" textlink="">
      <xdr:nvSpPr>
        <xdr:cNvPr id="642" name="テキスト ボックス 641"/>
        <xdr:cNvSpPr txBox="1"/>
      </xdr:nvSpPr>
      <xdr:spPr>
        <a:xfrm>
          <a:off x="13436111" y="1347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5590</xdr:rowOff>
    </xdr:from>
    <xdr:to>
      <xdr:col>67</xdr:col>
      <xdr:colOff>101600</xdr:colOff>
      <xdr:row>78</xdr:row>
      <xdr:rowOff>107190</xdr:rowOff>
    </xdr:to>
    <xdr:sp macro="" textlink="">
      <xdr:nvSpPr>
        <xdr:cNvPr id="643" name="楕円 642"/>
        <xdr:cNvSpPr/>
      </xdr:nvSpPr>
      <xdr:spPr>
        <a:xfrm>
          <a:off x="12763500" y="1337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98317</xdr:rowOff>
    </xdr:from>
    <xdr:ext cx="534377" cy="259045"/>
    <xdr:sp macro="" textlink="">
      <xdr:nvSpPr>
        <xdr:cNvPr id="644" name="テキスト ボックス 643"/>
        <xdr:cNvSpPr txBox="1"/>
      </xdr:nvSpPr>
      <xdr:spPr>
        <a:xfrm>
          <a:off x="12547111" y="1347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102288</xdr:rowOff>
    </xdr:from>
    <xdr:to>
      <xdr:col>85</xdr:col>
      <xdr:colOff>127000</xdr:colOff>
      <xdr:row>98</xdr:row>
      <xdr:rowOff>119548</xdr:rowOff>
    </xdr:to>
    <xdr:cxnSp macro="">
      <xdr:nvCxnSpPr>
        <xdr:cNvPr id="671" name="直線コネクタ 670"/>
        <xdr:cNvCxnSpPr/>
      </xdr:nvCxnSpPr>
      <xdr:spPr>
        <a:xfrm>
          <a:off x="15481300" y="16904388"/>
          <a:ext cx="8382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91467</xdr:rowOff>
    </xdr:from>
    <xdr:to>
      <xdr:col>81</xdr:col>
      <xdr:colOff>50800</xdr:colOff>
      <xdr:row>98</xdr:row>
      <xdr:rowOff>102288</xdr:rowOff>
    </xdr:to>
    <xdr:cxnSp macro="">
      <xdr:nvCxnSpPr>
        <xdr:cNvPr id="674" name="直線コネクタ 673"/>
        <xdr:cNvCxnSpPr/>
      </xdr:nvCxnSpPr>
      <xdr:spPr>
        <a:xfrm>
          <a:off x="14592300" y="16893567"/>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91467</xdr:rowOff>
    </xdr:from>
    <xdr:to>
      <xdr:col>76</xdr:col>
      <xdr:colOff>114300</xdr:colOff>
      <xdr:row>98</xdr:row>
      <xdr:rowOff>96087</xdr:rowOff>
    </xdr:to>
    <xdr:cxnSp macro="">
      <xdr:nvCxnSpPr>
        <xdr:cNvPr id="677" name="直線コネクタ 676"/>
        <xdr:cNvCxnSpPr/>
      </xdr:nvCxnSpPr>
      <xdr:spPr>
        <a:xfrm flipV="1">
          <a:off x="13703300" y="16893567"/>
          <a:ext cx="889000" cy="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96087</xdr:rowOff>
    </xdr:from>
    <xdr:to>
      <xdr:col>71</xdr:col>
      <xdr:colOff>177800</xdr:colOff>
      <xdr:row>98</xdr:row>
      <xdr:rowOff>100200</xdr:rowOff>
    </xdr:to>
    <xdr:cxnSp macro="">
      <xdr:nvCxnSpPr>
        <xdr:cNvPr id="680" name="直線コネクタ 679"/>
        <xdr:cNvCxnSpPr/>
      </xdr:nvCxnSpPr>
      <xdr:spPr>
        <a:xfrm flipV="1">
          <a:off x="12814300" y="16898187"/>
          <a:ext cx="889000" cy="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4" name="テキスト ボックス 683"/>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68748</xdr:rowOff>
    </xdr:from>
    <xdr:to>
      <xdr:col>85</xdr:col>
      <xdr:colOff>177800</xdr:colOff>
      <xdr:row>98</xdr:row>
      <xdr:rowOff>170348</xdr:rowOff>
    </xdr:to>
    <xdr:sp macro="" textlink="">
      <xdr:nvSpPr>
        <xdr:cNvPr id="690" name="楕円 689"/>
        <xdr:cNvSpPr/>
      </xdr:nvSpPr>
      <xdr:spPr>
        <a:xfrm>
          <a:off x="16268700" y="1687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164456</xdr:rowOff>
    </xdr:from>
    <xdr:ext cx="534377" cy="259045"/>
    <xdr:sp macro="" textlink="">
      <xdr:nvSpPr>
        <xdr:cNvPr id="691" name="積立金該当値テキスト"/>
        <xdr:cNvSpPr txBox="1"/>
      </xdr:nvSpPr>
      <xdr:spPr>
        <a:xfrm>
          <a:off x="16370300" y="1679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51488</xdr:rowOff>
    </xdr:from>
    <xdr:to>
      <xdr:col>81</xdr:col>
      <xdr:colOff>101600</xdr:colOff>
      <xdr:row>98</xdr:row>
      <xdr:rowOff>153088</xdr:rowOff>
    </xdr:to>
    <xdr:sp macro="" textlink="">
      <xdr:nvSpPr>
        <xdr:cNvPr id="692" name="楕円 691"/>
        <xdr:cNvSpPr/>
      </xdr:nvSpPr>
      <xdr:spPr>
        <a:xfrm>
          <a:off x="15430500" y="1685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144215</xdr:rowOff>
    </xdr:from>
    <xdr:ext cx="534377" cy="259045"/>
    <xdr:sp macro="" textlink="">
      <xdr:nvSpPr>
        <xdr:cNvPr id="693" name="テキスト ボックス 692"/>
        <xdr:cNvSpPr txBox="1"/>
      </xdr:nvSpPr>
      <xdr:spPr>
        <a:xfrm>
          <a:off x="15214111" y="169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40667</xdr:rowOff>
    </xdr:from>
    <xdr:to>
      <xdr:col>76</xdr:col>
      <xdr:colOff>165100</xdr:colOff>
      <xdr:row>98</xdr:row>
      <xdr:rowOff>142267</xdr:rowOff>
    </xdr:to>
    <xdr:sp macro="" textlink="">
      <xdr:nvSpPr>
        <xdr:cNvPr id="694" name="楕円 693"/>
        <xdr:cNvSpPr/>
      </xdr:nvSpPr>
      <xdr:spPr>
        <a:xfrm>
          <a:off x="14541500" y="1684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133394</xdr:rowOff>
    </xdr:from>
    <xdr:ext cx="534377" cy="259045"/>
    <xdr:sp macro="" textlink="">
      <xdr:nvSpPr>
        <xdr:cNvPr id="695" name="テキスト ボックス 694"/>
        <xdr:cNvSpPr txBox="1"/>
      </xdr:nvSpPr>
      <xdr:spPr>
        <a:xfrm>
          <a:off x="14325111" y="169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45287</xdr:rowOff>
    </xdr:from>
    <xdr:to>
      <xdr:col>72</xdr:col>
      <xdr:colOff>38100</xdr:colOff>
      <xdr:row>98</xdr:row>
      <xdr:rowOff>146887</xdr:rowOff>
    </xdr:to>
    <xdr:sp macro="" textlink="">
      <xdr:nvSpPr>
        <xdr:cNvPr id="696" name="楕円 695"/>
        <xdr:cNvSpPr/>
      </xdr:nvSpPr>
      <xdr:spPr>
        <a:xfrm>
          <a:off x="13652500" y="1684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138014</xdr:rowOff>
    </xdr:from>
    <xdr:ext cx="534377" cy="259045"/>
    <xdr:sp macro="" textlink="">
      <xdr:nvSpPr>
        <xdr:cNvPr id="697" name="テキスト ボックス 696"/>
        <xdr:cNvSpPr txBox="1"/>
      </xdr:nvSpPr>
      <xdr:spPr>
        <a:xfrm>
          <a:off x="13436111" y="1694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49400</xdr:rowOff>
    </xdr:from>
    <xdr:to>
      <xdr:col>67</xdr:col>
      <xdr:colOff>101600</xdr:colOff>
      <xdr:row>98</xdr:row>
      <xdr:rowOff>151000</xdr:rowOff>
    </xdr:to>
    <xdr:sp macro="" textlink="">
      <xdr:nvSpPr>
        <xdr:cNvPr id="698" name="楕円 697"/>
        <xdr:cNvSpPr/>
      </xdr:nvSpPr>
      <xdr:spPr>
        <a:xfrm>
          <a:off x="12763500" y="168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142127</xdr:rowOff>
    </xdr:from>
    <xdr:ext cx="534377" cy="259045"/>
    <xdr:sp macro="" textlink="">
      <xdr:nvSpPr>
        <xdr:cNvPr id="699" name="テキスト ボックス 698"/>
        <xdr:cNvSpPr txBox="1"/>
      </xdr:nvSpPr>
      <xdr:spPr>
        <a:xfrm>
          <a:off x="12547111" y="1694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3" name="直線コネクタ 78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6" name="直線コネクタ 78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9" name="直線コネクタ 78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2" name="直線コネクタ 79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2" name="楕円 80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4" name="楕円 80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5" name="テキスト ボックス 80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6" name="楕円 80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7" name="テキスト ボックス 80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8" name="楕円 80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9" name="テキスト ボックス 80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0" name="楕円 80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1" name="テキスト ボックス 81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32688</xdr:rowOff>
    </xdr:from>
    <xdr:to>
      <xdr:col>116</xdr:col>
      <xdr:colOff>63500</xdr:colOff>
      <xdr:row>77</xdr:row>
      <xdr:rowOff>52817</xdr:rowOff>
    </xdr:to>
    <xdr:cxnSp macro="">
      <xdr:nvCxnSpPr>
        <xdr:cNvPr id="840" name="直線コネクタ 839"/>
        <xdr:cNvCxnSpPr/>
      </xdr:nvCxnSpPr>
      <xdr:spPr>
        <a:xfrm flipV="1">
          <a:off x="21323300" y="13234338"/>
          <a:ext cx="838200" cy="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39047</xdr:rowOff>
    </xdr:from>
    <xdr:to>
      <xdr:col>111</xdr:col>
      <xdr:colOff>177800</xdr:colOff>
      <xdr:row>77</xdr:row>
      <xdr:rowOff>52817</xdr:rowOff>
    </xdr:to>
    <xdr:cxnSp macro="">
      <xdr:nvCxnSpPr>
        <xdr:cNvPr id="843" name="直線コネクタ 842"/>
        <xdr:cNvCxnSpPr/>
      </xdr:nvCxnSpPr>
      <xdr:spPr>
        <a:xfrm>
          <a:off x="20434300" y="13240697"/>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39047</xdr:rowOff>
    </xdr:from>
    <xdr:to>
      <xdr:col>107</xdr:col>
      <xdr:colOff>50800</xdr:colOff>
      <xdr:row>77</xdr:row>
      <xdr:rowOff>52009</xdr:rowOff>
    </xdr:to>
    <xdr:cxnSp macro="">
      <xdr:nvCxnSpPr>
        <xdr:cNvPr id="846" name="直線コネクタ 845"/>
        <xdr:cNvCxnSpPr/>
      </xdr:nvCxnSpPr>
      <xdr:spPr>
        <a:xfrm flipV="1">
          <a:off x="19545300" y="13240697"/>
          <a:ext cx="889000" cy="1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52009</xdr:rowOff>
    </xdr:from>
    <xdr:to>
      <xdr:col>102</xdr:col>
      <xdr:colOff>114300</xdr:colOff>
      <xdr:row>77</xdr:row>
      <xdr:rowOff>74447</xdr:rowOff>
    </xdr:to>
    <xdr:cxnSp macro="">
      <xdr:nvCxnSpPr>
        <xdr:cNvPr id="849" name="直線コネクタ 848"/>
        <xdr:cNvCxnSpPr/>
      </xdr:nvCxnSpPr>
      <xdr:spPr>
        <a:xfrm flipV="1">
          <a:off x="18656300" y="13253659"/>
          <a:ext cx="889000" cy="2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3" name="テキスト ボックス 852"/>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153338</xdr:rowOff>
    </xdr:from>
    <xdr:to>
      <xdr:col>116</xdr:col>
      <xdr:colOff>114300</xdr:colOff>
      <xdr:row>77</xdr:row>
      <xdr:rowOff>83488</xdr:rowOff>
    </xdr:to>
    <xdr:sp macro="" textlink="">
      <xdr:nvSpPr>
        <xdr:cNvPr id="859" name="楕円 858"/>
        <xdr:cNvSpPr/>
      </xdr:nvSpPr>
      <xdr:spPr>
        <a:xfrm>
          <a:off x="22110700" y="1318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131765</xdr:rowOff>
    </xdr:from>
    <xdr:ext cx="534377" cy="259045"/>
    <xdr:sp macro="" textlink="">
      <xdr:nvSpPr>
        <xdr:cNvPr id="860" name="繰出金該当値テキスト"/>
        <xdr:cNvSpPr txBox="1"/>
      </xdr:nvSpPr>
      <xdr:spPr>
        <a:xfrm>
          <a:off x="22212300" y="1316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2017</xdr:rowOff>
    </xdr:from>
    <xdr:to>
      <xdr:col>112</xdr:col>
      <xdr:colOff>38100</xdr:colOff>
      <xdr:row>77</xdr:row>
      <xdr:rowOff>103617</xdr:rowOff>
    </xdr:to>
    <xdr:sp macro="" textlink="">
      <xdr:nvSpPr>
        <xdr:cNvPr id="861" name="楕円 860"/>
        <xdr:cNvSpPr/>
      </xdr:nvSpPr>
      <xdr:spPr>
        <a:xfrm>
          <a:off x="21272500" y="1320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94744</xdr:rowOff>
    </xdr:from>
    <xdr:ext cx="534377" cy="259045"/>
    <xdr:sp macro="" textlink="">
      <xdr:nvSpPr>
        <xdr:cNvPr id="862" name="テキスト ボックス 861"/>
        <xdr:cNvSpPr txBox="1"/>
      </xdr:nvSpPr>
      <xdr:spPr>
        <a:xfrm>
          <a:off x="21056111" y="1329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159697</xdr:rowOff>
    </xdr:from>
    <xdr:to>
      <xdr:col>107</xdr:col>
      <xdr:colOff>101600</xdr:colOff>
      <xdr:row>77</xdr:row>
      <xdr:rowOff>89847</xdr:rowOff>
    </xdr:to>
    <xdr:sp macro="" textlink="">
      <xdr:nvSpPr>
        <xdr:cNvPr id="863" name="楕円 862"/>
        <xdr:cNvSpPr/>
      </xdr:nvSpPr>
      <xdr:spPr>
        <a:xfrm>
          <a:off x="20383500" y="1318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80974</xdr:rowOff>
    </xdr:from>
    <xdr:ext cx="534377" cy="259045"/>
    <xdr:sp macro="" textlink="">
      <xdr:nvSpPr>
        <xdr:cNvPr id="864" name="テキスト ボックス 863"/>
        <xdr:cNvSpPr txBox="1"/>
      </xdr:nvSpPr>
      <xdr:spPr>
        <a:xfrm>
          <a:off x="20167111" y="1328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1209</xdr:rowOff>
    </xdr:from>
    <xdr:to>
      <xdr:col>102</xdr:col>
      <xdr:colOff>165100</xdr:colOff>
      <xdr:row>77</xdr:row>
      <xdr:rowOff>102809</xdr:rowOff>
    </xdr:to>
    <xdr:sp macro="" textlink="">
      <xdr:nvSpPr>
        <xdr:cNvPr id="865" name="楕円 864"/>
        <xdr:cNvSpPr/>
      </xdr:nvSpPr>
      <xdr:spPr>
        <a:xfrm>
          <a:off x="19494500" y="1320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93936</xdr:rowOff>
    </xdr:from>
    <xdr:ext cx="534377" cy="259045"/>
    <xdr:sp macro="" textlink="">
      <xdr:nvSpPr>
        <xdr:cNvPr id="866" name="テキスト ボックス 865"/>
        <xdr:cNvSpPr txBox="1"/>
      </xdr:nvSpPr>
      <xdr:spPr>
        <a:xfrm>
          <a:off x="19278111" y="1329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23647</xdr:rowOff>
    </xdr:from>
    <xdr:to>
      <xdr:col>98</xdr:col>
      <xdr:colOff>38100</xdr:colOff>
      <xdr:row>77</xdr:row>
      <xdr:rowOff>125247</xdr:rowOff>
    </xdr:to>
    <xdr:sp macro="" textlink="">
      <xdr:nvSpPr>
        <xdr:cNvPr id="867" name="楕円 866"/>
        <xdr:cNvSpPr/>
      </xdr:nvSpPr>
      <xdr:spPr>
        <a:xfrm>
          <a:off x="18605500" y="1322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116374</xdr:rowOff>
    </xdr:from>
    <xdr:ext cx="534377" cy="259045"/>
    <xdr:sp macro="" textlink="">
      <xdr:nvSpPr>
        <xdr:cNvPr id="868" name="テキスト ボックス 867"/>
        <xdr:cNvSpPr txBox="1"/>
      </xdr:nvSpPr>
      <xdr:spPr>
        <a:xfrm>
          <a:off x="18389111" y="1331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歳出決算総額は、住民一人当たり</a:t>
          </a:r>
          <a:r>
            <a:rPr kumimoji="1" lang="en-US" altLang="ja-JP" sz="1200">
              <a:latin typeface="ＭＳ Ｐゴシック" panose="020B0600070205080204" pitchFamily="50" charset="-128"/>
              <a:ea typeface="ＭＳ Ｐゴシック" panose="020B0600070205080204" pitchFamily="50" charset="-128"/>
            </a:rPr>
            <a:t>770,329</a:t>
          </a:r>
          <a:r>
            <a:rPr kumimoji="1" lang="ja-JP" altLang="en-US" sz="1200">
              <a:latin typeface="ＭＳ Ｐゴシック" panose="020B0600070205080204" pitchFamily="50" charset="-128"/>
              <a:ea typeface="ＭＳ Ｐゴシック" panose="020B0600070205080204" pitchFamily="50" charset="-128"/>
            </a:rPr>
            <a:t>円となり、前年度は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庁舎耐震・改修や観光案内所など大規模な施設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整備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を行ったため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latin typeface="ＭＳ Ｐゴシック" panose="020B0600070205080204" pitchFamily="50" charset="-128"/>
              <a:ea typeface="ＭＳ Ｐゴシック" panose="020B0600070205080204" pitchFamily="50" charset="-128"/>
            </a:rPr>
            <a:t>874,429</a:t>
          </a:r>
          <a:r>
            <a:rPr kumimoji="1" lang="ja-JP" altLang="en-US" sz="1200">
              <a:latin typeface="ＭＳ Ｐゴシック" panose="020B0600070205080204" pitchFamily="50" charset="-128"/>
              <a:ea typeface="ＭＳ Ｐゴシック" panose="020B0600070205080204" pitchFamily="50" charset="-128"/>
            </a:rPr>
            <a:t>円であったことから大幅減となった。</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主な構成項目は、補助費等、人件費、公債費、繰出金、物件費の順となっている。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30.8</a:t>
          </a:r>
          <a:r>
            <a:rPr kumimoji="1" lang="ja-JP" altLang="en-US" sz="1200">
              <a:latin typeface="ＭＳ Ｐゴシック" panose="020B0600070205080204" pitchFamily="50" charset="-128"/>
              <a:ea typeface="ＭＳ Ｐゴシック" panose="020B0600070205080204" pitchFamily="50" charset="-128"/>
            </a:rPr>
            <a:t>％を占める補助費等は、類似団体平均値を上回っており、相楽東部広域連合や相楽中部消防組合、相楽郡広域事務組合などへの一部事務組合の負担金が大きいことが主な要因となっている。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特に、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小学校空調整備や</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小・中学校校内ＬＡＮ整備事業を実施したことから、相楽東部広域連合への負担金が増と</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なり、大幅増となっている。</a:t>
          </a:r>
          <a:endParaRPr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公債費は前年度より減となっているものの、人件費、繰出金、物件費は前年度より増となっている。繰出金については、介護保険や後期高齢者医療の給付費の増、簡易水道や下水道事業の元利償還金の増により増加している。また、物件費については、地方創生関連や電算関係の委託料、賃金の増により増加している。</a:t>
          </a:r>
          <a:endParaRPr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補助費等以外は類似団体平均値を下回っているものの、今後も大規模な施設整備・耐震化等を計画しており、簡易水道・下水道事業特別会計を含めた普通建設事業費の増やそれに伴う公債費や繰出金の増が見込まれるため、国の動向を注視しながら、計画的かつ適切な事業の執行に努め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4,069
4,049
64.93
3,263,106
3,134,467
100,516
2,017,400
3,605,961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139509</xdr:rowOff>
    </xdr:from>
    <xdr:to>
      <xdr:col>24</xdr:col>
      <xdr:colOff>63500</xdr:colOff>
      <xdr:row>37</xdr:row>
      <xdr:rowOff>140348</xdr:rowOff>
    </xdr:to>
    <xdr:cxnSp macro="">
      <xdr:nvCxnSpPr>
        <xdr:cNvPr id="60" name="直線コネクタ 59"/>
        <xdr:cNvCxnSpPr/>
      </xdr:nvCxnSpPr>
      <xdr:spPr>
        <a:xfrm>
          <a:off x="3797300" y="6483159"/>
          <a:ext cx="8382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139509</xdr:rowOff>
    </xdr:from>
    <xdr:to>
      <xdr:col>19</xdr:col>
      <xdr:colOff>177800</xdr:colOff>
      <xdr:row>37</xdr:row>
      <xdr:rowOff>147187</xdr:rowOff>
    </xdr:to>
    <xdr:cxnSp macro="">
      <xdr:nvCxnSpPr>
        <xdr:cNvPr id="63" name="直線コネクタ 62"/>
        <xdr:cNvCxnSpPr/>
      </xdr:nvCxnSpPr>
      <xdr:spPr>
        <a:xfrm flipV="1">
          <a:off x="2908300" y="6483159"/>
          <a:ext cx="889000" cy="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147187</xdr:rowOff>
    </xdr:from>
    <xdr:to>
      <xdr:col>15</xdr:col>
      <xdr:colOff>50800</xdr:colOff>
      <xdr:row>37</xdr:row>
      <xdr:rowOff>156254</xdr:rowOff>
    </xdr:to>
    <xdr:cxnSp macro="">
      <xdr:nvCxnSpPr>
        <xdr:cNvPr id="66" name="直線コネクタ 65"/>
        <xdr:cNvCxnSpPr/>
      </xdr:nvCxnSpPr>
      <xdr:spPr>
        <a:xfrm flipV="1">
          <a:off x="2019300" y="6490837"/>
          <a:ext cx="889000" cy="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156254</xdr:rowOff>
    </xdr:from>
    <xdr:to>
      <xdr:col>10</xdr:col>
      <xdr:colOff>114300</xdr:colOff>
      <xdr:row>37</xdr:row>
      <xdr:rowOff>167551</xdr:rowOff>
    </xdr:to>
    <xdr:cxnSp macro="">
      <xdr:nvCxnSpPr>
        <xdr:cNvPr id="69" name="直線コネクタ 68"/>
        <xdr:cNvCxnSpPr/>
      </xdr:nvCxnSpPr>
      <xdr:spPr>
        <a:xfrm flipV="1">
          <a:off x="1130300" y="6499904"/>
          <a:ext cx="889000" cy="1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89548</xdr:rowOff>
    </xdr:from>
    <xdr:to>
      <xdr:col>24</xdr:col>
      <xdr:colOff>114300</xdr:colOff>
      <xdr:row>38</xdr:row>
      <xdr:rowOff>19698</xdr:rowOff>
    </xdr:to>
    <xdr:sp macro="" textlink="">
      <xdr:nvSpPr>
        <xdr:cNvPr id="79" name="楕円 78"/>
        <xdr:cNvSpPr/>
      </xdr:nvSpPr>
      <xdr:spPr>
        <a:xfrm>
          <a:off x="4584700" y="643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4475</xdr:rowOff>
    </xdr:from>
    <xdr:ext cx="534377" cy="259045"/>
    <xdr:sp macro="" textlink="">
      <xdr:nvSpPr>
        <xdr:cNvPr id="80" name="議会費該当値テキスト"/>
        <xdr:cNvSpPr txBox="1"/>
      </xdr:nvSpPr>
      <xdr:spPr>
        <a:xfrm>
          <a:off x="4686300" y="634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88709</xdr:rowOff>
    </xdr:from>
    <xdr:to>
      <xdr:col>20</xdr:col>
      <xdr:colOff>38100</xdr:colOff>
      <xdr:row>38</xdr:row>
      <xdr:rowOff>18859</xdr:rowOff>
    </xdr:to>
    <xdr:sp macro="" textlink="">
      <xdr:nvSpPr>
        <xdr:cNvPr id="81" name="楕円 80"/>
        <xdr:cNvSpPr/>
      </xdr:nvSpPr>
      <xdr:spPr>
        <a:xfrm>
          <a:off x="3746500" y="643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9986</xdr:rowOff>
    </xdr:from>
    <xdr:ext cx="534377" cy="259045"/>
    <xdr:sp macro="" textlink="">
      <xdr:nvSpPr>
        <xdr:cNvPr id="82" name="テキスト ボックス 81"/>
        <xdr:cNvSpPr txBox="1"/>
      </xdr:nvSpPr>
      <xdr:spPr>
        <a:xfrm>
          <a:off x="3530111" y="652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96387</xdr:rowOff>
    </xdr:from>
    <xdr:to>
      <xdr:col>15</xdr:col>
      <xdr:colOff>101600</xdr:colOff>
      <xdr:row>38</xdr:row>
      <xdr:rowOff>26536</xdr:rowOff>
    </xdr:to>
    <xdr:sp macro="" textlink="">
      <xdr:nvSpPr>
        <xdr:cNvPr id="83" name="楕円 82"/>
        <xdr:cNvSpPr/>
      </xdr:nvSpPr>
      <xdr:spPr>
        <a:xfrm>
          <a:off x="2857500" y="64400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17663</xdr:rowOff>
    </xdr:from>
    <xdr:ext cx="534377" cy="259045"/>
    <xdr:sp macro="" textlink="">
      <xdr:nvSpPr>
        <xdr:cNvPr id="84" name="テキスト ボックス 83"/>
        <xdr:cNvSpPr txBox="1"/>
      </xdr:nvSpPr>
      <xdr:spPr>
        <a:xfrm>
          <a:off x="2641111" y="653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105454</xdr:rowOff>
    </xdr:from>
    <xdr:to>
      <xdr:col>10</xdr:col>
      <xdr:colOff>165100</xdr:colOff>
      <xdr:row>38</xdr:row>
      <xdr:rowOff>35604</xdr:rowOff>
    </xdr:to>
    <xdr:sp macro="" textlink="">
      <xdr:nvSpPr>
        <xdr:cNvPr id="85" name="楕円 84"/>
        <xdr:cNvSpPr/>
      </xdr:nvSpPr>
      <xdr:spPr>
        <a:xfrm>
          <a:off x="1968500" y="644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26732</xdr:rowOff>
    </xdr:from>
    <xdr:ext cx="534377" cy="259045"/>
    <xdr:sp macro="" textlink="">
      <xdr:nvSpPr>
        <xdr:cNvPr id="86" name="テキスト ボックス 85"/>
        <xdr:cNvSpPr txBox="1"/>
      </xdr:nvSpPr>
      <xdr:spPr>
        <a:xfrm>
          <a:off x="1752111" y="654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116751</xdr:rowOff>
    </xdr:from>
    <xdr:to>
      <xdr:col>6</xdr:col>
      <xdr:colOff>38100</xdr:colOff>
      <xdr:row>38</xdr:row>
      <xdr:rowOff>46901</xdr:rowOff>
    </xdr:to>
    <xdr:sp macro="" textlink="">
      <xdr:nvSpPr>
        <xdr:cNvPr id="87" name="楕円 86"/>
        <xdr:cNvSpPr/>
      </xdr:nvSpPr>
      <xdr:spPr>
        <a:xfrm>
          <a:off x="1079500" y="646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38028</xdr:rowOff>
    </xdr:from>
    <xdr:ext cx="534377" cy="259045"/>
    <xdr:sp macro="" textlink="">
      <xdr:nvSpPr>
        <xdr:cNvPr id="88" name="テキスト ボックス 87"/>
        <xdr:cNvSpPr txBox="1"/>
      </xdr:nvSpPr>
      <xdr:spPr>
        <a:xfrm>
          <a:off x="863111" y="65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28733</xdr:rowOff>
    </xdr:from>
    <xdr:to>
      <xdr:col>24</xdr:col>
      <xdr:colOff>63500</xdr:colOff>
      <xdr:row>58</xdr:row>
      <xdr:rowOff>67889</xdr:rowOff>
    </xdr:to>
    <xdr:cxnSp macro="">
      <xdr:nvCxnSpPr>
        <xdr:cNvPr id="115" name="直線コネクタ 114"/>
        <xdr:cNvCxnSpPr/>
      </xdr:nvCxnSpPr>
      <xdr:spPr>
        <a:xfrm>
          <a:off x="3797300" y="9972833"/>
          <a:ext cx="838200" cy="3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28733</xdr:rowOff>
    </xdr:from>
    <xdr:to>
      <xdr:col>19</xdr:col>
      <xdr:colOff>177800</xdr:colOff>
      <xdr:row>58</xdr:row>
      <xdr:rowOff>54681</xdr:rowOff>
    </xdr:to>
    <xdr:cxnSp macro="">
      <xdr:nvCxnSpPr>
        <xdr:cNvPr id="118" name="直線コネクタ 117"/>
        <xdr:cNvCxnSpPr/>
      </xdr:nvCxnSpPr>
      <xdr:spPr>
        <a:xfrm flipV="1">
          <a:off x="2908300" y="9972833"/>
          <a:ext cx="889000" cy="2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54681</xdr:rowOff>
    </xdr:from>
    <xdr:to>
      <xdr:col>15</xdr:col>
      <xdr:colOff>50800</xdr:colOff>
      <xdr:row>58</xdr:row>
      <xdr:rowOff>66590</xdr:rowOff>
    </xdr:to>
    <xdr:cxnSp macro="">
      <xdr:nvCxnSpPr>
        <xdr:cNvPr id="121" name="直線コネクタ 120"/>
        <xdr:cNvCxnSpPr/>
      </xdr:nvCxnSpPr>
      <xdr:spPr>
        <a:xfrm flipV="1">
          <a:off x="2019300" y="9998781"/>
          <a:ext cx="889000" cy="1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66590</xdr:rowOff>
    </xdr:from>
    <xdr:to>
      <xdr:col>10</xdr:col>
      <xdr:colOff>114300</xdr:colOff>
      <xdr:row>58</xdr:row>
      <xdr:rowOff>73094</xdr:rowOff>
    </xdr:to>
    <xdr:cxnSp macro="">
      <xdr:nvCxnSpPr>
        <xdr:cNvPr id="124" name="直線コネクタ 123"/>
        <xdr:cNvCxnSpPr/>
      </xdr:nvCxnSpPr>
      <xdr:spPr>
        <a:xfrm flipV="1">
          <a:off x="1130300" y="10010690"/>
          <a:ext cx="889000" cy="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17089</xdr:rowOff>
    </xdr:from>
    <xdr:to>
      <xdr:col>24</xdr:col>
      <xdr:colOff>114300</xdr:colOff>
      <xdr:row>58</xdr:row>
      <xdr:rowOff>118689</xdr:rowOff>
    </xdr:to>
    <xdr:sp macro="" textlink="">
      <xdr:nvSpPr>
        <xdr:cNvPr id="134" name="楕円 133"/>
        <xdr:cNvSpPr/>
      </xdr:nvSpPr>
      <xdr:spPr>
        <a:xfrm>
          <a:off x="4584700" y="996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109031</xdr:rowOff>
    </xdr:from>
    <xdr:ext cx="599010" cy="259045"/>
    <xdr:sp macro="" textlink="">
      <xdr:nvSpPr>
        <xdr:cNvPr id="135" name="総務費該当値テキスト"/>
        <xdr:cNvSpPr txBox="1"/>
      </xdr:nvSpPr>
      <xdr:spPr>
        <a:xfrm>
          <a:off x="4686300" y="988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149383</xdr:rowOff>
    </xdr:from>
    <xdr:to>
      <xdr:col>20</xdr:col>
      <xdr:colOff>38100</xdr:colOff>
      <xdr:row>58</xdr:row>
      <xdr:rowOff>79533</xdr:rowOff>
    </xdr:to>
    <xdr:sp macro="" textlink="">
      <xdr:nvSpPr>
        <xdr:cNvPr id="136" name="楕円 135"/>
        <xdr:cNvSpPr/>
      </xdr:nvSpPr>
      <xdr:spPr>
        <a:xfrm>
          <a:off x="3746500" y="992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70660</xdr:rowOff>
    </xdr:from>
    <xdr:ext cx="599010" cy="259045"/>
    <xdr:sp macro="" textlink="">
      <xdr:nvSpPr>
        <xdr:cNvPr id="137" name="テキスト ボックス 136"/>
        <xdr:cNvSpPr txBox="1"/>
      </xdr:nvSpPr>
      <xdr:spPr>
        <a:xfrm>
          <a:off x="3497795" y="1001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3881</xdr:rowOff>
    </xdr:from>
    <xdr:to>
      <xdr:col>15</xdr:col>
      <xdr:colOff>101600</xdr:colOff>
      <xdr:row>58</xdr:row>
      <xdr:rowOff>105481</xdr:rowOff>
    </xdr:to>
    <xdr:sp macro="" textlink="">
      <xdr:nvSpPr>
        <xdr:cNvPr id="138" name="楕円 137"/>
        <xdr:cNvSpPr/>
      </xdr:nvSpPr>
      <xdr:spPr>
        <a:xfrm>
          <a:off x="2857500" y="994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96608</xdr:rowOff>
    </xdr:from>
    <xdr:ext cx="599010" cy="259045"/>
    <xdr:sp macro="" textlink="">
      <xdr:nvSpPr>
        <xdr:cNvPr id="139" name="テキスト ボックス 138"/>
        <xdr:cNvSpPr txBox="1"/>
      </xdr:nvSpPr>
      <xdr:spPr>
        <a:xfrm>
          <a:off x="2608795" y="1004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15790</xdr:rowOff>
    </xdr:from>
    <xdr:to>
      <xdr:col>10</xdr:col>
      <xdr:colOff>165100</xdr:colOff>
      <xdr:row>58</xdr:row>
      <xdr:rowOff>117390</xdr:rowOff>
    </xdr:to>
    <xdr:sp macro="" textlink="">
      <xdr:nvSpPr>
        <xdr:cNvPr id="140" name="楕円 139"/>
        <xdr:cNvSpPr/>
      </xdr:nvSpPr>
      <xdr:spPr>
        <a:xfrm>
          <a:off x="1968500" y="995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108517</xdr:rowOff>
    </xdr:from>
    <xdr:ext cx="599010" cy="259045"/>
    <xdr:sp macro="" textlink="">
      <xdr:nvSpPr>
        <xdr:cNvPr id="141" name="テキスト ボックス 140"/>
        <xdr:cNvSpPr txBox="1"/>
      </xdr:nvSpPr>
      <xdr:spPr>
        <a:xfrm>
          <a:off x="1719795" y="1005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22294</xdr:rowOff>
    </xdr:from>
    <xdr:to>
      <xdr:col>6</xdr:col>
      <xdr:colOff>38100</xdr:colOff>
      <xdr:row>58</xdr:row>
      <xdr:rowOff>123894</xdr:rowOff>
    </xdr:to>
    <xdr:sp macro="" textlink="">
      <xdr:nvSpPr>
        <xdr:cNvPr id="142" name="楕円 141"/>
        <xdr:cNvSpPr/>
      </xdr:nvSpPr>
      <xdr:spPr>
        <a:xfrm>
          <a:off x="1079500" y="996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115021</xdr:rowOff>
    </xdr:from>
    <xdr:ext cx="599010" cy="259045"/>
    <xdr:sp macro="" textlink="">
      <xdr:nvSpPr>
        <xdr:cNvPr id="143" name="テキスト ボックス 142"/>
        <xdr:cNvSpPr txBox="1"/>
      </xdr:nvSpPr>
      <xdr:spPr>
        <a:xfrm>
          <a:off x="830795" y="1005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77219</xdr:rowOff>
    </xdr:from>
    <xdr:to>
      <xdr:col>24</xdr:col>
      <xdr:colOff>63500</xdr:colOff>
      <xdr:row>76</xdr:row>
      <xdr:rowOff>99073</xdr:rowOff>
    </xdr:to>
    <xdr:cxnSp macro="">
      <xdr:nvCxnSpPr>
        <xdr:cNvPr id="170" name="直線コネクタ 169"/>
        <xdr:cNvCxnSpPr/>
      </xdr:nvCxnSpPr>
      <xdr:spPr>
        <a:xfrm>
          <a:off x="3797300" y="13107419"/>
          <a:ext cx="838200" cy="2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63981</xdr:rowOff>
    </xdr:from>
    <xdr:to>
      <xdr:col>19</xdr:col>
      <xdr:colOff>177800</xdr:colOff>
      <xdr:row>76</xdr:row>
      <xdr:rowOff>77219</xdr:rowOff>
    </xdr:to>
    <xdr:cxnSp macro="">
      <xdr:nvCxnSpPr>
        <xdr:cNvPr id="173" name="直線コネクタ 172"/>
        <xdr:cNvCxnSpPr/>
      </xdr:nvCxnSpPr>
      <xdr:spPr>
        <a:xfrm>
          <a:off x="2908300" y="13094181"/>
          <a:ext cx="889000" cy="1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63981</xdr:rowOff>
    </xdr:from>
    <xdr:to>
      <xdr:col>15</xdr:col>
      <xdr:colOff>50800</xdr:colOff>
      <xdr:row>76</xdr:row>
      <xdr:rowOff>113568</xdr:rowOff>
    </xdr:to>
    <xdr:cxnSp macro="">
      <xdr:nvCxnSpPr>
        <xdr:cNvPr id="176" name="直線コネクタ 175"/>
        <xdr:cNvCxnSpPr/>
      </xdr:nvCxnSpPr>
      <xdr:spPr>
        <a:xfrm flipV="1">
          <a:off x="2019300" y="13094181"/>
          <a:ext cx="889000" cy="4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113568</xdr:rowOff>
    </xdr:from>
    <xdr:to>
      <xdr:col>10</xdr:col>
      <xdr:colOff>114300</xdr:colOff>
      <xdr:row>76</xdr:row>
      <xdr:rowOff>132854</xdr:rowOff>
    </xdr:to>
    <xdr:cxnSp macro="">
      <xdr:nvCxnSpPr>
        <xdr:cNvPr id="179" name="直線コネクタ 178"/>
        <xdr:cNvCxnSpPr/>
      </xdr:nvCxnSpPr>
      <xdr:spPr>
        <a:xfrm flipV="1">
          <a:off x="1130300" y="13143768"/>
          <a:ext cx="889000" cy="1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48273</xdr:rowOff>
    </xdr:from>
    <xdr:to>
      <xdr:col>24</xdr:col>
      <xdr:colOff>114300</xdr:colOff>
      <xdr:row>76</xdr:row>
      <xdr:rowOff>149873</xdr:rowOff>
    </xdr:to>
    <xdr:sp macro="" textlink="">
      <xdr:nvSpPr>
        <xdr:cNvPr id="189" name="楕円 188"/>
        <xdr:cNvSpPr/>
      </xdr:nvSpPr>
      <xdr:spPr>
        <a:xfrm>
          <a:off x="4584700" y="1307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134650</xdr:rowOff>
    </xdr:from>
    <xdr:ext cx="599010" cy="259045"/>
    <xdr:sp macro="" textlink="">
      <xdr:nvSpPr>
        <xdr:cNvPr id="190" name="民生費該当値テキスト"/>
        <xdr:cNvSpPr txBox="1"/>
      </xdr:nvSpPr>
      <xdr:spPr>
        <a:xfrm>
          <a:off x="4686300" y="12993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26419</xdr:rowOff>
    </xdr:from>
    <xdr:to>
      <xdr:col>20</xdr:col>
      <xdr:colOff>38100</xdr:colOff>
      <xdr:row>76</xdr:row>
      <xdr:rowOff>128019</xdr:rowOff>
    </xdr:to>
    <xdr:sp macro="" textlink="">
      <xdr:nvSpPr>
        <xdr:cNvPr id="191" name="楕円 190"/>
        <xdr:cNvSpPr/>
      </xdr:nvSpPr>
      <xdr:spPr>
        <a:xfrm>
          <a:off x="3746500" y="1305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119146</xdr:rowOff>
    </xdr:from>
    <xdr:ext cx="599010" cy="259045"/>
    <xdr:sp macro="" textlink="">
      <xdr:nvSpPr>
        <xdr:cNvPr id="192" name="テキスト ボックス 191"/>
        <xdr:cNvSpPr txBox="1"/>
      </xdr:nvSpPr>
      <xdr:spPr>
        <a:xfrm>
          <a:off x="3497795" y="1314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13181</xdr:rowOff>
    </xdr:from>
    <xdr:to>
      <xdr:col>15</xdr:col>
      <xdr:colOff>101600</xdr:colOff>
      <xdr:row>76</xdr:row>
      <xdr:rowOff>114781</xdr:rowOff>
    </xdr:to>
    <xdr:sp macro="" textlink="">
      <xdr:nvSpPr>
        <xdr:cNvPr id="193" name="楕円 192"/>
        <xdr:cNvSpPr/>
      </xdr:nvSpPr>
      <xdr:spPr>
        <a:xfrm>
          <a:off x="2857500" y="1304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105908</xdr:rowOff>
    </xdr:from>
    <xdr:ext cx="599010" cy="259045"/>
    <xdr:sp macro="" textlink="">
      <xdr:nvSpPr>
        <xdr:cNvPr id="194" name="テキスト ボックス 193"/>
        <xdr:cNvSpPr txBox="1"/>
      </xdr:nvSpPr>
      <xdr:spPr>
        <a:xfrm>
          <a:off x="2608795" y="13136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62768</xdr:rowOff>
    </xdr:from>
    <xdr:to>
      <xdr:col>10</xdr:col>
      <xdr:colOff>165100</xdr:colOff>
      <xdr:row>76</xdr:row>
      <xdr:rowOff>164368</xdr:rowOff>
    </xdr:to>
    <xdr:sp macro="" textlink="">
      <xdr:nvSpPr>
        <xdr:cNvPr id="195" name="楕円 194"/>
        <xdr:cNvSpPr/>
      </xdr:nvSpPr>
      <xdr:spPr>
        <a:xfrm>
          <a:off x="1968500" y="1309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155495</xdr:rowOff>
    </xdr:from>
    <xdr:ext cx="599010" cy="259045"/>
    <xdr:sp macro="" textlink="">
      <xdr:nvSpPr>
        <xdr:cNvPr id="196" name="テキスト ボックス 195"/>
        <xdr:cNvSpPr txBox="1"/>
      </xdr:nvSpPr>
      <xdr:spPr>
        <a:xfrm>
          <a:off x="1719795" y="1318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82054</xdr:rowOff>
    </xdr:from>
    <xdr:to>
      <xdr:col>6</xdr:col>
      <xdr:colOff>38100</xdr:colOff>
      <xdr:row>77</xdr:row>
      <xdr:rowOff>12204</xdr:rowOff>
    </xdr:to>
    <xdr:sp macro="" textlink="">
      <xdr:nvSpPr>
        <xdr:cNvPr id="197" name="楕円 196"/>
        <xdr:cNvSpPr/>
      </xdr:nvSpPr>
      <xdr:spPr>
        <a:xfrm>
          <a:off x="1079500" y="1311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3331</xdr:rowOff>
    </xdr:from>
    <xdr:ext cx="599010" cy="259045"/>
    <xdr:sp macro="" textlink="">
      <xdr:nvSpPr>
        <xdr:cNvPr id="198" name="テキスト ボックス 197"/>
        <xdr:cNvSpPr txBox="1"/>
      </xdr:nvSpPr>
      <xdr:spPr>
        <a:xfrm>
          <a:off x="830795" y="1320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165771</xdr:rowOff>
    </xdr:from>
    <xdr:to>
      <xdr:col>24</xdr:col>
      <xdr:colOff>63500</xdr:colOff>
      <xdr:row>97</xdr:row>
      <xdr:rowOff>14644</xdr:rowOff>
    </xdr:to>
    <xdr:cxnSp macro="">
      <xdr:nvCxnSpPr>
        <xdr:cNvPr id="227" name="直線コネクタ 226"/>
        <xdr:cNvCxnSpPr/>
      </xdr:nvCxnSpPr>
      <xdr:spPr>
        <a:xfrm flipV="1">
          <a:off x="3797300" y="16624971"/>
          <a:ext cx="838200" cy="2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8412</xdr:rowOff>
    </xdr:from>
    <xdr:to>
      <xdr:col>19</xdr:col>
      <xdr:colOff>177800</xdr:colOff>
      <xdr:row>97</xdr:row>
      <xdr:rowOff>14644</xdr:rowOff>
    </xdr:to>
    <xdr:cxnSp macro="">
      <xdr:nvCxnSpPr>
        <xdr:cNvPr id="230" name="直線コネクタ 229"/>
        <xdr:cNvCxnSpPr/>
      </xdr:nvCxnSpPr>
      <xdr:spPr>
        <a:xfrm>
          <a:off x="2908300" y="16639062"/>
          <a:ext cx="889000" cy="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168861</xdr:rowOff>
    </xdr:from>
    <xdr:to>
      <xdr:col>15</xdr:col>
      <xdr:colOff>50800</xdr:colOff>
      <xdr:row>97</xdr:row>
      <xdr:rowOff>8412</xdr:rowOff>
    </xdr:to>
    <xdr:cxnSp macro="">
      <xdr:nvCxnSpPr>
        <xdr:cNvPr id="233" name="直線コネクタ 232"/>
        <xdr:cNvCxnSpPr/>
      </xdr:nvCxnSpPr>
      <xdr:spPr>
        <a:xfrm>
          <a:off x="2019300" y="16628061"/>
          <a:ext cx="889000" cy="1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148273</xdr:rowOff>
    </xdr:from>
    <xdr:to>
      <xdr:col>10</xdr:col>
      <xdr:colOff>114300</xdr:colOff>
      <xdr:row>96</xdr:row>
      <xdr:rowOff>168861</xdr:rowOff>
    </xdr:to>
    <xdr:cxnSp macro="">
      <xdr:nvCxnSpPr>
        <xdr:cNvPr id="236" name="直線コネクタ 235"/>
        <xdr:cNvCxnSpPr/>
      </xdr:nvCxnSpPr>
      <xdr:spPr>
        <a:xfrm>
          <a:off x="1130300" y="16607473"/>
          <a:ext cx="889000" cy="2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42798</xdr:rowOff>
    </xdr:from>
    <xdr:ext cx="599010" cy="259045"/>
    <xdr:sp macro="" textlink="">
      <xdr:nvSpPr>
        <xdr:cNvPr id="240" name="テキスト ボックス 239"/>
        <xdr:cNvSpPr txBox="1"/>
      </xdr:nvSpPr>
      <xdr:spPr>
        <a:xfrm>
          <a:off x="830795"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114971</xdr:rowOff>
    </xdr:from>
    <xdr:to>
      <xdr:col>24</xdr:col>
      <xdr:colOff>114300</xdr:colOff>
      <xdr:row>97</xdr:row>
      <xdr:rowOff>45121</xdr:rowOff>
    </xdr:to>
    <xdr:sp macro="" textlink="">
      <xdr:nvSpPr>
        <xdr:cNvPr id="246" name="楕円 245"/>
        <xdr:cNvSpPr/>
      </xdr:nvSpPr>
      <xdr:spPr>
        <a:xfrm>
          <a:off x="4584700" y="1657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93398</xdr:rowOff>
    </xdr:from>
    <xdr:ext cx="599010" cy="259045"/>
    <xdr:sp macro="" textlink="">
      <xdr:nvSpPr>
        <xdr:cNvPr id="247" name="衛生費該当値テキスト"/>
        <xdr:cNvSpPr txBox="1"/>
      </xdr:nvSpPr>
      <xdr:spPr>
        <a:xfrm>
          <a:off x="4686300" y="16552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135294</xdr:rowOff>
    </xdr:from>
    <xdr:to>
      <xdr:col>20</xdr:col>
      <xdr:colOff>38100</xdr:colOff>
      <xdr:row>97</xdr:row>
      <xdr:rowOff>65444</xdr:rowOff>
    </xdr:to>
    <xdr:sp macro="" textlink="">
      <xdr:nvSpPr>
        <xdr:cNvPr id="248" name="楕円 247"/>
        <xdr:cNvSpPr/>
      </xdr:nvSpPr>
      <xdr:spPr>
        <a:xfrm>
          <a:off x="3746500" y="1659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56571</xdr:rowOff>
    </xdr:from>
    <xdr:ext cx="534377" cy="259045"/>
    <xdr:sp macro="" textlink="">
      <xdr:nvSpPr>
        <xdr:cNvPr id="249" name="テキスト ボックス 248"/>
        <xdr:cNvSpPr txBox="1"/>
      </xdr:nvSpPr>
      <xdr:spPr>
        <a:xfrm>
          <a:off x="3530111" y="1668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129062</xdr:rowOff>
    </xdr:from>
    <xdr:to>
      <xdr:col>15</xdr:col>
      <xdr:colOff>101600</xdr:colOff>
      <xdr:row>97</xdr:row>
      <xdr:rowOff>59212</xdr:rowOff>
    </xdr:to>
    <xdr:sp macro="" textlink="">
      <xdr:nvSpPr>
        <xdr:cNvPr id="250" name="楕円 249"/>
        <xdr:cNvSpPr/>
      </xdr:nvSpPr>
      <xdr:spPr>
        <a:xfrm>
          <a:off x="2857500" y="1658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50339</xdr:rowOff>
    </xdr:from>
    <xdr:ext cx="534377" cy="259045"/>
    <xdr:sp macro="" textlink="">
      <xdr:nvSpPr>
        <xdr:cNvPr id="251" name="テキスト ボックス 250"/>
        <xdr:cNvSpPr txBox="1"/>
      </xdr:nvSpPr>
      <xdr:spPr>
        <a:xfrm>
          <a:off x="2641111" y="1668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118061</xdr:rowOff>
    </xdr:from>
    <xdr:to>
      <xdr:col>10</xdr:col>
      <xdr:colOff>165100</xdr:colOff>
      <xdr:row>97</xdr:row>
      <xdr:rowOff>48211</xdr:rowOff>
    </xdr:to>
    <xdr:sp macro="" textlink="">
      <xdr:nvSpPr>
        <xdr:cNvPr id="252" name="楕円 251"/>
        <xdr:cNvSpPr/>
      </xdr:nvSpPr>
      <xdr:spPr>
        <a:xfrm>
          <a:off x="1968500" y="1657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39338</xdr:rowOff>
    </xdr:from>
    <xdr:ext cx="599010" cy="259045"/>
    <xdr:sp macro="" textlink="">
      <xdr:nvSpPr>
        <xdr:cNvPr id="253" name="テキスト ボックス 252"/>
        <xdr:cNvSpPr txBox="1"/>
      </xdr:nvSpPr>
      <xdr:spPr>
        <a:xfrm>
          <a:off x="1719795" y="1666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97473</xdr:rowOff>
    </xdr:from>
    <xdr:to>
      <xdr:col>6</xdr:col>
      <xdr:colOff>38100</xdr:colOff>
      <xdr:row>97</xdr:row>
      <xdr:rowOff>27623</xdr:rowOff>
    </xdr:to>
    <xdr:sp macro="" textlink="">
      <xdr:nvSpPr>
        <xdr:cNvPr id="254" name="楕円 253"/>
        <xdr:cNvSpPr/>
      </xdr:nvSpPr>
      <xdr:spPr>
        <a:xfrm>
          <a:off x="1079500" y="1655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44150</xdr:rowOff>
    </xdr:from>
    <xdr:ext cx="599010" cy="259045"/>
    <xdr:sp macro="" textlink="">
      <xdr:nvSpPr>
        <xdr:cNvPr id="255" name="テキスト ボックス 254"/>
        <xdr:cNvSpPr txBox="1"/>
      </xdr:nvSpPr>
      <xdr:spPr>
        <a:xfrm>
          <a:off x="830795" y="1633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109660</xdr:rowOff>
    </xdr:from>
    <xdr:to>
      <xdr:col>55</xdr:col>
      <xdr:colOff>0</xdr:colOff>
      <xdr:row>58</xdr:row>
      <xdr:rowOff>123837</xdr:rowOff>
    </xdr:to>
    <xdr:cxnSp macro="">
      <xdr:nvCxnSpPr>
        <xdr:cNvPr id="339" name="直線コネクタ 338"/>
        <xdr:cNvCxnSpPr/>
      </xdr:nvCxnSpPr>
      <xdr:spPr>
        <a:xfrm flipV="1">
          <a:off x="9639300" y="10053760"/>
          <a:ext cx="838200" cy="1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120479</xdr:rowOff>
    </xdr:from>
    <xdr:to>
      <xdr:col>50</xdr:col>
      <xdr:colOff>114300</xdr:colOff>
      <xdr:row>58</xdr:row>
      <xdr:rowOff>123837</xdr:rowOff>
    </xdr:to>
    <xdr:cxnSp macro="">
      <xdr:nvCxnSpPr>
        <xdr:cNvPr id="342" name="直線コネクタ 341"/>
        <xdr:cNvCxnSpPr/>
      </xdr:nvCxnSpPr>
      <xdr:spPr>
        <a:xfrm>
          <a:off x="8750300" y="10064579"/>
          <a:ext cx="889000" cy="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120479</xdr:rowOff>
    </xdr:from>
    <xdr:to>
      <xdr:col>45</xdr:col>
      <xdr:colOff>177800</xdr:colOff>
      <xdr:row>58</xdr:row>
      <xdr:rowOff>130050</xdr:rowOff>
    </xdr:to>
    <xdr:cxnSp macro="">
      <xdr:nvCxnSpPr>
        <xdr:cNvPr id="345" name="直線コネクタ 344"/>
        <xdr:cNvCxnSpPr/>
      </xdr:nvCxnSpPr>
      <xdr:spPr>
        <a:xfrm flipV="1">
          <a:off x="7861300" y="10064579"/>
          <a:ext cx="889000" cy="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126578</xdr:rowOff>
    </xdr:from>
    <xdr:to>
      <xdr:col>41</xdr:col>
      <xdr:colOff>50800</xdr:colOff>
      <xdr:row>58</xdr:row>
      <xdr:rowOff>130050</xdr:rowOff>
    </xdr:to>
    <xdr:cxnSp macro="">
      <xdr:nvCxnSpPr>
        <xdr:cNvPr id="348" name="直線コネクタ 347"/>
        <xdr:cNvCxnSpPr/>
      </xdr:nvCxnSpPr>
      <xdr:spPr>
        <a:xfrm>
          <a:off x="6972300" y="10070678"/>
          <a:ext cx="889000" cy="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58860</xdr:rowOff>
    </xdr:from>
    <xdr:to>
      <xdr:col>55</xdr:col>
      <xdr:colOff>50800</xdr:colOff>
      <xdr:row>58</xdr:row>
      <xdr:rowOff>160460</xdr:rowOff>
    </xdr:to>
    <xdr:sp macro="" textlink="">
      <xdr:nvSpPr>
        <xdr:cNvPr id="358" name="楕円 357"/>
        <xdr:cNvSpPr/>
      </xdr:nvSpPr>
      <xdr:spPr>
        <a:xfrm>
          <a:off x="10426700" y="1000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34377" cy="259045"/>
    <xdr:sp macro="" textlink="">
      <xdr:nvSpPr>
        <xdr:cNvPr id="359" name="農林水産業費該当値テキスト"/>
        <xdr:cNvSpPr txBox="1"/>
      </xdr:nvSpPr>
      <xdr:spPr>
        <a:xfrm>
          <a:off x="10528300" y="993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73037</xdr:rowOff>
    </xdr:from>
    <xdr:to>
      <xdr:col>50</xdr:col>
      <xdr:colOff>165100</xdr:colOff>
      <xdr:row>59</xdr:row>
      <xdr:rowOff>3187</xdr:rowOff>
    </xdr:to>
    <xdr:sp macro="" textlink="">
      <xdr:nvSpPr>
        <xdr:cNvPr id="360" name="楕円 359"/>
        <xdr:cNvSpPr/>
      </xdr:nvSpPr>
      <xdr:spPr>
        <a:xfrm>
          <a:off x="9588500" y="1001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165764</xdr:rowOff>
    </xdr:from>
    <xdr:ext cx="534377" cy="259045"/>
    <xdr:sp macro="" textlink="">
      <xdr:nvSpPr>
        <xdr:cNvPr id="361" name="テキスト ボックス 360"/>
        <xdr:cNvSpPr txBox="1"/>
      </xdr:nvSpPr>
      <xdr:spPr>
        <a:xfrm>
          <a:off x="9372111" y="1010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69679</xdr:rowOff>
    </xdr:from>
    <xdr:to>
      <xdr:col>46</xdr:col>
      <xdr:colOff>38100</xdr:colOff>
      <xdr:row>58</xdr:row>
      <xdr:rowOff>171279</xdr:rowOff>
    </xdr:to>
    <xdr:sp macro="" textlink="">
      <xdr:nvSpPr>
        <xdr:cNvPr id="362" name="楕円 361"/>
        <xdr:cNvSpPr/>
      </xdr:nvSpPr>
      <xdr:spPr>
        <a:xfrm>
          <a:off x="8699500" y="1001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162406</xdr:rowOff>
    </xdr:from>
    <xdr:ext cx="534377" cy="259045"/>
    <xdr:sp macro="" textlink="">
      <xdr:nvSpPr>
        <xdr:cNvPr id="363" name="テキスト ボックス 362"/>
        <xdr:cNvSpPr txBox="1"/>
      </xdr:nvSpPr>
      <xdr:spPr>
        <a:xfrm>
          <a:off x="8483111" y="1010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79250</xdr:rowOff>
    </xdr:from>
    <xdr:to>
      <xdr:col>41</xdr:col>
      <xdr:colOff>101600</xdr:colOff>
      <xdr:row>59</xdr:row>
      <xdr:rowOff>9400</xdr:rowOff>
    </xdr:to>
    <xdr:sp macro="" textlink="">
      <xdr:nvSpPr>
        <xdr:cNvPr id="364" name="楕円 363"/>
        <xdr:cNvSpPr/>
      </xdr:nvSpPr>
      <xdr:spPr>
        <a:xfrm>
          <a:off x="7810500" y="1002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527</xdr:rowOff>
    </xdr:from>
    <xdr:ext cx="534377" cy="259045"/>
    <xdr:sp macro="" textlink="">
      <xdr:nvSpPr>
        <xdr:cNvPr id="365" name="テキスト ボックス 364"/>
        <xdr:cNvSpPr txBox="1"/>
      </xdr:nvSpPr>
      <xdr:spPr>
        <a:xfrm>
          <a:off x="7594111" y="1011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75778</xdr:rowOff>
    </xdr:from>
    <xdr:to>
      <xdr:col>36</xdr:col>
      <xdr:colOff>165100</xdr:colOff>
      <xdr:row>59</xdr:row>
      <xdr:rowOff>5928</xdr:rowOff>
    </xdr:to>
    <xdr:sp macro="" textlink="">
      <xdr:nvSpPr>
        <xdr:cNvPr id="366" name="楕円 365"/>
        <xdr:cNvSpPr/>
      </xdr:nvSpPr>
      <xdr:spPr>
        <a:xfrm>
          <a:off x="6921500" y="1001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168505</xdr:rowOff>
    </xdr:from>
    <xdr:ext cx="534377" cy="259045"/>
    <xdr:sp macro="" textlink="">
      <xdr:nvSpPr>
        <xdr:cNvPr id="367" name="テキスト ボックス 366"/>
        <xdr:cNvSpPr txBox="1"/>
      </xdr:nvSpPr>
      <xdr:spPr>
        <a:xfrm>
          <a:off x="6705111" y="1011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156578</xdr:rowOff>
    </xdr:from>
    <xdr:to>
      <xdr:col>55</xdr:col>
      <xdr:colOff>0</xdr:colOff>
      <xdr:row>79</xdr:row>
      <xdr:rowOff>9207</xdr:rowOff>
    </xdr:to>
    <xdr:cxnSp macro="">
      <xdr:nvCxnSpPr>
        <xdr:cNvPr id="396" name="直線コネクタ 395"/>
        <xdr:cNvCxnSpPr/>
      </xdr:nvCxnSpPr>
      <xdr:spPr>
        <a:xfrm>
          <a:off x="9639300" y="13529678"/>
          <a:ext cx="8382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156578</xdr:rowOff>
    </xdr:from>
    <xdr:to>
      <xdr:col>50</xdr:col>
      <xdr:colOff>114300</xdr:colOff>
      <xdr:row>79</xdr:row>
      <xdr:rowOff>12040</xdr:rowOff>
    </xdr:to>
    <xdr:cxnSp macro="">
      <xdr:nvCxnSpPr>
        <xdr:cNvPr id="399" name="直線コネクタ 398"/>
        <xdr:cNvCxnSpPr/>
      </xdr:nvCxnSpPr>
      <xdr:spPr>
        <a:xfrm flipV="1">
          <a:off x="8750300" y="13529678"/>
          <a:ext cx="889000" cy="2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12040</xdr:rowOff>
    </xdr:from>
    <xdr:to>
      <xdr:col>45</xdr:col>
      <xdr:colOff>177800</xdr:colOff>
      <xdr:row>79</xdr:row>
      <xdr:rowOff>26907</xdr:rowOff>
    </xdr:to>
    <xdr:cxnSp macro="">
      <xdr:nvCxnSpPr>
        <xdr:cNvPr id="402" name="直線コネクタ 401"/>
        <xdr:cNvCxnSpPr/>
      </xdr:nvCxnSpPr>
      <xdr:spPr>
        <a:xfrm flipV="1">
          <a:off x="7861300" y="13556590"/>
          <a:ext cx="889000" cy="1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26907</xdr:rowOff>
    </xdr:from>
    <xdr:to>
      <xdr:col>41</xdr:col>
      <xdr:colOff>50800</xdr:colOff>
      <xdr:row>79</xdr:row>
      <xdr:rowOff>33032</xdr:rowOff>
    </xdr:to>
    <xdr:cxnSp macro="">
      <xdr:nvCxnSpPr>
        <xdr:cNvPr id="405" name="直線コネクタ 404"/>
        <xdr:cNvCxnSpPr/>
      </xdr:nvCxnSpPr>
      <xdr:spPr>
        <a:xfrm flipV="1">
          <a:off x="6972300" y="13571457"/>
          <a:ext cx="889000" cy="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129857</xdr:rowOff>
    </xdr:from>
    <xdr:to>
      <xdr:col>55</xdr:col>
      <xdr:colOff>50800</xdr:colOff>
      <xdr:row>79</xdr:row>
      <xdr:rowOff>60007</xdr:rowOff>
    </xdr:to>
    <xdr:sp macro="" textlink="">
      <xdr:nvSpPr>
        <xdr:cNvPr id="415" name="楕円 414"/>
        <xdr:cNvSpPr/>
      </xdr:nvSpPr>
      <xdr:spPr>
        <a:xfrm>
          <a:off x="10426700" y="1350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54264</xdr:rowOff>
    </xdr:from>
    <xdr:ext cx="534377" cy="259045"/>
    <xdr:sp macro="" textlink="">
      <xdr:nvSpPr>
        <xdr:cNvPr id="416" name="商工費該当値テキスト"/>
        <xdr:cNvSpPr txBox="1"/>
      </xdr:nvSpPr>
      <xdr:spPr>
        <a:xfrm>
          <a:off x="10528300" y="1342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105778</xdr:rowOff>
    </xdr:from>
    <xdr:to>
      <xdr:col>50</xdr:col>
      <xdr:colOff>165100</xdr:colOff>
      <xdr:row>79</xdr:row>
      <xdr:rowOff>35928</xdr:rowOff>
    </xdr:to>
    <xdr:sp macro="" textlink="">
      <xdr:nvSpPr>
        <xdr:cNvPr id="417" name="楕円 416"/>
        <xdr:cNvSpPr/>
      </xdr:nvSpPr>
      <xdr:spPr>
        <a:xfrm>
          <a:off x="9588500" y="134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27055</xdr:rowOff>
    </xdr:from>
    <xdr:ext cx="534377" cy="259045"/>
    <xdr:sp macro="" textlink="">
      <xdr:nvSpPr>
        <xdr:cNvPr id="418" name="テキスト ボックス 417"/>
        <xdr:cNvSpPr txBox="1"/>
      </xdr:nvSpPr>
      <xdr:spPr>
        <a:xfrm>
          <a:off x="9372111" y="1357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132690</xdr:rowOff>
    </xdr:from>
    <xdr:to>
      <xdr:col>46</xdr:col>
      <xdr:colOff>38100</xdr:colOff>
      <xdr:row>79</xdr:row>
      <xdr:rowOff>62840</xdr:rowOff>
    </xdr:to>
    <xdr:sp macro="" textlink="">
      <xdr:nvSpPr>
        <xdr:cNvPr id="419" name="楕円 418"/>
        <xdr:cNvSpPr/>
      </xdr:nvSpPr>
      <xdr:spPr>
        <a:xfrm>
          <a:off x="8699500" y="1350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53967</xdr:rowOff>
    </xdr:from>
    <xdr:ext cx="534377" cy="259045"/>
    <xdr:sp macro="" textlink="">
      <xdr:nvSpPr>
        <xdr:cNvPr id="420" name="テキスト ボックス 419"/>
        <xdr:cNvSpPr txBox="1"/>
      </xdr:nvSpPr>
      <xdr:spPr>
        <a:xfrm>
          <a:off x="8483111" y="1359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147557</xdr:rowOff>
    </xdr:from>
    <xdr:to>
      <xdr:col>41</xdr:col>
      <xdr:colOff>101600</xdr:colOff>
      <xdr:row>79</xdr:row>
      <xdr:rowOff>77707</xdr:rowOff>
    </xdr:to>
    <xdr:sp macro="" textlink="">
      <xdr:nvSpPr>
        <xdr:cNvPr id="421" name="楕円 420"/>
        <xdr:cNvSpPr/>
      </xdr:nvSpPr>
      <xdr:spPr>
        <a:xfrm>
          <a:off x="7810500" y="1352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68834</xdr:rowOff>
    </xdr:from>
    <xdr:ext cx="469744" cy="259045"/>
    <xdr:sp macro="" textlink="">
      <xdr:nvSpPr>
        <xdr:cNvPr id="422" name="テキスト ボックス 421"/>
        <xdr:cNvSpPr txBox="1"/>
      </xdr:nvSpPr>
      <xdr:spPr>
        <a:xfrm>
          <a:off x="7626428" y="1361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153682</xdr:rowOff>
    </xdr:from>
    <xdr:to>
      <xdr:col>36</xdr:col>
      <xdr:colOff>165100</xdr:colOff>
      <xdr:row>79</xdr:row>
      <xdr:rowOff>83832</xdr:rowOff>
    </xdr:to>
    <xdr:sp macro="" textlink="">
      <xdr:nvSpPr>
        <xdr:cNvPr id="423" name="楕円 422"/>
        <xdr:cNvSpPr/>
      </xdr:nvSpPr>
      <xdr:spPr>
        <a:xfrm>
          <a:off x="6921500" y="1352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74959</xdr:rowOff>
    </xdr:from>
    <xdr:ext cx="469744" cy="259045"/>
    <xdr:sp macro="" textlink="">
      <xdr:nvSpPr>
        <xdr:cNvPr id="424" name="テキスト ボックス 423"/>
        <xdr:cNvSpPr txBox="1"/>
      </xdr:nvSpPr>
      <xdr:spPr>
        <a:xfrm>
          <a:off x="6737428" y="1361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80159</xdr:rowOff>
    </xdr:from>
    <xdr:to>
      <xdr:col>55</xdr:col>
      <xdr:colOff>0</xdr:colOff>
      <xdr:row>98</xdr:row>
      <xdr:rowOff>105688</xdr:rowOff>
    </xdr:to>
    <xdr:cxnSp macro="">
      <xdr:nvCxnSpPr>
        <xdr:cNvPr id="451" name="直線コネクタ 450"/>
        <xdr:cNvCxnSpPr/>
      </xdr:nvCxnSpPr>
      <xdr:spPr>
        <a:xfrm>
          <a:off x="9639300" y="16882259"/>
          <a:ext cx="838200" cy="2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17818</xdr:rowOff>
    </xdr:from>
    <xdr:to>
      <xdr:col>50</xdr:col>
      <xdr:colOff>114300</xdr:colOff>
      <xdr:row>98</xdr:row>
      <xdr:rowOff>80159</xdr:rowOff>
    </xdr:to>
    <xdr:cxnSp macro="">
      <xdr:nvCxnSpPr>
        <xdr:cNvPr id="454" name="直線コネクタ 453"/>
        <xdr:cNvCxnSpPr/>
      </xdr:nvCxnSpPr>
      <xdr:spPr>
        <a:xfrm>
          <a:off x="8750300" y="16819918"/>
          <a:ext cx="889000" cy="6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17818</xdr:rowOff>
    </xdr:from>
    <xdr:to>
      <xdr:col>45</xdr:col>
      <xdr:colOff>177800</xdr:colOff>
      <xdr:row>98</xdr:row>
      <xdr:rowOff>73144</xdr:rowOff>
    </xdr:to>
    <xdr:cxnSp macro="">
      <xdr:nvCxnSpPr>
        <xdr:cNvPr id="457" name="直線コネクタ 456"/>
        <xdr:cNvCxnSpPr/>
      </xdr:nvCxnSpPr>
      <xdr:spPr>
        <a:xfrm flipV="1">
          <a:off x="7861300" y="16819918"/>
          <a:ext cx="889000" cy="5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73144</xdr:rowOff>
    </xdr:from>
    <xdr:to>
      <xdr:col>41</xdr:col>
      <xdr:colOff>50800</xdr:colOff>
      <xdr:row>98</xdr:row>
      <xdr:rowOff>103405</xdr:rowOff>
    </xdr:to>
    <xdr:cxnSp macro="">
      <xdr:nvCxnSpPr>
        <xdr:cNvPr id="460" name="直線コネクタ 459"/>
        <xdr:cNvCxnSpPr/>
      </xdr:nvCxnSpPr>
      <xdr:spPr>
        <a:xfrm flipV="1">
          <a:off x="6972300" y="16875244"/>
          <a:ext cx="889000" cy="3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54888</xdr:rowOff>
    </xdr:from>
    <xdr:to>
      <xdr:col>55</xdr:col>
      <xdr:colOff>50800</xdr:colOff>
      <xdr:row>98</xdr:row>
      <xdr:rowOff>156488</xdr:rowOff>
    </xdr:to>
    <xdr:sp macro="" textlink="">
      <xdr:nvSpPr>
        <xdr:cNvPr id="470" name="楕円 469"/>
        <xdr:cNvSpPr/>
      </xdr:nvSpPr>
      <xdr:spPr>
        <a:xfrm>
          <a:off x="10426700" y="1685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141265</xdr:rowOff>
    </xdr:from>
    <xdr:ext cx="534377" cy="259045"/>
    <xdr:sp macro="" textlink="">
      <xdr:nvSpPr>
        <xdr:cNvPr id="471" name="土木費該当値テキスト"/>
        <xdr:cNvSpPr txBox="1"/>
      </xdr:nvSpPr>
      <xdr:spPr>
        <a:xfrm>
          <a:off x="10528300" y="1677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29359</xdr:rowOff>
    </xdr:from>
    <xdr:to>
      <xdr:col>50</xdr:col>
      <xdr:colOff>165100</xdr:colOff>
      <xdr:row>98</xdr:row>
      <xdr:rowOff>130959</xdr:rowOff>
    </xdr:to>
    <xdr:sp macro="" textlink="">
      <xdr:nvSpPr>
        <xdr:cNvPr id="472" name="楕円 471"/>
        <xdr:cNvSpPr/>
      </xdr:nvSpPr>
      <xdr:spPr>
        <a:xfrm>
          <a:off x="9588500" y="1683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122086</xdr:rowOff>
    </xdr:from>
    <xdr:ext cx="534377" cy="259045"/>
    <xdr:sp macro="" textlink="">
      <xdr:nvSpPr>
        <xdr:cNvPr id="473" name="テキスト ボックス 472"/>
        <xdr:cNvSpPr txBox="1"/>
      </xdr:nvSpPr>
      <xdr:spPr>
        <a:xfrm>
          <a:off x="9372111" y="1692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138468</xdr:rowOff>
    </xdr:from>
    <xdr:to>
      <xdr:col>46</xdr:col>
      <xdr:colOff>38100</xdr:colOff>
      <xdr:row>98</xdr:row>
      <xdr:rowOff>68618</xdr:rowOff>
    </xdr:to>
    <xdr:sp macro="" textlink="">
      <xdr:nvSpPr>
        <xdr:cNvPr id="474" name="楕円 473"/>
        <xdr:cNvSpPr/>
      </xdr:nvSpPr>
      <xdr:spPr>
        <a:xfrm>
          <a:off x="8699500" y="167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59745</xdr:rowOff>
    </xdr:from>
    <xdr:ext cx="599010" cy="259045"/>
    <xdr:sp macro="" textlink="">
      <xdr:nvSpPr>
        <xdr:cNvPr id="475" name="テキスト ボックス 474"/>
        <xdr:cNvSpPr txBox="1"/>
      </xdr:nvSpPr>
      <xdr:spPr>
        <a:xfrm>
          <a:off x="8450795" y="1686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22344</xdr:rowOff>
    </xdr:from>
    <xdr:to>
      <xdr:col>41</xdr:col>
      <xdr:colOff>101600</xdr:colOff>
      <xdr:row>98</xdr:row>
      <xdr:rowOff>123944</xdr:rowOff>
    </xdr:to>
    <xdr:sp macro="" textlink="">
      <xdr:nvSpPr>
        <xdr:cNvPr id="476" name="楕円 475"/>
        <xdr:cNvSpPr/>
      </xdr:nvSpPr>
      <xdr:spPr>
        <a:xfrm>
          <a:off x="7810500" y="1682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115071</xdr:rowOff>
    </xdr:from>
    <xdr:ext cx="534377" cy="259045"/>
    <xdr:sp macro="" textlink="">
      <xdr:nvSpPr>
        <xdr:cNvPr id="477" name="テキスト ボックス 476"/>
        <xdr:cNvSpPr txBox="1"/>
      </xdr:nvSpPr>
      <xdr:spPr>
        <a:xfrm>
          <a:off x="7594111" y="169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52605</xdr:rowOff>
    </xdr:from>
    <xdr:to>
      <xdr:col>36</xdr:col>
      <xdr:colOff>165100</xdr:colOff>
      <xdr:row>98</xdr:row>
      <xdr:rowOff>154205</xdr:rowOff>
    </xdr:to>
    <xdr:sp macro="" textlink="">
      <xdr:nvSpPr>
        <xdr:cNvPr id="478" name="楕円 477"/>
        <xdr:cNvSpPr/>
      </xdr:nvSpPr>
      <xdr:spPr>
        <a:xfrm>
          <a:off x="6921500" y="1685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145332</xdr:rowOff>
    </xdr:from>
    <xdr:ext cx="534377" cy="259045"/>
    <xdr:sp macro="" textlink="">
      <xdr:nvSpPr>
        <xdr:cNvPr id="479" name="テキスト ボックス 478"/>
        <xdr:cNvSpPr txBox="1"/>
      </xdr:nvSpPr>
      <xdr:spPr>
        <a:xfrm>
          <a:off x="6705111" y="1694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16492</xdr:rowOff>
    </xdr:from>
    <xdr:to>
      <xdr:col>85</xdr:col>
      <xdr:colOff>127000</xdr:colOff>
      <xdr:row>37</xdr:row>
      <xdr:rowOff>8209</xdr:rowOff>
    </xdr:to>
    <xdr:cxnSp macro="">
      <xdr:nvCxnSpPr>
        <xdr:cNvPr id="508" name="直線コネクタ 507"/>
        <xdr:cNvCxnSpPr/>
      </xdr:nvCxnSpPr>
      <xdr:spPr>
        <a:xfrm>
          <a:off x="15481300" y="6188692"/>
          <a:ext cx="838200" cy="16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09" name="消防費平均値テキスト"/>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16492</xdr:rowOff>
    </xdr:from>
    <xdr:to>
      <xdr:col>81</xdr:col>
      <xdr:colOff>50800</xdr:colOff>
      <xdr:row>37</xdr:row>
      <xdr:rowOff>60444</xdr:rowOff>
    </xdr:to>
    <xdr:cxnSp macro="">
      <xdr:nvCxnSpPr>
        <xdr:cNvPr id="511" name="直線コネクタ 510"/>
        <xdr:cNvCxnSpPr/>
      </xdr:nvCxnSpPr>
      <xdr:spPr>
        <a:xfrm flipV="1">
          <a:off x="14592300" y="6188692"/>
          <a:ext cx="889000" cy="21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60444</xdr:rowOff>
    </xdr:from>
    <xdr:to>
      <xdr:col>76</xdr:col>
      <xdr:colOff>114300</xdr:colOff>
      <xdr:row>37</xdr:row>
      <xdr:rowOff>68156</xdr:rowOff>
    </xdr:to>
    <xdr:cxnSp macro="">
      <xdr:nvCxnSpPr>
        <xdr:cNvPr id="514" name="直線コネクタ 513"/>
        <xdr:cNvCxnSpPr/>
      </xdr:nvCxnSpPr>
      <xdr:spPr>
        <a:xfrm flipV="1">
          <a:off x="13703300" y="6404094"/>
          <a:ext cx="889000" cy="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71524</xdr:rowOff>
    </xdr:from>
    <xdr:to>
      <xdr:col>71</xdr:col>
      <xdr:colOff>177800</xdr:colOff>
      <xdr:row>37</xdr:row>
      <xdr:rowOff>68156</xdr:rowOff>
    </xdr:to>
    <xdr:cxnSp macro="">
      <xdr:nvCxnSpPr>
        <xdr:cNvPr id="517" name="直線コネクタ 516"/>
        <xdr:cNvCxnSpPr/>
      </xdr:nvCxnSpPr>
      <xdr:spPr>
        <a:xfrm>
          <a:off x="12814300" y="6072274"/>
          <a:ext cx="889000" cy="33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63372</xdr:rowOff>
    </xdr:from>
    <xdr:ext cx="534377" cy="259045"/>
    <xdr:sp macro="" textlink="">
      <xdr:nvSpPr>
        <xdr:cNvPr id="521" name="テキスト ボックス 520"/>
        <xdr:cNvSpPr txBox="1"/>
      </xdr:nvSpPr>
      <xdr:spPr>
        <a:xfrm>
          <a:off x="12547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128859</xdr:rowOff>
    </xdr:from>
    <xdr:to>
      <xdr:col>85</xdr:col>
      <xdr:colOff>177800</xdr:colOff>
      <xdr:row>37</xdr:row>
      <xdr:rowOff>59009</xdr:rowOff>
    </xdr:to>
    <xdr:sp macro="" textlink="">
      <xdr:nvSpPr>
        <xdr:cNvPr id="527" name="楕円 526"/>
        <xdr:cNvSpPr/>
      </xdr:nvSpPr>
      <xdr:spPr>
        <a:xfrm>
          <a:off x="16268700" y="630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151736</xdr:rowOff>
    </xdr:from>
    <xdr:ext cx="534377" cy="259045"/>
    <xdr:sp macro="" textlink="">
      <xdr:nvSpPr>
        <xdr:cNvPr id="528" name="消防費該当値テキスト"/>
        <xdr:cNvSpPr txBox="1"/>
      </xdr:nvSpPr>
      <xdr:spPr>
        <a:xfrm>
          <a:off x="16370300" y="615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137142</xdr:rowOff>
    </xdr:from>
    <xdr:to>
      <xdr:col>81</xdr:col>
      <xdr:colOff>101600</xdr:colOff>
      <xdr:row>36</xdr:row>
      <xdr:rowOff>67292</xdr:rowOff>
    </xdr:to>
    <xdr:sp macro="" textlink="">
      <xdr:nvSpPr>
        <xdr:cNvPr id="529" name="楕円 528"/>
        <xdr:cNvSpPr/>
      </xdr:nvSpPr>
      <xdr:spPr>
        <a:xfrm>
          <a:off x="15430500" y="613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83819</xdr:rowOff>
    </xdr:from>
    <xdr:ext cx="534377" cy="259045"/>
    <xdr:sp macro="" textlink="">
      <xdr:nvSpPr>
        <xdr:cNvPr id="530" name="テキスト ボックス 529"/>
        <xdr:cNvSpPr txBox="1"/>
      </xdr:nvSpPr>
      <xdr:spPr>
        <a:xfrm>
          <a:off x="15214111" y="591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9644</xdr:rowOff>
    </xdr:from>
    <xdr:to>
      <xdr:col>76</xdr:col>
      <xdr:colOff>165100</xdr:colOff>
      <xdr:row>37</xdr:row>
      <xdr:rowOff>111244</xdr:rowOff>
    </xdr:to>
    <xdr:sp macro="" textlink="">
      <xdr:nvSpPr>
        <xdr:cNvPr id="531" name="楕円 530"/>
        <xdr:cNvSpPr/>
      </xdr:nvSpPr>
      <xdr:spPr>
        <a:xfrm>
          <a:off x="14541500" y="6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102371</xdr:rowOff>
    </xdr:from>
    <xdr:ext cx="534377" cy="259045"/>
    <xdr:sp macro="" textlink="">
      <xdr:nvSpPr>
        <xdr:cNvPr id="532" name="テキスト ボックス 531"/>
        <xdr:cNvSpPr txBox="1"/>
      </xdr:nvSpPr>
      <xdr:spPr>
        <a:xfrm>
          <a:off x="14325111" y="644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17356</xdr:rowOff>
    </xdr:from>
    <xdr:to>
      <xdr:col>72</xdr:col>
      <xdr:colOff>38100</xdr:colOff>
      <xdr:row>37</xdr:row>
      <xdr:rowOff>118956</xdr:rowOff>
    </xdr:to>
    <xdr:sp macro="" textlink="">
      <xdr:nvSpPr>
        <xdr:cNvPr id="533" name="楕円 532"/>
        <xdr:cNvSpPr/>
      </xdr:nvSpPr>
      <xdr:spPr>
        <a:xfrm>
          <a:off x="13652500" y="636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110083</xdr:rowOff>
    </xdr:from>
    <xdr:ext cx="534377" cy="259045"/>
    <xdr:sp macro="" textlink="">
      <xdr:nvSpPr>
        <xdr:cNvPr id="534" name="テキスト ボックス 533"/>
        <xdr:cNvSpPr txBox="1"/>
      </xdr:nvSpPr>
      <xdr:spPr>
        <a:xfrm>
          <a:off x="13436111" y="645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20724</xdr:rowOff>
    </xdr:from>
    <xdr:to>
      <xdr:col>67</xdr:col>
      <xdr:colOff>101600</xdr:colOff>
      <xdr:row>35</xdr:row>
      <xdr:rowOff>122324</xdr:rowOff>
    </xdr:to>
    <xdr:sp macro="" textlink="">
      <xdr:nvSpPr>
        <xdr:cNvPr id="535" name="楕円 534"/>
        <xdr:cNvSpPr/>
      </xdr:nvSpPr>
      <xdr:spPr>
        <a:xfrm>
          <a:off x="12763500" y="602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138851</xdr:rowOff>
    </xdr:from>
    <xdr:ext cx="534377" cy="259045"/>
    <xdr:sp macro="" textlink="">
      <xdr:nvSpPr>
        <xdr:cNvPr id="536" name="テキスト ボックス 535"/>
        <xdr:cNvSpPr txBox="1"/>
      </xdr:nvSpPr>
      <xdr:spPr>
        <a:xfrm>
          <a:off x="12547111" y="579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104842</xdr:rowOff>
    </xdr:from>
    <xdr:to>
      <xdr:col>85</xdr:col>
      <xdr:colOff>127000</xdr:colOff>
      <xdr:row>58</xdr:row>
      <xdr:rowOff>137134</xdr:rowOff>
    </xdr:to>
    <xdr:cxnSp macro="">
      <xdr:nvCxnSpPr>
        <xdr:cNvPr id="565" name="直線コネクタ 564"/>
        <xdr:cNvCxnSpPr/>
      </xdr:nvCxnSpPr>
      <xdr:spPr>
        <a:xfrm flipV="1">
          <a:off x="15481300" y="10048942"/>
          <a:ext cx="838200" cy="3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132172</xdr:rowOff>
    </xdr:from>
    <xdr:to>
      <xdr:col>81</xdr:col>
      <xdr:colOff>50800</xdr:colOff>
      <xdr:row>58</xdr:row>
      <xdr:rowOff>137134</xdr:rowOff>
    </xdr:to>
    <xdr:cxnSp macro="">
      <xdr:nvCxnSpPr>
        <xdr:cNvPr id="568" name="直線コネクタ 567"/>
        <xdr:cNvCxnSpPr/>
      </xdr:nvCxnSpPr>
      <xdr:spPr>
        <a:xfrm>
          <a:off x="14592300" y="10076272"/>
          <a:ext cx="889000" cy="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132172</xdr:rowOff>
    </xdr:from>
    <xdr:to>
      <xdr:col>76</xdr:col>
      <xdr:colOff>114300</xdr:colOff>
      <xdr:row>58</xdr:row>
      <xdr:rowOff>152626</xdr:rowOff>
    </xdr:to>
    <xdr:cxnSp macro="">
      <xdr:nvCxnSpPr>
        <xdr:cNvPr id="571" name="直線コネクタ 570"/>
        <xdr:cNvCxnSpPr/>
      </xdr:nvCxnSpPr>
      <xdr:spPr>
        <a:xfrm flipV="1">
          <a:off x="13703300" y="10076272"/>
          <a:ext cx="889000" cy="2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152626</xdr:rowOff>
    </xdr:from>
    <xdr:to>
      <xdr:col>71</xdr:col>
      <xdr:colOff>177800</xdr:colOff>
      <xdr:row>58</xdr:row>
      <xdr:rowOff>159152</xdr:rowOff>
    </xdr:to>
    <xdr:cxnSp macro="">
      <xdr:nvCxnSpPr>
        <xdr:cNvPr id="574" name="直線コネクタ 573"/>
        <xdr:cNvCxnSpPr/>
      </xdr:nvCxnSpPr>
      <xdr:spPr>
        <a:xfrm flipV="1">
          <a:off x="12814300" y="10096726"/>
          <a:ext cx="889000" cy="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54042</xdr:rowOff>
    </xdr:from>
    <xdr:to>
      <xdr:col>85</xdr:col>
      <xdr:colOff>177800</xdr:colOff>
      <xdr:row>58</xdr:row>
      <xdr:rowOff>155642</xdr:rowOff>
    </xdr:to>
    <xdr:sp macro="" textlink="">
      <xdr:nvSpPr>
        <xdr:cNvPr id="584" name="楕円 583"/>
        <xdr:cNvSpPr/>
      </xdr:nvSpPr>
      <xdr:spPr>
        <a:xfrm>
          <a:off x="16268700" y="999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140419</xdr:rowOff>
    </xdr:from>
    <xdr:ext cx="534377" cy="259045"/>
    <xdr:sp macro="" textlink="">
      <xdr:nvSpPr>
        <xdr:cNvPr id="585" name="教育費該当値テキスト"/>
        <xdr:cNvSpPr txBox="1"/>
      </xdr:nvSpPr>
      <xdr:spPr>
        <a:xfrm>
          <a:off x="16370300" y="991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86334</xdr:rowOff>
    </xdr:from>
    <xdr:to>
      <xdr:col>81</xdr:col>
      <xdr:colOff>101600</xdr:colOff>
      <xdr:row>59</xdr:row>
      <xdr:rowOff>16484</xdr:rowOff>
    </xdr:to>
    <xdr:sp macro="" textlink="">
      <xdr:nvSpPr>
        <xdr:cNvPr id="586" name="楕円 585"/>
        <xdr:cNvSpPr/>
      </xdr:nvSpPr>
      <xdr:spPr>
        <a:xfrm>
          <a:off x="15430500" y="1003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7611</xdr:rowOff>
    </xdr:from>
    <xdr:ext cx="534377" cy="259045"/>
    <xdr:sp macro="" textlink="">
      <xdr:nvSpPr>
        <xdr:cNvPr id="587" name="テキスト ボックス 586"/>
        <xdr:cNvSpPr txBox="1"/>
      </xdr:nvSpPr>
      <xdr:spPr>
        <a:xfrm>
          <a:off x="15214111" y="1012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81372</xdr:rowOff>
    </xdr:from>
    <xdr:to>
      <xdr:col>76</xdr:col>
      <xdr:colOff>165100</xdr:colOff>
      <xdr:row>59</xdr:row>
      <xdr:rowOff>11522</xdr:rowOff>
    </xdr:to>
    <xdr:sp macro="" textlink="">
      <xdr:nvSpPr>
        <xdr:cNvPr id="588" name="楕円 587"/>
        <xdr:cNvSpPr/>
      </xdr:nvSpPr>
      <xdr:spPr>
        <a:xfrm>
          <a:off x="14541500" y="1002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2649</xdr:rowOff>
    </xdr:from>
    <xdr:ext cx="534377" cy="259045"/>
    <xdr:sp macro="" textlink="">
      <xdr:nvSpPr>
        <xdr:cNvPr id="589" name="テキスト ボックス 588"/>
        <xdr:cNvSpPr txBox="1"/>
      </xdr:nvSpPr>
      <xdr:spPr>
        <a:xfrm>
          <a:off x="14325111" y="1011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101826</xdr:rowOff>
    </xdr:from>
    <xdr:to>
      <xdr:col>72</xdr:col>
      <xdr:colOff>38100</xdr:colOff>
      <xdr:row>59</xdr:row>
      <xdr:rowOff>31976</xdr:rowOff>
    </xdr:to>
    <xdr:sp macro="" textlink="">
      <xdr:nvSpPr>
        <xdr:cNvPr id="590" name="楕円 589"/>
        <xdr:cNvSpPr/>
      </xdr:nvSpPr>
      <xdr:spPr>
        <a:xfrm>
          <a:off x="13652500" y="1004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23103</xdr:rowOff>
    </xdr:from>
    <xdr:ext cx="534377" cy="259045"/>
    <xdr:sp macro="" textlink="">
      <xdr:nvSpPr>
        <xdr:cNvPr id="591" name="テキスト ボックス 590"/>
        <xdr:cNvSpPr txBox="1"/>
      </xdr:nvSpPr>
      <xdr:spPr>
        <a:xfrm>
          <a:off x="13436111" y="1013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108352</xdr:rowOff>
    </xdr:from>
    <xdr:to>
      <xdr:col>67</xdr:col>
      <xdr:colOff>101600</xdr:colOff>
      <xdr:row>59</xdr:row>
      <xdr:rowOff>38502</xdr:rowOff>
    </xdr:to>
    <xdr:sp macro="" textlink="">
      <xdr:nvSpPr>
        <xdr:cNvPr id="592" name="楕円 591"/>
        <xdr:cNvSpPr/>
      </xdr:nvSpPr>
      <xdr:spPr>
        <a:xfrm>
          <a:off x="12763500" y="1005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29629</xdr:rowOff>
    </xdr:from>
    <xdr:ext cx="534377" cy="259045"/>
    <xdr:sp macro="" textlink="">
      <xdr:nvSpPr>
        <xdr:cNvPr id="593" name="テキスト ボックス 592"/>
        <xdr:cNvSpPr txBox="1"/>
      </xdr:nvSpPr>
      <xdr:spPr>
        <a:xfrm>
          <a:off x="12547111" y="1014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25716</xdr:rowOff>
    </xdr:from>
    <xdr:to>
      <xdr:col>85</xdr:col>
      <xdr:colOff>127000</xdr:colOff>
      <xdr:row>79</xdr:row>
      <xdr:rowOff>42149</xdr:rowOff>
    </xdr:to>
    <xdr:cxnSp macro="">
      <xdr:nvCxnSpPr>
        <xdr:cNvPr id="622" name="直線コネクタ 621"/>
        <xdr:cNvCxnSpPr/>
      </xdr:nvCxnSpPr>
      <xdr:spPr>
        <a:xfrm flipV="1">
          <a:off x="15481300" y="13570266"/>
          <a:ext cx="838200" cy="1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25656</xdr:rowOff>
    </xdr:from>
    <xdr:to>
      <xdr:col>81</xdr:col>
      <xdr:colOff>50800</xdr:colOff>
      <xdr:row>79</xdr:row>
      <xdr:rowOff>42149</xdr:rowOff>
    </xdr:to>
    <xdr:cxnSp macro="">
      <xdr:nvCxnSpPr>
        <xdr:cNvPr id="625" name="直線コネクタ 624"/>
        <xdr:cNvCxnSpPr/>
      </xdr:nvCxnSpPr>
      <xdr:spPr>
        <a:xfrm>
          <a:off x="14592300" y="13570206"/>
          <a:ext cx="889000" cy="1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53392</xdr:rowOff>
    </xdr:from>
    <xdr:to>
      <xdr:col>76</xdr:col>
      <xdr:colOff>114300</xdr:colOff>
      <xdr:row>79</xdr:row>
      <xdr:rowOff>25656</xdr:rowOff>
    </xdr:to>
    <xdr:cxnSp macro="">
      <xdr:nvCxnSpPr>
        <xdr:cNvPr id="628" name="直線コネクタ 627"/>
        <xdr:cNvCxnSpPr/>
      </xdr:nvCxnSpPr>
      <xdr:spPr>
        <a:xfrm>
          <a:off x="13703300" y="13426492"/>
          <a:ext cx="889000" cy="14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53392</xdr:rowOff>
    </xdr:from>
    <xdr:to>
      <xdr:col>71</xdr:col>
      <xdr:colOff>177800</xdr:colOff>
      <xdr:row>79</xdr:row>
      <xdr:rowOff>5341</xdr:rowOff>
    </xdr:to>
    <xdr:cxnSp macro="">
      <xdr:nvCxnSpPr>
        <xdr:cNvPr id="631" name="直線コネクタ 630"/>
        <xdr:cNvCxnSpPr/>
      </xdr:nvCxnSpPr>
      <xdr:spPr>
        <a:xfrm flipV="1">
          <a:off x="12814300" y="13426492"/>
          <a:ext cx="889000" cy="12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17237</xdr:rowOff>
    </xdr:from>
    <xdr:ext cx="534377" cy="259045"/>
    <xdr:sp macro="" textlink="">
      <xdr:nvSpPr>
        <xdr:cNvPr id="633" name="テキスト ボックス 632"/>
        <xdr:cNvSpPr txBox="1"/>
      </xdr:nvSpPr>
      <xdr:spPr>
        <a:xfrm>
          <a:off x="13436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146366</xdr:rowOff>
    </xdr:from>
    <xdr:to>
      <xdr:col>85</xdr:col>
      <xdr:colOff>177800</xdr:colOff>
      <xdr:row>79</xdr:row>
      <xdr:rowOff>76516</xdr:rowOff>
    </xdr:to>
    <xdr:sp macro="" textlink="">
      <xdr:nvSpPr>
        <xdr:cNvPr id="641" name="楕円 640"/>
        <xdr:cNvSpPr/>
      </xdr:nvSpPr>
      <xdr:spPr>
        <a:xfrm>
          <a:off x="16268700" y="1351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78959</xdr:rowOff>
    </xdr:from>
    <xdr:ext cx="469744" cy="259045"/>
    <xdr:sp macro="" textlink="">
      <xdr:nvSpPr>
        <xdr:cNvPr id="642" name="災害復旧費該当値テキスト"/>
        <xdr:cNvSpPr txBox="1"/>
      </xdr:nvSpPr>
      <xdr:spPr>
        <a:xfrm>
          <a:off x="16370300" y="1345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162799</xdr:rowOff>
    </xdr:from>
    <xdr:to>
      <xdr:col>81</xdr:col>
      <xdr:colOff>101600</xdr:colOff>
      <xdr:row>79</xdr:row>
      <xdr:rowOff>92949</xdr:rowOff>
    </xdr:to>
    <xdr:sp macro="" textlink="">
      <xdr:nvSpPr>
        <xdr:cNvPr id="643" name="楕円 642"/>
        <xdr:cNvSpPr/>
      </xdr:nvSpPr>
      <xdr:spPr>
        <a:xfrm>
          <a:off x="15430500" y="1353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84076</xdr:rowOff>
    </xdr:from>
    <xdr:ext cx="378565" cy="259045"/>
    <xdr:sp macro="" textlink="">
      <xdr:nvSpPr>
        <xdr:cNvPr id="644" name="テキスト ボックス 643"/>
        <xdr:cNvSpPr txBox="1"/>
      </xdr:nvSpPr>
      <xdr:spPr>
        <a:xfrm>
          <a:off x="15292017" y="13628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146306</xdr:rowOff>
    </xdr:from>
    <xdr:to>
      <xdr:col>76</xdr:col>
      <xdr:colOff>165100</xdr:colOff>
      <xdr:row>79</xdr:row>
      <xdr:rowOff>76456</xdr:rowOff>
    </xdr:to>
    <xdr:sp macro="" textlink="">
      <xdr:nvSpPr>
        <xdr:cNvPr id="645" name="楕円 644"/>
        <xdr:cNvSpPr/>
      </xdr:nvSpPr>
      <xdr:spPr>
        <a:xfrm>
          <a:off x="14541500" y="1351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67583</xdr:rowOff>
    </xdr:from>
    <xdr:ext cx="469744" cy="259045"/>
    <xdr:sp macro="" textlink="">
      <xdr:nvSpPr>
        <xdr:cNvPr id="646" name="テキスト ボックス 645"/>
        <xdr:cNvSpPr txBox="1"/>
      </xdr:nvSpPr>
      <xdr:spPr>
        <a:xfrm>
          <a:off x="14357428" y="1361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2592</xdr:rowOff>
    </xdr:from>
    <xdr:to>
      <xdr:col>72</xdr:col>
      <xdr:colOff>38100</xdr:colOff>
      <xdr:row>78</xdr:row>
      <xdr:rowOff>104192</xdr:rowOff>
    </xdr:to>
    <xdr:sp macro="" textlink="">
      <xdr:nvSpPr>
        <xdr:cNvPr id="647" name="楕円 646"/>
        <xdr:cNvSpPr/>
      </xdr:nvSpPr>
      <xdr:spPr>
        <a:xfrm>
          <a:off x="13652500" y="1337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120719</xdr:rowOff>
    </xdr:from>
    <xdr:ext cx="534377" cy="259045"/>
    <xdr:sp macro="" textlink="">
      <xdr:nvSpPr>
        <xdr:cNvPr id="648" name="テキスト ボックス 647"/>
        <xdr:cNvSpPr txBox="1"/>
      </xdr:nvSpPr>
      <xdr:spPr>
        <a:xfrm>
          <a:off x="13436111" y="1315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125991</xdr:rowOff>
    </xdr:from>
    <xdr:to>
      <xdr:col>67</xdr:col>
      <xdr:colOff>101600</xdr:colOff>
      <xdr:row>79</xdr:row>
      <xdr:rowOff>56141</xdr:rowOff>
    </xdr:to>
    <xdr:sp macro="" textlink="">
      <xdr:nvSpPr>
        <xdr:cNvPr id="649" name="楕円 648"/>
        <xdr:cNvSpPr/>
      </xdr:nvSpPr>
      <xdr:spPr>
        <a:xfrm>
          <a:off x="12763500" y="1349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47268</xdr:rowOff>
    </xdr:from>
    <xdr:ext cx="534377" cy="259045"/>
    <xdr:sp macro="" textlink="">
      <xdr:nvSpPr>
        <xdr:cNvPr id="650" name="テキスト ボックス 649"/>
        <xdr:cNvSpPr txBox="1"/>
      </xdr:nvSpPr>
      <xdr:spPr>
        <a:xfrm>
          <a:off x="12547111" y="1359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26383</xdr:rowOff>
    </xdr:from>
    <xdr:to>
      <xdr:col>85</xdr:col>
      <xdr:colOff>127000</xdr:colOff>
      <xdr:row>98</xdr:row>
      <xdr:rowOff>34933</xdr:rowOff>
    </xdr:to>
    <xdr:cxnSp macro="">
      <xdr:nvCxnSpPr>
        <xdr:cNvPr id="679" name="直線コネクタ 678"/>
        <xdr:cNvCxnSpPr/>
      </xdr:nvCxnSpPr>
      <xdr:spPr>
        <a:xfrm>
          <a:off x="15481300" y="16828483"/>
          <a:ext cx="8382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164680</xdr:rowOff>
    </xdr:from>
    <xdr:to>
      <xdr:col>81</xdr:col>
      <xdr:colOff>50800</xdr:colOff>
      <xdr:row>98</xdr:row>
      <xdr:rowOff>26383</xdr:rowOff>
    </xdr:to>
    <xdr:cxnSp macro="">
      <xdr:nvCxnSpPr>
        <xdr:cNvPr id="682" name="直線コネクタ 681"/>
        <xdr:cNvCxnSpPr/>
      </xdr:nvCxnSpPr>
      <xdr:spPr>
        <a:xfrm>
          <a:off x="14592300" y="16795330"/>
          <a:ext cx="889000" cy="3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164680</xdr:rowOff>
    </xdr:from>
    <xdr:to>
      <xdr:col>76</xdr:col>
      <xdr:colOff>114300</xdr:colOff>
      <xdr:row>98</xdr:row>
      <xdr:rowOff>55102</xdr:rowOff>
    </xdr:to>
    <xdr:cxnSp macro="">
      <xdr:nvCxnSpPr>
        <xdr:cNvPr id="685" name="直線コネクタ 684"/>
        <xdr:cNvCxnSpPr/>
      </xdr:nvCxnSpPr>
      <xdr:spPr>
        <a:xfrm flipV="1">
          <a:off x="13703300" y="16795330"/>
          <a:ext cx="889000" cy="6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55102</xdr:rowOff>
    </xdr:from>
    <xdr:to>
      <xdr:col>71</xdr:col>
      <xdr:colOff>177800</xdr:colOff>
      <xdr:row>98</xdr:row>
      <xdr:rowOff>56390</xdr:rowOff>
    </xdr:to>
    <xdr:cxnSp macro="">
      <xdr:nvCxnSpPr>
        <xdr:cNvPr id="688" name="直線コネクタ 687"/>
        <xdr:cNvCxnSpPr/>
      </xdr:nvCxnSpPr>
      <xdr:spPr>
        <a:xfrm flipV="1">
          <a:off x="12814300" y="16857202"/>
          <a:ext cx="889000" cy="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155583</xdr:rowOff>
    </xdr:from>
    <xdr:to>
      <xdr:col>85</xdr:col>
      <xdr:colOff>177800</xdr:colOff>
      <xdr:row>98</xdr:row>
      <xdr:rowOff>85733</xdr:rowOff>
    </xdr:to>
    <xdr:sp macro="" textlink="">
      <xdr:nvSpPr>
        <xdr:cNvPr id="698" name="楕円 697"/>
        <xdr:cNvSpPr/>
      </xdr:nvSpPr>
      <xdr:spPr>
        <a:xfrm>
          <a:off x="16268700" y="1678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134010</xdr:rowOff>
    </xdr:from>
    <xdr:ext cx="534377" cy="259045"/>
    <xdr:sp macro="" textlink="">
      <xdr:nvSpPr>
        <xdr:cNvPr id="699" name="公債費該当値テキスト"/>
        <xdr:cNvSpPr txBox="1"/>
      </xdr:nvSpPr>
      <xdr:spPr>
        <a:xfrm>
          <a:off x="16370300" y="1676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147033</xdr:rowOff>
    </xdr:from>
    <xdr:to>
      <xdr:col>81</xdr:col>
      <xdr:colOff>101600</xdr:colOff>
      <xdr:row>98</xdr:row>
      <xdr:rowOff>77183</xdr:rowOff>
    </xdr:to>
    <xdr:sp macro="" textlink="">
      <xdr:nvSpPr>
        <xdr:cNvPr id="700" name="楕円 699"/>
        <xdr:cNvSpPr/>
      </xdr:nvSpPr>
      <xdr:spPr>
        <a:xfrm>
          <a:off x="15430500" y="1677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68310</xdr:rowOff>
    </xdr:from>
    <xdr:ext cx="534377" cy="259045"/>
    <xdr:sp macro="" textlink="">
      <xdr:nvSpPr>
        <xdr:cNvPr id="701" name="テキスト ボックス 700"/>
        <xdr:cNvSpPr txBox="1"/>
      </xdr:nvSpPr>
      <xdr:spPr>
        <a:xfrm>
          <a:off x="15214111" y="1687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113880</xdr:rowOff>
    </xdr:from>
    <xdr:to>
      <xdr:col>76</xdr:col>
      <xdr:colOff>165100</xdr:colOff>
      <xdr:row>98</xdr:row>
      <xdr:rowOff>44030</xdr:rowOff>
    </xdr:to>
    <xdr:sp macro="" textlink="">
      <xdr:nvSpPr>
        <xdr:cNvPr id="702" name="楕円 701"/>
        <xdr:cNvSpPr/>
      </xdr:nvSpPr>
      <xdr:spPr>
        <a:xfrm>
          <a:off x="14541500" y="1674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35157</xdr:rowOff>
    </xdr:from>
    <xdr:ext cx="599010" cy="259045"/>
    <xdr:sp macro="" textlink="">
      <xdr:nvSpPr>
        <xdr:cNvPr id="703" name="テキスト ボックス 702"/>
        <xdr:cNvSpPr txBox="1"/>
      </xdr:nvSpPr>
      <xdr:spPr>
        <a:xfrm>
          <a:off x="14292795" y="1683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4302</xdr:rowOff>
    </xdr:from>
    <xdr:to>
      <xdr:col>72</xdr:col>
      <xdr:colOff>38100</xdr:colOff>
      <xdr:row>98</xdr:row>
      <xdr:rowOff>105902</xdr:rowOff>
    </xdr:to>
    <xdr:sp macro="" textlink="">
      <xdr:nvSpPr>
        <xdr:cNvPr id="704" name="楕円 703"/>
        <xdr:cNvSpPr/>
      </xdr:nvSpPr>
      <xdr:spPr>
        <a:xfrm>
          <a:off x="13652500" y="1680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97029</xdr:rowOff>
    </xdr:from>
    <xdr:ext cx="534377" cy="259045"/>
    <xdr:sp macro="" textlink="">
      <xdr:nvSpPr>
        <xdr:cNvPr id="705" name="テキスト ボックス 704"/>
        <xdr:cNvSpPr txBox="1"/>
      </xdr:nvSpPr>
      <xdr:spPr>
        <a:xfrm>
          <a:off x="13436111" y="1689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5590</xdr:rowOff>
    </xdr:from>
    <xdr:to>
      <xdr:col>67</xdr:col>
      <xdr:colOff>101600</xdr:colOff>
      <xdr:row>98</xdr:row>
      <xdr:rowOff>107190</xdr:rowOff>
    </xdr:to>
    <xdr:sp macro="" textlink="">
      <xdr:nvSpPr>
        <xdr:cNvPr id="706" name="楕円 705"/>
        <xdr:cNvSpPr/>
      </xdr:nvSpPr>
      <xdr:spPr>
        <a:xfrm>
          <a:off x="12763500" y="1680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98317</xdr:rowOff>
    </xdr:from>
    <xdr:ext cx="534377" cy="259045"/>
    <xdr:sp macro="" textlink="">
      <xdr:nvSpPr>
        <xdr:cNvPr id="707" name="テキスト ボックス 706"/>
        <xdr:cNvSpPr txBox="1"/>
      </xdr:nvSpPr>
      <xdr:spPr>
        <a:xfrm>
          <a:off x="12547111" y="1690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主な構成項目は、民生費、総務費、衛生費の順となっており、ほぼすべての項目で類似団体平均値を下回っている。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庁舎改修事業</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山の家施設改修事業等、民生費</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人権ふれあいセンター耐震・改修事業</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町営住宅建設事業等、消防費</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庁舎耐震補強事業等</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の大規模な施設改修・耐震化を実施したため一時的に増加したものの、平成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年度は概ね例年並みに落ち着いている。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下水道事業特別会計繰出金等</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増、農林業費は産地パワーアップ事業等、教育費は和束小学校空調整備事業や小・中学校校内ＬＡＮ整備事業等</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相楽東部広域連合負担金</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の増により、各項目がそれぞれ前年度と比較して増加している。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地方創生関連事業に重点を置いているため、農林水産業費や商工費が増加傾向にあること、また、子育て支援の充実や高齢化の進展に伴い民生費の増加も予想される。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京都府和束町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財政調整基金については、近年、基金を取り崩すことなく、中長期的な見通しのもとに、計画的に決算剰余金を中心に積み立てている。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実質収支額については、普通交付税の増減に大きく左右される面もあるが、経費削減に努め、黒字を確保している。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年度は昨年度と比較して財政調整基金への積立額が減少したが、実質収支額が増加したため、実質単年度収支はほぼ同水準にある。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大規模な施設改修・耐震化事業や特別会計への繰出金の増による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歳出の増大が予想されるため、効率的・適切に事業を進め、健全な財政運営に努める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京都府和束町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平成</a:t>
          </a:r>
          <a:r>
            <a:rPr kumimoji="1" lang="en-US" altLang="ja-JP" sz="1350">
              <a:latin typeface="ＭＳ ゴシック" pitchFamily="49" charset="-128"/>
              <a:ea typeface="ＭＳ ゴシック" pitchFamily="49" charset="-128"/>
            </a:rPr>
            <a:t>27</a:t>
          </a:r>
          <a:r>
            <a:rPr kumimoji="1" lang="ja-JP" altLang="en-US" sz="1350">
              <a:latin typeface="ＭＳ ゴシック" pitchFamily="49" charset="-128"/>
              <a:ea typeface="ＭＳ ゴシック" pitchFamily="49" charset="-128"/>
            </a:rPr>
            <a:t>年度に引き続き、全会計が黒字となった。</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国民健康保険特別会計（事業勘定）については、保険給付費の減により黒字額が拡大した。</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介護保険特別会計（事業勘定）は、保険給付費は増加しているものの、給付見込みよりも給付費が少なかったことにより、国・府負担金等が法定率よりも過大に交付されたため、一時的に黒字額が拡大している。</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簡易水道事業特別会計については、給水管等の修繕費が例年に比べて少なかったことにより、黒字幅が拡大した。</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また、国民健康保険特別会計（直診勘定）については、平成</a:t>
          </a:r>
          <a:r>
            <a:rPr kumimoji="1" lang="en-US" altLang="ja-JP" sz="1350">
              <a:latin typeface="ＭＳ ゴシック" pitchFamily="49" charset="-128"/>
              <a:ea typeface="ＭＳ ゴシック" pitchFamily="49" charset="-128"/>
            </a:rPr>
            <a:t>28</a:t>
          </a:r>
          <a:r>
            <a:rPr kumimoji="1" lang="ja-JP" altLang="en-US" sz="1350">
              <a:latin typeface="ＭＳ ゴシック" pitchFamily="49" charset="-128"/>
              <a:ea typeface="ＭＳ ゴシック" pitchFamily="49" charset="-128"/>
            </a:rPr>
            <a:t>年度に町内医療機関の１つが休診となったことに伴う患者数の増により収支の好転が図れたが、当該医療機関が再開されたため、収支が悪化した。</a:t>
          </a:r>
          <a:endParaRPr kumimoji="1" lang="en-US" altLang="ja-JP" sz="1350">
            <a:latin typeface="ＭＳ ゴシック" pitchFamily="49" charset="-128"/>
            <a:ea typeface="ＭＳ ゴシック" pitchFamily="49" charset="-128"/>
          </a:endParaRPr>
        </a:p>
        <a:p>
          <a:r>
            <a:rPr kumimoji="1" lang="ja-JP" altLang="en-US" sz="1350">
              <a:latin typeface="ＭＳ Ｐゴシック" panose="020B0600070205080204" pitchFamily="50" charset="-128"/>
              <a:ea typeface="ＭＳ Ｐゴシック" panose="020B0600070205080204" pitchFamily="50" charset="-128"/>
            </a:rPr>
            <a:t>　</a:t>
          </a:r>
          <a:r>
            <a:rPr kumimoji="1" lang="ja-JP" altLang="ja-JP" sz="1350">
              <a:solidFill>
                <a:schemeClr val="dk1"/>
              </a:solidFill>
              <a:effectLst/>
              <a:latin typeface="ＭＳ Ｐゴシック" panose="020B0600070205080204" pitchFamily="50" charset="-128"/>
              <a:ea typeface="ＭＳ Ｐゴシック" panose="020B0600070205080204" pitchFamily="50" charset="-128"/>
              <a:cs typeface="+mn-cs"/>
            </a:rPr>
            <a:t>今後も、簡易水道事業については統合簡易水道整備の、下水道事業については過去の整備事業の地方債に係る元利償還金が増加することが見込まれる。また、国民健康保険特別会計</a:t>
          </a:r>
          <a:r>
            <a:rPr kumimoji="1" lang="ja-JP" altLang="en-US" sz="1350">
              <a:solidFill>
                <a:schemeClr val="dk1"/>
              </a:solidFill>
              <a:effectLst/>
              <a:latin typeface="ＭＳ Ｐゴシック" panose="020B0600070205080204" pitchFamily="50" charset="-128"/>
              <a:ea typeface="ＭＳ Ｐゴシック" panose="020B0600070205080204" pitchFamily="50" charset="-128"/>
              <a:cs typeface="+mn-cs"/>
            </a:rPr>
            <a:t>（事業勘定）</a:t>
          </a:r>
          <a:r>
            <a:rPr kumimoji="1" lang="ja-JP" altLang="ja-JP" sz="1350">
              <a:solidFill>
                <a:schemeClr val="dk1"/>
              </a:solidFill>
              <a:effectLst/>
              <a:latin typeface="ＭＳ Ｐゴシック" panose="020B0600070205080204" pitchFamily="50" charset="-128"/>
              <a:ea typeface="ＭＳ Ｐゴシック" panose="020B0600070205080204" pitchFamily="50" charset="-128"/>
              <a:cs typeface="+mn-cs"/>
            </a:rPr>
            <a:t>や後期高齢者医療特別会計、介護保険特別会計については、高齢化に伴い医療給付費や介護給付費が増加すること等が見込まれることから、</a:t>
          </a:r>
          <a:r>
            <a:rPr lang="ja-JP" altLang="ja-JP" sz="1350" b="0" i="0" baseline="0">
              <a:solidFill>
                <a:schemeClr val="dk1"/>
              </a:solidFill>
              <a:effectLst/>
              <a:latin typeface="ＭＳ Ｐゴシック" panose="020B0600070205080204" pitchFamily="50" charset="-128"/>
              <a:ea typeface="ＭＳ Ｐゴシック" panose="020B0600070205080204" pitchFamily="50" charset="-128"/>
              <a:cs typeface="+mn-cs"/>
            </a:rPr>
            <a:t>財政状況が厳しくなると</a:t>
          </a:r>
          <a:r>
            <a:rPr lang="ja-JP" altLang="en-US" sz="1350" b="0" i="0" baseline="0">
              <a:solidFill>
                <a:schemeClr val="dk1"/>
              </a:solidFill>
              <a:effectLst/>
              <a:latin typeface="ＭＳ Ｐゴシック" panose="020B0600070205080204" pitchFamily="50" charset="-128"/>
              <a:ea typeface="ＭＳ Ｐゴシック" panose="020B0600070205080204" pitchFamily="50" charset="-128"/>
              <a:cs typeface="+mn-cs"/>
            </a:rPr>
            <a:t>予想</a:t>
          </a:r>
          <a:r>
            <a:rPr lang="ja-JP" altLang="ja-JP" sz="1350" b="0" i="0" baseline="0">
              <a:solidFill>
                <a:schemeClr val="dk1"/>
              </a:solidFill>
              <a:effectLst/>
              <a:latin typeface="ＭＳ Ｐゴシック" panose="020B0600070205080204" pitchFamily="50" charset="-128"/>
              <a:ea typeface="ＭＳ Ｐゴシック" panose="020B0600070205080204" pitchFamily="50" charset="-128"/>
              <a:cs typeface="+mn-cs"/>
            </a:rPr>
            <a:t>されるため、より一層の財政の健全化に努める。</a:t>
          </a:r>
          <a:endParaRPr kumimoji="1" lang="ja-JP" altLang="en-US" sz="135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40625" style="167" customWidth="1"/>
    <col min="12" max="12" width="2.28515625" style="167" customWidth="1"/>
    <col min="13" max="17" width="2.42578125" style="167" customWidth="1"/>
    <col min="18" max="119" width="2.1406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3263106</v>
      </c>
      <c r="BO4" s="410"/>
      <c r="BP4" s="410"/>
      <c r="BQ4" s="410"/>
      <c r="BR4" s="410"/>
      <c r="BS4" s="410"/>
      <c r="BT4" s="410"/>
      <c r="BU4" s="411"/>
      <c r="BV4" s="409">
        <v>3740181</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5</v>
      </c>
      <c r="CU4" s="416"/>
      <c r="CV4" s="416"/>
      <c r="CW4" s="416"/>
      <c r="CX4" s="416"/>
      <c r="CY4" s="416"/>
      <c r="CZ4" s="416"/>
      <c r="DA4" s="417"/>
      <c r="DB4" s="415">
        <v>4.5999999999999996</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3134467</v>
      </c>
      <c r="BO5" s="447"/>
      <c r="BP5" s="447"/>
      <c r="BQ5" s="447"/>
      <c r="BR5" s="447"/>
      <c r="BS5" s="447"/>
      <c r="BT5" s="447"/>
      <c r="BU5" s="448"/>
      <c r="BV5" s="446">
        <v>3646370</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94.4</v>
      </c>
      <c r="CU5" s="444"/>
      <c r="CV5" s="444"/>
      <c r="CW5" s="444"/>
      <c r="CX5" s="444"/>
      <c r="CY5" s="444"/>
      <c r="CZ5" s="444"/>
      <c r="DA5" s="445"/>
      <c r="DB5" s="443">
        <v>88.4</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128639</v>
      </c>
      <c r="BO6" s="447"/>
      <c r="BP6" s="447"/>
      <c r="BQ6" s="447"/>
      <c r="BR6" s="447"/>
      <c r="BS6" s="447"/>
      <c r="BT6" s="447"/>
      <c r="BU6" s="448"/>
      <c r="BV6" s="446">
        <v>93811</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98.3</v>
      </c>
      <c r="CU6" s="484"/>
      <c r="CV6" s="484"/>
      <c r="CW6" s="484"/>
      <c r="CX6" s="484"/>
      <c r="CY6" s="484"/>
      <c r="CZ6" s="484"/>
      <c r="DA6" s="485"/>
      <c r="DB6" s="483">
        <v>92</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28123</v>
      </c>
      <c r="BO7" s="447"/>
      <c r="BP7" s="447"/>
      <c r="BQ7" s="447"/>
      <c r="BR7" s="447"/>
      <c r="BS7" s="447"/>
      <c r="BT7" s="447"/>
      <c r="BU7" s="448"/>
      <c r="BV7" s="446">
        <v>160</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2017400</v>
      </c>
      <c r="CU7" s="447"/>
      <c r="CV7" s="447"/>
      <c r="CW7" s="447"/>
      <c r="CX7" s="447"/>
      <c r="CY7" s="447"/>
      <c r="CZ7" s="447"/>
      <c r="DA7" s="448"/>
      <c r="DB7" s="446">
        <v>2052697</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87</v>
      </c>
      <c r="AV8" s="479"/>
      <c r="AW8" s="479"/>
      <c r="AX8" s="479"/>
      <c r="AY8" s="480" t="s">
        <v>103</v>
      </c>
      <c r="AZ8" s="481"/>
      <c r="BA8" s="481"/>
      <c r="BB8" s="481"/>
      <c r="BC8" s="481"/>
      <c r="BD8" s="481"/>
      <c r="BE8" s="481"/>
      <c r="BF8" s="481"/>
      <c r="BG8" s="481"/>
      <c r="BH8" s="481"/>
      <c r="BI8" s="481"/>
      <c r="BJ8" s="481"/>
      <c r="BK8" s="481"/>
      <c r="BL8" s="481"/>
      <c r="BM8" s="482"/>
      <c r="BN8" s="446">
        <v>100516</v>
      </c>
      <c r="BO8" s="447"/>
      <c r="BP8" s="447"/>
      <c r="BQ8" s="447"/>
      <c r="BR8" s="447"/>
      <c r="BS8" s="447"/>
      <c r="BT8" s="447"/>
      <c r="BU8" s="448"/>
      <c r="BV8" s="446">
        <v>93651</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0.21</v>
      </c>
      <c r="CU8" s="487"/>
      <c r="CV8" s="487"/>
      <c r="CW8" s="487"/>
      <c r="CX8" s="487"/>
      <c r="CY8" s="487"/>
      <c r="CZ8" s="487"/>
      <c r="DA8" s="488"/>
      <c r="DB8" s="486">
        <v>0.21</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3956</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6865</v>
      </c>
      <c r="BO9" s="447"/>
      <c r="BP9" s="447"/>
      <c r="BQ9" s="447"/>
      <c r="BR9" s="447"/>
      <c r="BS9" s="447"/>
      <c r="BT9" s="447"/>
      <c r="BU9" s="448"/>
      <c r="BV9" s="446">
        <v>-17254</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15.9</v>
      </c>
      <c r="CU9" s="444"/>
      <c r="CV9" s="444"/>
      <c r="CW9" s="444"/>
      <c r="CX9" s="444"/>
      <c r="CY9" s="444"/>
      <c r="CZ9" s="444"/>
      <c r="DA9" s="445"/>
      <c r="DB9" s="443">
        <v>16.600000000000001</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4482</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46869</v>
      </c>
      <c r="BO10" s="447"/>
      <c r="BP10" s="447"/>
      <c r="BQ10" s="447"/>
      <c r="BR10" s="447"/>
      <c r="BS10" s="447"/>
      <c r="BT10" s="447"/>
      <c r="BU10" s="448"/>
      <c r="BV10" s="446">
        <v>60951</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114</v>
      </c>
      <c r="AV11" s="479"/>
      <c r="AW11" s="479"/>
      <c r="AX11" s="479"/>
      <c r="AY11" s="480" t="s">
        <v>120</v>
      </c>
      <c r="AZ11" s="481"/>
      <c r="BA11" s="481"/>
      <c r="BB11" s="481"/>
      <c r="BC11" s="481"/>
      <c r="BD11" s="481"/>
      <c r="BE11" s="481"/>
      <c r="BF11" s="481"/>
      <c r="BG11" s="481"/>
      <c r="BH11" s="481"/>
      <c r="BI11" s="481"/>
      <c r="BJ11" s="481"/>
      <c r="BK11" s="481"/>
      <c r="BL11" s="481"/>
      <c r="BM11" s="482"/>
      <c r="BN11" s="446">
        <v>76094</v>
      </c>
      <c r="BO11" s="447"/>
      <c r="BP11" s="447"/>
      <c r="BQ11" s="447"/>
      <c r="BR11" s="447"/>
      <c r="BS11" s="447"/>
      <c r="BT11" s="447"/>
      <c r="BU11" s="448"/>
      <c r="BV11" s="446">
        <v>84062</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c r="A12" s="166"/>
      <c r="B12" s="506" t="s">
        <v>124</v>
      </c>
      <c r="C12" s="507"/>
      <c r="D12" s="507"/>
      <c r="E12" s="507"/>
      <c r="F12" s="507"/>
      <c r="G12" s="507"/>
      <c r="H12" s="507"/>
      <c r="I12" s="507"/>
      <c r="J12" s="507"/>
      <c r="K12" s="508"/>
      <c r="L12" s="515" t="s">
        <v>125</v>
      </c>
      <c r="M12" s="516"/>
      <c r="N12" s="516"/>
      <c r="O12" s="516"/>
      <c r="P12" s="516"/>
      <c r="Q12" s="517"/>
      <c r="R12" s="518">
        <v>4069</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87</v>
      </c>
      <c r="AV12" s="479"/>
      <c r="AW12" s="479"/>
      <c r="AX12" s="479"/>
      <c r="AY12" s="480" t="s">
        <v>129</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133</v>
      </c>
      <c r="N13" s="535"/>
      <c r="O13" s="535"/>
      <c r="P13" s="535"/>
      <c r="Q13" s="536"/>
      <c r="R13" s="527">
        <v>4049</v>
      </c>
      <c r="S13" s="528"/>
      <c r="T13" s="528"/>
      <c r="U13" s="528"/>
      <c r="V13" s="529"/>
      <c r="W13" s="462" t="s">
        <v>134</v>
      </c>
      <c r="X13" s="463"/>
      <c r="Y13" s="463"/>
      <c r="Z13" s="463"/>
      <c r="AA13" s="463"/>
      <c r="AB13" s="453"/>
      <c r="AC13" s="497">
        <v>482</v>
      </c>
      <c r="AD13" s="498"/>
      <c r="AE13" s="498"/>
      <c r="AF13" s="498"/>
      <c r="AG13" s="537"/>
      <c r="AH13" s="497">
        <v>506</v>
      </c>
      <c r="AI13" s="498"/>
      <c r="AJ13" s="498"/>
      <c r="AK13" s="498"/>
      <c r="AL13" s="499"/>
      <c r="AM13" s="475" t="s">
        <v>135</v>
      </c>
      <c r="AN13" s="476"/>
      <c r="AO13" s="476"/>
      <c r="AP13" s="476"/>
      <c r="AQ13" s="476"/>
      <c r="AR13" s="476"/>
      <c r="AS13" s="476"/>
      <c r="AT13" s="477"/>
      <c r="AU13" s="478" t="s">
        <v>136</v>
      </c>
      <c r="AV13" s="479"/>
      <c r="AW13" s="479"/>
      <c r="AX13" s="479"/>
      <c r="AY13" s="480" t="s">
        <v>137</v>
      </c>
      <c r="AZ13" s="481"/>
      <c r="BA13" s="481"/>
      <c r="BB13" s="481"/>
      <c r="BC13" s="481"/>
      <c r="BD13" s="481"/>
      <c r="BE13" s="481"/>
      <c r="BF13" s="481"/>
      <c r="BG13" s="481"/>
      <c r="BH13" s="481"/>
      <c r="BI13" s="481"/>
      <c r="BJ13" s="481"/>
      <c r="BK13" s="481"/>
      <c r="BL13" s="481"/>
      <c r="BM13" s="482"/>
      <c r="BN13" s="446">
        <v>129828</v>
      </c>
      <c r="BO13" s="447"/>
      <c r="BP13" s="447"/>
      <c r="BQ13" s="447"/>
      <c r="BR13" s="447"/>
      <c r="BS13" s="447"/>
      <c r="BT13" s="447"/>
      <c r="BU13" s="448"/>
      <c r="BV13" s="446">
        <v>127759</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11.1</v>
      </c>
      <c r="CU13" s="444"/>
      <c r="CV13" s="444"/>
      <c r="CW13" s="444"/>
      <c r="CX13" s="444"/>
      <c r="CY13" s="444"/>
      <c r="CZ13" s="444"/>
      <c r="DA13" s="445"/>
      <c r="DB13" s="443">
        <v>11.5</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139</v>
      </c>
      <c r="M14" s="525"/>
      <c r="N14" s="525"/>
      <c r="O14" s="525"/>
      <c r="P14" s="525"/>
      <c r="Q14" s="526"/>
      <c r="R14" s="527">
        <v>4170</v>
      </c>
      <c r="S14" s="528"/>
      <c r="T14" s="528"/>
      <c r="U14" s="528"/>
      <c r="V14" s="529"/>
      <c r="W14" s="436"/>
      <c r="X14" s="437"/>
      <c r="Y14" s="437"/>
      <c r="Z14" s="437"/>
      <c r="AA14" s="437"/>
      <c r="AB14" s="426"/>
      <c r="AC14" s="530">
        <v>25.2</v>
      </c>
      <c r="AD14" s="531"/>
      <c r="AE14" s="531"/>
      <c r="AF14" s="531"/>
      <c r="AG14" s="532"/>
      <c r="AH14" s="530">
        <v>24.5</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v>79.5</v>
      </c>
      <c r="CU14" s="542"/>
      <c r="CV14" s="542"/>
      <c r="CW14" s="542"/>
      <c r="CX14" s="542"/>
      <c r="CY14" s="542"/>
      <c r="CZ14" s="542"/>
      <c r="DA14" s="543"/>
      <c r="DB14" s="541">
        <v>76.3</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133</v>
      </c>
      <c r="N15" s="535"/>
      <c r="O15" s="535"/>
      <c r="P15" s="535"/>
      <c r="Q15" s="536"/>
      <c r="R15" s="527">
        <v>4153</v>
      </c>
      <c r="S15" s="528"/>
      <c r="T15" s="528"/>
      <c r="U15" s="528"/>
      <c r="V15" s="529"/>
      <c r="W15" s="462" t="s">
        <v>141</v>
      </c>
      <c r="X15" s="463"/>
      <c r="Y15" s="463"/>
      <c r="Z15" s="463"/>
      <c r="AA15" s="463"/>
      <c r="AB15" s="453"/>
      <c r="AC15" s="497">
        <v>407</v>
      </c>
      <c r="AD15" s="498"/>
      <c r="AE15" s="498"/>
      <c r="AF15" s="498"/>
      <c r="AG15" s="537"/>
      <c r="AH15" s="497">
        <v>479</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380488</v>
      </c>
      <c r="BO15" s="410"/>
      <c r="BP15" s="410"/>
      <c r="BQ15" s="410"/>
      <c r="BR15" s="410"/>
      <c r="BS15" s="410"/>
      <c r="BT15" s="410"/>
      <c r="BU15" s="411"/>
      <c r="BV15" s="409">
        <v>386448</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21.3</v>
      </c>
      <c r="AD16" s="531"/>
      <c r="AE16" s="531"/>
      <c r="AF16" s="531"/>
      <c r="AG16" s="532"/>
      <c r="AH16" s="530">
        <v>23.2</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1839728</v>
      </c>
      <c r="BO16" s="447"/>
      <c r="BP16" s="447"/>
      <c r="BQ16" s="447"/>
      <c r="BR16" s="447"/>
      <c r="BS16" s="447"/>
      <c r="BT16" s="447"/>
      <c r="BU16" s="448"/>
      <c r="BV16" s="446">
        <v>1873085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1023</v>
      </c>
      <c r="AD17" s="498"/>
      <c r="AE17" s="498"/>
      <c r="AF17" s="498"/>
      <c r="AG17" s="537"/>
      <c r="AH17" s="497">
        <v>1081</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481876</v>
      </c>
      <c r="BO17" s="447"/>
      <c r="BP17" s="447"/>
      <c r="BQ17" s="447"/>
      <c r="BR17" s="447"/>
      <c r="BS17" s="447"/>
      <c r="BT17" s="447"/>
      <c r="BU17" s="448"/>
      <c r="BV17" s="446">
        <v>486071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151</v>
      </c>
      <c r="C18" s="489"/>
      <c r="D18" s="489"/>
      <c r="E18" s="558"/>
      <c r="F18" s="558"/>
      <c r="G18" s="558"/>
      <c r="H18" s="558"/>
      <c r="I18" s="558"/>
      <c r="J18" s="558"/>
      <c r="K18" s="558"/>
      <c r="L18" s="559">
        <v>64.930000000000007</v>
      </c>
      <c r="M18" s="559"/>
      <c r="N18" s="559"/>
      <c r="O18" s="559"/>
      <c r="P18" s="559"/>
      <c r="Q18" s="559"/>
      <c r="R18" s="560"/>
      <c r="S18" s="560"/>
      <c r="T18" s="560"/>
      <c r="U18" s="560"/>
      <c r="V18" s="561"/>
      <c r="W18" s="464"/>
      <c r="X18" s="465"/>
      <c r="Y18" s="465"/>
      <c r="Z18" s="465"/>
      <c r="AA18" s="465"/>
      <c r="AB18" s="456"/>
      <c r="AC18" s="562">
        <v>53.5</v>
      </c>
      <c r="AD18" s="563"/>
      <c r="AE18" s="563"/>
      <c r="AF18" s="563"/>
      <c r="AG18" s="564"/>
      <c r="AH18" s="562">
        <v>52.3</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1933786</v>
      </c>
      <c r="BO18" s="447"/>
      <c r="BP18" s="447"/>
      <c r="BQ18" s="447"/>
      <c r="BR18" s="447"/>
      <c r="BS18" s="447"/>
      <c r="BT18" s="447"/>
      <c r="BU18" s="448"/>
      <c r="BV18" s="446">
        <v>1834145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153</v>
      </c>
      <c r="C19" s="489"/>
      <c r="D19" s="489"/>
      <c r="E19" s="558"/>
      <c r="F19" s="558"/>
      <c r="G19" s="558"/>
      <c r="H19" s="558"/>
      <c r="I19" s="558"/>
      <c r="J19" s="558"/>
      <c r="K19" s="558"/>
      <c r="L19" s="566">
        <v>61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2407174</v>
      </c>
      <c r="BO19" s="447"/>
      <c r="BP19" s="447"/>
      <c r="BQ19" s="447"/>
      <c r="BR19" s="447"/>
      <c r="BS19" s="447"/>
      <c r="BT19" s="447"/>
      <c r="BU19" s="448"/>
      <c r="BV19" s="446">
        <v>2481314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155</v>
      </c>
      <c r="C20" s="489"/>
      <c r="D20" s="489"/>
      <c r="E20" s="558"/>
      <c r="F20" s="558"/>
      <c r="G20" s="558"/>
      <c r="H20" s="558"/>
      <c r="I20" s="558"/>
      <c r="J20" s="558"/>
      <c r="K20" s="558"/>
      <c r="L20" s="566">
        <v>1445</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3605961</v>
      </c>
      <c r="BO23" s="447"/>
      <c r="BP23" s="447"/>
      <c r="BQ23" s="447"/>
      <c r="BR23" s="447"/>
      <c r="BS23" s="447"/>
      <c r="BT23" s="447"/>
      <c r="BU23" s="448"/>
      <c r="BV23" s="446">
        <v>3680999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164</v>
      </c>
      <c r="F24" s="476"/>
      <c r="G24" s="476"/>
      <c r="H24" s="476"/>
      <c r="I24" s="476"/>
      <c r="J24" s="476"/>
      <c r="K24" s="477"/>
      <c r="L24" s="497">
        <v>1</v>
      </c>
      <c r="M24" s="498"/>
      <c r="N24" s="498"/>
      <c r="O24" s="498"/>
      <c r="P24" s="537"/>
      <c r="Q24" s="497">
        <v>7000</v>
      </c>
      <c r="R24" s="498"/>
      <c r="S24" s="498"/>
      <c r="T24" s="498"/>
      <c r="U24" s="498"/>
      <c r="V24" s="537"/>
      <c r="W24" s="596"/>
      <c r="X24" s="584"/>
      <c r="Y24" s="585"/>
      <c r="Z24" s="496" t="s">
        <v>165</v>
      </c>
      <c r="AA24" s="476"/>
      <c r="AB24" s="476"/>
      <c r="AC24" s="476"/>
      <c r="AD24" s="476"/>
      <c r="AE24" s="476"/>
      <c r="AF24" s="476"/>
      <c r="AG24" s="477"/>
      <c r="AH24" s="497">
        <v>68</v>
      </c>
      <c r="AI24" s="498"/>
      <c r="AJ24" s="498"/>
      <c r="AK24" s="498"/>
      <c r="AL24" s="537"/>
      <c r="AM24" s="497">
        <v>192032</v>
      </c>
      <c r="AN24" s="498"/>
      <c r="AO24" s="498"/>
      <c r="AP24" s="498"/>
      <c r="AQ24" s="498"/>
      <c r="AR24" s="537"/>
      <c r="AS24" s="497">
        <v>2824</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2977579</v>
      </c>
      <c r="BO24" s="447"/>
      <c r="BP24" s="447"/>
      <c r="BQ24" s="447"/>
      <c r="BR24" s="447"/>
      <c r="BS24" s="447"/>
      <c r="BT24" s="447"/>
      <c r="BU24" s="448"/>
      <c r="BV24" s="446">
        <v>2902590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167</v>
      </c>
      <c r="F25" s="476"/>
      <c r="G25" s="476"/>
      <c r="H25" s="476"/>
      <c r="I25" s="476"/>
      <c r="J25" s="476"/>
      <c r="K25" s="477"/>
      <c r="L25" s="497">
        <v>1</v>
      </c>
      <c r="M25" s="498"/>
      <c r="N25" s="498"/>
      <c r="O25" s="498"/>
      <c r="P25" s="537"/>
      <c r="Q25" s="497">
        <v>5750</v>
      </c>
      <c r="R25" s="498"/>
      <c r="S25" s="498"/>
      <c r="T25" s="498"/>
      <c r="U25" s="498"/>
      <c r="V25" s="537"/>
      <c r="W25" s="596"/>
      <c r="X25" s="584"/>
      <c r="Y25" s="585"/>
      <c r="Z25" s="496" t="s">
        <v>168</v>
      </c>
      <c r="AA25" s="476"/>
      <c r="AB25" s="476"/>
      <c r="AC25" s="476"/>
      <c r="AD25" s="476"/>
      <c r="AE25" s="476"/>
      <c r="AF25" s="476"/>
      <c r="AG25" s="477"/>
      <c r="AH25" s="497" t="s">
        <v>131</v>
      </c>
      <c r="AI25" s="498"/>
      <c r="AJ25" s="498"/>
      <c r="AK25" s="498"/>
      <c r="AL25" s="537"/>
      <c r="AM25" s="497" t="s">
        <v>131</v>
      </c>
      <c r="AN25" s="498"/>
      <c r="AO25" s="498"/>
      <c r="AP25" s="498"/>
      <c r="AQ25" s="498"/>
      <c r="AR25" s="537"/>
      <c r="AS25" s="497" t="s">
        <v>131</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t="s">
        <v>131</v>
      </c>
      <c r="BO25" s="410"/>
      <c r="BP25" s="410"/>
      <c r="BQ25" s="410"/>
      <c r="BR25" s="410"/>
      <c r="BS25" s="410"/>
      <c r="BT25" s="410"/>
      <c r="BU25" s="411"/>
      <c r="BV25" s="409" t="s">
        <v>122</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170</v>
      </c>
      <c r="F26" s="476"/>
      <c r="G26" s="476"/>
      <c r="H26" s="476"/>
      <c r="I26" s="476"/>
      <c r="J26" s="476"/>
      <c r="K26" s="477"/>
      <c r="L26" s="497" t="s">
        <v>131</v>
      </c>
      <c r="M26" s="498"/>
      <c r="N26" s="498"/>
      <c r="O26" s="498"/>
      <c r="P26" s="537"/>
      <c r="Q26" s="497" t="s">
        <v>131</v>
      </c>
      <c r="R26" s="498"/>
      <c r="S26" s="498"/>
      <c r="T26" s="498"/>
      <c r="U26" s="498"/>
      <c r="V26" s="537"/>
      <c r="W26" s="596"/>
      <c r="X26" s="584"/>
      <c r="Y26" s="585"/>
      <c r="Z26" s="496" t="s">
        <v>171</v>
      </c>
      <c r="AA26" s="606"/>
      <c r="AB26" s="606"/>
      <c r="AC26" s="606"/>
      <c r="AD26" s="606"/>
      <c r="AE26" s="606"/>
      <c r="AF26" s="606"/>
      <c r="AG26" s="607"/>
      <c r="AH26" s="497">
        <v>2</v>
      </c>
      <c r="AI26" s="498"/>
      <c r="AJ26" s="498"/>
      <c r="AK26" s="498"/>
      <c r="AL26" s="537"/>
      <c r="AM26" s="497" t="s">
        <v>172</v>
      </c>
      <c r="AN26" s="498"/>
      <c r="AO26" s="498"/>
      <c r="AP26" s="498"/>
      <c r="AQ26" s="498"/>
      <c r="AR26" s="537"/>
      <c r="AS26" s="497" t="s">
        <v>172</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131</v>
      </c>
      <c r="BO26" s="447"/>
      <c r="BP26" s="447"/>
      <c r="BQ26" s="447"/>
      <c r="BR26" s="447"/>
      <c r="BS26" s="447"/>
      <c r="BT26" s="447"/>
      <c r="BU26" s="448"/>
      <c r="BV26" s="446" t="s">
        <v>131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174</v>
      </c>
      <c r="F27" s="476"/>
      <c r="G27" s="476"/>
      <c r="H27" s="476"/>
      <c r="I27" s="476"/>
      <c r="J27" s="476"/>
      <c r="K27" s="477"/>
      <c r="L27" s="497">
        <v>1</v>
      </c>
      <c r="M27" s="498"/>
      <c r="N27" s="498"/>
      <c r="O27" s="498"/>
      <c r="P27" s="537"/>
      <c r="Q27" s="497">
        <v>2700</v>
      </c>
      <c r="R27" s="498"/>
      <c r="S27" s="498"/>
      <c r="T27" s="498"/>
      <c r="U27" s="498"/>
      <c r="V27" s="537"/>
      <c r="W27" s="596"/>
      <c r="X27" s="584"/>
      <c r="Y27" s="585"/>
      <c r="Z27" s="496" t="s">
        <v>175</v>
      </c>
      <c r="AA27" s="476"/>
      <c r="AB27" s="476"/>
      <c r="AC27" s="476"/>
      <c r="AD27" s="476"/>
      <c r="AE27" s="476"/>
      <c r="AF27" s="476"/>
      <c r="AG27" s="477"/>
      <c r="AH27" s="497" t="s">
        <v>131</v>
      </c>
      <c r="AI27" s="498"/>
      <c r="AJ27" s="498"/>
      <c r="AK27" s="498"/>
      <c r="AL27" s="537"/>
      <c r="AM27" s="497" t="s">
        <v>131</v>
      </c>
      <c r="AN27" s="498"/>
      <c r="AO27" s="498"/>
      <c r="AP27" s="498"/>
      <c r="AQ27" s="498"/>
      <c r="AR27" s="537"/>
      <c r="AS27" s="497" t="s">
        <v>131</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63741</v>
      </c>
      <c r="BO27" s="620"/>
      <c r="BP27" s="620"/>
      <c r="BQ27" s="620"/>
      <c r="BR27" s="620"/>
      <c r="BS27" s="620"/>
      <c r="BT27" s="620"/>
      <c r="BU27" s="621"/>
      <c r="BV27" s="619">
        <v>63734</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177</v>
      </c>
      <c r="F28" s="476"/>
      <c r="G28" s="476"/>
      <c r="H28" s="476"/>
      <c r="I28" s="476"/>
      <c r="J28" s="476"/>
      <c r="K28" s="477"/>
      <c r="L28" s="497">
        <v>1</v>
      </c>
      <c r="M28" s="498"/>
      <c r="N28" s="498"/>
      <c r="O28" s="498"/>
      <c r="P28" s="537"/>
      <c r="Q28" s="497">
        <v>2000</v>
      </c>
      <c r="R28" s="498"/>
      <c r="S28" s="498"/>
      <c r="T28" s="498"/>
      <c r="U28" s="498"/>
      <c r="V28" s="537"/>
      <c r="W28" s="596"/>
      <c r="X28" s="584"/>
      <c r="Y28" s="585"/>
      <c r="Z28" s="496" t="s">
        <v>178</v>
      </c>
      <c r="AA28" s="476"/>
      <c r="AB28" s="476"/>
      <c r="AC28" s="476"/>
      <c r="AD28" s="476"/>
      <c r="AE28" s="476"/>
      <c r="AF28" s="476"/>
      <c r="AG28" s="477"/>
      <c r="AH28" s="497" t="s">
        <v>131</v>
      </c>
      <c r="AI28" s="498"/>
      <c r="AJ28" s="498"/>
      <c r="AK28" s="498"/>
      <c r="AL28" s="537"/>
      <c r="AM28" s="497" t="s">
        <v>131</v>
      </c>
      <c r="AN28" s="498"/>
      <c r="AO28" s="498"/>
      <c r="AP28" s="498"/>
      <c r="AQ28" s="498"/>
      <c r="AR28" s="537"/>
      <c r="AS28" s="497" t="s">
        <v>131</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864753</v>
      </c>
      <c r="BO28" s="410"/>
      <c r="BP28" s="410"/>
      <c r="BQ28" s="410"/>
      <c r="BR28" s="410"/>
      <c r="BS28" s="410"/>
      <c r="BT28" s="410"/>
      <c r="BU28" s="411"/>
      <c r="BV28" s="409">
        <v>817884</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180</v>
      </c>
      <c r="F29" s="476"/>
      <c r="G29" s="476"/>
      <c r="H29" s="476"/>
      <c r="I29" s="476"/>
      <c r="J29" s="476"/>
      <c r="K29" s="477"/>
      <c r="L29" s="497">
        <v>8</v>
      </c>
      <c r="M29" s="498"/>
      <c r="N29" s="498"/>
      <c r="O29" s="498"/>
      <c r="P29" s="537"/>
      <c r="Q29" s="497">
        <v>1600</v>
      </c>
      <c r="R29" s="498"/>
      <c r="S29" s="498"/>
      <c r="T29" s="498"/>
      <c r="U29" s="498"/>
      <c r="V29" s="537"/>
      <c r="W29" s="597"/>
      <c r="X29" s="598"/>
      <c r="Y29" s="599"/>
      <c r="Z29" s="496" t="s">
        <v>181</v>
      </c>
      <c r="AA29" s="476"/>
      <c r="AB29" s="476"/>
      <c r="AC29" s="476"/>
      <c r="AD29" s="476"/>
      <c r="AE29" s="476"/>
      <c r="AF29" s="476"/>
      <c r="AG29" s="477"/>
      <c r="AH29" s="497">
        <v>68</v>
      </c>
      <c r="AI29" s="498"/>
      <c r="AJ29" s="498"/>
      <c r="AK29" s="498"/>
      <c r="AL29" s="537"/>
      <c r="AM29" s="497">
        <v>192032</v>
      </c>
      <c r="AN29" s="498"/>
      <c r="AO29" s="498"/>
      <c r="AP29" s="498"/>
      <c r="AQ29" s="498"/>
      <c r="AR29" s="537"/>
      <c r="AS29" s="497">
        <v>2824</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559256</v>
      </c>
      <c r="BO29" s="447"/>
      <c r="BP29" s="447"/>
      <c r="BQ29" s="447"/>
      <c r="BR29" s="447"/>
      <c r="BS29" s="447"/>
      <c r="BT29" s="447"/>
      <c r="BU29" s="448"/>
      <c r="BV29" s="446">
        <v>610973</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97.4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306695</v>
      </c>
      <c r="BO30" s="620"/>
      <c r="BP30" s="620"/>
      <c r="BQ30" s="620"/>
      <c r="BR30" s="620"/>
      <c r="BS30" s="620"/>
      <c r="BT30" s="620"/>
      <c r="BU30" s="621"/>
      <c r="BV30" s="619">
        <v>288875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190</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190</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国民健康保険特別会計（事業勘定）</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IF('各会計、関係団体の財政状況及び健全化判断比率'!B34="","",'各会計、関係団体の財政状況及び健全化判断比率'!B34)</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国民健康保険山城病院組合（病院事業会計）</v>
      </c>
      <c r="BZ34" s="633"/>
      <c r="CA34" s="633"/>
      <c r="CB34" s="633"/>
      <c r="CC34" s="633"/>
      <c r="CD34" s="633"/>
      <c r="CE34" s="633"/>
      <c r="CF34" s="633"/>
      <c r="CG34" s="633"/>
      <c r="CH34" s="633"/>
      <c r="CI34" s="633"/>
      <c r="CJ34" s="633"/>
      <c r="CK34" s="633"/>
      <c r="CL34" s="633"/>
      <c r="CM34" s="633"/>
      <c r="CN34" s="193"/>
      <c r="CO34" s="632">
        <f>IF(CQ34="","",MAX(C34:D43,U34:V43,AM34:AN43,BE34:BF43,BW34:BX43)+1)</f>
        <v>20</v>
      </c>
      <c r="CP34" s="632"/>
      <c r="CQ34" s="633" t="str">
        <f>IF('各会計、関係団体の財政状況及び健全化判断比率'!BS7="","",'各会計、関係団体の財政状況及び健全化判断比率'!BS7)</f>
        <v>和束町活性化センター</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国民健康保険特別会計（直診勘定）</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9</v>
      </c>
      <c r="BF35" s="632"/>
      <c r="BG35" s="633" t="str">
        <f>IF('各会計、関係団体の財政状況及び健全化判断比率'!B35="","",'各会計、関係団体の財政状況及び健全化判断比率'!B35)</f>
        <v>下水道事業特別会計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国民健康保険山城病院組合（介護老人保健施設事業会計）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介護保険特別会計（保険事業勘定）</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京都府市町村職員退職手当組合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介護保険特別会計（サービス事業勘定）</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京都府市町村議会議員公務災害補償等組合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6</v>
      </c>
      <c r="V38" s="632"/>
      <c r="W38" s="633" t="str">
        <f>IF('各会計、関係団体の財政状況及び健全化判断比率'!B32="","",'各会計、関係団体の財政状況及び健全化判断比率'!B32)</f>
        <v>後期高齢者医療事業</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相楽中部消防組合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f t="shared" si="4"/>
        <v>7</v>
      </c>
      <c r="V39" s="632"/>
      <c r="W39" s="633" t="str">
        <f>IF('各会計、関係団体の財政状況及び健全化判断比率'!B33="","",'各会計、関係団体の財政状況及び健全化判断比率'!B33)</f>
        <v>和束町訪問看護ステーション</v>
      </c>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相楽郡広域事務組合（一般会計）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相楽郡広域事務組合（相楽地区ふるさと市町村圏振興事業特別会計）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17</v>
      </c>
      <c r="BX41" s="632"/>
      <c r="BY41" s="633" t="str">
        <f>IF('各会計、関係団体の財政状況及び健全化判断比率'!B75="","",'各会計、関係団体の財政状況及び健全化判断比率'!B75)</f>
        <v>京都府自治会館管理組合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18</v>
      </c>
      <c r="BX42" s="632"/>
      <c r="BY42" s="633" t="str">
        <f>IF('各会計、関係団体の財政状況及び健全化判断比率'!B76="","",'各会計、関係団体の財政状況及び健全化判断比率'!B76)</f>
        <v>京都府住宅新築資金等貸付事業管理組合（一般会計）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19</v>
      </c>
      <c r="BX43" s="632"/>
      <c r="BY43" s="633" t="str">
        <f>IF('各会計、関係団体の財政状況及び健全化判断比率'!B77="","",'各会計、関係団体の財政状況及び健全化判断比率'!B77)</f>
        <v>京都府住宅新築資金等貸付事業管理組合（特別会計）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2EHxBtRmfJ3sVk8ZJDdDsQQk1PJaZcl+f5hY3ZGt9Bl+cBQtZ/UOj4XTTWwVOMpBBI3ecOJHBpdcngLpsnFxw==" saltValue="xEIDD0m5Nv69Io5eGIMrg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24" t="s">
        <v>555</v>
      </c>
      <c r="D34" s="1224"/>
      <c r="E34" s="1225"/>
      <c r="F34" s="32">
        <v>4.09</v>
      </c>
      <c r="G34" s="33">
        <v>4.83</v>
      </c>
      <c r="H34" s="33">
        <v>5.27</v>
      </c>
      <c r="I34" s="33">
        <v>4.5599999999999996</v>
      </c>
      <c r="J34" s="34">
        <v>4.9800000000000004</v>
      </c>
      <c r="K34" s="22"/>
      <c r="L34" s="22"/>
      <c r="M34" s="22"/>
      <c r="N34" s="22"/>
      <c r="O34" s="22"/>
      <c r="P34" s="22"/>
    </row>
    <row r="35" spans="1:16" ht="39" customHeight="1">
      <c r="A35" s="22"/>
      <c r="B35" s="35"/>
      <c r="C35" s="1218" t="s">
        <v>556</v>
      </c>
      <c r="D35" s="1219"/>
      <c r="E35" s="1220"/>
      <c r="F35" s="36">
        <v>0.04</v>
      </c>
      <c r="G35" s="37" t="s">
        <v>557</v>
      </c>
      <c r="H35" s="37">
        <v>2.0099999999999998</v>
      </c>
      <c r="I35" s="37">
        <v>2.41</v>
      </c>
      <c r="J35" s="38">
        <v>2.61</v>
      </c>
      <c r="K35" s="22"/>
      <c r="L35" s="22"/>
      <c r="M35" s="22"/>
      <c r="N35" s="22"/>
      <c r="O35" s="22"/>
      <c r="P35" s="22"/>
    </row>
    <row r="36" spans="1:16" ht="39" customHeight="1">
      <c r="A36" s="22"/>
      <c r="B36" s="35"/>
      <c r="C36" s="1218" t="s">
        <v>558</v>
      </c>
      <c r="D36" s="1219"/>
      <c r="E36" s="1220"/>
      <c r="F36" s="36">
        <v>0.45</v>
      </c>
      <c r="G36" s="37">
        <v>0.38</v>
      </c>
      <c r="H36" s="37">
        <v>0.69</v>
      </c>
      <c r="I36" s="37">
        <v>0.72</v>
      </c>
      <c r="J36" s="38">
        <v>1.28</v>
      </c>
      <c r="K36" s="22"/>
      <c r="L36" s="22"/>
      <c r="M36" s="22"/>
      <c r="N36" s="22"/>
      <c r="O36" s="22"/>
      <c r="P36" s="22"/>
    </row>
    <row r="37" spans="1:16" ht="39" customHeight="1">
      <c r="A37" s="22"/>
      <c r="B37" s="35"/>
      <c r="C37" s="1218" t="s">
        <v>559</v>
      </c>
      <c r="D37" s="1219"/>
      <c r="E37" s="1220"/>
      <c r="F37" s="36">
        <v>0.24</v>
      </c>
      <c r="G37" s="37">
        <v>0.49</v>
      </c>
      <c r="H37" s="37">
        <v>0.22</v>
      </c>
      <c r="I37" s="37">
        <v>0.36</v>
      </c>
      <c r="J37" s="38">
        <v>0.66</v>
      </c>
      <c r="K37" s="22"/>
      <c r="L37" s="22"/>
      <c r="M37" s="22"/>
      <c r="N37" s="22"/>
      <c r="O37" s="22"/>
      <c r="P37" s="22"/>
    </row>
    <row r="38" spans="1:16" ht="39" customHeight="1">
      <c r="A38" s="22"/>
      <c r="B38" s="35"/>
      <c r="C38" s="1218" t="s">
        <v>560</v>
      </c>
      <c r="D38" s="1219"/>
      <c r="E38" s="1220"/>
      <c r="F38" s="36">
        <v>0.14000000000000001</v>
      </c>
      <c r="G38" s="37">
        <v>0.04</v>
      </c>
      <c r="H38" s="37">
        <v>0.28000000000000003</v>
      </c>
      <c r="I38" s="37">
        <v>0.5</v>
      </c>
      <c r="J38" s="38">
        <v>0.43</v>
      </c>
      <c r="K38" s="22"/>
      <c r="L38" s="22"/>
      <c r="M38" s="22"/>
      <c r="N38" s="22"/>
      <c r="O38" s="22"/>
      <c r="P38" s="22"/>
    </row>
    <row r="39" spans="1:16" ht="39" customHeight="1">
      <c r="A39" s="22"/>
      <c r="B39" s="35"/>
      <c r="C39" s="1218" t="s">
        <v>561</v>
      </c>
      <c r="D39" s="1219"/>
      <c r="E39" s="1220"/>
      <c r="F39" s="36">
        <v>0.17</v>
      </c>
      <c r="G39" s="37">
        <v>0.17</v>
      </c>
      <c r="H39" s="37">
        <v>0.15</v>
      </c>
      <c r="I39" s="37">
        <v>0.1</v>
      </c>
      <c r="J39" s="38">
        <v>0.11</v>
      </c>
      <c r="K39" s="22"/>
      <c r="L39" s="22"/>
      <c r="M39" s="22"/>
      <c r="N39" s="22"/>
      <c r="O39" s="22"/>
      <c r="P39" s="22"/>
    </row>
    <row r="40" spans="1:16" ht="39" customHeight="1">
      <c r="A40" s="22"/>
      <c r="B40" s="35"/>
      <c r="C40" s="1218" t="s">
        <v>562</v>
      </c>
      <c r="D40" s="1219"/>
      <c r="E40" s="1220"/>
      <c r="F40" s="36">
        <v>0.02</v>
      </c>
      <c r="G40" s="37">
        <v>0.01</v>
      </c>
      <c r="H40" s="37">
        <v>0.02</v>
      </c>
      <c r="I40" s="37">
        <v>0.02</v>
      </c>
      <c r="J40" s="38">
        <v>0.01</v>
      </c>
      <c r="K40" s="22"/>
      <c r="L40" s="22"/>
      <c r="M40" s="22"/>
      <c r="N40" s="22"/>
      <c r="O40" s="22"/>
      <c r="P40" s="22"/>
    </row>
    <row r="41" spans="1:16" ht="39" customHeight="1">
      <c r="A41" s="22"/>
      <c r="B41" s="35"/>
      <c r="C41" s="1218" t="s">
        <v>563</v>
      </c>
      <c r="D41" s="1219"/>
      <c r="E41" s="1220"/>
      <c r="F41" s="36">
        <v>0.01</v>
      </c>
      <c r="G41" s="37">
        <v>0.01</v>
      </c>
      <c r="H41" s="37">
        <v>0.02</v>
      </c>
      <c r="I41" s="37">
        <v>0</v>
      </c>
      <c r="J41" s="38">
        <v>0</v>
      </c>
      <c r="K41" s="22"/>
      <c r="L41" s="22"/>
      <c r="M41" s="22"/>
      <c r="N41" s="22"/>
      <c r="O41" s="22"/>
      <c r="P41" s="22"/>
    </row>
    <row r="42" spans="1:16" ht="39" customHeight="1">
      <c r="A42" s="22"/>
      <c r="B42" s="39"/>
      <c r="C42" s="1218" t="s">
        <v>564</v>
      </c>
      <c r="D42" s="1219"/>
      <c r="E42" s="1220"/>
      <c r="F42" s="36" t="s">
        <v>507</v>
      </c>
      <c r="G42" s="37" t="s">
        <v>507</v>
      </c>
      <c r="H42" s="37" t="s">
        <v>507</v>
      </c>
      <c r="I42" s="37" t="s">
        <v>507</v>
      </c>
      <c r="J42" s="38" t="s">
        <v>507</v>
      </c>
      <c r="K42" s="22"/>
      <c r="L42" s="22"/>
      <c r="M42" s="22"/>
      <c r="N42" s="22"/>
      <c r="O42" s="22"/>
      <c r="P42" s="22"/>
    </row>
    <row r="43" spans="1:16" ht="39" customHeight="1" thickBot="1">
      <c r="A43" s="22"/>
      <c r="B43" s="40"/>
      <c r="C43" s="1221" t="s">
        <v>565</v>
      </c>
      <c r="D43" s="1222"/>
      <c r="E43" s="122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M0IQ+rnymddYzl0q04X6z/dNhvZD3PAFuJccl/SDp5L/jbdLmRxwmTFoEAqxN+N272s6C62kEkxZCz1Ff1tNg==" saltValue="780LH89NpQsoTL8XQ2fU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34" t="s">
        <v>11</v>
      </c>
      <c r="C45" s="1235"/>
      <c r="D45" s="58"/>
      <c r="E45" s="1240" t="s">
        <v>12</v>
      </c>
      <c r="F45" s="1240"/>
      <c r="G45" s="1240"/>
      <c r="H45" s="1240"/>
      <c r="I45" s="1240"/>
      <c r="J45" s="1241"/>
      <c r="K45" s="59">
        <v>376</v>
      </c>
      <c r="L45" s="60">
        <v>367</v>
      </c>
      <c r="M45" s="60">
        <v>385</v>
      </c>
      <c r="N45" s="60">
        <v>331</v>
      </c>
      <c r="O45" s="61">
        <v>310</v>
      </c>
      <c r="P45" s="48"/>
      <c r="Q45" s="48"/>
      <c r="R45" s="48"/>
      <c r="S45" s="48"/>
      <c r="T45" s="48"/>
      <c r="U45" s="48"/>
    </row>
    <row r="46" spans="1:21" ht="30.75" customHeight="1">
      <c r="A46" s="48"/>
      <c r="B46" s="1236"/>
      <c r="C46" s="1237"/>
      <c r="D46" s="62"/>
      <c r="E46" s="1228" t="s">
        <v>13</v>
      </c>
      <c r="F46" s="1228"/>
      <c r="G46" s="1228"/>
      <c r="H46" s="1228"/>
      <c r="I46" s="1228"/>
      <c r="J46" s="1229"/>
      <c r="K46" s="63" t="s">
        <v>507</v>
      </c>
      <c r="L46" s="64" t="s">
        <v>507</v>
      </c>
      <c r="M46" s="64" t="s">
        <v>507</v>
      </c>
      <c r="N46" s="64" t="s">
        <v>507</v>
      </c>
      <c r="O46" s="65" t="s">
        <v>507</v>
      </c>
      <c r="P46" s="48"/>
      <c r="Q46" s="48"/>
      <c r="R46" s="48"/>
      <c r="S46" s="48"/>
      <c r="T46" s="48"/>
      <c r="U46" s="48"/>
    </row>
    <row r="47" spans="1:21" ht="30.75" customHeight="1">
      <c r="A47" s="48"/>
      <c r="B47" s="1236"/>
      <c r="C47" s="1237"/>
      <c r="D47" s="62"/>
      <c r="E47" s="1228" t="s">
        <v>14</v>
      </c>
      <c r="F47" s="1228"/>
      <c r="G47" s="1228"/>
      <c r="H47" s="1228"/>
      <c r="I47" s="1228"/>
      <c r="J47" s="1229"/>
      <c r="K47" s="63" t="s">
        <v>507</v>
      </c>
      <c r="L47" s="64" t="s">
        <v>507</v>
      </c>
      <c r="M47" s="64" t="s">
        <v>507</v>
      </c>
      <c r="N47" s="64" t="s">
        <v>507</v>
      </c>
      <c r="O47" s="65" t="s">
        <v>507</v>
      </c>
      <c r="P47" s="48"/>
      <c r="Q47" s="48"/>
      <c r="R47" s="48"/>
      <c r="S47" s="48"/>
      <c r="T47" s="48"/>
      <c r="U47" s="48"/>
    </row>
    <row r="48" spans="1:21" ht="30.75" customHeight="1">
      <c r="A48" s="48"/>
      <c r="B48" s="1236"/>
      <c r="C48" s="1237"/>
      <c r="D48" s="62"/>
      <c r="E48" s="1228" t="s">
        <v>15</v>
      </c>
      <c r="F48" s="1228"/>
      <c r="G48" s="1228"/>
      <c r="H48" s="1228"/>
      <c r="I48" s="1228"/>
      <c r="J48" s="1229"/>
      <c r="K48" s="63">
        <v>149</v>
      </c>
      <c r="L48" s="64">
        <v>142</v>
      </c>
      <c r="M48" s="64">
        <v>140</v>
      </c>
      <c r="N48" s="64">
        <v>143</v>
      </c>
      <c r="O48" s="65">
        <v>164</v>
      </c>
      <c r="P48" s="48"/>
      <c r="Q48" s="48"/>
      <c r="R48" s="48"/>
      <c r="S48" s="48"/>
      <c r="T48" s="48"/>
      <c r="U48" s="48"/>
    </row>
    <row r="49" spans="1:21" ht="30.75" customHeight="1">
      <c r="A49" s="48"/>
      <c r="B49" s="1236"/>
      <c r="C49" s="1237"/>
      <c r="D49" s="62"/>
      <c r="E49" s="1228" t="s">
        <v>16</v>
      </c>
      <c r="F49" s="1228"/>
      <c r="G49" s="1228"/>
      <c r="H49" s="1228"/>
      <c r="I49" s="1228"/>
      <c r="J49" s="1229"/>
      <c r="K49" s="63">
        <v>104</v>
      </c>
      <c r="L49" s="64">
        <v>53</v>
      </c>
      <c r="M49" s="64">
        <v>41</v>
      </c>
      <c r="N49" s="64">
        <v>47</v>
      </c>
      <c r="O49" s="65">
        <v>47</v>
      </c>
      <c r="P49" s="48"/>
      <c r="Q49" s="48"/>
      <c r="R49" s="48"/>
      <c r="S49" s="48"/>
      <c r="T49" s="48"/>
      <c r="U49" s="48"/>
    </row>
    <row r="50" spans="1:21" ht="30.75" customHeight="1">
      <c r="A50" s="48"/>
      <c r="B50" s="1236"/>
      <c r="C50" s="1237"/>
      <c r="D50" s="62"/>
      <c r="E50" s="1228" t="s">
        <v>17</v>
      </c>
      <c r="F50" s="1228"/>
      <c r="G50" s="1228"/>
      <c r="H50" s="1228"/>
      <c r="I50" s="1228"/>
      <c r="J50" s="1229"/>
      <c r="K50" s="63" t="s">
        <v>507</v>
      </c>
      <c r="L50" s="64" t="s">
        <v>507</v>
      </c>
      <c r="M50" s="64" t="s">
        <v>507</v>
      </c>
      <c r="N50" s="64" t="s">
        <v>507</v>
      </c>
      <c r="O50" s="65" t="s">
        <v>507</v>
      </c>
      <c r="P50" s="48"/>
      <c r="Q50" s="48"/>
      <c r="R50" s="48"/>
      <c r="S50" s="48"/>
      <c r="T50" s="48"/>
      <c r="U50" s="48"/>
    </row>
    <row r="51" spans="1:21" ht="30.75" customHeight="1">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379</v>
      </c>
      <c r="L52" s="64">
        <v>362</v>
      </c>
      <c r="M52" s="64">
        <v>354</v>
      </c>
      <c r="N52" s="64">
        <v>340</v>
      </c>
      <c r="O52" s="65">
        <v>343</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250</v>
      </c>
      <c r="L53" s="69">
        <v>200</v>
      </c>
      <c r="M53" s="69">
        <v>212</v>
      </c>
      <c r="N53" s="69">
        <v>181</v>
      </c>
      <c r="O53" s="70">
        <v>178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7KtRwxmwaXfixvWpYgGtMUX0h+mRCePOAP3fKBzp2FaJh5ceT94cy18Hkb/NUfWA3pfKN7aRE/B7WajqcuYJzA==" saltValue="7u3idpDFRyjYaK2JsFnC9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5703125" style="72" customWidth="1"/>
    <col min="2" max="3" width="12.5703125" style="72" customWidth="1"/>
    <col min="4" max="4" width="11.5703125" style="72" customWidth="1"/>
    <col min="5" max="8" width="10.42578125" style="72" customWidth="1"/>
    <col min="9" max="13" width="16.42578125" style="72" customWidth="1"/>
    <col min="14" max="19" width="12.57031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550</v>
      </c>
      <c r="J40" s="79" t="s">
        <v>551</v>
      </c>
      <c r="K40" s="79" t="s">
        <v>552</v>
      </c>
      <c r="L40" s="79" t="s">
        <v>553</v>
      </c>
      <c r="M40" s="80" t="s">
        <v>554</v>
      </c>
    </row>
    <row r="41" spans="2:13" ht="27.75" customHeight="1">
      <c r="B41" s="1242" t="s">
        <v>24</v>
      </c>
      <c r="C41" s="1243"/>
      <c r="D41" s="81"/>
      <c r="E41" s="1248" t="s">
        <v>25</v>
      </c>
      <c r="F41" s="1248"/>
      <c r="G41" s="1248"/>
      <c r="H41" s="1249"/>
      <c r="I41" s="82">
        <v>3455</v>
      </c>
      <c r="J41" s="83">
        <v>3467</v>
      </c>
      <c r="K41" s="83">
        <v>3503</v>
      </c>
      <c r="L41" s="83">
        <v>3681</v>
      </c>
      <c r="M41" s="84">
        <v>3606</v>
      </c>
    </row>
    <row r="42" spans="2:13" ht="27.75" customHeight="1">
      <c r="B42" s="1244"/>
      <c r="C42" s="1245"/>
      <c r="D42" s="85"/>
      <c r="E42" s="1250" t="s">
        <v>26</v>
      </c>
      <c r="F42" s="1250"/>
      <c r="G42" s="1250"/>
      <c r="H42" s="1251"/>
      <c r="I42" s="86" t="s">
        <v>507</v>
      </c>
      <c r="J42" s="87" t="s">
        <v>507</v>
      </c>
      <c r="K42" s="87" t="s">
        <v>507</v>
      </c>
      <c r="L42" s="87" t="s">
        <v>507</v>
      </c>
      <c r="M42" s="88" t="s">
        <v>507</v>
      </c>
    </row>
    <row r="43" spans="2:13" ht="27.75" customHeight="1">
      <c r="B43" s="1244"/>
      <c r="C43" s="1245"/>
      <c r="D43" s="85"/>
      <c r="E43" s="1250" t="s">
        <v>27</v>
      </c>
      <c r="F43" s="1250"/>
      <c r="G43" s="1250"/>
      <c r="H43" s="1251"/>
      <c r="I43" s="86">
        <v>2668</v>
      </c>
      <c r="J43" s="87">
        <v>2599</v>
      </c>
      <c r="K43" s="87">
        <v>2522</v>
      </c>
      <c r="L43" s="87">
        <v>2473</v>
      </c>
      <c r="M43" s="88">
        <v>2583</v>
      </c>
    </row>
    <row r="44" spans="2:13" ht="27.75" customHeight="1">
      <c r="B44" s="1244"/>
      <c r="C44" s="1245"/>
      <c r="D44" s="85"/>
      <c r="E44" s="1250" t="s">
        <v>28</v>
      </c>
      <c r="F44" s="1250"/>
      <c r="G44" s="1250"/>
      <c r="H44" s="1251"/>
      <c r="I44" s="86">
        <v>426</v>
      </c>
      <c r="J44" s="87">
        <v>394</v>
      </c>
      <c r="K44" s="87">
        <v>343</v>
      </c>
      <c r="L44" s="87">
        <v>265</v>
      </c>
      <c r="M44" s="88">
        <v>213</v>
      </c>
    </row>
    <row r="45" spans="2:13" ht="27.75" customHeight="1">
      <c r="B45" s="1244"/>
      <c r="C45" s="1245"/>
      <c r="D45" s="85"/>
      <c r="E45" s="1250" t="s">
        <v>29</v>
      </c>
      <c r="F45" s="1250"/>
      <c r="G45" s="1250"/>
      <c r="H45" s="1251"/>
      <c r="I45" s="86">
        <v>627</v>
      </c>
      <c r="J45" s="87">
        <v>576</v>
      </c>
      <c r="K45" s="87">
        <v>604</v>
      </c>
      <c r="L45" s="87">
        <v>584</v>
      </c>
      <c r="M45" s="88">
        <v>581</v>
      </c>
    </row>
    <row r="46" spans="2:13" ht="27.75" customHeight="1">
      <c r="B46" s="1244"/>
      <c r="C46" s="1245"/>
      <c r="D46" s="89"/>
      <c r="E46" s="1250" t="s">
        <v>30</v>
      </c>
      <c r="F46" s="1250"/>
      <c r="G46" s="1250"/>
      <c r="H46" s="1251"/>
      <c r="I46" s="86" t="s">
        <v>507</v>
      </c>
      <c r="J46" s="87" t="s">
        <v>507</v>
      </c>
      <c r="K46" s="87" t="s">
        <v>507</v>
      </c>
      <c r="L46" s="87" t="s">
        <v>507</v>
      </c>
      <c r="M46" s="88" t="s">
        <v>507</v>
      </c>
    </row>
    <row r="47" spans="2:13" ht="27.75" customHeight="1">
      <c r="B47" s="1244"/>
      <c r="C47" s="1245"/>
      <c r="D47" s="90"/>
      <c r="E47" s="1252" t="s">
        <v>31</v>
      </c>
      <c r="F47" s="1253"/>
      <c r="G47" s="1253"/>
      <c r="H47" s="1254"/>
      <c r="I47" s="86" t="s">
        <v>507</v>
      </c>
      <c r="J47" s="87" t="s">
        <v>507</v>
      </c>
      <c r="K47" s="87" t="s">
        <v>507</v>
      </c>
      <c r="L47" s="87" t="s">
        <v>507</v>
      </c>
      <c r="M47" s="88" t="s">
        <v>507</v>
      </c>
    </row>
    <row r="48" spans="2:13" ht="27.75" customHeight="1">
      <c r="B48" s="1244"/>
      <c r="C48" s="1245"/>
      <c r="D48" s="85"/>
      <c r="E48" s="1250" t="s">
        <v>32</v>
      </c>
      <c r="F48" s="1250"/>
      <c r="G48" s="1250"/>
      <c r="H48" s="1251"/>
      <c r="I48" s="86" t="s">
        <v>507</v>
      </c>
      <c r="J48" s="87" t="s">
        <v>507</v>
      </c>
      <c r="K48" s="87" t="s">
        <v>507</v>
      </c>
      <c r="L48" s="87" t="s">
        <v>507</v>
      </c>
      <c r="M48" s="88" t="s">
        <v>507</v>
      </c>
    </row>
    <row r="49" spans="2:13" ht="27.75" customHeight="1">
      <c r="B49" s="1246"/>
      <c r="C49" s="1247"/>
      <c r="D49" s="85"/>
      <c r="E49" s="1250" t="s">
        <v>33</v>
      </c>
      <c r="F49" s="1250"/>
      <c r="G49" s="1250"/>
      <c r="H49" s="1251"/>
      <c r="I49" s="86" t="s">
        <v>507</v>
      </c>
      <c r="J49" s="87" t="s">
        <v>507</v>
      </c>
      <c r="K49" s="87" t="s">
        <v>507</v>
      </c>
      <c r="L49" s="87" t="s">
        <v>507</v>
      </c>
      <c r="M49" s="88" t="s">
        <v>507</v>
      </c>
    </row>
    <row r="50" spans="2:13" ht="27.75" customHeight="1">
      <c r="B50" s="1255" t="s">
        <v>34</v>
      </c>
      <c r="C50" s="1256"/>
      <c r="D50" s="91"/>
      <c r="E50" s="1250" t="s">
        <v>35</v>
      </c>
      <c r="F50" s="1250"/>
      <c r="G50" s="1250"/>
      <c r="H50" s="1251"/>
      <c r="I50" s="86">
        <v>1411</v>
      </c>
      <c r="J50" s="87">
        <v>1613</v>
      </c>
      <c r="K50" s="87">
        <v>1720</v>
      </c>
      <c r="L50" s="87">
        <v>1828</v>
      </c>
      <c r="M50" s="88">
        <v>1860</v>
      </c>
    </row>
    <row r="51" spans="2:13" ht="27.75" customHeight="1">
      <c r="B51" s="1244"/>
      <c r="C51" s="1245"/>
      <c r="D51" s="85"/>
      <c r="E51" s="1250" t="s">
        <v>36</v>
      </c>
      <c r="F51" s="1250"/>
      <c r="G51" s="1250"/>
      <c r="H51" s="1251"/>
      <c r="I51" s="86">
        <v>22</v>
      </c>
      <c r="J51" s="87">
        <v>19</v>
      </c>
      <c r="K51" s="87">
        <v>15</v>
      </c>
      <c r="L51" s="87">
        <v>11</v>
      </c>
      <c r="M51" s="88">
        <v>7</v>
      </c>
    </row>
    <row r="52" spans="2:13" ht="27.75" customHeight="1">
      <c r="B52" s="1246"/>
      <c r="C52" s="1247"/>
      <c r="D52" s="85"/>
      <c r="E52" s="1250" t="s">
        <v>37</v>
      </c>
      <c r="F52" s="1250"/>
      <c r="G52" s="1250"/>
      <c r="H52" s="1251"/>
      <c r="I52" s="86">
        <v>3917</v>
      </c>
      <c r="J52" s="87">
        <v>3891</v>
      </c>
      <c r="K52" s="87">
        <v>3929</v>
      </c>
      <c r="L52" s="87">
        <v>3853</v>
      </c>
      <c r="M52" s="88">
        <v>3780</v>
      </c>
    </row>
    <row r="53" spans="2:13" ht="27.75" customHeight="1" thickBot="1">
      <c r="B53" s="1257" t="s">
        <v>38</v>
      </c>
      <c r="C53" s="1258"/>
      <c r="D53" s="92"/>
      <c r="E53" s="1259" t="s">
        <v>39</v>
      </c>
      <c r="F53" s="1259"/>
      <c r="G53" s="1259"/>
      <c r="H53" s="1260"/>
      <c r="I53" s="93">
        <v>1825</v>
      </c>
      <c r="J53" s="94">
        <v>1513</v>
      </c>
      <c r="K53" s="94">
        <v>1307</v>
      </c>
      <c r="L53" s="94">
        <v>1310</v>
      </c>
      <c r="M53" s="95">
        <v>1335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IXrdmso0HZQ0NroOTZ7mPUQd32otcloNVM5/PyyUxUbMLvaUI4f2G9Vqcd2JlnvQ1ss4Rp4g3TfHzq0qtlzVQ==" saltValue="L46s2dBa1g9gg21rEYkg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552</v>
      </c>
      <c r="G54" s="104" t="s">
        <v>553</v>
      </c>
      <c r="H54" s="105" t="s">
        <v>554</v>
      </c>
    </row>
    <row r="55" spans="2:8" ht="52.5" customHeight="1">
      <c r="B55" s="106"/>
      <c r="C55" s="1269" t="s">
        <v>42</v>
      </c>
      <c r="D55" s="1269"/>
      <c r="E55" s="1270"/>
      <c r="F55" s="107">
        <v>757</v>
      </c>
      <c r="G55" s="107">
        <v>818</v>
      </c>
      <c r="H55" s="108">
        <v>865</v>
      </c>
    </row>
    <row r="56" spans="2:8" ht="52.5" customHeight="1">
      <c r="B56" s="109"/>
      <c r="C56" s="1271" t="s">
        <v>43</v>
      </c>
      <c r="D56" s="1271"/>
      <c r="E56" s="1272"/>
      <c r="F56" s="110">
        <v>599</v>
      </c>
      <c r="G56" s="110">
        <v>611</v>
      </c>
      <c r="H56" s="111">
        <v>559</v>
      </c>
    </row>
    <row r="57" spans="2:8" ht="53.25" customHeight="1">
      <c r="B57" s="109"/>
      <c r="C57" s="1273" t="s">
        <v>44</v>
      </c>
      <c r="D57" s="1273"/>
      <c r="E57" s="1274"/>
      <c r="F57" s="112">
        <v>284</v>
      </c>
      <c r="G57" s="112">
        <v>289</v>
      </c>
      <c r="H57" s="113">
        <v>307</v>
      </c>
    </row>
    <row r="58" spans="2:8" ht="45.75" customHeight="1">
      <c r="B58" s="114"/>
      <c r="C58" s="1261" t="s">
        <v>566</v>
      </c>
      <c r="D58" s="1262"/>
      <c r="E58" s="1263"/>
      <c r="F58" s="115">
        <v>229</v>
      </c>
      <c r="G58" s="115">
        <v>242</v>
      </c>
      <c r="H58" s="116">
        <v>242</v>
      </c>
    </row>
    <row r="59" spans="2:8" ht="45.75" customHeight="1">
      <c r="B59" s="114"/>
      <c r="C59" s="1261" t="s">
        <v>567</v>
      </c>
      <c r="D59" s="1262"/>
      <c r="E59" s="1263"/>
      <c r="F59" s="115">
        <v>5</v>
      </c>
      <c r="G59" s="115">
        <v>1</v>
      </c>
      <c r="H59" s="116">
        <v>18</v>
      </c>
    </row>
    <row r="60" spans="2:8" ht="45.75" customHeight="1">
      <c r="B60" s="114"/>
      <c r="C60" s="1261" t="s">
        <v>568</v>
      </c>
      <c r="D60" s="1262"/>
      <c r="E60" s="1263"/>
      <c r="F60" s="115">
        <v>15</v>
      </c>
      <c r="G60" s="115">
        <v>15</v>
      </c>
      <c r="H60" s="116">
        <v>15</v>
      </c>
    </row>
    <row r="61" spans="2:8" ht="45.75" customHeight="1">
      <c r="B61" s="114"/>
      <c r="C61" s="1261" t="s">
        <v>569</v>
      </c>
      <c r="D61" s="1262"/>
      <c r="E61" s="1263"/>
      <c r="F61" s="115">
        <v>14</v>
      </c>
      <c r="G61" s="115">
        <v>10</v>
      </c>
      <c r="H61" s="116">
        <v>10</v>
      </c>
    </row>
    <row r="62" spans="2:8" ht="45.75" customHeight="1" thickBot="1">
      <c r="B62" s="117"/>
      <c r="C62" s="1264" t="s">
        <v>570</v>
      </c>
      <c r="D62" s="1265"/>
      <c r="E62" s="1266"/>
      <c r="F62" s="118">
        <v>8</v>
      </c>
      <c r="G62" s="118">
        <v>8</v>
      </c>
      <c r="H62" s="119">
        <v>8</v>
      </c>
    </row>
    <row r="63" spans="2:8" ht="52.5" customHeight="1" thickBot="1">
      <c r="B63" s="120"/>
      <c r="C63" s="1267" t="s">
        <v>45</v>
      </c>
      <c r="D63" s="1267"/>
      <c r="E63" s="1268"/>
      <c r="F63" s="121">
        <v>1640</v>
      </c>
      <c r="G63" s="121">
        <v>1718</v>
      </c>
      <c r="H63" s="122">
        <v>1731</v>
      </c>
    </row>
    <row r="64" spans="2:8" ht="15" customHeight="1"/>
    <row r="65" ht="0" hidden="1" customHeight="1"/>
    <row r="66" ht="0" hidden="1" customHeight="1"/>
  </sheetData>
  <sheetProtection algorithmName="SHA-512" hashValue="JU13H+mOhz2fBUqoJiKz2IKIrsiQZj0hwP36yfW6l+F5Mv75bKGe1R5c4DW2LxjqzNJH01j19eSpJ2Erk62YRw==" saltValue="Q7pff2srSrkGxjzFHXIx0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cols>
    <col min="1" max="1" width="6.42578125" style="365" customWidth="1"/>
    <col min="2" max="107" width="2.42578125" style="365" customWidth="1"/>
    <col min="108" max="108" width="6.140625" style="367" customWidth="1"/>
    <col min="109" max="109" width="5.85546875" style="366" customWidth="1"/>
    <col min="110" max="110" width="19.140625" style="365" hidden="1"/>
    <col min="111" max="115" width="12.5703125" style="365" hidden="1"/>
    <col min="116" max="349" width="8.5703125" style="365" hidden="1"/>
    <col min="350" max="355" width="14.85546875" style="365" hidden="1"/>
    <col min="356" max="357" width="15.85546875" style="365" hidden="1"/>
    <col min="358" max="363" width="16.140625" style="365" hidden="1"/>
    <col min="364" max="364" width="6.140625" style="365" hidden="1"/>
    <col min="365" max="365" width="3" style="365" hidden="1"/>
    <col min="366" max="605" width="8.5703125" style="365" hidden="1"/>
    <col min="606" max="611" width="14.85546875" style="365" hidden="1"/>
    <col min="612" max="613" width="15.85546875" style="365" hidden="1"/>
    <col min="614" max="619" width="16.140625" style="365" hidden="1"/>
    <col min="620" max="620" width="6.140625" style="365" hidden="1"/>
    <col min="621" max="621" width="3" style="365" hidden="1"/>
    <col min="622" max="861" width="8.5703125" style="365" hidden="1"/>
    <col min="862" max="867" width="14.85546875" style="365" hidden="1"/>
    <col min="868" max="869" width="15.85546875" style="365" hidden="1"/>
    <col min="870" max="875" width="16.140625" style="365" hidden="1"/>
    <col min="876" max="876" width="6.140625" style="365" hidden="1"/>
    <col min="877" max="877" width="3" style="365" hidden="1"/>
    <col min="878" max="1117" width="8.5703125" style="365" hidden="1"/>
    <col min="1118" max="1123" width="14.85546875" style="365" hidden="1"/>
    <col min="1124" max="1125" width="15.85546875" style="365" hidden="1"/>
    <col min="1126" max="1131" width="16.140625" style="365" hidden="1"/>
    <col min="1132" max="1132" width="6.140625" style="365" hidden="1"/>
    <col min="1133" max="1133" width="3" style="365" hidden="1"/>
    <col min="1134" max="1373" width="8.5703125" style="365" hidden="1"/>
    <col min="1374" max="1379" width="14.85546875" style="365" hidden="1"/>
    <col min="1380" max="1381" width="15.85546875" style="365" hidden="1"/>
    <col min="1382" max="1387" width="16.140625" style="365" hidden="1"/>
    <col min="1388" max="1388" width="6.140625" style="365" hidden="1"/>
    <col min="1389" max="1389" width="3" style="365" hidden="1"/>
    <col min="1390" max="1629" width="8.5703125" style="365" hidden="1"/>
    <col min="1630" max="1635" width="14.85546875" style="365" hidden="1"/>
    <col min="1636" max="1637" width="15.85546875" style="365" hidden="1"/>
    <col min="1638" max="1643" width="16.140625" style="365" hidden="1"/>
    <col min="1644" max="1644" width="6.140625" style="365" hidden="1"/>
    <col min="1645" max="1645" width="3" style="365" hidden="1"/>
    <col min="1646" max="1885" width="8.5703125" style="365" hidden="1"/>
    <col min="1886" max="1891" width="14.85546875" style="365" hidden="1"/>
    <col min="1892" max="1893" width="15.85546875" style="365" hidden="1"/>
    <col min="1894" max="1899" width="16.140625" style="365" hidden="1"/>
    <col min="1900" max="1900" width="6.140625" style="365" hidden="1"/>
    <col min="1901" max="1901" width="3" style="365" hidden="1"/>
    <col min="1902" max="2141" width="8.5703125" style="365" hidden="1"/>
    <col min="2142" max="2147" width="14.85546875" style="365" hidden="1"/>
    <col min="2148" max="2149" width="15.85546875" style="365" hidden="1"/>
    <col min="2150" max="2155" width="16.140625" style="365" hidden="1"/>
    <col min="2156" max="2156" width="6.140625" style="365" hidden="1"/>
    <col min="2157" max="2157" width="3" style="365" hidden="1"/>
    <col min="2158" max="2397" width="8.5703125" style="365" hidden="1"/>
    <col min="2398" max="2403" width="14.85546875" style="365" hidden="1"/>
    <col min="2404" max="2405" width="15.85546875" style="365" hidden="1"/>
    <col min="2406" max="2411" width="16.140625" style="365" hidden="1"/>
    <col min="2412" max="2412" width="6.140625" style="365" hidden="1"/>
    <col min="2413" max="2413" width="3" style="365" hidden="1"/>
    <col min="2414" max="2653" width="8.5703125" style="365" hidden="1"/>
    <col min="2654" max="2659" width="14.85546875" style="365" hidden="1"/>
    <col min="2660" max="2661" width="15.85546875" style="365" hidden="1"/>
    <col min="2662" max="2667" width="16.140625" style="365" hidden="1"/>
    <col min="2668" max="2668" width="6.140625" style="365" hidden="1"/>
    <col min="2669" max="2669" width="3" style="365" hidden="1"/>
    <col min="2670" max="2909" width="8.5703125" style="365" hidden="1"/>
    <col min="2910" max="2915" width="14.85546875" style="365" hidden="1"/>
    <col min="2916" max="2917" width="15.85546875" style="365" hidden="1"/>
    <col min="2918" max="2923" width="16.140625" style="365" hidden="1"/>
    <col min="2924" max="2924" width="6.140625" style="365" hidden="1"/>
    <col min="2925" max="2925" width="3" style="365" hidden="1"/>
    <col min="2926" max="3165" width="8.5703125" style="365" hidden="1"/>
    <col min="3166" max="3171" width="14.85546875" style="365" hidden="1"/>
    <col min="3172" max="3173" width="15.85546875" style="365" hidden="1"/>
    <col min="3174" max="3179" width="16.140625" style="365" hidden="1"/>
    <col min="3180" max="3180" width="6.140625" style="365" hidden="1"/>
    <col min="3181" max="3181" width="3" style="365" hidden="1"/>
    <col min="3182" max="3421" width="8.5703125" style="365" hidden="1"/>
    <col min="3422" max="3427" width="14.85546875" style="365" hidden="1"/>
    <col min="3428" max="3429" width="15.85546875" style="365" hidden="1"/>
    <col min="3430" max="3435" width="16.140625" style="365" hidden="1"/>
    <col min="3436" max="3436" width="6.140625" style="365" hidden="1"/>
    <col min="3437" max="3437" width="3" style="365" hidden="1"/>
    <col min="3438" max="3677" width="8.5703125" style="365" hidden="1"/>
    <col min="3678" max="3683" width="14.85546875" style="365" hidden="1"/>
    <col min="3684" max="3685" width="15.85546875" style="365" hidden="1"/>
    <col min="3686" max="3691" width="16.140625" style="365" hidden="1"/>
    <col min="3692" max="3692" width="6.140625" style="365" hidden="1"/>
    <col min="3693" max="3693" width="3" style="365" hidden="1"/>
    <col min="3694" max="3933" width="8.5703125" style="365" hidden="1"/>
    <col min="3934" max="3939" width="14.85546875" style="365" hidden="1"/>
    <col min="3940" max="3941" width="15.85546875" style="365" hidden="1"/>
    <col min="3942" max="3947" width="16.140625" style="365" hidden="1"/>
    <col min="3948" max="3948" width="6.140625" style="365" hidden="1"/>
    <col min="3949" max="3949" width="3" style="365" hidden="1"/>
    <col min="3950" max="4189" width="8.5703125" style="365" hidden="1"/>
    <col min="4190" max="4195" width="14.85546875" style="365" hidden="1"/>
    <col min="4196" max="4197" width="15.85546875" style="365" hidden="1"/>
    <col min="4198" max="4203" width="16.140625" style="365" hidden="1"/>
    <col min="4204" max="4204" width="6.140625" style="365" hidden="1"/>
    <col min="4205" max="4205" width="3" style="365" hidden="1"/>
    <col min="4206" max="4445" width="8.5703125" style="365" hidden="1"/>
    <col min="4446" max="4451" width="14.85546875" style="365" hidden="1"/>
    <col min="4452" max="4453" width="15.85546875" style="365" hidden="1"/>
    <col min="4454" max="4459" width="16.140625" style="365" hidden="1"/>
    <col min="4460" max="4460" width="6.140625" style="365" hidden="1"/>
    <col min="4461" max="4461" width="3" style="365" hidden="1"/>
    <col min="4462" max="4701" width="8.5703125" style="365" hidden="1"/>
    <col min="4702" max="4707" width="14.85546875" style="365" hidden="1"/>
    <col min="4708" max="4709" width="15.85546875" style="365" hidden="1"/>
    <col min="4710" max="4715" width="16.140625" style="365" hidden="1"/>
    <col min="4716" max="4716" width="6.140625" style="365" hidden="1"/>
    <col min="4717" max="4717" width="3" style="365" hidden="1"/>
    <col min="4718" max="4957" width="8.5703125" style="365" hidden="1"/>
    <col min="4958" max="4963" width="14.85546875" style="365" hidden="1"/>
    <col min="4964" max="4965" width="15.85546875" style="365" hidden="1"/>
    <col min="4966" max="4971" width="16.140625" style="365" hidden="1"/>
    <col min="4972" max="4972" width="6.140625" style="365" hidden="1"/>
    <col min="4973" max="4973" width="3" style="365" hidden="1"/>
    <col min="4974" max="5213" width="8.5703125" style="365" hidden="1"/>
    <col min="5214" max="5219" width="14.85546875" style="365" hidden="1"/>
    <col min="5220" max="5221" width="15.85546875" style="365" hidden="1"/>
    <col min="5222" max="5227" width="16.140625" style="365" hidden="1"/>
    <col min="5228" max="5228" width="6.140625" style="365" hidden="1"/>
    <col min="5229" max="5229" width="3" style="365" hidden="1"/>
    <col min="5230" max="5469" width="8.5703125" style="365" hidden="1"/>
    <col min="5470" max="5475" width="14.85546875" style="365" hidden="1"/>
    <col min="5476" max="5477" width="15.85546875" style="365" hidden="1"/>
    <col min="5478" max="5483" width="16.140625" style="365" hidden="1"/>
    <col min="5484" max="5484" width="6.140625" style="365" hidden="1"/>
    <col min="5485" max="5485" width="3" style="365" hidden="1"/>
    <col min="5486" max="5725" width="8.5703125" style="365" hidden="1"/>
    <col min="5726" max="5731" width="14.85546875" style="365" hidden="1"/>
    <col min="5732" max="5733" width="15.85546875" style="365" hidden="1"/>
    <col min="5734" max="5739" width="16.140625" style="365" hidden="1"/>
    <col min="5740" max="5740" width="6.140625" style="365" hidden="1"/>
    <col min="5741" max="5741" width="3" style="365" hidden="1"/>
    <col min="5742" max="5981" width="8.5703125" style="365" hidden="1"/>
    <col min="5982" max="5987" width="14.85546875" style="365" hidden="1"/>
    <col min="5988" max="5989" width="15.85546875" style="365" hidden="1"/>
    <col min="5990" max="5995" width="16.140625" style="365" hidden="1"/>
    <col min="5996" max="5996" width="6.140625" style="365" hidden="1"/>
    <col min="5997" max="5997" width="3" style="365" hidden="1"/>
    <col min="5998" max="6237" width="8.5703125" style="365" hidden="1"/>
    <col min="6238" max="6243" width="14.85546875" style="365" hidden="1"/>
    <col min="6244" max="6245" width="15.85546875" style="365" hidden="1"/>
    <col min="6246" max="6251" width="16.140625" style="365" hidden="1"/>
    <col min="6252" max="6252" width="6.140625" style="365" hidden="1"/>
    <col min="6253" max="6253" width="3" style="365" hidden="1"/>
    <col min="6254" max="6493" width="8.5703125" style="365" hidden="1"/>
    <col min="6494" max="6499" width="14.85546875" style="365" hidden="1"/>
    <col min="6500" max="6501" width="15.85546875" style="365" hidden="1"/>
    <col min="6502" max="6507" width="16.140625" style="365" hidden="1"/>
    <col min="6508" max="6508" width="6.140625" style="365" hidden="1"/>
    <col min="6509" max="6509" width="3" style="365" hidden="1"/>
    <col min="6510" max="6749" width="8.5703125" style="365" hidden="1"/>
    <col min="6750" max="6755" width="14.85546875" style="365" hidden="1"/>
    <col min="6756" max="6757" width="15.85546875" style="365" hidden="1"/>
    <col min="6758" max="6763" width="16.140625" style="365" hidden="1"/>
    <col min="6764" max="6764" width="6.140625" style="365" hidden="1"/>
    <col min="6765" max="6765" width="3" style="365" hidden="1"/>
    <col min="6766" max="7005" width="8.5703125" style="365" hidden="1"/>
    <col min="7006" max="7011" width="14.85546875" style="365" hidden="1"/>
    <col min="7012" max="7013" width="15.85546875" style="365" hidden="1"/>
    <col min="7014" max="7019" width="16.140625" style="365" hidden="1"/>
    <col min="7020" max="7020" width="6.140625" style="365" hidden="1"/>
    <col min="7021" max="7021" width="3" style="365" hidden="1"/>
    <col min="7022" max="7261" width="8.5703125" style="365" hidden="1"/>
    <col min="7262" max="7267" width="14.85546875" style="365" hidden="1"/>
    <col min="7268" max="7269" width="15.85546875" style="365" hidden="1"/>
    <col min="7270" max="7275" width="16.140625" style="365" hidden="1"/>
    <col min="7276" max="7276" width="6.140625" style="365" hidden="1"/>
    <col min="7277" max="7277" width="3" style="365" hidden="1"/>
    <col min="7278" max="7517" width="8.5703125" style="365" hidden="1"/>
    <col min="7518" max="7523" width="14.85546875" style="365" hidden="1"/>
    <col min="7524" max="7525" width="15.85546875" style="365" hidden="1"/>
    <col min="7526" max="7531" width="16.140625" style="365" hidden="1"/>
    <col min="7532" max="7532" width="6.140625" style="365" hidden="1"/>
    <col min="7533" max="7533" width="3" style="365" hidden="1"/>
    <col min="7534" max="7773" width="8.5703125" style="365" hidden="1"/>
    <col min="7774" max="7779" width="14.85546875" style="365" hidden="1"/>
    <col min="7780" max="7781" width="15.85546875" style="365" hidden="1"/>
    <col min="7782" max="7787" width="16.140625" style="365" hidden="1"/>
    <col min="7788" max="7788" width="6.140625" style="365" hidden="1"/>
    <col min="7789" max="7789" width="3" style="365" hidden="1"/>
    <col min="7790" max="8029" width="8.5703125" style="365" hidden="1"/>
    <col min="8030" max="8035" width="14.85546875" style="365" hidden="1"/>
    <col min="8036" max="8037" width="15.85546875" style="365" hidden="1"/>
    <col min="8038" max="8043" width="16.140625" style="365" hidden="1"/>
    <col min="8044" max="8044" width="6.140625" style="365" hidden="1"/>
    <col min="8045" max="8045" width="3" style="365" hidden="1"/>
    <col min="8046" max="8285" width="8.5703125" style="365" hidden="1"/>
    <col min="8286" max="8291" width="14.85546875" style="365" hidden="1"/>
    <col min="8292" max="8293" width="15.85546875" style="365" hidden="1"/>
    <col min="8294" max="8299" width="16.140625" style="365" hidden="1"/>
    <col min="8300" max="8300" width="6.140625" style="365" hidden="1"/>
    <col min="8301" max="8301" width="3" style="365" hidden="1"/>
    <col min="8302" max="8541" width="8.5703125" style="365" hidden="1"/>
    <col min="8542" max="8547" width="14.85546875" style="365" hidden="1"/>
    <col min="8548" max="8549" width="15.85546875" style="365" hidden="1"/>
    <col min="8550" max="8555" width="16.140625" style="365" hidden="1"/>
    <col min="8556" max="8556" width="6.140625" style="365" hidden="1"/>
    <col min="8557" max="8557" width="3" style="365" hidden="1"/>
    <col min="8558" max="8797" width="8.5703125" style="365" hidden="1"/>
    <col min="8798" max="8803" width="14.85546875" style="365" hidden="1"/>
    <col min="8804" max="8805" width="15.85546875" style="365" hidden="1"/>
    <col min="8806" max="8811" width="16.140625" style="365" hidden="1"/>
    <col min="8812" max="8812" width="6.140625" style="365" hidden="1"/>
    <col min="8813" max="8813" width="3" style="365" hidden="1"/>
    <col min="8814" max="9053" width="8.5703125" style="365" hidden="1"/>
    <col min="9054" max="9059" width="14.85546875" style="365" hidden="1"/>
    <col min="9060" max="9061" width="15.85546875" style="365" hidden="1"/>
    <col min="9062" max="9067" width="16.140625" style="365" hidden="1"/>
    <col min="9068" max="9068" width="6.140625" style="365" hidden="1"/>
    <col min="9069" max="9069" width="3" style="365" hidden="1"/>
    <col min="9070" max="9309" width="8.5703125" style="365" hidden="1"/>
    <col min="9310" max="9315" width="14.85546875" style="365" hidden="1"/>
    <col min="9316" max="9317" width="15.85546875" style="365" hidden="1"/>
    <col min="9318" max="9323" width="16.140625" style="365" hidden="1"/>
    <col min="9324" max="9324" width="6.140625" style="365" hidden="1"/>
    <col min="9325" max="9325" width="3" style="365" hidden="1"/>
    <col min="9326" max="9565" width="8.5703125" style="365" hidden="1"/>
    <col min="9566" max="9571" width="14.85546875" style="365" hidden="1"/>
    <col min="9572" max="9573" width="15.85546875" style="365" hidden="1"/>
    <col min="9574" max="9579" width="16.140625" style="365" hidden="1"/>
    <col min="9580" max="9580" width="6.140625" style="365" hidden="1"/>
    <col min="9581" max="9581" width="3" style="365" hidden="1"/>
    <col min="9582" max="9821" width="8.5703125" style="365" hidden="1"/>
    <col min="9822" max="9827" width="14.85546875" style="365" hidden="1"/>
    <col min="9828" max="9829" width="15.85546875" style="365" hidden="1"/>
    <col min="9830" max="9835" width="16.140625" style="365" hidden="1"/>
    <col min="9836" max="9836" width="6.140625" style="365" hidden="1"/>
    <col min="9837" max="9837" width="3" style="365" hidden="1"/>
    <col min="9838" max="10077" width="8.5703125" style="365" hidden="1"/>
    <col min="10078" max="10083" width="14.85546875" style="365" hidden="1"/>
    <col min="10084" max="10085" width="15.85546875" style="365" hidden="1"/>
    <col min="10086" max="10091" width="16.140625" style="365" hidden="1"/>
    <col min="10092" max="10092" width="6.140625" style="365" hidden="1"/>
    <col min="10093" max="10093" width="3" style="365" hidden="1"/>
    <col min="10094" max="10333" width="8.5703125" style="365" hidden="1"/>
    <col min="10334" max="10339" width="14.85546875" style="365" hidden="1"/>
    <col min="10340" max="10341" width="15.85546875" style="365" hidden="1"/>
    <col min="10342" max="10347" width="16.140625" style="365" hidden="1"/>
    <col min="10348" max="10348" width="6.140625" style="365" hidden="1"/>
    <col min="10349" max="10349" width="3" style="365" hidden="1"/>
    <col min="10350" max="10589" width="8.5703125" style="365" hidden="1"/>
    <col min="10590" max="10595" width="14.85546875" style="365" hidden="1"/>
    <col min="10596" max="10597" width="15.85546875" style="365" hidden="1"/>
    <col min="10598" max="10603" width="16.140625" style="365" hidden="1"/>
    <col min="10604" max="10604" width="6.140625" style="365" hidden="1"/>
    <col min="10605" max="10605" width="3" style="365" hidden="1"/>
    <col min="10606" max="10845" width="8.5703125" style="365" hidden="1"/>
    <col min="10846" max="10851" width="14.85546875" style="365" hidden="1"/>
    <col min="10852" max="10853" width="15.85546875" style="365" hidden="1"/>
    <col min="10854" max="10859" width="16.140625" style="365" hidden="1"/>
    <col min="10860" max="10860" width="6.140625" style="365" hidden="1"/>
    <col min="10861" max="10861" width="3" style="365" hidden="1"/>
    <col min="10862" max="11101" width="8.5703125" style="365" hidden="1"/>
    <col min="11102" max="11107" width="14.85546875" style="365" hidden="1"/>
    <col min="11108" max="11109" width="15.85546875" style="365" hidden="1"/>
    <col min="11110" max="11115" width="16.140625" style="365" hidden="1"/>
    <col min="11116" max="11116" width="6.140625" style="365" hidden="1"/>
    <col min="11117" max="11117" width="3" style="365" hidden="1"/>
    <col min="11118" max="11357" width="8.5703125" style="365" hidden="1"/>
    <col min="11358" max="11363" width="14.85546875" style="365" hidden="1"/>
    <col min="11364" max="11365" width="15.85546875" style="365" hidden="1"/>
    <col min="11366" max="11371" width="16.140625" style="365" hidden="1"/>
    <col min="11372" max="11372" width="6.140625" style="365" hidden="1"/>
    <col min="11373" max="11373" width="3" style="365" hidden="1"/>
    <col min="11374" max="11613" width="8.5703125" style="365" hidden="1"/>
    <col min="11614" max="11619" width="14.85546875" style="365" hidden="1"/>
    <col min="11620" max="11621" width="15.85546875" style="365" hidden="1"/>
    <col min="11622" max="11627" width="16.140625" style="365" hidden="1"/>
    <col min="11628" max="11628" width="6.140625" style="365" hidden="1"/>
    <col min="11629" max="11629" width="3" style="365" hidden="1"/>
    <col min="11630" max="11869" width="8.5703125" style="365" hidden="1"/>
    <col min="11870" max="11875" width="14.85546875" style="365" hidden="1"/>
    <col min="11876" max="11877" width="15.85546875" style="365" hidden="1"/>
    <col min="11878" max="11883" width="16.140625" style="365" hidden="1"/>
    <col min="11884" max="11884" width="6.140625" style="365" hidden="1"/>
    <col min="11885" max="11885" width="3" style="365" hidden="1"/>
    <col min="11886" max="12125" width="8.5703125" style="365" hidden="1"/>
    <col min="12126" max="12131" width="14.85546875" style="365" hidden="1"/>
    <col min="12132" max="12133" width="15.85546875" style="365" hidden="1"/>
    <col min="12134" max="12139" width="16.140625" style="365" hidden="1"/>
    <col min="12140" max="12140" width="6.140625" style="365" hidden="1"/>
    <col min="12141" max="12141" width="3" style="365" hidden="1"/>
    <col min="12142" max="12381" width="8.5703125" style="365" hidden="1"/>
    <col min="12382" max="12387" width="14.85546875" style="365" hidden="1"/>
    <col min="12388" max="12389" width="15.85546875" style="365" hidden="1"/>
    <col min="12390" max="12395" width="16.140625" style="365" hidden="1"/>
    <col min="12396" max="12396" width="6.140625" style="365" hidden="1"/>
    <col min="12397" max="12397" width="3" style="365" hidden="1"/>
    <col min="12398" max="12637" width="8.5703125" style="365" hidden="1"/>
    <col min="12638" max="12643" width="14.85546875" style="365" hidden="1"/>
    <col min="12644" max="12645" width="15.85546875" style="365" hidden="1"/>
    <col min="12646" max="12651" width="16.140625" style="365" hidden="1"/>
    <col min="12652" max="12652" width="6.140625" style="365" hidden="1"/>
    <col min="12653" max="12653" width="3" style="365" hidden="1"/>
    <col min="12654" max="12893" width="8.5703125" style="365" hidden="1"/>
    <col min="12894" max="12899" width="14.85546875" style="365" hidden="1"/>
    <col min="12900" max="12901" width="15.85546875" style="365" hidden="1"/>
    <col min="12902" max="12907" width="16.140625" style="365" hidden="1"/>
    <col min="12908" max="12908" width="6.140625" style="365" hidden="1"/>
    <col min="12909" max="12909" width="3" style="365" hidden="1"/>
    <col min="12910" max="13149" width="8.5703125" style="365" hidden="1"/>
    <col min="13150" max="13155" width="14.85546875" style="365" hidden="1"/>
    <col min="13156" max="13157" width="15.85546875" style="365" hidden="1"/>
    <col min="13158" max="13163" width="16.140625" style="365" hidden="1"/>
    <col min="13164" max="13164" width="6.140625" style="365" hidden="1"/>
    <col min="13165" max="13165" width="3" style="365" hidden="1"/>
    <col min="13166" max="13405" width="8.5703125" style="365" hidden="1"/>
    <col min="13406" max="13411" width="14.85546875" style="365" hidden="1"/>
    <col min="13412" max="13413" width="15.85546875" style="365" hidden="1"/>
    <col min="13414" max="13419" width="16.140625" style="365" hidden="1"/>
    <col min="13420" max="13420" width="6.140625" style="365" hidden="1"/>
    <col min="13421" max="13421" width="3" style="365" hidden="1"/>
    <col min="13422" max="13661" width="8.5703125" style="365" hidden="1"/>
    <col min="13662" max="13667" width="14.85546875" style="365" hidden="1"/>
    <col min="13668" max="13669" width="15.85546875" style="365" hidden="1"/>
    <col min="13670" max="13675" width="16.140625" style="365" hidden="1"/>
    <col min="13676" max="13676" width="6.140625" style="365" hidden="1"/>
    <col min="13677" max="13677" width="3" style="365" hidden="1"/>
    <col min="13678" max="13917" width="8.5703125" style="365" hidden="1"/>
    <col min="13918" max="13923" width="14.85546875" style="365" hidden="1"/>
    <col min="13924" max="13925" width="15.85546875" style="365" hidden="1"/>
    <col min="13926" max="13931" width="16.140625" style="365" hidden="1"/>
    <col min="13932" max="13932" width="6.140625" style="365" hidden="1"/>
    <col min="13933" max="13933" width="3" style="365" hidden="1"/>
    <col min="13934" max="14173" width="8.5703125" style="365" hidden="1"/>
    <col min="14174" max="14179" width="14.85546875" style="365" hidden="1"/>
    <col min="14180" max="14181" width="15.85546875" style="365" hidden="1"/>
    <col min="14182" max="14187" width="16.140625" style="365" hidden="1"/>
    <col min="14188" max="14188" width="6.140625" style="365" hidden="1"/>
    <col min="14189" max="14189" width="3" style="365" hidden="1"/>
    <col min="14190" max="14429" width="8.5703125" style="365" hidden="1"/>
    <col min="14430" max="14435" width="14.85546875" style="365" hidden="1"/>
    <col min="14436" max="14437" width="15.85546875" style="365" hidden="1"/>
    <col min="14438" max="14443" width="16.140625" style="365" hidden="1"/>
    <col min="14444" max="14444" width="6.140625" style="365" hidden="1"/>
    <col min="14445" max="14445" width="3" style="365" hidden="1"/>
    <col min="14446" max="14685" width="8.5703125" style="365" hidden="1"/>
    <col min="14686" max="14691" width="14.85546875" style="365" hidden="1"/>
    <col min="14692" max="14693" width="15.85546875" style="365" hidden="1"/>
    <col min="14694" max="14699" width="16.140625" style="365" hidden="1"/>
    <col min="14700" max="14700" width="6.140625" style="365" hidden="1"/>
    <col min="14701" max="14701" width="3" style="365" hidden="1"/>
    <col min="14702" max="14941" width="8.5703125" style="365" hidden="1"/>
    <col min="14942" max="14947" width="14.85546875" style="365" hidden="1"/>
    <col min="14948" max="14949" width="15.85546875" style="365" hidden="1"/>
    <col min="14950" max="14955" width="16.140625" style="365" hidden="1"/>
    <col min="14956" max="14956" width="6.140625" style="365" hidden="1"/>
    <col min="14957" max="14957" width="3" style="365" hidden="1"/>
    <col min="14958" max="15197" width="8.5703125" style="365" hidden="1"/>
    <col min="15198" max="15203" width="14.85546875" style="365" hidden="1"/>
    <col min="15204" max="15205" width="15.85546875" style="365" hidden="1"/>
    <col min="15206" max="15211" width="16.140625" style="365" hidden="1"/>
    <col min="15212" max="15212" width="6.140625" style="365" hidden="1"/>
    <col min="15213" max="15213" width="3" style="365" hidden="1"/>
    <col min="15214" max="15453" width="8.5703125" style="365" hidden="1"/>
    <col min="15454" max="15459" width="14.85546875" style="365" hidden="1"/>
    <col min="15460" max="15461" width="15.85546875" style="365" hidden="1"/>
    <col min="15462" max="15467" width="16.140625" style="365" hidden="1"/>
    <col min="15468" max="15468" width="6.140625" style="365" hidden="1"/>
    <col min="15469" max="15469" width="3" style="365" hidden="1"/>
    <col min="15470" max="15709" width="8.5703125" style="365" hidden="1"/>
    <col min="15710" max="15715" width="14.85546875" style="365" hidden="1"/>
    <col min="15716" max="15717" width="15.85546875" style="365" hidden="1"/>
    <col min="15718" max="15723" width="16.140625" style="365" hidden="1"/>
    <col min="15724" max="15724" width="6.140625" style="365" hidden="1"/>
    <col min="15725" max="15725" width="3" style="365" hidden="1"/>
    <col min="15726" max="15965" width="8.5703125" style="365" hidden="1"/>
    <col min="15966" max="15971" width="14.85546875" style="365" hidden="1"/>
    <col min="15972" max="15973" width="15.85546875" style="365" hidden="1"/>
    <col min="15974" max="15979" width="16.140625" style="365" hidden="1"/>
    <col min="15980" max="15980" width="6.140625" style="365" hidden="1"/>
    <col min="15981" max="15981" width="3" style="365" hidden="1"/>
    <col min="15982" max="16221" width="8.5703125" style="365" hidden="1"/>
    <col min="16222" max="16227" width="14.85546875" style="365" hidden="1"/>
    <col min="16228" max="16229" width="15.85546875" style="365" hidden="1"/>
    <col min="16230" max="16235" width="16.140625" style="365" hidden="1"/>
    <col min="16236" max="16236" width="6.140625" style="365" hidden="1"/>
    <col min="16237" max="16237" width="3" style="365" hidden="1"/>
    <col min="16238" max="16384" width="8.57031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608</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608</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607</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603</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77" t="s">
        <v>606</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ht="13.5">
      <c r="B44" s="366"/>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ht="13.5">
      <c r="B45" s="366"/>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ht="13.5">
      <c r="B46" s="366"/>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ht="13.5">
      <c r="B47" s="366"/>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601</v>
      </c>
    </row>
    <row r="50" spans="1:109" ht="13.5">
      <c r="B50" s="366"/>
      <c r="G50" s="1286"/>
      <c r="H50" s="1286"/>
      <c r="I50" s="1286"/>
      <c r="J50" s="1286"/>
      <c r="K50" s="375"/>
      <c r="L50" s="375"/>
      <c r="M50" s="374"/>
      <c r="N50" s="374"/>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550</v>
      </c>
      <c r="BQ50" s="1290"/>
      <c r="BR50" s="1290"/>
      <c r="BS50" s="1290"/>
      <c r="BT50" s="1290"/>
      <c r="BU50" s="1290"/>
      <c r="BV50" s="1290"/>
      <c r="BW50" s="1290"/>
      <c r="BX50" s="1290" t="s">
        <v>551</v>
      </c>
      <c r="BY50" s="1290"/>
      <c r="BZ50" s="1290"/>
      <c r="CA50" s="1290"/>
      <c r="CB50" s="1290"/>
      <c r="CC50" s="1290"/>
      <c r="CD50" s="1290"/>
      <c r="CE50" s="1290"/>
      <c r="CF50" s="1290" t="s">
        <v>552</v>
      </c>
      <c r="CG50" s="1290"/>
      <c r="CH50" s="1290"/>
      <c r="CI50" s="1290"/>
      <c r="CJ50" s="1290"/>
      <c r="CK50" s="1290"/>
      <c r="CL50" s="1290"/>
      <c r="CM50" s="1290"/>
      <c r="CN50" s="1290" t="s">
        <v>553</v>
      </c>
      <c r="CO50" s="1290"/>
      <c r="CP50" s="1290"/>
      <c r="CQ50" s="1290"/>
      <c r="CR50" s="1290"/>
      <c r="CS50" s="1290"/>
      <c r="CT50" s="1290"/>
      <c r="CU50" s="1290"/>
      <c r="CV50" s="1290" t="s">
        <v>554</v>
      </c>
      <c r="CW50" s="1290"/>
      <c r="CX50" s="1290"/>
      <c r="CY50" s="1290"/>
      <c r="CZ50" s="1290"/>
      <c r="DA50" s="1290"/>
      <c r="DB50" s="1290"/>
      <c r="DC50" s="1290"/>
    </row>
    <row r="51" spans="1:109" ht="13.5" customHeight="1">
      <c r="B51" s="366"/>
      <c r="G51" s="1276"/>
      <c r="H51" s="1276"/>
      <c r="I51" s="1295"/>
      <c r="J51" s="1295"/>
      <c r="K51" s="1291"/>
      <c r="L51" s="1291"/>
      <c r="M51" s="1291"/>
      <c r="N51" s="1291"/>
      <c r="AM51" s="373"/>
      <c r="AN51" s="1292" t="s">
        <v>600</v>
      </c>
      <c r="AO51" s="1292"/>
      <c r="AP51" s="1292"/>
      <c r="AQ51" s="1292"/>
      <c r="AR51" s="1292"/>
      <c r="AS51" s="1292"/>
      <c r="AT51" s="1292"/>
      <c r="AU51" s="1292"/>
      <c r="AV51" s="1292"/>
      <c r="AW51" s="1292"/>
      <c r="AX51" s="1292"/>
      <c r="AY51" s="1292"/>
      <c r="AZ51" s="1292"/>
      <c r="BA51" s="1292"/>
      <c r="BB51" s="1292" t="s">
        <v>598</v>
      </c>
      <c r="BC51" s="1292"/>
      <c r="BD51" s="1292"/>
      <c r="BE51" s="1292"/>
      <c r="BF51" s="1292"/>
      <c r="BG51" s="1292"/>
      <c r="BH51" s="1292"/>
      <c r="BI51" s="1292"/>
      <c r="BJ51" s="1292"/>
      <c r="BK51" s="1292"/>
      <c r="BL51" s="1292"/>
      <c r="BM51" s="1292"/>
      <c r="BN51" s="1292"/>
      <c r="BO51" s="1292"/>
      <c r="BP51" s="1293"/>
      <c r="BQ51" s="1275"/>
      <c r="BR51" s="1275"/>
      <c r="BS51" s="1275"/>
      <c r="BT51" s="1275"/>
      <c r="BU51" s="1275"/>
      <c r="BV51" s="1275"/>
      <c r="BW51" s="1275"/>
      <c r="BX51" s="1293"/>
      <c r="BY51" s="1275"/>
      <c r="BZ51" s="1275"/>
      <c r="CA51" s="1275"/>
      <c r="CB51" s="1275"/>
      <c r="CC51" s="1275"/>
      <c r="CD51" s="1275"/>
      <c r="CE51" s="1275"/>
      <c r="CF51" s="1293"/>
      <c r="CG51" s="1275"/>
      <c r="CH51" s="1275"/>
      <c r="CI51" s="1275"/>
      <c r="CJ51" s="1275"/>
      <c r="CK51" s="1275"/>
      <c r="CL51" s="1275"/>
      <c r="CM51" s="1275"/>
      <c r="CN51" s="1275">
        <v>76.3</v>
      </c>
      <c r="CO51" s="1275"/>
      <c r="CP51" s="1275"/>
      <c r="CQ51" s="1275"/>
      <c r="CR51" s="1275"/>
      <c r="CS51" s="1275"/>
      <c r="CT51" s="1275"/>
      <c r="CU51" s="1275"/>
      <c r="CV51" s="1275">
        <v>79.5</v>
      </c>
      <c r="CW51" s="1275"/>
      <c r="CX51" s="1275"/>
      <c r="CY51" s="1275"/>
      <c r="CZ51" s="1275"/>
      <c r="DA51" s="1275"/>
      <c r="DB51" s="1275"/>
      <c r="DC51" s="1275"/>
    </row>
    <row r="52" spans="1:109" ht="13.5">
      <c r="B52" s="366"/>
      <c r="G52" s="1276"/>
      <c r="H52" s="1276"/>
      <c r="I52" s="1295"/>
      <c r="J52" s="1295"/>
      <c r="K52" s="1291"/>
      <c r="L52" s="1291"/>
      <c r="M52" s="1291"/>
      <c r="N52" s="1291"/>
      <c r="AM52" s="37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c r="A53" s="381"/>
      <c r="B53" s="366"/>
      <c r="G53" s="1276"/>
      <c r="H53" s="1276"/>
      <c r="I53" s="1286"/>
      <c r="J53" s="1286"/>
      <c r="K53" s="1291"/>
      <c r="L53" s="1291"/>
      <c r="M53" s="1291"/>
      <c r="N53" s="1291"/>
      <c r="AM53" s="373"/>
      <c r="AN53" s="1292"/>
      <c r="AO53" s="1292"/>
      <c r="AP53" s="1292"/>
      <c r="AQ53" s="1292"/>
      <c r="AR53" s="1292"/>
      <c r="AS53" s="1292"/>
      <c r="AT53" s="1292"/>
      <c r="AU53" s="1292"/>
      <c r="AV53" s="1292"/>
      <c r="AW53" s="1292"/>
      <c r="AX53" s="1292"/>
      <c r="AY53" s="1292"/>
      <c r="AZ53" s="1292"/>
      <c r="BA53" s="1292"/>
      <c r="BB53" s="1292" t="s">
        <v>605</v>
      </c>
      <c r="BC53" s="1292"/>
      <c r="BD53" s="1292"/>
      <c r="BE53" s="1292"/>
      <c r="BF53" s="1292"/>
      <c r="BG53" s="1292"/>
      <c r="BH53" s="1292"/>
      <c r="BI53" s="1292"/>
      <c r="BJ53" s="1292"/>
      <c r="BK53" s="1292"/>
      <c r="BL53" s="1292"/>
      <c r="BM53" s="1292"/>
      <c r="BN53" s="1292"/>
      <c r="BO53" s="1292"/>
      <c r="BP53" s="1293"/>
      <c r="BQ53" s="1275"/>
      <c r="BR53" s="1275"/>
      <c r="BS53" s="1275"/>
      <c r="BT53" s="1275"/>
      <c r="BU53" s="1275"/>
      <c r="BV53" s="1275"/>
      <c r="BW53" s="1275"/>
      <c r="BX53" s="1293"/>
      <c r="BY53" s="1275"/>
      <c r="BZ53" s="1275"/>
      <c r="CA53" s="1275"/>
      <c r="CB53" s="1275"/>
      <c r="CC53" s="1275"/>
      <c r="CD53" s="1275"/>
      <c r="CE53" s="1275"/>
      <c r="CF53" s="1293"/>
      <c r="CG53" s="1275"/>
      <c r="CH53" s="1275"/>
      <c r="CI53" s="1275"/>
      <c r="CJ53" s="1275"/>
      <c r="CK53" s="1275"/>
      <c r="CL53" s="1275"/>
      <c r="CM53" s="1275"/>
      <c r="CN53" s="1275">
        <v>69.2</v>
      </c>
      <c r="CO53" s="1275"/>
      <c r="CP53" s="1275"/>
      <c r="CQ53" s="1275"/>
      <c r="CR53" s="1275"/>
      <c r="CS53" s="1275"/>
      <c r="CT53" s="1275"/>
      <c r="CU53" s="1275"/>
      <c r="CV53" s="1275">
        <v>68.599999999999994</v>
      </c>
      <c r="CW53" s="1275"/>
      <c r="CX53" s="1275"/>
      <c r="CY53" s="1275"/>
      <c r="CZ53" s="1275"/>
      <c r="DA53" s="1275"/>
      <c r="DB53" s="1275"/>
      <c r="DC53" s="1275"/>
    </row>
    <row r="54" spans="1:109" ht="13.5">
      <c r="A54" s="381"/>
      <c r="B54" s="366"/>
      <c r="G54" s="1276"/>
      <c r="H54" s="1276"/>
      <c r="I54" s="1286"/>
      <c r="J54" s="1286"/>
      <c r="K54" s="1291"/>
      <c r="L54" s="1291"/>
      <c r="M54" s="1291"/>
      <c r="N54" s="1291"/>
      <c r="AM54" s="37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c r="A55" s="381"/>
      <c r="B55" s="366"/>
      <c r="G55" s="1286"/>
      <c r="H55" s="1286"/>
      <c r="I55" s="1286"/>
      <c r="J55" s="1286"/>
      <c r="K55" s="1291"/>
      <c r="L55" s="1291"/>
      <c r="M55" s="1291"/>
      <c r="N55" s="1291"/>
      <c r="AN55" s="1290" t="s">
        <v>599</v>
      </c>
      <c r="AO55" s="1290"/>
      <c r="AP55" s="1290"/>
      <c r="AQ55" s="1290"/>
      <c r="AR55" s="1290"/>
      <c r="AS55" s="1290"/>
      <c r="AT55" s="1290"/>
      <c r="AU55" s="1290"/>
      <c r="AV55" s="1290"/>
      <c r="AW55" s="1290"/>
      <c r="AX55" s="1290"/>
      <c r="AY55" s="1290"/>
      <c r="AZ55" s="1290"/>
      <c r="BA55" s="1290"/>
      <c r="BB55" s="1292" t="s">
        <v>598</v>
      </c>
      <c r="BC55" s="1292"/>
      <c r="BD55" s="1292"/>
      <c r="BE55" s="1292"/>
      <c r="BF55" s="1292"/>
      <c r="BG55" s="1292"/>
      <c r="BH55" s="1292"/>
      <c r="BI55" s="1292"/>
      <c r="BJ55" s="1292"/>
      <c r="BK55" s="1292"/>
      <c r="BL55" s="1292"/>
      <c r="BM55" s="1292"/>
      <c r="BN55" s="1292"/>
      <c r="BO55" s="1292"/>
      <c r="BP55" s="1293"/>
      <c r="BQ55" s="1275"/>
      <c r="BR55" s="1275"/>
      <c r="BS55" s="1275"/>
      <c r="BT55" s="1275"/>
      <c r="BU55" s="1275"/>
      <c r="BV55" s="1275"/>
      <c r="BW55" s="1275"/>
      <c r="BX55" s="1293"/>
      <c r="BY55" s="1275"/>
      <c r="BZ55" s="1275"/>
      <c r="CA55" s="1275"/>
      <c r="CB55" s="1275"/>
      <c r="CC55" s="1275"/>
      <c r="CD55" s="1275"/>
      <c r="CE55" s="1275"/>
      <c r="CF55" s="1293"/>
      <c r="CG55" s="1275"/>
      <c r="CH55" s="1275"/>
      <c r="CI55" s="1275"/>
      <c r="CJ55" s="1275"/>
      <c r="CK55" s="1275"/>
      <c r="CL55" s="1275"/>
      <c r="CM55" s="1275"/>
      <c r="CN55" s="1275">
        <v>0</v>
      </c>
      <c r="CO55" s="1275"/>
      <c r="CP55" s="1275"/>
      <c r="CQ55" s="1275"/>
      <c r="CR55" s="1275"/>
      <c r="CS55" s="1275"/>
      <c r="CT55" s="1275"/>
      <c r="CU55" s="1275"/>
      <c r="CV55" s="1275">
        <v>0</v>
      </c>
      <c r="CW55" s="1275"/>
      <c r="CX55" s="1275"/>
      <c r="CY55" s="1275"/>
      <c r="CZ55" s="1275"/>
      <c r="DA55" s="1275"/>
      <c r="DB55" s="1275"/>
      <c r="DC55" s="1275"/>
    </row>
    <row r="56" spans="1:109" ht="13.5">
      <c r="A56" s="381"/>
      <c r="B56" s="366"/>
      <c r="G56" s="1286"/>
      <c r="H56" s="1286"/>
      <c r="I56" s="1286"/>
      <c r="J56" s="1286"/>
      <c r="K56" s="1291"/>
      <c r="L56" s="1291"/>
      <c r="M56" s="1291"/>
      <c r="N56" s="1291"/>
      <c r="AN56" s="1290"/>
      <c r="AO56" s="1290"/>
      <c r="AP56" s="1290"/>
      <c r="AQ56" s="1290"/>
      <c r="AR56" s="1290"/>
      <c r="AS56" s="1290"/>
      <c r="AT56" s="1290"/>
      <c r="AU56" s="1290"/>
      <c r="AV56" s="1290"/>
      <c r="AW56" s="1290"/>
      <c r="AX56" s="1290"/>
      <c r="AY56" s="1290"/>
      <c r="AZ56" s="1290"/>
      <c r="BA56" s="1290"/>
      <c r="BB56" s="1292"/>
      <c r="BC56" s="1292"/>
      <c r="BD56" s="1292"/>
      <c r="BE56" s="1292"/>
      <c r="BF56" s="1292"/>
      <c r="BG56" s="1292"/>
      <c r="BH56" s="1292"/>
      <c r="BI56" s="1292"/>
      <c r="BJ56" s="1292"/>
      <c r="BK56" s="1292"/>
      <c r="BL56" s="1292"/>
      <c r="BM56" s="1292"/>
      <c r="BN56" s="1292"/>
      <c r="BO56" s="1292"/>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5">
      <c r="B57" s="387"/>
      <c r="G57" s="1286"/>
      <c r="H57" s="1286"/>
      <c r="I57" s="1294"/>
      <c r="J57" s="1294"/>
      <c r="K57" s="1291"/>
      <c r="L57" s="1291"/>
      <c r="M57" s="1291"/>
      <c r="N57" s="1291"/>
      <c r="AM57" s="365"/>
      <c r="AN57" s="1290"/>
      <c r="AO57" s="1290"/>
      <c r="AP57" s="1290"/>
      <c r="AQ57" s="1290"/>
      <c r="AR57" s="1290"/>
      <c r="AS57" s="1290"/>
      <c r="AT57" s="1290"/>
      <c r="AU57" s="1290"/>
      <c r="AV57" s="1290"/>
      <c r="AW57" s="1290"/>
      <c r="AX57" s="1290"/>
      <c r="AY57" s="1290"/>
      <c r="AZ57" s="1290"/>
      <c r="BA57" s="1290"/>
      <c r="BB57" s="1292" t="s">
        <v>605</v>
      </c>
      <c r="BC57" s="1292"/>
      <c r="BD57" s="1292"/>
      <c r="BE57" s="1292"/>
      <c r="BF57" s="1292"/>
      <c r="BG57" s="1292"/>
      <c r="BH57" s="1292"/>
      <c r="BI57" s="1292"/>
      <c r="BJ57" s="1292"/>
      <c r="BK57" s="1292"/>
      <c r="BL57" s="1292"/>
      <c r="BM57" s="1292"/>
      <c r="BN57" s="1292"/>
      <c r="BO57" s="1292"/>
      <c r="BP57" s="1293"/>
      <c r="BQ57" s="1275"/>
      <c r="BR57" s="1275"/>
      <c r="BS57" s="1275"/>
      <c r="BT57" s="1275"/>
      <c r="BU57" s="1275"/>
      <c r="BV57" s="1275"/>
      <c r="BW57" s="1275"/>
      <c r="BX57" s="1293"/>
      <c r="BY57" s="1275"/>
      <c r="BZ57" s="1275"/>
      <c r="CA57" s="1275"/>
      <c r="CB57" s="1275"/>
      <c r="CC57" s="1275"/>
      <c r="CD57" s="1275"/>
      <c r="CE57" s="1275"/>
      <c r="CF57" s="1293"/>
      <c r="CG57" s="1275"/>
      <c r="CH57" s="1275"/>
      <c r="CI57" s="1275"/>
      <c r="CJ57" s="1275"/>
      <c r="CK57" s="1275"/>
      <c r="CL57" s="1275"/>
      <c r="CM57" s="1275"/>
      <c r="CN57" s="1275">
        <v>56.3</v>
      </c>
      <c r="CO57" s="1275"/>
      <c r="CP57" s="1275"/>
      <c r="CQ57" s="1275"/>
      <c r="CR57" s="1275"/>
      <c r="CS57" s="1275"/>
      <c r="CT57" s="1275"/>
      <c r="CU57" s="1275"/>
      <c r="CV57" s="1275">
        <v>56.7</v>
      </c>
      <c r="CW57" s="1275"/>
      <c r="CX57" s="1275"/>
      <c r="CY57" s="1275"/>
      <c r="CZ57" s="1275"/>
      <c r="DA57" s="1275"/>
      <c r="DB57" s="1275"/>
      <c r="DC57" s="1275"/>
      <c r="DD57" s="392"/>
      <c r="DE57" s="387"/>
    </row>
    <row r="58" spans="1:109" s="381" customFormat="1" ht="13.5">
      <c r="A58" s="365"/>
      <c r="B58" s="387"/>
      <c r="G58" s="1286"/>
      <c r="H58" s="1286"/>
      <c r="I58" s="1294"/>
      <c r="J58" s="1294"/>
      <c r="K58" s="1291"/>
      <c r="L58" s="1291"/>
      <c r="M58" s="1291"/>
      <c r="N58" s="1291"/>
      <c r="AM58" s="365"/>
      <c r="AN58" s="1290"/>
      <c r="AO58" s="1290"/>
      <c r="AP58" s="1290"/>
      <c r="AQ58" s="1290"/>
      <c r="AR58" s="1290"/>
      <c r="AS58" s="1290"/>
      <c r="AT58" s="1290"/>
      <c r="AU58" s="1290"/>
      <c r="AV58" s="1290"/>
      <c r="AW58" s="1290"/>
      <c r="AX58" s="1290"/>
      <c r="AY58" s="1290"/>
      <c r="AZ58" s="1290"/>
      <c r="BA58" s="1290"/>
      <c r="BB58" s="1292"/>
      <c r="BC58" s="1292"/>
      <c r="BD58" s="1292"/>
      <c r="BE58" s="1292"/>
      <c r="BF58" s="1292"/>
      <c r="BG58" s="1292"/>
      <c r="BH58" s="1292"/>
      <c r="BI58" s="1292"/>
      <c r="BJ58" s="1292"/>
      <c r="BK58" s="1292"/>
      <c r="BL58" s="1292"/>
      <c r="BM58" s="1292"/>
      <c r="BN58" s="1292"/>
      <c r="BO58" s="1292"/>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604</v>
      </c>
    </row>
    <row r="64" spans="1:109" ht="13.5">
      <c r="B64" s="366"/>
      <c r="G64" s="382"/>
      <c r="I64" s="384"/>
      <c r="J64" s="384"/>
      <c r="K64" s="384"/>
      <c r="L64" s="384"/>
      <c r="M64" s="384"/>
      <c r="N64" s="383"/>
      <c r="AM64" s="382"/>
      <c r="AN64" s="382" t="s">
        <v>603</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77" t="s">
        <v>602</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ht="13.5">
      <c r="B66" s="366"/>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ht="13.5">
      <c r="B67" s="366"/>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ht="13.5">
      <c r="B68" s="366"/>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ht="13.5">
      <c r="B69" s="366"/>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601</v>
      </c>
    </row>
    <row r="72" spans="2:107" ht="13.5">
      <c r="B72" s="366"/>
      <c r="G72" s="1286"/>
      <c r="H72" s="1286"/>
      <c r="I72" s="1286"/>
      <c r="J72" s="1286"/>
      <c r="K72" s="375"/>
      <c r="L72" s="375"/>
      <c r="M72" s="374"/>
      <c r="N72" s="374"/>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550</v>
      </c>
      <c r="BQ72" s="1290"/>
      <c r="BR72" s="1290"/>
      <c r="BS72" s="1290"/>
      <c r="BT72" s="1290"/>
      <c r="BU72" s="1290"/>
      <c r="BV72" s="1290"/>
      <c r="BW72" s="1290"/>
      <c r="BX72" s="1290" t="s">
        <v>551</v>
      </c>
      <c r="BY72" s="1290"/>
      <c r="BZ72" s="1290"/>
      <c r="CA72" s="1290"/>
      <c r="CB72" s="1290"/>
      <c r="CC72" s="1290"/>
      <c r="CD72" s="1290"/>
      <c r="CE72" s="1290"/>
      <c r="CF72" s="1290" t="s">
        <v>552</v>
      </c>
      <c r="CG72" s="1290"/>
      <c r="CH72" s="1290"/>
      <c r="CI72" s="1290"/>
      <c r="CJ72" s="1290"/>
      <c r="CK72" s="1290"/>
      <c r="CL72" s="1290"/>
      <c r="CM72" s="1290"/>
      <c r="CN72" s="1290" t="s">
        <v>553</v>
      </c>
      <c r="CO72" s="1290"/>
      <c r="CP72" s="1290"/>
      <c r="CQ72" s="1290"/>
      <c r="CR72" s="1290"/>
      <c r="CS72" s="1290"/>
      <c r="CT72" s="1290"/>
      <c r="CU72" s="1290"/>
      <c r="CV72" s="1290" t="s">
        <v>554</v>
      </c>
      <c r="CW72" s="1290"/>
      <c r="CX72" s="1290"/>
      <c r="CY72" s="1290"/>
      <c r="CZ72" s="1290"/>
      <c r="DA72" s="1290"/>
      <c r="DB72" s="1290"/>
      <c r="DC72" s="1290"/>
    </row>
    <row r="73" spans="2:107" ht="13.5">
      <c r="B73" s="366"/>
      <c r="G73" s="1276"/>
      <c r="H73" s="1276"/>
      <c r="I73" s="1276"/>
      <c r="J73" s="1276"/>
      <c r="K73" s="1296"/>
      <c r="L73" s="1296"/>
      <c r="M73" s="1296"/>
      <c r="N73" s="1296"/>
      <c r="AM73" s="373"/>
      <c r="AN73" s="1292" t="s">
        <v>600</v>
      </c>
      <c r="AO73" s="1292"/>
      <c r="AP73" s="1292"/>
      <c r="AQ73" s="1292"/>
      <c r="AR73" s="1292"/>
      <c r="AS73" s="1292"/>
      <c r="AT73" s="1292"/>
      <c r="AU73" s="1292"/>
      <c r="AV73" s="1292"/>
      <c r="AW73" s="1292"/>
      <c r="AX73" s="1292"/>
      <c r="AY73" s="1292"/>
      <c r="AZ73" s="1292"/>
      <c r="BA73" s="1292"/>
      <c r="BB73" s="1292" t="s">
        <v>598</v>
      </c>
      <c r="BC73" s="1292"/>
      <c r="BD73" s="1292"/>
      <c r="BE73" s="1292"/>
      <c r="BF73" s="1292"/>
      <c r="BG73" s="1292"/>
      <c r="BH73" s="1292"/>
      <c r="BI73" s="1292"/>
      <c r="BJ73" s="1292"/>
      <c r="BK73" s="1292"/>
      <c r="BL73" s="1292"/>
      <c r="BM73" s="1292"/>
      <c r="BN73" s="1292"/>
      <c r="BO73" s="1292"/>
      <c r="BP73" s="1275">
        <v>107.7</v>
      </c>
      <c r="BQ73" s="1275"/>
      <c r="BR73" s="1275"/>
      <c r="BS73" s="1275"/>
      <c r="BT73" s="1275"/>
      <c r="BU73" s="1275"/>
      <c r="BV73" s="1275"/>
      <c r="BW73" s="1275"/>
      <c r="BX73" s="1275">
        <v>90.3</v>
      </c>
      <c r="BY73" s="1275"/>
      <c r="BZ73" s="1275"/>
      <c r="CA73" s="1275"/>
      <c r="CB73" s="1275"/>
      <c r="CC73" s="1275"/>
      <c r="CD73" s="1275"/>
      <c r="CE73" s="1275"/>
      <c r="CF73" s="1275">
        <v>74.599999999999994</v>
      </c>
      <c r="CG73" s="1275"/>
      <c r="CH73" s="1275"/>
      <c r="CI73" s="1275"/>
      <c r="CJ73" s="1275"/>
      <c r="CK73" s="1275"/>
      <c r="CL73" s="1275"/>
      <c r="CM73" s="1275"/>
      <c r="CN73" s="1275">
        <v>76.3</v>
      </c>
      <c r="CO73" s="1275"/>
      <c r="CP73" s="1275"/>
      <c r="CQ73" s="1275"/>
      <c r="CR73" s="1275"/>
      <c r="CS73" s="1275"/>
      <c r="CT73" s="1275"/>
      <c r="CU73" s="1275"/>
      <c r="CV73" s="1275">
        <v>79.5</v>
      </c>
      <c r="CW73" s="1275"/>
      <c r="CX73" s="1275"/>
      <c r="CY73" s="1275"/>
      <c r="CZ73" s="1275"/>
      <c r="DA73" s="1275"/>
      <c r="DB73" s="1275"/>
      <c r="DC73" s="1275"/>
    </row>
    <row r="74" spans="2:107" ht="13.5">
      <c r="B74" s="366"/>
      <c r="G74" s="1276"/>
      <c r="H74" s="1276"/>
      <c r="I74" s="1276"/>
      <c r="J74" s="1276"/>
      <c r="K74" s="1296"/>
      <c r="L74" s="1296"/>
      <c r="M74" s="1296"/>
      <c r="N74" s="1296"/>
      <c r="AM74" s="37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c r="B75" s="366"/>
      <c r="G75" s="1276"/>
      <c r="H75" s="1276"/>
      <c r="I75" s="1286"/>
      <c r="J75" s="1286"/>
      <c r="K75" s="1291"/>
      <c r="L75" s="1291"/>
      <c r="M75" s="1291"/>
      <c r="N75" s="1291"/>
      <c r="AM75" s="373"/>
      <c r="AN75" s="1292"/>
      <c r="AO75" s="1292"/>
      <c r="AP75" s="1292"/>
      <c r="AQ75" s="1292"/>
      <c r="AR75" s="1292"/>
      <c r="AS75" s="1292"/>
      <c r="AT75" s="1292"/>
      <c r="AU75" s="1292"/>
      <c r="AV75" s="1292"/>
      <c r="AW75" s="1292"/>
      <c r="AX75" s="1292"/>
      <c r="AY75" s="1292"/>
      <c r="AZ75" s="1292"/>
      <c r="BA75" s="1292"/>
      <c r="BB75" s="1292" t="s">
        <v>597</v>
      </c>
      <c r="BC75" s="1292"/>
      <c r="BD75" s="1292"/>
      <c r="BE75" s="1292"/>
      <c r="BF75" s="1292"/>
      <c r="BG75" s="1292"/>
      <c r="BH75" s="1292"/>
      <c r="BI75" s="1292"/>
      <c r="BJ75" s="1292"/>
      <c r="BK75" s="1292"/>
      <c r="BL75" s="1292"/>
      <c r="BM75" s="1292"/>
      <c r="BN75" s="1292"/>
      <c r="BO75" s="1292"/>
      <c r="BP75" s="1275">
        <v>16.3</v>
      </c>
      <c r="BQ75" s="1275"/>
      <c r="BR75" s="1275"/>
      <c r="BS75" s="1275"/>
      <c r="BT75" s="1275"/>
      <c r="BU75" s="1275"/>
      <c r="BV75" s="1275"/>
      <c r="BW75" s="1275"/>
      <c r="BX75" s="1275">
        <v>14.4</v>
      </c>
      <c r="BY75" s="1275"/>
      <c r="BZ75" s="1275"/>
      <c r="CA75" s="1275"/>
      <c r="CB75" s="1275"/>
      <c r="CC75" s="1275"/>
      <c r="CD75" s="1275"/>
      <c r="CE75" s="1275"/>
      <c r="CF75" s="1275">
        <v>12.9</v>
      </c>
      <c r="CG75" s="1275"/>
      <c r="CH75" s="1275"/>
      <c r="CI75" s="1275"/>
      <c r="CJ75" s="1275"/>
      <c r="CK75" s="1275"/>
      <c r="CL75" s="1275"/>
      <c r="CM75" s="1275"/>
      <c r="CN75" s="1275">
        <v>11.5</v>
      </c>
      <c r="CO75" s="1275"/>
      <c r="CP75" s="1275"/>
      <c r="CQ75" s="1275"/>
      <c r="CR75" s="1275"/>
      <c r="CS75" s="1275"/>
      <c r="CT75" s="1275"/>
      <c r="CU75" s="1275"/>
      <c r="CV75" s="1275">
        <v>11.1</v>
      </c>
      <c r="CW75" s="1275"/>
      <c r="CX75" s="1275"/>
      <c r="CY75" s="1275"/>
      <c r="CZ75" s="1275"/>
      <c r="DA75" s="1275"/>
      <c r="DB75" s="1275"/>
      <c r="DC75" s="1275"/>
    </row>
    <row r="76" spans="2:107" ht="13.5">
      <c r="B76" s="366"/>
      <c r="G76" s="1276"/>
      <c r="H76" s="1276"/>
      <c r="I76" s="1286"/>
      <c r="J76" s="1286"/>
      <c r="K76" s="1291"/>
      <c r="L76" s="1291"/>
      <c r="M76" s="1291"/>
      <c r="N76" s="1291"/>
      <c r="AM76" s="37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c r="B77" s="366"/>
      <c r="G77" s="1286"/>
      <c r="H77" s="1286"/>
      <c r="I77" s="1286"/>
      <c r="J77" s="1286"/>
      <c r="K77" s="1296"/>
      <c r="L77" s="1296"/>
      <c r="M77" s="1296"/>
      <c r="N77" s="1296"/>
      <c r="AN77" s="1290" t="s">
        <v>599</v>
      </c>
      <c r="AO77" s="1290"/>
      <c r="AP77" s="1290"/>
      <c r="AQ77" s="1290"/>
      <c r="AR77" s="1290"/>
      <c r="AS77" s="1290"/>
      <c r="AT77" s="1290"/>
      <c r="AU77" s="1290"/>
      <c r="AV77" s="1290"/>
      <c r="AW77" s="1290"/>
      <c r="AX77" s="1290"/>
      <c r="AY77" s="1290"/>
      <c r="AZ77" s="1290"/>
      <c r="BA77" s="1290"/>
      <c r="BB77" s="1292" t="s">
        <v>598</v>
      </c>
      <c r="BC77" s="1292"/>
      <c r="BD77" s="1292"/>
      <c r="BE77" s="1292"/>
      <c r="BF77" s="1292"/>
      <c r="BG77" s="1292"/>
      <c r="BH77" s="1292"/>
      <c r="BI77" s="1292"/>
      <c r="BJ77" s="1292"/>
      <c r="BK77" s="1292"/>
      <c r="BL77" s="1292"/>
      <c r="BM77" s="1292"/>
      <c r="BN77" s="1292"/>
      <c r="BO77" s="1292"/>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ht="13.5">
      <c r="B78" s="366"/>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2"/>
      <c r="BC78" s="1292"/>
      <c r="BD78" s="1292"/>
      <c r="BE78" s="1292"/>
      <c r="BF78" s="1292"/>
      <c r="BG78" s="1292"/>
      <c r="BH78" s="1292"/>
      <c r="BI78" s="1292"/>
      <c r="BJ78" s="1292"/>
      <c r="BK78" s="1292"/>
      <c r="BL78" s="1292"/>
      <c r="BM78" s="1292"/>
      <c r="BN78" s="1292"/>
      <c r="BO78" s="1292"/>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c r="B79" s="366"/>
      <c r="G79" s="1286"/>
      <c r="H79" s="1286"/>
      <c r="I79" s="1294"/>
      <c r="J79" s="1294"/>
      <c r="K79" s="1297"/>
      <c r="L79" s="1297"/>
      <c r="M79" s="1297"/>
      <c r="N79" s="1297"/>
      <c r="AN79" s="1290"/>
      <c r="AO79" s="1290"/>
      <c r="AP79" s="1290"/>
      <c r="AQ79" s="1290"/>
      <c r="AR79" s="1290"/>
      <c r="AS79" s="1290"/>
      <c r="AT79" s="1290"/>
      <c r="AU79" s="1290"/>
      <c r="AV79" s="1290"/>
      <c r="AW79" s="1290"/>
      <c r="AX79" s="1290"/>
      <c r="AY79" s="1290"/>
      <c r="AZ79" s="1290"/>
      <c r="BA79" s="1290"/>
      <c r="BB79" s="1292" t="s">
        <v>597</v>
      </c>
      <c r="BC79" s="1292"/>
      <c r="BD79" s="1292"/>
      <c r="BE79" s="1292"/>
      <c r="BF79" s="1292"/>
      <c r="BG79" s="1292"/>
      <c r="BH79" s="1292"/>
      <c r="BI79" s="1292"/>
      <c r="BJ79" s="1292"/>
      <c r="BK79" s="1292"/>
      <c r="BL79" s="1292"/>
      <c r="BM79" s="1292"/>
      <c r="BN79" s="1292"/>
      <c r="BO79" s="1292"/>
      <c r="BP79" s="1275">
        <v>9.1999999999999993</v>
      </c>
      <c r="BQ79" s="1275"/>
      <c r="BR79" s="1275"/>
      <c r="BS79" s="1275"/>
      <c r="BT79" s="1275"/>
      <c r="BU79" s="1275"/>
      <c r="BV79" s="1275"/>
      <c r="BW79" s="1275"/>
      <c r="BX79" s="1275">
        <v>8.1999999999999993</v>
      </c>
      <c r="BY79" s="1275"/>
      <c r="BZ79" s="1275"/>
      <c r="CA79" s="1275"/>
      <c r="CB79" s="1275"/>
      <c r="CC79" s="1275"/>
      <c r="CD79" s="1275"/>
      <c r="CE79" s="1275"/>
      <c r="CF79" s="1275">
        <v>7.8</v>
      </c>
      <c r="CG79" s="1275"/>
      <c r="CH79" s="1275"/>
      <c r="CI79" s="1275"/>
      <c r="CJ79" s="1275"/>
      <c r="CK79" s="1275"/>
      <c r="CL79" s="1275"/>
      <c r="CM79" s="1275"/>
      <c r="CN79" s="1275">
        <v>7.4</v>
      </c>
      <c r="CO79" s="1275"/>
      <c r="CP79" s="1275"/>
      <c r="CQ79" s="1275"/>
      <c r="CR79" s="1275"/>
      <c r="CS79" s="1275"/>
      <c r="CT79" s="1275"/>
      <c r="CU79" s="1275"/>
      <c r="CV79" s="1275">
        <v>7.1</v>
      </c>
      <c r="CW79" s="1275"/>
      <c r="CX79" s="1275"/>
      <c r="CY79" s="1275"/>
      <c r="CZ79" s="1275"/>
      <c r="DA79" s="1275"/>
      <c r="DB79" s="1275"/>
      <c r="DC79" s="1275"/>
    </row>
    <row r="80" spans="2:107" ht="13.5">
      <c r="B80" s="366"/>
      <c r="G80" s="1286"/>
      <c r="H80" s="1286"/>
      <c r="I80" s="1294"/>
      <c r="J80" s="1294"/>
      <c r="K80" s="1297"/>
      <c r="L80" s="1297"/>
      <c r="M80" s="1297"/>
      <c r="N80" s="1297"/>
      <c r="AN80" s="1290"/>
      <c r="AO80" s="1290"/>
      <c r="AP80" s="1290"/>
      <c r="AQ80" s="1290"/>
      <c r="AR80" s="1290"/>
      <c r="AS80" s="1290"/>
      <c r="AT80" s="1290"/>
      <c r="AU80" s="1290"/>
      <c r="AV80" s="1290"/>
      <c r="AW80" s="1290"/>
      <c r="AX80" s="1290"/>
      <c r="AY80" s="1290"/>
      <c r="AZ80" s="1290"/>
      <c r="BA80" s="1290"/>
      <c r="BB80" s="1292"/>
      <c r="BC80" s="1292"/>
      <c r="BD80" s="1292"/>
      <c r="BE80" s="1292"/>
      <c r="BF80" s="1292"/>
      <c r="BG80" s="1292"/>
      <c r="BH80" s="1292"/>
      <c r="BI80" s="1292"/>
      <c r="BJ80" s="1292"/>
      <c r="BK80" s="1292"/>
      <c r="BL80" s="1292"/>
      <c r="BM80" s="1292"/>
      <c r="BN80" s="1292"/>
      <c r="BO80" s="1292"/>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Jv00L1Y2W2JNeI0Dh39mUV1NQOGlJoxWKbvNw456fO6oMUM6yPCY40U3Cop0+FMVcPW1F8YASmwdEOh2J4n2Rg==" saltValue="yRVZvKtv+10Y+/8Y/mHlCw=="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BP55:BW56"/>
    <mergeCell ref="BP57:BW58"/>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42578125" style="271" customWidth="1"/>
    <col min="35" max="122" width="2.42578125" style="270" customWidth="1"/>
    <col min="123" max="16384" width="2.42578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SV6vr9/A36fefzmjVF5HRi8guHbPRGHiKuH0jfGJTb36koPw2QQHYhhAgJST83ycQSlmFylvIjKmSJ7Vd7dw==" saltValue="qyOjAVa7TPFkjflSzOoL2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42578125" style="271" customWidth="1"/>
    <col min="35" max="122" width="2.42578125" style="270" customWidth="1"/>
    <col min="123" max="16384" width="2.42578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71sjJ4wxtRgitcbS/A1pJ4qHH7zEeM1Z0AYFcVHV7zIyaNfKRVJBoH1Qls6P+FNf1O2jC8C/EIwy/86bxEJA==" saltValue="ot8uRPrgi8+4QaH6bpdMm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cols>
    <col min="1" max="1" width="45.85546875" style="129" customWidth="1"/>
    <col min="2" max="8" width="13.42578125" style="129" customWidth="1"/>
    <col min="9" max="16384" width="11.140625" style="129"/>
  </cols>
  <sheetData>
    <row r="1" spans="1:8">
      <c r="A1" s="123"/>
      <c r="B1" s="124"/>
      <c r="C1" s="125"/>
      <c r="D1" s="126"/>
      <c r="E1" s="127"/>
      <c r="F1" s="127"/>
      <c r="G1" s="127"/>
      <c r="H1" s="128"/>
    </row>
    <row r="2" spans="1:8">
      <c r="A2" s="130"/>
      <c r="B2" s="131"/>
      <c r="C2" s="132"/>
      <c r="D2" s="133" t="s">
        <v>46</v>
      </c>
      <c r="E2" s="134"/>
      <c r="F2" s="135" t="s">
        <v>547</v>
      </c>
      <c r="G2" s="136"/>
      <c r="H2" s="137"/>
    </row>
    <row r="3" spans="1:8">
      <c r="A3" s="133" t="s">
        <v>540</v>
      </c>
      <c r="B3" s="138"/>
      <c r="C3" s="139"/>
      <c r="D3" s="140">
        <v>85245</v>
      </c>
      <c r="E3" s="141"/>
      <c r="F3" s="142">
        <v>316331</v>
      </c>
      <c r="G3" s="143"/>
      <c r="H3" s="144"/>
    </row>
    <row r="4" spans="1:8">
      <c r="A4" s="145"/>
      <c r="B4" s="146"/>
      <c r="C4" s="147"/>
      <c r="D4" s="148">
        <v>60916</v>
      </c>
      <c r="E4" s="149"/>
      <c r="F4" s="150">
        <v>106387</v>
      </c>
      <c r="G4" s="151"/>
      <c r="H4" s="152"/>
    </row>
    <row r="5" spans="1:8">
      <c r="A5" s="133" t="s">
        <v>542</v>
      </c>
      <c r="B5" s="138"/>
      <c r="C5" s="139"/>
      <c r="D5" s="140">
        <v>61559</v>
      </c>
      <c r="E5" s="141"/>
      <c r="F5" s="142">
        <v>333013</v>
      </c>
      <c r="G5" s="143"/>
      <c r="H5" s="144"/>
    </row>
    <row r="6" spans="1:8">
      <c r="A6" s="145"/>
      <c r="B6" s="146"/>
      <c r="C6" s="147"/>
      <c r="D6" s="148">
        <v>20779</v>
      </c>
      <c r="E6" s="149"/>
      <c r="F6" s="150">
        <v>126732</v>
      </c>
      <c r="G6" s="151"/>
      <c r="H6" s="152"/>
    </row>
    <row r="7" spans="1:8">
      <c r="A7" s="133" t="s">
        <v>543</v>
      </c>
      <c r="B7" s="138"/>
      <c r="C7" s="139"/>
      <c r="D7" s="140">
        <v>158356</v>
      </c>
      <c r="E7" s="141"/>
      <c r="F7" s="142">
        <v>280458</v>
      </c>
      <c r="G7" s="143"/>
      <c r="H7" s="144"/>
    </row>
    <row r="8" spans="1:8">
      <c r="A8" s="145"/>
      <c r="B8" s="146"/>
      <c r="C8" s="147"/>
      <c r="D8" s="148">
        <v>64994</v>
      </c>
      <c r="E8" s="149"/>
      <c r="F8" s="150">
        <v>127286</v>
      </c>
      <c r="G8" s="151"/>
      <c r="H8" s="152"/>
    </row>
    <row r="9" spans="1:8">
      <c r="A9" s="133" t="s">
        <v>544</v>
      </c>
      <c r="B9" s="138"/>
      <c r="C9" s="139"/>
      <c r="D9" s="140">
        <v>195232</v>
      </c>
      <c r="E9" s="141"/>
      <c r="F9" s="142">
        <v>291945</v>
      </c>
      <c r="G9" s="143"/>
      <c r="H9" s="144"/>
    </row>
    <row r="10" spans="1:8">
      <c r="A10" s="145"/>
      <c r="B10" s="146"/>
      <c r="C10" s="147"/>
      <c r="D10" s="148">
        <v>90927</v>
      </c>
      <c r="E10" s="149"/>
      <c r="F10" s="150">
        <v>127651</v>
      </c>
      <c r="G10" s="151"/>
      <c r="H10" s="152"/>
    </row>
    <row r="11" spans="1:8">
      <c r="A11" s="133" t="s">
        <v>545</v>
      </c>
      <c r="B11" s="138"/>
      <c r="C11" s="139"/>
      <c r="D11" s="140">
        <v>37832</v>
      </c>
      <c r="E11" s="141"/>
      <c r="F11" s="142">
        <v>291173</v>
      </c>
      <c r="G11" s="143"/>
      <c r="H11" s="144"/>
    </row>
    <row r="12" spans="1:8">
      <c r="A12" s="145"/>
      <c r="B12" s="146"/>
      <c r="C12" s="153"/>
      <c r="D12" s="148">
        <v>18108</v>
      </c>
      <c r="E12" s="149"/>
      <c r="F12" s="150">
        <v>119071</v>
      </c>
      <c r="G12" s="151"/>
      <c r="H12" s="152"/>
    </row>
    <row r="13" spans="1:8">
      <c r="A13" s="133"/>
      <c r="B13" s="138"/>
      <c r="C13" s="154"/>
      <c r="D13" s="155">
        <v>107645</v>
      </c>
      <c r="E13" s="156"/>
      <c r="F13" s="157">
        <v>302584</v>
      </c>
      <c r="G13" s="158"/>
      <c r="H13" s="144"/>
    </row>
    <row r="14" spans="1:8">
      <c r="A14" s="145"/>
      <c r="B14" s="146"/>
      <c r="C14" s="147"/>
      <c r="D14" s="148">
        <v>51145</v>
      </c>
      <c r="E14" s="149"/>
      <c r="F14" s="150">
        <v>121425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4.0999999999999996</v>
      </c>
      <c r="C19" s="159">
        <f>ROUND(VALUE(SUBSTITUTE(実質収支比率等に係る経年分析!G$48,"▲","-")),2)</f>
        <v>4.84</v>
      </c>
      <c r="D19" s="159">
        <f>ROUND(VALUE(SUBSTITUTE(実質収支比率等に係る経年分析!H$48,"▲","-")),2)</f>
        <v>5.28</v>
      </c>
      <c r="E19" s="159">
        <f>ROUND(VALUE(SUBSTITUTE(実質収支比率等に係る経年分析!I$48,"▲","-")),2)</f>
        <v>4.5599999999999996</v>
      </c>
      <c r="F19" s="159">
        <f>ROUND(VALUE(SUBSTITUTE(実質収支比率等に係る経年分析!J$48,"▲","-")),2)</f>
        <v>4.9800000000000004</v>
      </c>
    </row>
    <row r="20" spans="1:11">
      <c r="A20" s="159" t="s">
        <v>49</v>
      </c>
      <c r="B20" s="159">
        <f>ROUND(VALUE(SUBSTITUTE(実質収支比率等に係る経年分析!F$47,"▲","-")),2)</f>
        <v>31.73</v>
      </c>
      <c r="C20" s="159">
        <f>ROUND(VALUE(SUBSTITUTE(実質収支比率等に係る経年分析!G$47,"▲","-")),2)</f>
        <v>34.75</v>
      </c>
      <c r="D20" s="159">
        <f>ROUND(VALUE(SUBSTITUTE(実質収支比率等に係る経年分析!H$47,"▲","-")),2)</f>
        <v>36.020000000000003</v>
      </c>
      <c r="E20" s="159">
        <f>ROUND(VALUE(SUBSTITUTE(実質収支比率等に係る経年分析!I$47,"▲","-")),2)</f>
        <v>39.840000000000003</v>
      </c>
      <c r="F20" s="159">
        <f>ROUND(VALUE(SUBSTITUTE(実質収支比率等に係る経年分析!J$47,"▲","-")),2)</f>
        <v>42.86</v>
      </c>
    </row>
    <row r="21" spans="1:11">
      <c r="A21" s="159" t="s">
        <v>50</v>
      </c>
      <c r="B21" s="159">
        <f>IF(ISNUMBER(VALUE(SUBSTITUTE(実質収支比率等に係る経年分析!F$49,"▲","-"))),ROUND(VALUE(SUBSTITUTE(実質収支比率等に係る経年分析!F$49,"▲","-")),2),NA())</f>
        <v>2.1</v>
      </c>
      <c r="C21" s="159">
        <f>IF(ISNUMBER(VALUE(SUBSTITUTE(実質収支比率等に係る経年分析!G$49,"▲","-"))),ROUND(VALUE(SUBSTITUTE(実質収支比率等に係る経年分析!G$49,"▲","-")),2),NA())</f>
        <v>3.16</v>
      </c>
      <c r="D21" s="159">
        <f>IF(ISNUMBER(VALUE(SUBSTITUTE(実質収支比率等に係る経年分析!H$49,"▲","-"))),ROUND(VALUE(SUBSTITUTE(実質収支比率等に係る経年分析!H$49,"▲","-")),2),NA())</f>
        <v>8.2200000000000006</v>
      </c>
      <c r="E21" s="159">
        <f>IF(ISNUMBER(VALUE(SUBSTITUTE(実質収支比率等に係る経年分析!I$49,"▲","-"))),ROUND(VALUE(SUBSTITUTE(実質収支比率等に係る経年分析!I$49,"▲","-")),2),NA())</f>
        <v>6.22</v>
      </c>
      <c r="F21" s="159">
        <f>IF(ISNUMBER(VALUE(SUBSTITUTE(実質収支比率等に係る経年分析!J$49,"▲","-"))),ROUND(VALUE(SUBSTITUTE(実質収支比率等に係る経年分析!J$49,"▲","-")),2),NA())</f>
        <v>6.44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介護保険特別会計（サービス事業勘定）</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後期高齢者医療事業</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0.17</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0.17</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0.11</v>
      </c>
    </row>
    <row r="32" spans="1:11">
      <c r="A32" s="160" t="str">
        <f>IF(連結実質赤字比率に係る赤字・黒字の構成分析!C$38="",NA(),連結実質赤字比率に係る赤字・黒字の構成分析!C$38)</f>
        <v>国民健康保険特別会計（直診勘定）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0.14000000000000001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0.28000000000000003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0.43</v>
      </c>
    </row>
    <row r="33" spans="1:16">
      <c r="A33" s="160" t="str">
        <f>IF(連結実質赤字比率に係る赤字・黒字の構成分析!C$37="",NA(),連結実質赤字比率に係る赤字・黒字の構成分析!C$37)</f>
        <v>簡易水道事業特別会計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0.36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0.66</v>
      </c>
    </row>
    <row r="34" spans="1:16">
      <c r="A34" s="160" t="str">
        <f>IF(連結実質赤字比率に係る赤字・黒字の構成分析!C$36="",NA(),連結実質赤字比率に係る赤字・黒字の構成分析!C$36)</f>
        <v>介護保険特別会計（保険事業勘定）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0.69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0.72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1.28</v>
      </c>
    </row>
    <row r="35" spans="1:16">
      <c r="A35" s="160" t="str">
        <f>IF(連結実質赤字比率に係る赤字・黒字の構成分析!C$35="",NA(),連結実質赤字比率に係る赤字・黒字の構成分析!C$35)</f>
        <v>国民健康保険特別会計（事業勘定）</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0.04</v>
      </c>
      <c r="D35" s="160">
        <f>IF(ROUND(VALUE(SUBSTITUTE(連結実質赤字比率に係る赤字・黒字の構成分析!G$35,"▲", "-")), 2) &lt; 0, ABS(ROUND(VALUE(SUBSTITUTE(連結実質赤字比率に係る赤字・黒字の構成分析!G$35,"▲", "-")), 2)), NA())</f>
        <v>1.19</v>
      </c>
      <c r="E35" s="160" t="e">
        <f>IF(ROUND(VALUE(SUBSTITUTE(連結実質赤字比率に係る赤字・黒字の構成分析!G$35,"▲", "-")), 2) &gt;= 0, ABS(ROUND(VALUE(SUBSTITUTE(連結実質赤字比率に係る赤字・黒字の構成分析!G$35,"▲", "-")), 2)), NA())</f>
        <v>#N/A</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2.0099999999999998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2.41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2.61</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4.09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4.83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5.27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4.5599999999999996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4.9800000000000004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379</v>
      </c>
      <c r="E42" s="161"/>
      <c r="F42" s="161"/>
      <c r="G42" s="161">
        <f>'実質公債費比率（分子）の構造'!L$52</f>
        <v>362</v>
      </c>
      <c r="H42" s="161"/>
      <c r="I42" s="161"/>
      <c r="J42" s="161">
        <f>'実質公債費比率（分子）の構造'!M$52</f>
        <v>354</v>
      </c>
      <c r="K42" s="161"/>
      <c r="L42" s="161"/>
      <c r="M42" s="161">
        <f>'実質公債費比率（分子）の構造'!N$52</f>
        <v>340</v>
      </c>
      <c r="N42" s="161"/>
      <c r="O42" s="161"/>
      <c r="P42" s="161">
        <f>'実質公債費比率（分子）の構造'!O$52</f>
        <v>343</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104</v>
      </c>
      <c r="C45" s="161"/>
      <c r="D45" s="161"/>
      <c r="E45" s="161">
        <f>'実質公債費比率（分子）の構造'!L$49</f>
        <v>53</v>
      </c>
      <c r="F45" s="161"/>
      <c r="G45" s="161"/>
      <c r="H45" s="161">
        <f>'実質公債費比率（分子）の構造'!M$49</f>
        <v>41</v>
      </c>
      <c r="I45" s="161"/>
      <c r="J45" s="161"/>
      <c r="K45" s="161">
        <f>'実質公債費比率（分子）の構造'!N$49</f>
        <v>47</v>
      </c>
      <c r="L45" s="161"/>
      <c r="M45" s="161"/>
      <c r="N45" s="161">
        <f>'実質公債費比率（分子）の構造'!O$49</f>
        <v>47</v>
      </c>
      <c r="O45" s="161"/>
      <c r="P45" s="161"/>
    </row>
    <row r="46" spans="1:16">
      <c r="A46" s="161" t="s">
        <v>61</v>
      </c>
      <c r="B46" s="161">
        <f>'実質公債費比率（分子）の構造'!K$48</f>
        <v>149</v>
      </c>
      <c r="C46" s="161"/>
      <c r="D46" s="161"/>
      <c r="E46" s="161">
        <f>'実質公債費比率（分子）の構造'!L$48</f>
        <v>142</v>
      </c>
      <c r="F46" s="161"/>
      <c r="G46" s="161"/>
      <c r="H46" s="161">
        <f>'実質公債費比率（分子）の構造'!M$48</f>
        <v>140</v>
      </c>
      <c r="I46" s="161"/>
      <c r="J46" s="161"/>
      <c r="K46" s="161">
        <f>'実質公債費比率（分子）の構造'!N$48</f>
        <v>143</v>
      </c>
      <c r="L46" s="161"/>
      <c r="M46" s="161"/>
      <c r="N46" s="161">
        <f>'実質公債費比率（分子）の構造'!O$48</f>
        <v>164</v>
      </c>
      <c r="O46" s="161"/>
      <c r="P46" s="161"/>
    </row>
    <row r="47" spans="1:16">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376</v>
      </c>
      <c r="C49" s="161"/>
      <c r="D49" s="161"/>
      <c r="E49" s="161">
        <f>'実質公債費比率（分子）の構造'!L$45</f>
        <v>367</v>
      </c>
      <c r="F49" s="161"/>
      <c r="G49" s="161"/>
      <c r="H49" s="161">
        <f>'実質公債費比率（分子）の構造'!M$45</f>
        <v>385</v>
      </c>
      <c r="I49" s="161"/>
      <c r="J49" s="161"/>
      <c r="K49" s="161">
        <f>'実質公債費比率（分子）の構造'!N$45</f>
        <v>331</v>
      </c>
      <c r="L49" s="161"/>
      <c r="M49" s="161"/>
      <c r="N49" s="161">
        <f>'実質公債費比率（分子）の構造'!O$45</f>
        <v>310</v>
      </c>
      <c r="O49" s="161"/>
      <c r="P49" s="161"/>
    </row>
    <row r="50" spans="1:16">
      <c r="A50" s="161" t="s">
        <v>64</v>
      </c>
      <c r="B50" s="161" t="e">
        <f>NA()</f>
        <v>#N/A</v>
      </c>
      <c r="C50" s="161">
        <f>IF(ISNUMBER('実質公債費比率（分子）の構造'!K$53),'実質公債費比率（分子）の構造'!K$53,NA())</f>
        <v>250</v>
      </c>
      <c r="D50" s="161" t="e">
        <f>NA()</f>
        <v>#N/A</v>
      </c>
      <c r="E50" s="161" t="e">
        <f>NA()</f>
        <v>#N/A</v>
      </c>
      <c r="F50" s="161">
        <f>IF(ISNUMBER('実質公債費比率（分子）の構造'!L$53),'実質公債費比率（分子）の構造'!L$53,NA())</f>
        <v>200</v>
      </c>
      <c r="G50" s="161" t="e">
        <f>NA()</f>
        <v>#N/A</v>
      </c>
      <c r="H50" s="161" t="e">
        <f>NA()</f>
        <v>#N/A</v>
      </c>
      <c r="I50" s="161">
        <f>IF(ISNUMBER('実質公債費比率（分子）の構造'!M$53),'実質公債費比率（分子）の構造'!M$53,NA())</f>
        <v>212</v>
      </c>
      <c r="J50" s="161" t="e">
        <f>NA()</f>
        <v>#N/A</v>
      </c>
      <c r="K50" s="161" t="e">
        <f>NA()</f>
        <v>#N/A</v>
      </c>
      <c r="L50" s="161">
        <f>IF(ISNUMBER('実質公債費比率（分子）の構造'!N$53),'実質公債費比率（分子）の構造'!N$53,NA())</f>
        <v>181</v>
      </c>
      <c r="M50" s="161" t="e">
        <f>NA()</f>
        <v>#N/A</v>
      </c>
      <c r="N50" s="161" t="e">
        <f>NA()</f>
        <v>#N/A</v>
      </c>
      <c r="O50" s="161">
        <f>IF(ISNUMBER('実質公債費比率（分子）の構造'!O$53),'実質公債費比率（分子）の構造'!O$53,NA())</f>
        <v>178</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3917</v>
      </c>
      <c r="E56" s="160"/>
      <c r="F56" s="160"/>
      <c r="G56" s="160">
        <f>'将来負担比率（分子）の構造'!J$52</f>
        <v>3891</v>
      </c>
      <c r="H56" s="160"/>
      <c r="I56" s="160"/>
      <c r="J56" s="160">
        <f>'将来負担比率（分子）の構造'!K$52</f>
        <v>3929</v>
      </c>
      <c r="K56" s="160"/>
      <c r="L56" s="160"/>
      <c r="M56" s="160">
        <f>'将来負担比率（分子）の構造'!L$52</f>
        <v>3853</v>
      </c>
      <c r="N56" s="160"/>
      <c r="O56" s="160"/>
      <c r="P56" s="160">
        <f>'将来負担比率（分子）の構造'!M$52</f>
        <v>3780</v>
      </c>
    </row>
    <row r="57" spans="1:16">
      <c r="A57" s="160" t="s">
        <v>36</v>
      </c>
      <c r="B57" s="160"/>
      <c r="C57" s="160"/>
      <c r="D57" s="160">
        <f>'将来負担比率（分子）の構造'!I$51</f>
        <v>22</v>
      </c>
      <c r="E57" s="160"/>
      <c r="F57" s="160"/>
      <c r="G57" s="160">
        <f>'将来負担比率（分子）の構造'!J$51</f>
        <v>19</v>
      </c>
      <c r="H57" s="160"/>
      <c r="I57" s="160"/>
      <c r="J57" s="160">
        <f>'将来負担比率（分子）の構造'!K$51</f>
        <v>15</v>
      </c>
      <c r="K57" s="160"/>
      <c r="L57" s="160"/>
      <c r="M57" s="160">
        <f>'将来負担比率（分子）の構造'!L$51</f>
        <v>11</v>
      </c>
      <c r="N57" s="160"/>
      <c r="O57" s="160"/>
      <c r="P57" s="160">
        <f>'将来負担比率（分子）の構造'!M$51</f>
        <v>7</v>
      </c>
    </row>
    <row r="58" spans="1:16">
      <c r="A58" s="160" t="s">
        <v>35</v>
      </c>
      <c r="B58" s="160"/>
      <c r="C58" s="160"/>
      <c r="D58" s="160">
        <f>'将来負担比率（分子）の構造'!I$50</f>
        <v>1411</v>
      </c>
      <c r="E58" s="160"/>
      <c r="F58" s="160"/>
      <c r="G58" s="160">
        <f>'将来負担比率（分子）の構造'!J$50</f>
        <v>1613</v>
      </c>
      <c r="H58" s="160"/>
      <c r="I58" s="160"/>
      <c r="J58" s="160">
        <f>'将来負担比率（分子）の構造'!K$50</f>
        <v>1720</v>
      </c>
      <c r="K58" s="160"/>
      <c r="L58" s="160"/>
      <c r="M58" s="160">
        <f>'将来負担比率（分子）の構造'!L$50</f>
        <v>1828</v>
      </c>
      <c r="N58" s="160"/>
      <c r="O58" s="160"/>
      <c r="P58" s="160">
        <f>'将来負担比率（分子）の構造'!M$50</f>
        <v>1860</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627</v>
      </c>
      <c r="C62" s="160"/>
      <c r="D62" s="160"/>
      <c r="E62" s="160">
        <f>'将来負担比率（分子）の構造'!J$45</f>
        <v>576</v>
      </c>
      <c r="F62" s="160"/>
      <c r="G62" s="160"/>
      <c r="H62" s="160">
        <f>'将来負担比率（分子）の構造'!K$45</f>
        <v>604</v>
      </c>
      <c r="I62" s="160"/>
      <c r="J62" s="160"/>
      <c r="K62" s="160">
        <f>'将来負担比率（分子）の構造'!L$45</f>
        <v>584</v>
      </c>
      <c r="L62" s="160"/>
      <c r="M62" s="160"/>
      <c r="N62" s="160">
        <f>'将来負担比率（分子）の構造'!M$45</f>
        <v>581</v>
      </c>
      <c r="O62" s="160"/>
      <c r="P62" s="160"/>
    </row>
    <row r="63" spans="1:16">
      <c r="A63" s="160" t="s">
        <v>28</v>
      </c>
      <c r="B63" s="160">
        <f>'将来負担比率（分子）の構造'!I$44</f>
        <v>426</v>
      </c>
      <c r="C63" s="160"/>
      <c r="D63" s="160"/>
      <c r="E63" s="160">
        <f>'将来負担比率（分子）の構造'!J$44</f>
        <v>394</v>
      </c>
      <c r="F63" s="160"/>
      <c r="G63" s="160"/>
      <c r="H63" s="160">
        <f>'将来負担比率（分子）の構造'!K$44</f>
        <v>343</v>
      </c>
      <c r="I63" s="160"/>
      <c r="J63" s="160"/>
      <c r="K63" s="160">
        <f>'将来負担比率（分子）の構造'!L$44</f>
        <v>265</v>
      </c>
      <c r="L63" s="160"/>
      <c r="M63" s="160"/>
      <c r="N63" s="160">
        <f>'将来負担比率（分子）の構造'!M$44</f>
        <v>213</v>
      </c>
      <c r="O63" s="160"/>
      <c r="P63" s="160"/>
    </row>
    <row r="64" spans="1:16">
      <c r="A64" s="160" t="s">
        <v>27</v>
      </c>
      <c r="B64" s="160">
        <f>'将来負担比率（分子）の構造'!I$43</f>
        <v>2668</v>
      </c>
      <c r="C64" s="160"/>
      <c r="D64" s="160"/>
      <c r="E64" s="160">
        <f>'将来負担比率（分子）の構造'!J$43</f>
        <v>2599</v>
      </c>
      <c r="F64" s="160"/>
      <c r="G64" s="160"/>
      <c r="H64" s="160">
        <f>'将来負担比率（分子）の構造'!K$43</f>
        <v>2522</v>
      </c>
      <c r="I64" s="160"/>
      <c r="J64" s="160"/>
      <c r="K64" s="160">
        <f>'将来負担比率（分子）の構造'!L$43</f>
        <v>2473</v>
      </c>
      <c r="L64" s="160"/>
      <c r="M64" s="160"/>
      <c r="N64" s="160">
        <f>'将来負担比率（分子）の構造'!M$43</f>
        <v>2583</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3455</v>
      </c>
      <c r="C66" s="160"/>
      <c r="D66" s="160"/>
      <c r="E66" s="160">
        <f>'将来負担比率（分子）の構造'!J$41</f>
        <v>3467</v>
      </c>
      <c r="F66" s="160"/>
      <c r="G66" s="160"/>
      <c r="H66" s="160">
        <f>'将来負担比率（分子）の構造'!K$41</f>
        <v>3503</v>
      </c>
      <c r="I66" s="160"/>
      <c r="J66" s="160"/>
      <c r="K66" s="160">
        <f>'将来負担比率（分子）の構造'!L$41</f>
        <v>3681</v>
      </c>
      <c r="L66" s="160"/>
      <c r="M66" s="160"/>
      <c r="N66" s="160">
        <f>'将来負担比率（分子）の構造'!M$41</f>
        <v>3606</v>
      </c>
      <c r="O66" s="160"/>
      <c r="P66" s="160"/>
    </row>
    <row r="67" spans="1:16">
      <c r="A67" s="160" t="s">
        <v>68</v>
      </c>
      <c r="B67" s="160" t="e">
        <f>NA()</f>
        <v>#N/A</v>
      </c>
      <c r="C67" s="160">
        <f>IF(ISNUMBER('将来負担比率（分子）の構造'!I$53), IF('将来負担比率（分子）の構造'!I$53 &lt; 0, 0, '将来負担比率（分子）の構造'!I$53), NA())</f>
        <v>1825</v>
      </c>
      <c r="D67" s="160" t="e">
        <f>NA()</f>
        <v>#N/A</v>
      </c>
      <c r="E67" s="160" t="e">
        <f>NA()</f>
        <v>#N/A</v>
      </c>
      <c r="F67" s="160">
        <f>IF(ISNUMBER('将来負担比率（分子）の構造'!J$53), IF('将来負担比率（分子）の構造'!J$53 &lt; 0, 0, '将来負担比率（分子）の構造'!J$53), NA())</f>
        <v>1513</v>
      </c>
      <c r="G67" s="160" t="e">
        <f>NA()</f>
        <v>#N/A</v>
      </c>
      <c r="H67" s="160" t="e">
        <f>NA()</f>
        <v>#N/A</v>
      </c>
      <c r="I67" s="160">
        <f>IF(ISNUMBER('将来負担比率（分子）の構造'!K$53), IF('将来負担比率（分子）の構造'!K$53 &lt; 0, 0, '将来負担比率（分子）の構造'!K$53), NA())</f>
        <v>1307</v>
      </c>
      <c r="J67" s="160" t="e">
        <f>NA()</f>
        <v>#N/A</v>
      </c>
      <c r="K67" s="160" t="e">
        <f>NA()</f>
        <v>#N/A</v>
      </c>
      <c r="L67" s="160">
        <f>IF(ISNUMBER('将来負担比率（分子）の構造'!L$53), IF('将来負担比率（分子）の構造'!L$53 &lt; 0, 0, '将来負担比率（分子）の構造'!L$53), NA())</f>
        <v>1310</v>
      </c>
      <c r="M67" s="160" t="e">
        <f>NA()</f>
        <v>#N/A</v>
      </c>
      <c r="N67" s="160" t="e">
        <f>NA()</f>
        <v>#N/A</v>
      </c>
      <c r="O67" s="160">
        <f>IF(ISNUMBER('将来負担比率（分子）の構造'!M$53), IF('将来負担比率（分子）の構造'!M$53 &lt; 0, 0, '将来負担比率（分子）の構造'!M$53), NA())</f>
        <v>1335</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757</v>
      </c>
      <c r="C72" s="164">
        <f>基金残高に係る経年分析!G55</f>
        <v>818</v>
      </c>
      <c r="D72" s="164">
        <f>基金残高に係る経年分析!H55</f>
        <v>865</v>
      </c>
    </row>
    <row r="73" spans="1:16">
      <c r="A73" s="163" t="s">
        <v>71</v>
      </c>
      <c r="B73" s="164">
        <f>基金残高に係る経年分析!F56</f>
        <v>599</v>
      </c>
      <c r="C73" s="164">
        <f>基金残高に係る経年分析!G56</f>
        <v>611</v>
      </c>
      <c r="D73" s="164">
        <f>基金残高に係る経年分析!H56</f>
        <v>559</v>
      </c>
    </row>
    <row r="74" spans="1:16">
      <c r="A74" s="163" t="s">
        <v>72</v>
      </c>
      <c r="B74" s="164">
        <f>基金残高に係る経年分析!F57</f>
        <v>284</v>
      </c>
      <c r="C74" s="164">
        <f>基金残高に係る経年分析!G57</f>
        <v>289</v>
      </c>
      <c r="D74" s="164">
        <f>基金残高に係る経年分析!H57</f>
        <v>307</v>
      </c>
    </row>
  </sheetData>
  <sheetProtection algorithmName="SHA-512" hashValue="Z7A0AjEbGkdZzzwE8yB+Brp9k9KpmqTDGYePq1TpZYG746COnAMB665R6JJzVIAl/dwik0kLMXcJT0HOrfsFbg==" saltValue="2+SowFw5kDZyD58gJdYS3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5703125" style="205" customWidth="1"/>
    <col min="96" max="133" width="1.5703125" style="221" customWidth="1"/>
    <col min="134" max="143" width="1.57031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219</v>
      </c>
      <c r="C5" s="646"/>
      <c r="D5" s="646"/>
      <c r="E5" s="646"/>
      <c r="F5" s="646"/>
      <c r="G5" s="646"/>
      <c r="H5" s="646"/>
      <c r="I5" s="646"/>
      <c r="J5" s="646"/>
      <c r="K5" s="646"/>
      <c r="L5" s="646"/>
      <c r="M5" s="646"/>
      <c r="N5" s="646"/>
      <c r="O5" s="646"/>
      <c r="P5" s="646"/>
      <c r="Q5" s="647"/>
      <c r="R5" s="648">
        <v>394263</v>
      </c>
      <c r="S5" s="649"/>
      <c r="T5" s="649"/>
      <c r="U5" s="649"/>
      <c r="V5" s="649"/>
      <c r="W5" s="649"/>
      <c r="X5" s="649"/>
      <c r="Y5" s="650"/>
      <c r="Z5" s="651">
        <v>12.1</v>
      </c>
      <c r="AA5" s="651"/>
      <c r="AB5" s="651"/>
      <c r="AC5" s="651"/>
      <c r="AD5" s="652">
        <v>394263</v>
      </c>
      <c r="AE5" s="652"/>
      <c r="AF5" s="652"/>
      <c r="AG5" s="652"/>
      <c r="AH5" s="652"/>
      <c r="AI5" s="652"/>
      <c r="AJ5" s="652"/>
      <c r="AK5" s="652"/>
      <c r="AL5" s="653">
        <v>20</v>
      </c>
      <c r="AM5" s="654"/>
      <c r="AN5" s="654"/>
      <c r="AO5" s="655"/>
      <c r="AP5" s="645" t="s">
        <v>220</v>
      </c>
      <c r="AQ5" s="646"/>
      <c r="AR5" s="646"/>
      <c r="AS5" s="646"/>
      <c r="AT5" s="646"/>
      <c r="AU5" s="646"/>
      <c r="AV5" s="646"/>
      <c r="AW5" s="646"/>
      <c r="AX5" s="646"/>
      <c r="AY5" s="646"/>
      <c r="AZ5" s="646"/>
      <c r="BA5" s="646"/>
      <c r="BB5" s="646"/>
      <c r="BC5" s="646"/>
      <c r="BD5" s="646"/>
      <c r="BE5" s="646"/>
      <c r="BF5" s="647"/>
      <c r="BG5" s="659">
        <v>394263</v>
      </c>
      <c r="BH5" s="660"/>
      <c r="BI5" s="660"/>
      <c r="BJ5" s="660"/>
      <c r="BK5" s="660"/>
      <c r="BL5" s="660"/>
      <c r="BM5" s="660"/>
      <c r="BN5" s="661"/>
      <c r="BO5" s="662">
        <v>100</v>
      </c>
      <c r="BP5" s="662"/>
      <c r="BQ5" s="662"/>
      <c r="BR5" s="662"/>
      <c r="BS5" s="663">
        <v>15948</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213</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c r="B6" s="656" t="s">
        <v>224</v>
      </c>
      <c r="C6" s="657"/>
      <c r="D6" s="657"/>
      <c r="E6" s="657"/>
      <c r="F6" s="657"/>
      <c r="G6" s="657"/>
      <c r="H6" s="657"/>
      <c r="I6" s="657"/>
      <c r="J6" s="657"/>
      <c r="K6" s="657"/>
      <c r="L6" s="657"/>
      <c r="M6" s="657"/>
      <c r="N6" s="657"/>
      <c r="O6" s="657"/>
      <c r="P6" s="657"/>
      <c r="Q6" s="658"/>
      <c r="R6" s="659">
        <v>27436</v>
      </c>
      <c r="S6" s="660"/>
      <c r="T6" s="660"/>
      <c r="U6" s="660"/>
      <c r="V6" s="660"/>
      <c r="W6" s="660"/>
      <c r="X6" s="660"/>
      <c r="Y6" s="661"/>
      <c r="Z6" s="662">
        <v>0.8</v>
      </c>
      <c r="AA6" s="662"/>
      <c r="AB6" s="662"/>
      <c r="AC6" s="662"/>
      <c r="AD6" s="663">
        <v>27436</v>
      </c>
      <c r="AE6" s="663"/>
      <c r="AF6" s="663"/>
      <c r="AG6" s="663"/>
      <c r="AH6" s="663"/>
      <c r="AI6" s="663"/>
      <c r="AJ6" s="663"/>
      <c r="AK6" s="663"/>
      <c r="AL6" s="664">
        <v>1.4</v>
      </c>
      <c r="AM6" s="665"/>
      <c r="AN6" s="665"/>
      <c r="AO6" s="666"/>
      <c r="AP6" s="656" t="s">
        <v>225</v>
      </c>
      <c r="AQ6" s="657"/>
      <c r="AR6" s="657"/>
      <c r="AS6" s="657"/>
      <c r="AT6" s="657"/>
      <c r="AU6" s="657"/>
      <c r="AV6" s="657"/>
      <c r="AW6" s="657"/>
      <c r="AX6" s="657"/>
      <c r="AY6" s="657"/>
      <c r="AZ6" s="657"/>
      <c r="BA6" s="657"/>
      <c r="BB6" s="657"/>
      <c r="BC6" s="657"/>
      <c r="BD6" s="657"/>
      <c r="BE6" s="657"/>
      <c r="BF6" s="658"/>
      <c r="BG6" s="659">
        <v>394263</v>
      </c>
      <c r="BH6" s="660"/>
      <c r="BI6" s="660"/>
      <c r="BJ6" s="660"/>
      <c r="BK6" s="660"/>
      <c r="BL6" s="660"/>
      <c r="BM6" s="660"/>
      <c r="BN6" s="661"/>
      <c r="BO6" s="662">
        <v>100</v>
      </c>
      <c r="BP6" s="662"/>
      <c r="BQ6" s="662"/>
      <c r="BR6" s="662"/>
      <c r="BS6" s="663">
        <v>15948</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52757</v>
      </c>
      <c r="CS6" s="660"/>
      <c r="CT6" s="660"/>
      <c r="CU6" s="660"/>
      <c r="CV6" s="660"/>
      <c r="CW6" s="660"/>
      <c r="CX6" s="660"/>
      <c r="CY6" s="661"/>
      <c r="CZ6" s="653">
        <v>1.7</v>
      </c>
      <c r="DA6" s="654"/>
      <c r="DB6" s="654"/>
      <c r="DC6" s="673"/>
      <c r="DD6" s="668" t="s">
        <v>227</v>
      </c>
      <c r="DE6" s="660"/>
      <c r="DF6" s="660"/>
      <c r="DG6" s="660"/>
      <c r="DH6" s="660"/>
      <c r="DI6" s="660"/>
      <c r="DJ6" s="660"/>
      <c r="DK6" s="660"/>
      <c r="DL6" s="660"/>
      <c r="DM6" s="660"/>
      <c r="DN6" s="660"/>
      <c r="DO6" s="660"/>
      <c r="DP6" s="661"/>
      <c r="DQ6" s="668">
        <v>52757</v>
      </c>
      <c r="DR6" s="660"/>
      <c r="DS6" s="660"/>
      <c r="DT6" s="660"/>
      <c r="DU6" s="660"/>
      <c r="DV6" s="660"/>
      <c r="DW6" s="660"/>
      <c r="DX6" s="660"/>
      <c r="DY6" s="660"/>
      <c r="DZ6" s="660"/>
      <c r="EA6" s="660"/>
      <c r="EB6" s="660"/>
      <c r="EC6" s="669"/>
    </row>
    <row r="7" spans="2:143" ht="11.25" customHeight="1">
      <c r="B7" s="656" t="s">
        <v>228</v>
      </c>
      <c r="C7" s="657"/>
      <c r="D7" s="657"/>
      <c r="E7" s="657"/>
      <c r="F7" s="657"/>
      <c r="G7" s="657"/>
      <c r="H7" s="657"/>
      <c r="I7" s="657"/>
      <c r="J7" s="657"/>
      <c r="K7" s="657"/>
      <c r="L7" s="657"/>
      <c r="M7" s="657"/>
      <c r="N7" s="657"/>
      <c r="O7" s="657"/>
      <c r="P7" s="657"/>
      <c r="Q7" s="658"/>
      <c r="R7" s="659">
        <v>711</v>
      </c>
      <c r="S7" s="660"/>
      <c r="T7" s="660"/>
      <c r="U7" s="660"/>
      <c r="V7" s="660"/>
      <c r="W7" s="660"/>
      <c r="X7" s="660"/>
      <c r="Y7" s="661"/>
      <c r="Z7" s="662">
        <v>0</v>
      </c>
      <c r="AA7" s="662"/>
      <c r="AB7" s="662"/>
      <c r="AC7" s="662"/>
      <c r="AD7" s="663">
        <v>711</v>
      </c>
      <c r="AE7" s="663"/>
      <c r="AF7" s="663"/>
      <c r="AG7" s="663"/>
      <c r="AH7" s="663"/>
      <c r="AI7" s="663"/>
      <c r="AJ7" s="663"/>
      <c r="AK7" s="663"/>
      <c r="AL7" s="664">
        <v>0</v>
      </c>
      <c r="AM7" s="665"/>
      <c r="AN7" s="665"/>
      <c r="AO7" s="666"/>
      <c r="AP7" s="656" t="s">
        <v>229</v>
      </c>
      <c r="AQ7" s="657"/>
      <c r="AR7" s="657"/>
      <c r="AS7" s="657"/>
      <c r="AT7" s="657"/>
      <c r="AU7" s="657"/>
      <c r="AV7" s="657"/>
      <c r="AW7" s="657"/>
      <c r="AX7" s="657"/>
      <c r="AY7" s="657"/>
      <c r="AZ7" s="657"/>
      <c r="BA7" s="657"/>
      <c r="BB7" s="657"/>
      <c r="BC7" s="657"/>
      <c r="BD7" s="657"/>
      <c r="BE7" s="657"/>
      <c r="BF7" s="658"/>
      <c r="BG7" s="659">
        <v>160843</v>
      </c>
      <c r="BH7" s="660"/>
      <c r="BI7" s="660"/>
      <c r="BJ7" s="660"/>
      <c r="BK7" s="660"/>
      <c r="BL7" s="660"/>
      <c r="BM7" s="660"/>
      <c r="BN7" s="661"/>
      <c r="BO7" s="662">
        <v>40.799999999999997</v>
      </c>
      <c r="BP7" s="662"/>
      <c r="BQ7" s="662"/>
      <c r="BR7" s="662"/>
      <c r="BS7" s="663">
        <v>3199</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639110</v>
      </c>
      <c r="CS7" s="660"/>
      <c r="CT7" s="660"/>
      <c r="CU7" s="660"/>
      <c r="CV7" s="660"/>
      <c r="CW7" s="660"/>
      <c r="CX7" s="660"/>
      <c r="CY7" s="661"/>
      <c r="CZ7" s="662">
        <v>20.399999999999999</v>
      </c>
      <c r="DA7" s="662"/>
      <c r="DB7" s="662"/>
      <c r="DC7" s="662"/>
      <c r="DD7" s="668">
        <v>52708</v>
      </c>
      <c r="DE7" s="660"/>
      <c r="DF7" s="660"/>
      <c r="DG7" s="660"/>
      <c r="DH7" s="660"/>
      <c r="DI7" s="660"/>
      <c r="DJ7" s="660"/>
      <c r="DK7" s="660"/>
      <c r="DL7" s="660"/>
      <c r="DM7" s="660"/>
      <c r="DN7" s="660"/>
      <c r="DO7" s="660"/>
      <c r="DP7" s="661"/>
      <c r="DQ7" s="668">
        <v>470059</v>
      </c>
      <c r="DR7" s="660"/>
      <c r="DS7" s="660"/>
      <c r="DT7" s="660"/>
      <c r="DU7" s="660"/>
      <c r="DV7" s="660"/>
      <c r="DW7" s="660"/>
      <c r="DX7" s="660"/>
      <c r="DY7" s="660"/>
      <c r="DZ7" s="660"/>
      <c r="EA7" s="660"/>
      <c r="EB7" s="660"/>
      <c r="EC7" s="669"/>
    </row>
    <row r="8" spans="2:143" ht="11.25" customHeight="1">
      <c r="B8" s="656" t="s">
        <v>231</v>
      </c>
      <c r="C8" s="657"/>
      <c r="D8" s="657"/>
      <c r="E8" s="657"/>
      <c r="F8" s="657"/>
      <c r="G8" s="657"/>
      <c r="H8" s="657"/>
      <c r="I8" s="657"/>
      <c r="J8" s="657"/>
      <c r="K8" s="657"/>
      <c r="L8" s="657"/>
      <c r="M8" s="657"/>
      <c r="N8" s="657"/>
      <c r="O8" s="657"/>
      <c r="P8" s="657"/>
      <c r="Q8" s="658"/>
      <c r="R8" s="659">
        <v>2648</v>
      </c>
      <c r="S8" s="660"/>
      <c r="T8" s="660"/>
      <c r="U8" s="660"/>
      <c r="V8" s="660"/>
      <c r="W8" s="660"/>
      <c r="X8" s="660"/>
      <c r="Y8" s="661"/>
      <c r="Z8" s="662">
        <v>0.1</v>
      </c>
      <c r="AA8" s="662"/>
      <c r="AB8" s="662"/>
      <c r="AC8" s="662"/>
      <c r="AD8" s="663">
        <v>2648</v>
      </c>
      <c r="AE8" s="663"/>
      <c r="AF8" s="663"/>
      <c r="AG8" s="663"/>
      <c r="AH8" s="663"/>
      <c r="AI8" s="663"/>
      <c r="AJ8" s="663"/>
      <c r="AK8" s="663"/>
      <c r="AL8" s="664">
        <v>0.1</v>
      </c>
      <c r="AM8" s="665"/>
      <c r="AN8" s="665"/>
      <c r="AO8" s="666"/>
      <c r="AP8" s="656" t="s">
        <v>232</v>
      </c>
      <c r="AQ8" s="657"/>
      <c r="AR8" s="657"/>
      <c r="AS8" s="657"/>
      <c r="AT8" s="657"/>
      <c r="AU8" s="657"/>
      <c r="AV8" s="657"/>
      <c r="AW8" s="657"/>
      <c r="AX8" s="657"/>
      <c r="AY8" s="657"/>
      <c r="AZ8" s="657"/>
      <c r="BA8" s="657"/>
      <c r="BB8" s="657"/>
      <c r="BC8" s="657"/>
      <c r="BD8" s="657"/>
      <c r="BE8" s="657"/>
      <c r="BF8" s="658"/>
      <c r="BG8" s="659">
        <v>6398</v>
      </c>
      <c r="BH8" s="660"/>
      <c r="BI8" s="660"/>
      <c r="BJ8" s="660"/>
      <c r="BK8" s="660"/>
      <c r="BL8" s="660"/>
      <c r="BM8" s="660"/>
      <c r="BN8" s="661"/>
      <c r="BO8" s="662">
        <v>1.6</v>
      </c>
      <c r="BP8" s="662"/>
      <c r="BQ8" s="662"/>
      <c r="BR8" s="662"/>
      <c r="BS8" s="668" t="s">
        <v>122</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682665</v>
      </c>
      <c r="CS8" s="660"/>
      <c r="CT8" s="660"/>
      <c r="CU8" s="660"/>
      <c r="CV8" s="660"/>
      <c r="CW8" s="660"/>
      <c r="CX8" s="660"/>
      <c r="CY8" s="661"/>
      <c r="CZ8" s="662">
        <v>21.8</v>
      </c>
      <c r="DA8" s="662"/>
      <c r="DB8" s="662"/>
      <c r="DC8" s="662"/>
      <c r="DD8" s="668">
        <v>5787</v>
      </c>
      <c r="DE8" s="660"/>
      <c r="DF8" s="660"/>
      <c r="DG8" s="660"/>
      <c r="DH8" s="660"/>
      <c r="DI8" s="660"/>
      <c r="DJ8" s="660"/>
      <c r="DK8" s="660"/>
      <c r="DL8" s="660"/>
      <c r="DM8" s="660"/>
      <c r="DN8" s="660"/>
      <c r="DO8" s="660"/>
      <c r="DP8" s="661"/>
      <c r="DQ8" s="668">
        <v>449947</v>
      </c>
      <c r="DR8" s="660"/>
      <c r="DS8" s="660"/>
      <c r="DT8" s="660"/>
      <c r="DU8" s="660"/>
      <c r="DV8" s="660"/>
      <c r="DW8" s="660"/>
      <c r="DX8" s="660"/>
      <c r="DY8" s="660"/>
      <c r="DZ8" s="660"/>
      <c r="EA8" s="660"/>
      <c r="EB8" s="660"/>
      <c r="EC8" s="669"/>
    </row>
    <row r="9" spans="2:143" ht="11.25" customHeight="1">
      <c r="B9" s="656" t="s">
        <v>234</v>
      </c>
      <c r="C9" s="657"/>
      <c r="D9" s="657"/>
      <c r="E9" s="657"/>
      <c r="F9" s="657"/>
      <c r="G9" s="657"/>
      <c r="H9" s="657"/>
      <c r="I9" s="657"/>
      <c r="J9" s="657"/>
      <c r="K9" s="657"/>
      <c r="L9" s="657"/>
      <c r="M9" s="657"/>
      <c r="N9" s="657"/>
      <c r="O9" s="657"/>
      <c r="P9" s="657"/>
      <c r="Q9" s="658"/>
      <c r="R9" s="659">
        <v>2617</v>
      </c>
      <c r="S9" s="660"/>
      <c r="T9" s="660"/>
      <c r="U9" s="660"/>
      <c r="V9" s="660"/>
      <c r="W9" s="660"/>
      <c r="X9" s="660"/>
      <c r="Y9" s="661"/>
      <c r="Z9" s="662">
        <v>0.1</v>
      </c>
      <c r="AA9" s="662"/>
      <c r="AB9" s="662"/>
      <c r="AC9" s="662"/>
      <c r="AD9" s="663">
        <v>2617</v>
      </c>
      <c r="AE9" s="663"/>
      <c r="AF9" s="663"/>
      <c r="AG9" s="663"/>
      <c r="AH9" s="663"/>
      <c r="AI9" s="663"/>
      <c r="AJ9" s="663"/>
      <c r="AK9" s="663"/>
      <c r="AL9" s="664">
        <v>0.1</v>
      </c>
      <c r="AM9" s="665"/>
      <c r="AN9" s="665"/>
      <c r="AO9" s="666"/>
      <c r="AP9" s="656" t="s">
        <v>235</v>
      </c>
      <c r="AQ9" s="657"/>
      <c r="AR9" s="657"/>
      <c r="AS9" s="657"/>
      <c r="AT9" s="657"/>
      <c r="AU9" s="657"/>
      <c r="AV9" s="657"/>
      <c r="AW9" s="657"/>
      <c r="AX9" s="657"/>
      <c r="AY9" s="657"/>
      <c r="AZ9" s="657"/>
      <c r="BA9" s="657"/>
      <c r="BB9" s="657"/>
      <c r="BC9" s="657"/>
      <c r="BD9" s="657"/>
      <c r="BE9" s="657"/>
      <c r="BF9" s="658"/>
      <c r="BG9" s="659">
        <v>136684</v>
      </c>
      <c r="BH9" s="660"/>
      <c r="BI9" s="660"/>
      <c r="BJ9" s="660"/>
      <c r="BK9" s="660"/>
      <c r="BL9" s="660"/>
      <c r="BM9" s="660"/>
      <c r="BN9" s="661"/>
      <c r="BO9" s="662">
        <v>34.700000000000003</v>
      </c>
      <c r="BP9" s="662"/>
      <c r="BQ9" s="662"/>
      <c r="BR9" s="662"/>
      <c r="BS9" s="668" t="s">
        <v>227</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419746</v>
      </c>
      <c r="CS9" s="660"/>
      <c r="CT9" s="660"/>
      <c r="CU9" s="660"/>
      <c r="CV9" s="660"/>
      <c r="CW9" s="660"/>
      <c r="CX9" s="660"/>
      <c r="CY9" s="661"/>
      <c r="CZ9" s="662">
        <v>13.4</v>
      </c>
      <c r="DA9" s="662"/>
      <c r="DB9" s="662"/>
      <c r="DC9" s="662"/>
      <c r="DD9" s="668">
        <v>2248</v>
      </c>
      <c r="DE9" s="660"/>
      <c r="DF9" s="660"/>
      <c r="DG9" s="660"/>
      <c r="DH9" s="660"/>
      <c r="DI9" s="660"/>
      <c r="DJ9" s="660"/>
      <c r="DK9" s="660"/>
      <c r="DL9" s="660"/>
      <c r="DM9" s="660"/>
      <c r="DN9" s="660"/>
      <c r="DO9" s="660"/>
      <c r="DP9" s="661"/>
      <c r="DQ9" s="668">
        <v>399566</v>
      </c>
      <c r="DR9" s="660"/>
      <c r="DS9" s="660"/>
      <c r="DT9" s="660"/>
      <c r="DU9" s="660"/>
      <c r="DV9" s="660"/>
      <c r="DW9" s="660"/>
      <c r="DX9" s="660"/>
      <c r="DY9" s="660"/>
      <c r="DZ9" s="660"/>
      <c r="EA9" s="660"/>
      <c r="EB9" s="660"/>
      <c r="EC9" s="669"/>
    </row>
    <row r="10" spans="2:143" ht="11.25" customHeight="1">
      <c r="B10" s="656" t="s">
        <v>237</v>
      </c>
      <c r="C10" s="657"/>
      <c r="D10" s="657"/>
      <c r="E10" s="657"/>
      <c r="F10" s="657"/>
      <c r="G10" s="657"/>
      <c r="H10" s="657"/>
      <c r="I10" s="657"/>
      <c r="J10" s="657"/>
      <c r="K10" s="657"/>
      <c r="L10" s="657"/>
      <c r="M10" s="657"/>
      <c r="N10" s="657"/>
      <c r="O10" s="657"/>
      <c r="P10" s="657"/>
      <c r="Q10" s="658"/>
      <c r="R10" s="659" t="s">
        <v>122</v>
      </c>
      <c r="S10" s="660"/>
      <c r="T10" s="660"/>
      <c r="U10" s="660"/>
      <c r="V10" s="660"/>
      <c r="W10" s="660"/>
      <c r="X10" s="660"/>
      <c r="Y10" s="661"/>
      <c r="Z10" s="662" t="s">
        <v>227</v>
      </c>
      <c r="AA10" s="662"/>
      <c r="AB10" s="662"/>
      <c r="AC10" s="662"/>
      <c r="AD10" s="663" t="s">
        <v>131</v>
      </c>
      <c r="AE10" s="663"/>
      <c r="AF10" s="663"/>
      <c r="AG10" s="663"/>
      <c r="AH10" s="663"/>
      <c r="AI10" s="663"/>
      <c r="AJ10" s="663"/>
      <c r="AK10" s="663"/>
      <c r="AL10" s="664" t="s">
        <v>122</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9651</v>
      </c>
      <c r="BH10" s="660"/>
      <c r="BI10" s="660"/>
      <c r="BJ10" s="660"/>
      <c r="BK10" s="660"/>
      <c r="BL10" s="660"/>
      <c r="BM10" s="660"/>
      <c r="BN10" s="661"/>
      <c r="BO10" s="662">
        <v>2.4</v>
      </c>
      <c r="BP10" s="662"/>
      <c r="BQ10" s="662"/>
      <c r="BR10" s="662"/>
      <c r="BS10" s="668">
        <v>1605</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t="s">
        <v>227</v>
      </c>
      <c r="CS10" s="660"/>
      <c r="CT10" s="660"/>
      <c r="CU10" s="660"/>
      <c r="CV10" s="660"/>
      <c r="CW10" s="660"/>
      <c r="CX10" s="660"/>
      <c r="CY10" s="661"/>
      <c r="CZ10" s="662" t="s">
        <v>122</v>
      </c>
      <c r="DA10" s="662"/>
      <c r="DB10" s="662"/>
      <c r="DC10" s="662"/>
      <c r="DD10" s="668" t="s">
        <v>227</v>
      </c>
      <c r="DE10" s="660"/>
      <c r="DF10" s="660"/>
      <c r="DG10" s="660"/>
      <c r="DH10" s="660"/>
      <c r="DI10" s="660"/>
      <c r="DJ10" s="660"/>
      <c r="DK10" s="660"/>
      <c r="DL10" s="660"/>
      <c r="DM10" s="660"/>
      <c r="DN10" s="660"/>
      <c r="DO10" s="660"/>
      <c r="DP10" s="661"/>
      <c r="DQ10" s="668" t="s">
        <v>122</v>
      </c>
      <c r="DR10" s="660"/>
      <c r="DS10" s="660"/>
      <c r="DT10" s="660"/>
      <c r="DU10" s="660"/>
      <c r="DV10" s="660"/>
      <c r="DW10" s="660"/>
      <c r="DX10" s="660"/>
      <c r="DY10" s="660"/>
      <c r="DZ10" s="660"/>
      <c r="EA10" s="660"/>
      <c r="EB10" s="660"/>
      <c r="EC10" s="669"/>
    </row>
    <row r="11" spans="2:143" ht="11.25" customHeight="1">
      <c r="B11" s="656" t="s">
        <v>240</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122</v>
      </c>
      <c r="AA11" s="662"/>
      <c r="AB11" s="662"/>
      <c r="AC11" s="662"/>
      <c r="AD11" s="663" t="s">
        <v>122</v>
      </c>
      <c r="AE11" s="663"/>
      <c r="AF11" s="663"/>
      <c r="AG11" s="663"/>
      <c r="AH11" s="663"/>
      <c r="AI11" s="663"/>
      <c r="AJ11" s="663"/>
      <c r="AK11" s="663"/>
      <c r="AL11" s="664" t="s">
        <v>227</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8110</v>
      </c>
      <c r="BH11" s="660"/>
      <c r="BI11" s="660"/>
      <c r="BJ11" s="660"/>
      <c r="BK11" s="660"/>
      <c r="BL11" s="660"/>
      <c r="BM11" s="660"/>
      <c r="BN11" s="661"/>
      <c r="BO11" s="662">
        <v>2.1</v>
      </c>
      <c r="BP11" s="662"/>
      <c r="BQ11" s="662"/>
      <c r="BR11" s="662"/>
      <c r="BS11" s="668">
        <v>1594</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267352</v>
      </c>
      <c r="CS11" s="660"/>
      <c r="CT11" s="660"/>
      <c r="CU11" s="660"/>
      <c r="CV11" s="660"/>
      <c r="CW11" s="660"/>
      <c r="CX11" s="660"/>
      <c r="CY11" s="661"/>
      <c r="CZ11" s="662">
        <v>8.5</v>
      </c>
      <c r="DA11" s="662"/>
      <c r="DB11" s="662"/>
      <c r="DC11" s="662"/>
      <c r="DD11" s="668">
        <v>2262</v>
      </c>
      <c r="DE11" s="660"/>
      <c r="DF11" s="660"/>
      <c r="DG11" s="660"/>
      <c r="DH11" s="660"/>
      <c r="DI11" s="660"/>
      <c r="DJ11" s="660"/>
      <c r="DK11" s="660"/>
      <c r="DL11" s="660"/>
      <c r="DM11" s="660"/>
      <c r="DN11" s="660"/>
      <c r="DO11" s="660"/>
      <c r="DP11" s="661"/>
      <c r="DQ11" s="668">
        <v>85332</v>
      </c>
      <c r="DR11" s="660"/>
      <c r="DS11" s="660"/>
      <c r="DT11" s="660"/>
      <c r="DU11" s="660"/>
      <c r="DV11" s="660"/>
      <c r="DW11" s="660"/>
      <c r="DX11" s="660"/>
      <c r="DY11" s="660"/>
      <c r="DZ11" s="660"/>
      <c r="EA11" s="660"/>
      <c r="EB11" s="660"/>
      <c r="EC11" s="669"/>
    </row>
    <row r="12" spans="2:143" ht="11.25" customHeight="1">
      <c r="B12" s="656" t="s">
        <v>243</v>
      </c>
      <c r="C12" s="657"/>
      <c r="D12" s="657"/>
      <c r="E12" s="657"/>
      <c r="F12" s="657"/>
      <c r="G12" s="657"/>
      <c r="H12" s="657"/>
      <c r="I12" s="657"/>
      <c r="J12" s="657"/>
      <c r="K12" s="657"/>
      <c r="L12" s="657"/>
      <c r="M12" s="657"/>
      <c r="N12" s="657"/>
      <c r="O12" s="657"/>
      <c r="P12" s="657"/>
      <c r="Q12" s="658"/>
      <c r="R12" s="659">
        <v>60053</v>
      </c>
      <c r="S12" s="660"/>
      <c r="T12" s="660"/>
      <c r="U12" s="660"/>
      <c r="V12" s="660"/>
      <c r="W12" s="660"/>
      <c r="X12" s="660"/>
      <c r="Y12" s="661"/>
      <c r="Z12" s="662">
        <v>1.8</v>
      </c>
      <c r="AA12" s="662"/>
      <c r="AB12" s="662"/>
      <c r="AC12" s="662"/>
      <c r="AD12" s="663">
        <v>60053</v>
      </c>
      <c r="AE12" s="663"/>
      <c r="AF12" s="663"/>
      <c r="AG12" s="663"/>
      <c r="AH12" s="663"/>
      <c r="AI12" s="663"/>
      <c r="AJ12" s="663"/>
      <c r="AK12" s="663"/>
      <c r="AL12" s="664">
        <v>3.1</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195749</v>
      </c>
      <c r="BH12" s="660"/>
      <c r="BI12" s="660"/>
      <c r="BJ12" s="660"/>
      <c r="BK12" s="660"/>
      <c r="BL12" s="660"/>
      <c r="BM12" s="660"/>
      <c r="BN12" s="661"/>
      <c r="BO12" s="662">
        <v>49.6</v>
      </c>
      <c r="BP12" s="662"/>
      <c r="BQ12" s="662"/>
      <c r="BR12" s="662"/>
      <c r="BS12" s="668">
        <v>12749</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75277</v>
      </c>
      <c r="CS12" s="660"/>
      <c r="CT12" s="660"/>
      <c r="CU12" s="660"/>
      <c r="CV12" s="660"/>
      <c r="CW12" s="660"/>
      <c r="CX12" s="660"/>
      <c r="CY12" s="661"/>
      <c r="CZ12" s="662">
        <v>2.4</v>
      </c>
      <c r="DA12" s="662"/>
      <c r="DB12" s="662"/>
      <c r="DC12" s="662"/>
      <c r="DD12" s="668">
        <v>3186</v>
      </c>
      <c r="DE12" s="660"/>
      <c r="DF12" s="660"/>
      <c r="DG12" s="660"/>
      <c r="DH12" s="660"/>
      <c r="DI12" s="660"/>
      <c r="DJ12" s="660"/>
      <c r="DK12" s="660"/>
      <c r="DL12" s="660"/>
      <c r="DM12" s="660"/>
      <c r="DN12" s="660"/>
      <c r="DO12" s="660"/>
      <c r="DP12" s="661"/>
      <c r="DQ12" s="668">
        <v>31754</v>
      </c>
      <c r="DR12" s="660"/>
      <c r="DS12" s="660"/>
      <c r="DT12" s="660"/>
      <c r="DU12" s="660"/>
      <c r="DV12" s="660"/>
      <c r="DW12" s="660"/>
      <c r="DX12" s="660"/>
      <c r="DY12" s="660"/>
      <c r="DZ12" s="660"/>
      <c r="EA12" s="660"/>
      <c r="EB12" s="660"/>
      <c r="EC12" s="669"/>
    </row>
    <row r="13" spans="2:143" ht="11.25" customHeight="1">
      <c r="B13" s="656" t="s">
        <v>246</v>
      </c>
      <c r="C13" s="657"/>
      <c r="D13" s="657"/>
      <c r="E13" s="657"/>
      <c r="F13" s="657"/>
      <c r="G13" s="657"/>
      <c r="H13" s="657"/>
      <c r="I13" s="657"/>
      <c r="J13" s="657"/>
      <c r="K13" s="657"/>
      <c r="L13" s="657"/>
      <c r="M13" s="657"/>
      <c r="N13" s="657"/>
      <c r="O13" s="657"/>
      <c r="P13" s="657"/>
      <c r="Q13" s="658"/>
      <c r="R13" s="659">
        <v>10377</v>
      </c>
      <c r="S13" s="660"/>
      <c r="T13" s="660"/>
      <c r="U13" s="660"/>
      <c r="V13" s="660"/>
      <c r="W13" s="660"/>
      <c r="X13" s="660"/>
      <c r="Y13" s="661"/>
      <c r="Z13" s="662">
        <v>0.3</v>
      </c>
      <c r="AA13" s="662"/>
      <c r="AB13" s="662"/>
      <c r="AC13" s="662"/>
      <c r="AD13" s="663">
        <v>10377</v>
      </c>
      <c r="AE13" s="663"/>
      <c r="AF13" s="663"/>
      <c r="AG13" s="663"/>
      <c r="AH13" s="663"/>
      <c r="AI13" s="663"/>
      <c r="AJ13" s="663"/>
      <c r="AK13" s="663"/>
      <c r="AL13" s="664">
        <v>0.5</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195749</v>
      </c>
      <c r="BH13" s="660"/>
      <c r="BI13" s="660"/>
      <c r="BJ13" s="660"/>
      <c r="BK13" s="660"/>
      <c r="BL13" s="660"/>
      <c r="BM13" s="660"/>
      <c r="BN13" s="661"/>
      <c r="BO13" s="662">
        <v>49.6</v>
      </c>
      <c r="BP13" s="662"/>
      <c r="BQ13" s="662"/>
      <c r="BR13" s="662"/>
      <c r="BS13" s="668">
        <v>12749</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151347</v>
      </c>
      <c r="CS13" s="660"/>
      <c r="CT13" s="660"/>
      <c r="CU13" s="660"/>
      <c r="CV13" s="660"/>
      <c r="CW13" s="660"/>
      <c r="CX13" s="660"/>
      <c r="CY13" s="661"/>
      <c r="CZ13" s="662">
        <v>4.8</v>
      </c>
      <c r="DA13" s="662"/>
      <c r="DB13" s="662"/>
      <c r="DC13" s="662"/>
      <c r="DD13" s="668">
        <v>79954</v>
      </c>
      <c r="DE13" s="660"/>
      <c r="DF13" s="660"/>
      <c r="DG13" s="660"/>
      <c r="DH13" s="660"/>
      <c r="DI13" s="660"/>
      <c r="DJ13" s="660"/>
      <c r="DK13" s="660"/>
      <c r="DL13" s="660"/>
      <c r="DM13" s="660"/>
      <c r="DN13" s="660"/>
      <c r="DO13" s="660"/>
      <c r="DP13" s="661"/>
      <c r="DQ13" s="668">
        <v>57032</v>
      </c>
      <c r="DR13" s="660"/>
      <c r="DS13" s="660"/>
      <c r="DT13" s="660"/>
      <c r="DU13" s="660"/>
      <c r="DV13" s="660"/>
      <c r="DW13" s="660"/>
      <c r="DX13" s="660"/>
      <c r="DY13" s="660"/>
      <c r="DZ13" s="660"/>
      <c r="EA13" s="660"/>
      <c r="EB13" s="660"/>
      <c r="EC13" s="669"/>
    </row>
    <row r="14" spans="2:143" ht="11.25" customHeight="1">
      <c r="B14" s="656" t="s">
        <v>249</v>
      </c>
      <c r="C14" s="657"/>
      <c r="D14" s="657"/>
      <c r="E14" s="657"/>
      <c r="F14" s="657"/>
      <c r="G14" s="657"/>
      <c r="H14" s="657"/>
      <c r="I14" s="657"/>
      <c r="J14" s="657"/>
      <c r="K14" s="657"/>
      <c r="L14" s="657"/>
      <c r="M14" s="657"/>
      <c r="N14" s="657"/>
      <c r="O14" s="657"/>
      <c r="P14" s="657"/>
      <c r="Q14" s="658"/>
      <c r="R14" s="659" t="s">
        <v>122</v>
      </c>
      <c r="S14" s="660"/>
      <c r="T14" s="660"/>
      <c r="U14" s="660"/>
      <c r="V14" s="660"/>
      <c r="W14" s="660"/>
      <c r="X14" s="660"/>
      <c r="Y14" s="661"/>
      <c r="Z14" s="662" t="s">
        <v>122</v>
      </c>
      <c r="AA14" s="662"/>
      <c r="AB14" s="662"/>
      <c r="AC14" s="662"/>
      <c r="AD14" s="663" t="s">
        <v>227</v>
      </c>
      <c r="AE14" s="663"/>
      <c r="AF14" s="663"/>
      <c r="AG14" s="663"/>
      <c r="AH14" s="663"/>
      <c r="AI14" s="663"/>
      <c r="AJ14" s="663"/>
      <c r="AK14" s="663"/>
      <c r="AL14" s="664" t="s">
        <v>122</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19476</v>
      </c>
      <c r="BH14" s="660"/>
      <c r="BI14" s="660"/>
      <c r="BJ14" s="660"/>
      <c r="BK14" s="660"/>
      <c r="BL14" s="660"/>
      <c r="BM14" s="660"/>
      <c r="BN14" s="661"/>
      <c r="BO14" s="662">
        <v>4.9000000000000004</v>
      </c>
      <c r="BP14" s="662"/>
      <c r="BQ14" s="662"/>
      <c r="BR14" s="662"/>
      <c r="BS14" s="668" t="s">
        <v>122</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202456</v>
      </c>
      <c r="CS14" s="660"/>
      <c r="CT14" s="660"/>
      <c r="CU14" s="660"/>
      <c r="CV14" s="660"/>
      <c r="CW14" s="660"/>
      <c r="CX14" s="660"/>
      <c r="CY14" s="661"/>
      <c r="CZ14" s="662">
        <v>6.5</v>
      </c>
      <c r="DA14" s="662"/>
      <c r="DB14" s="662"/>
      <c r="DC14" s="662"/>
      <c r="DD14" s="668">
        <v>7795</v>
      </c>
      <c r="DE14" s="660"/>
      <c r="DF14" s="660"/>
      <c r="DG14" s="660"/>
      <c r="DH14" s="660"/>
      <c r="DI14" s="660"/>
      <c r="DJ14" s="660"/>
      <c r="DK14" s="660"/>
      <c r="DL14" s="660"/>
      <c r="DM14" s="660"/>
      <c r="DN14" s="660"/>
      <c r="DO14" s="660"/>
      <c r="DP14" s="661"/>
      <c r="DQ14" s="668">
        <v>184293</v>
      </c>
      <c r="DR14" s="660"/>
      <c r="DS14" s="660"/>
      <c r="DT14" s="660"/>
      <c r="DU14" s="660"/>
      <c r="DV14" s="660"/>
      <c r="DW14" s="660"/>
      <c r="DX14" s="660"/>
      <c r="DY14" s="660"/>
      <c r="DZ14" s="660"/>
      <c r="EA14" s="660"/>
      <c r="EB14" s="660"/>
      <c r="EC14" s="669"/>
    </row>
    <row r="15" spans="2:143" ht="11.25" customHeight="1">
      <c r="B15" s="656" t="s">
        <v>252</v>
      </c>
      <c r="C15" s="657"/>
      <c r="D15" s="657"/>
      <c r="E15" s="657"/>
      <c r="F15" s="657"/>
      <c r="G15" s="657"/>
      <c r="H15" s="657"/>
      <c r="I15" s="657"/>
      <c r="J15" s="657"/>
      <c r="K15" s="657"/>
      <c r="L15" s="657"/>
      <c r="M15" s="657"/>
      <c r="N15" s="657"/>
      <c r="O15" s="657"/>
      <c r="P15" s="657"/>
      <c r="Q15" s="658"/>
      <c r="R15" s="659">
        <v>11241</v>
      </c>
      <c r="S15" s="660"/>
      <c r="T15" s="660"/>
      <c r="U15" s="660"/>
      <c r="V15" s="660"/>
      <c r="W15" s="660"/>
      <c r="X15" s="660"/>
      <c r="Y15" s="661"/>
      <c r="Z15" s="662">
        <v>0.3</v>
      </c>
      <c r="AA15" s="662"/>
      <c r="AB15" s="662"/>
      <c r="AC15" s="662"/>
      <c r="AD15" s="663">
        <v>11241</v>
      </c>
      <c r="AE15" s="663"/>
      <c r="AF15" s="663"/>
      <c r="AG15" s="663"/>
      <c r="AH15" s="663"/>
      <c r="AI15" s="663"/>
      <c r="AJ15" s="663"/>
      <c r="AK15" s="663"/>
      <c r="AL15" s="664">
        <v>0.6</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18195</v>
      </c>
      <c r="BH15" s="660"/>
      <c r="BI15" s="660"/>
      <c r="BJ15" s="660"/>
      <c r="BK15" s="660"/>
      <c r="BL15" s="660"/>
      <c r="BM15" s="660"/>
      <c r="BN15" s="661"/>
      <c r="BO15" s="662">
        <v>4.5999999999999996</v>
      </c>
      <c r="BP15" s="662"/>
      <c r="BQ15" s="662"/>
      <c r="BR15" s="662"/>
      <c r="BS15" s="668" t="s">
        <v>131</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237213</v>
      </c>
      <c r="CS15" s="660"/>
      <c r="CT15" s="660"/>
      <c r="CU15" s="660"/>
      <c r="CV15" s="660"/>
      <c r="CW15" s="660"/>
      <c r="CX15" s="660"/>
      <c r="CY15" s="661"/>
      <c r="CZ15" s="662">
        <v>7.6</v>
      </c>
      <c r="DA15" s="662"/>
      <c r="DB15" s="662"/>
      <c r="DC15" s="662"/>
      <c r="DD15" s="668" t="s">
        <v>122</v>
      </c>
      <c r="DE15" s="660"/>
      <c r="DF15" s="660"/>
      <c r="DG15" s="660"/>
      <c r="DH15" s="660"/>
      <c r="DI15" s="660"/>
      <c r="DJ15" s="660"/>
      <c r="DK15" s="660"/>
      <c r="DL15" s="660"/>
      <c r="DM15" s="660"/>
      <c r="DN15" s="660"/>
      <c r="DO15" s="660"/>
      <c r="DP15" s="661"/>
      <c r="DQ15" s="668">
        <v>153853</v>
      </c>
      <c r="DR15" s="660"/>
      <c r="DS15" s="660"/>
      <c r="DT15" s="660"/>
      <c r="DU15" s="660"/>
      <c r="DV15" s="660"/>
      <c r="DW15" s="660"/>
      <c r="DX15" s="660"/>
      <c r="DY15" s="660"/>
      <c r="DZ15" s="660"/>
      <c r="EA15" s="660"/>
      <c r="EB15" s="660"/>
      <c r="EC15" s="669"/>
    </row>
    <row r="16" spans="2:143" ht="11.25" customHeight="1">
      <c r="B16" s="656" t="s">
        <v>255</v>
      </c>
      <c r="C16" s="657"/>
      <c r="D16" s="657"/>
      <c r="E16" s="657"/>
      <c r="F16" s="657"/>
      <c r="G16" s="657"/>
      <c r="H16" s="657"/>
      <c r="I16" s="657"/>
      <c r="J16" s="657"/>
      <c r="K16" s="657"/>
      <c r="L16" s="657"/>
      <c r="M16" s="657"/>
      <c r="N16" s="657"/>
      <c r="O16" s="657"/>
      <c r="P16" s="657"/>
      <c r="Q16" s="658"/>
      <c r="R16" s="659" t="s">
        <v>122</v>
      </c>
      <c r="S16" s="660"/>
      <c r="T16" s="660"/>
      <c r="U16" s="660"/>
      <c r="V16" s="660"/>
      <c r="W16" s="660"/>
      <c r="X16" s="660"/>
      <c r="Y16" s="661"/>
      <c r="Z16" s="662" t="s">
        <v>122</v>
      </c>
      <c r="AA16" s="662"/>
      <c r="AB16" s="662"/>
      <c r="AC16" s="662"/>
      <c r="AD16" s="663" t="s">
        <v>122</v>
      </c>
      <c r="AE16" s="663"/>
      <c r="AF16" s="663"/>
      <c r="AG16" s="663"/>
      <c r="AH16" s="663"/>
      <c r="AI16" s="663"/>
      <c r="AJ16" s="663"/>
      <c r="AK16" s="663"/>
      <c r="AL16" s="664" t="s">
        <v>122</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131</v>
      </c>
      <c r="BH16" s="660"/>
      <c r="BI16" s="660"/>
      <c r="BJ16" s="660"/>
      <c r="BK16" s="660"/>
      <c r="BL16" s="660"/>
      <c r="BM16" s="660"/>
      <c r="BN16" s="661"/>
      <c r="BO16" s="662" t="s">
        <v>131</v>
      </c>
      <c r="BP16" s="662"/>
      <c r="BQ16" s="662"/>
      <c r="BR16" s="662"/>
      <c r="BS16" s="668" t="s">
        <v>122</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v>20007</v>
      </c>
      <c r="CS16" s="660"/>
      <c r="CT16" s="660"/>
      <c r="CU16" s="660"/>
      <c r="CV16" s="660"/>
      <c r="CW16" s="660"/>
      <c r="CX16" s="660"/>
      <c r="CY16" s="661"/>
      <c r="CZ16" s="662">
        <v>0.6</v>
      </c>
      <c r="DA16" s="662"/>
      <c r="DB16" s="662"/>
      <c r="DC16" s="662"/>
      <c r="DD16" s="668" t="s">
        <v>122</v>
      </c>
      <c r="DE16" s="660"/>
      <c r="DF16" s="660"/>
      <c r="DG16" s="660"/>
      <c r="DH16" s="660"/>
      <c r="DI16" s="660"/>
      <c r="DJ16" s="660"/>
      <c r="DK16" s="660"/>
      <c r="DL16" s="660"/>
      <c r="DM16" s="660"/>
      <c r="DN16" s="660"/>
      <c r="DO16" s="660"/>
      <c r="DP16" s="661"/>
      <c r="DQ16" s="668">
        <v>11107</v>
      </c>
      <c r="DR16" s="660"/>
      <c r="DS16" s="660"/>
      <c r="DT16" s="660"/>
      <c r="DU16" s="660"/>
      <c r="DV16" s="660"/>
      <c r="DW16" s="660"/>
      <c r="DX16" s="660"/>
      <c r="DY16" s="660"/>
      <c r="DZ16" s="660"/>
      <c r="EA16" s="660"/>
      <c r="EB16" s="660"/>
      <c r="EC16" s="669"/>
    </row>
    <row r="17" spans="2:133" ht="11.25" customHeight="1">
      <c r="B17" s="656" t="s">
        <v>258</v>
      </c>
      <c r="C17" s="657"/>
      <c r="D17" s="657"/>
      <c r="E17" s="657"/>
      <c r="F17" s="657"/>
      <c r="G17" s="657"/>
      <c r="H17" s="657"/>
      <c r="I17" s="657"/>
      <c r="J17" s="657"/>
      <c r="K17" s="657"/>
      <c r="L17" s="657"/>
      <c r="M17" s="657"/>
      <c r="N17" s="657"/>
      <c r="O17" s="657"/>
      <c r="P17" s="657"/>
      <c r="Q17" s="658"/>
      <c r="R17" s="659">
        <v>400</v>
      </c>
      <c r="S17" s="660"/>
      <c r="T17" s="660"/>
      <c r="U17" s="660"/>
      <c r="V17" s="660"/>
      <c r="W17" s="660"/>
      <c r="X17" s="660"/>
      <c r="Y17" s="661"/>
      <c r="Z17" s="662">
        <v>0</v>
      </c>
      <c r="AA17" s="662"/>
      <c r="AB17" s="662"/>
      <c r="AC17" s="662"/>
      <c r="AD17" s="663">
        <v>400</v>
      </c>
      <c r="AE17" s="663"/>
      <c r="AF17" s="663"/>
      <c r="AG17" s="663"/>
      <c r="AH17" s="663"/>
      <c r="AI17" s="663"/>
      <c r="AJ17" s="663"/>
      <c r="AK17" s="663"/>
      <c r="AL17" s="664">
        <v>0</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131</v>
      </c>
      <c r="BH17" s="660"/>
      <c r="BI17" s="660"/>
      <c r="BJ17" s="660"/>
      <c r="BK17" s="660"/>
      <c r="BL17" s="660"/>
      <c r="BM17" s="660"/>
      <c r="BN17" s="661"/>
      <c r="BO17" s="662" t="s">
        <v>122</v>
      </c>
      <c r="BP17" s="662"/>
      <c r="BQ17" s="662"/>
      <c r="BR17" s="662"/>
      <c r="BS17" s="668" t="s">
        <v>122</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386537</v>
      </c>
      <c r="CS17" s="660"/>
      <c r="CT17" s="660"/>
      <c r="CU17" s="660"/>
      <c r="CV17" s="660"/>
      <c r="CW17" s="660"/>
      <c r="CX17" s="660"/>
      <c r="CY17" s="661"/>
      <c r="CZ17" s="662">
        <v>12.3</v>
      </c>
      <c r="DA17" s="662"/>
      <c r="DB17" s="662"/>
      <c r="DC17" s="662"/>
      <c r="DD17" s="668" t="s">
        <v>122</v>
      </c>
      <c r="DE17" s="660"/>
      <c r="DF17" s="660"/>
      <c r="DG17" s="660"/>
      <c r="DH17" s="660"/>
      <c r="DI17" s="660"/>
      <c r="DJ17" s="660"/>
      <c r="DK17" s="660"/>
      <c r="DL17" s="660"/>
      <c r="DM17" s="660"/>
      <c r="DN17" s="660"/>
      <c r="DO17" s="660"/>
      <c r="DP17" s="661"/>
      <c r="DQ17" s="668">
        <v>382835</v>
      </c>
      <c r="DR17" s="660"/>
      <c r="DS17" s="660"/>
      <c r="DT17" s="660"/>
      <c r="DU17" s="660"/>
      <c r="DV17" s="660"/>
      <c r="DW17" s="660"/>
      <c r="DX17" s="660"/>
      <c r="DY17" s="660"/>
      <c r="DZ17" s="660"/>
      <c r="EA17" s="660"/>
      <c r="EB17" s="660"/>
      <c r="EC17" s="669"/>
    </row>
    <row r="18" spans="2:133" ht="11.25" customHeight="1">
      <c r="B18" s="656" t="s">
        <v>261</v>
      </c>
      <c r="C18" s="657"/>
      <c r="D18" s="657"/>
      <c r="E18" s="657"/>
      <c r="F18" s="657"/>
      <c r="G18" s="657"/>
      <c r="H18" s="657"/>
      <c r="I18" s="657"/>
      <c r="J18" s="657"/>
      <c r="K18" s="657"/>
      <c r="L18" s="657"/>
      <c r="M18" s="657"/>
      <c r="N18" s="657"/>
      <c r="O18" s="657"/>
      <c r="P18" s="657"/>
      <c r="Q18" s="658"/>
      <c r="R18" s="659">
        <v>1630173</v>
      </c>
      <c r="S18" s="660"/>
      <c r="T18" s="660"/>
      <c r="U18" s="660"/>
      <c r="V18" s="660"/>
      <c r="W18" s="660"/>
      <c r="X18" s="660"/>
      <c r="Y18" s="661"/>
      <c r="Z18" s="662">
        <v>50</v>
      </c>
      <c r="AA18" s="662"/>
      <c r="AB18" s="662"/>
      <c r="AC18" s="662"/>
      <c r="AD18" s="663">
        <v>1453232</v>
      </c>
      <c r="AE18" s="663"/>
      <c r="AF18" s="663"/>
      <c r="AG18" s="663"/>
      <c r="AH18" s="663"/>
      <c r="AI18" s="663"/>
      <c r="AJ18" s="663"/>
      <c r="AK18" s="663"/>
      <c r="AL18" s="664">
        <v>73.900000000000006</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131</v>
      </c>
      <c r="BH18" s="660"/>
      <c r="BI18" s="660"/>
      <c r="BJ18" s="660"/>
      <c r="BK18" s="660"/>
      <c r="BL18" s="660"/>
      <c r="BM18" s="660"/>
      <c r="BN18" s="661"/>
      <c r="BO18" s="662" t="s">
        <v>122</v>
      </c>
      <c r="BP18" s="662"/>
      <c r="BQ18" s="662"/>
      <c r="BR18" s="662"/>
      <c r="BS18" s="668" t="s">
        <v>122</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122</v>
      </c>
      <c r="CS18" s="660"/>
      <c r="CT18" s="660"/>
      <c r="CU18" s="660"/>
      <c r="CV18" s="660"/>
      <c r="CW18" s="660"/>
      <c r="CX18" s="660"/>
      <c r="CY18" s="661"/>
      <c r="CZ18" s="662" t="s">
        <v>131</v>
      </c>
      <c r="DA18" s="662"/>
      <c r="DB18" s="662"/>
      <c r="DC18" s="662"/>
      <c r="DD18" s="668" t="s">
        <v>131</v>
      </c>
      <c r="DE18" s="660"/>
      <c r="DF18" s="660"/>
      <c r="DG18" s="660"/>
      <c r="DH18" s="660"/>
      <c r="DI18" s="660"/>
      <c r="DJ18" s="660"/>
      <c r="DK18" s="660"/>
      <c r="DL18" s="660"/>
      <c r="DM18" s="660"/>
      <c r="DN18" s="660"/>
      <c r="DO18" s="660"/>
      <c r="DP18" s="661"/>
      <c r="DQ18" s="668" t="s">
        <v>131</v>
      </c>
      <c r="DR18" s="660"/>
      <c r="DS18" s="660"/>
      <c r="DT18" s="660"/>
      <c r="DU18" s="660"/>
      <c r="DV18" s="660"/>
      <c r="DW18" s="660"/>
      <c r="DX18" s="660"/>
      <c r="DY18" s="660"/>
      <c r="DZ18" s="660"/>
      <c r="EA18" s="660"/>
      <c r="EB18" s="660"/>
      <c r="EC18" s="669"/>
    </row>
    <row r="19" spans="2:133" ht="11.25" customHeight="1">
      <c r="B19" s="656" t="s">
        <v>264</v>
      </c>
      <c r="C19" s="657"/>
      <c r="D19" s="657"/>
      <c r="E19" s="657"/>
      <c r="F19" s="657"/>
      <c r="G19" s="657"/>
      <c r="H19" s="657"/>
      <c r="I19" s="657"/>
      <c r="J19" s="657"/>
      <c r="K19" s="657"/>
      <c r="L19" s="657"/>
      <c r="M19" s="657"/>
      <c r="N19" s="657"/>
      <c r="O19" s="657"/>
      <c r="P19" s="657"/>
      <c r="Q19" s="658"/>
      <c r="R19" s="659">
        <v>1453232</v>
      </c>
      <c r="S19" s="660"/>
      <c r="T19" s="660"/>
      <c r="U19" s="660"/>
      <c r="V19" s="660"/>
      <c r="W19" s="660"/>
      <c r="X19" s="660"/>
      <c r="Y19" s="661"/>
      <c r="Z19" s="662">
        <v>44.5</v>
      </c>
      <c r="AA19" s="662"/>
      <c r="AB19" s="662"/>
      <c r="AC19" s="662"/>
      <c r="AD19" s="663">
        <v>1453232</v>
      </c>
      <c r="AE19" s="663"/>
      <c r="AF19" s="663"/>
      <c r="AG19" s="663"/>
      <c r="AH19" s="663"/>
      <c r="AI19" s="663"/>
      <c r="AJ19" s="663"/>
      <c r="AK19" s="663"/>
      <c r="AL19" s="664">
        <v>73.900000000000006</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t="s">
        <v>227</v>
      </c>
      <c r="BH19" s="660"/>
      <c r="BI19" s="660"/>
      <c r="BJ19" s="660"/>
      <c r="BK19" s="660"/>
      <c r="BL19" s="660"/>
      <c r="BM19" s="660"/>
      <c r="BN19" s="661"/>
      <c r="BO19" s="662" t="s">
        <v>122</v>
      </c>
      <c r="BP19" s="662"/>
      <c r="BQ19" s="662"/>
      <c r="BR19" s="662"/>
      <c r="BS19" s="668" t="s">
        <v>122</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227</v>
      </c>
      <c r="CS19" s="660"/>
      <c r="CT19" s="660"/>
      <c r="CU19" s="660"/>
      <c r="CV19" s="660"/>
      <c r="CW19" s="660"/>
      <c r="CX19" s="660"/>
      <c r="CY19" s="661"/>
      <c r="CZ19" s="662" t="s">
        <v>122</v>
      </c>
      <c r="DA19" s="662"/>
      <c r="DB19" s="662"/>
      <c r="DC19" s="662"/>
      <c r="DD19" s="668" t="s">
        <v>122</v>
      </c>
      <c r="DE19" s="660"/>
      <c r="DF19" s="660"/>
      <c r="DG19" s="660"/>
      <c r="DH19" s="660"/>
      <c r="DI19" s="660"/>
      <c r="DJ19" s="660"/>
      <c r="DK19" s="660"/>
      <c r="DL19" s="660"/>
      <c r="DM19" s="660"/>
      <c r="DN19" s="660"/>
      <c r="DO19" s="660"/>
      <c r="DP19" s="661"/>
      <c r="DQ19" s="668" t="s">
        <v>131</v>
      </c>
      <c r="DR19" s="660"/>
      <c r="DS19" s="660"/>
      <c r="DT19" s="660"/>
      <c r="DU19" s="660"/>
      <c r="DV19" s="660"/>
      <c r="DW19" s="660"/>
      <c r="DX19" s="660"/>
      <c r="DY19" s="660"/>
      <c r="DZ19" s="660"/>
      <c r="EA19" s="660"/>
      <c r="EB19" s="660"/>
      <c r="EC19" s="669"/>
    </row>
    <row r="20" spans="2:133" ht="11.25" customHeight="1">
      <c r="B20" s="656" t="s">
        <v>267</v>
      </c>
      <c r="C20" s="657"/>
      <c r="D20" s="657"/>
      <c r="E20" s="657"/>
      <c r="F20" s="657"/>
      <c r="G20" s="657"/>
      <c r="H20" s="657"/>
      <c r="I20" s="657"/>
      <c r="J20" s="657"/>
      <c r="K20" s="657"/>
      <c r="L20" s="657"/>
      <c r="M20" s="657"/>
      <c r="N20" s="657"/>
      <c r="O20" s="657"/>
      <c r="P20" s="657"/>
      <c r="Q20" s="658"/>
      <c r="R20" s="659">
        <v>176941</v>
      </c>
      <c r="S20" s="660"/>
      <c r="T20" s="660"/>
      <c r="U20" s="660"/>
      <c r="V20" s="660"/>
      <c r="W20" s="660"/>
      <c r="X20" s="660"/>
      <c r="Y20" s="661"/>
      <c r="Z20" s="662">
        <v>5.4</v>
      </c>
      <c r="AA20" s="662"/>
      <c r="AB20" s="662"/>
      <c r="AC20" s="662"/>
      <c r="AD20" s="663" t="s">
        <v>131</v>
      </c>
      <c r="AE20" s="663"/>
      <c r="AF20" s="663"/>
      <c r="AG20" s="663"/>
      <c r="AH20" s="663"/>
      <c r="AI20" s="663"/>
      <c r="AJ20" s="663"/>
      <c r="AK20" s="663"/>
      <c r="AL20" s="664" t="s">
        <v>122</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t="s">
        <v>131</v>
      </c>
      <c r="BH20" s="660"/>
      <c r="BI20" s="660"/>
      <c r="BJ20" s="660"/>
      <c r="BK20" s="660"/>
      <c r="BL20" s="660"/>
      <c r="BM20" s="660"/>
      <c r="BN20" s="661"/>
      <c r="BO20" s="662" t="s">
        <v>131</v>
      </c>
      <c r="BP20" s="662"/>
      <c r="BQ20" s="662"/>
      <c r="BR20" s="662"/>
      <c r="BS20" s="668" t="s">
        <v>131</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3134467</v>
      </c>
      <c r="CS20" s="660"/>
      <c r="CT20" s="660"/>
      <c r="CU20" s="660"/>
      <c r="CV20" s="660"/>
      <c r="CW20" s="660"/>
      <c r="CX20" s="660"/>
      <c r="CY20" s="661"/>
      <c r="CZ20" s="662">
        <v>100</v>
      </c>
      <c r="DA20" s="662"/>
      <c r="DB20" s="662"/>
      <c r="DC20" s="662"/>
      <c r="DD20" s="668">
        <v>153940</v>
      </c>
      <c r="DE20" s="660"/>
      <c r="DF20" s="660"/>
      <c r="DG20" s="660"/>
      <c r="DH20" s="660"/>
      <c r="DI20" s="660"/>
      <c r="DJ20" s="660"/>
      <c r="DK20" s="660"/>
      <c r="DL20" s="660"/>
      <c r="DM20" s="660"/>
      <c r="DN20" s="660"/>
      <c r="DO20" s="660"/>
      <c r="DP20" s="661"/>
      <c r="DQ20" s="668">
        <v>2278535</v>
      </c>
      <c r="DR20" s="660"/>
      <c r="DS20" s="660"/>
      <c r="DT20" s="660"/>
      <c r="DU20" s="660"/>
      <c r="DV20" s="660"/>
      <c r="DW20" s="660"/>
      <c r="DX20" s="660"/>
      <c r="DY20" s="660"/>
      <c r="DZ20" s="660"/>
      <c r="EA20" s="660"/>
      <c r="EB20" s="660"/>
      <c r="EC20" s="669"/>
    </row>
    <row r="21" spans="2:133" ht="11.25" customHeight="1">
      <c r="B21" s="656" t="s">
        <v>270</v>
      </c>
      <c r="C21" s="657"/>
      <c r="D21" s="657"/>
      <c r="E21" s="657"/>
      <c r="F21" s="657"/>
      <c r="G21" s="657"/>
      <c r="H21" s="657"/>
      <c r="I21" s="657"/>
      <c r="J21" s="657"/>
      <c r="K21" s="657"/>
      <c r="L21" s="657"/>
      <c r="M21" s="657"/>
      <c r="N21" s="657"/>
      <c r="O21" s="657"/>
      <c r="P21" s="657"/>
      <c r="Q21" s="658"/>
      <c r="R21" s="659" t="s">
        <v>131</v>
      </c>
      <c r="S21" s="660"/>
      <c r="T21" s="660"/>
      <c r="U21" s="660"/>
      <c r="V21" s="660"/>
      <c r="W21" s="660"/>
      <c r="X21" s="660"/>
      <c r="Y21" s="661"/>
      <c r="Z21" s="662" t="s">
        <v>131</v>
      </c>
      <c r="AA21" s="662"/>
      <c r="AB21" s="662"/>
      <c r="AC21" s="662"/>
      <c r="AD21" s="663" t="s">
        <v>122</v>
      </c>
      <c r="AE21" s="663"/>
      <c r="AF21" s="663"/>
      <c r="AG21" s="663"/>
      <c r="AH21" s="663"/>
      <c r="AI21" s="663"/>
      <c r="AJ21" s="663"/>
      <c r="AK21" s="663"/>
      <c r="AL21" s="664" t="s">
        <v>122</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t="s">
        <v>131</v>
      </c>
      <c r="BH21" s="660"/>
      <c r="BI21" s="660"/>
      <c r="BJ21" s="660"/>
      <c r="BK21" s="660"/>
      <c r="BL21" s="660"/>
      <c r="BM21" s="660"/>
      <c r="BN21" s="661"/>
      <c r="BO21" s="662" t="s">
        <v>122</v>
      </c>
      <c r="BP21" s="662"/>
      <c r="BQ21" s="662"/>
      <c r="BR21" s="662"/>
      <c r="BS21" s="668" t="s">
        <v>122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272</v>
      </c>
      <c r="C22" s="657"/>
      <c r="D22" s="657"/>
      <c r="E22" s="657"/>
      <c r="F22" s="657"/>
      <c r="G22" s="657"/>
      <c r="H22" s="657"/>
      <c r="I22" s="657"/>
      <c r="J22" s="657"/>
      <c r="K22" s="657"/>
      <c r="L22" s="657"/>
      <c r="M22" s="657"/>
      <c r="N22" s="657"/>
      <c r="O22" s="657"/>
      <c r="P22" s="657"/>
      <c r="Q22" s="658"/>
      <c r="R22" s="659">
        <v>2139919</v>
      </c>
      <c r="S22" s="660"/>
      <c r="T22" s="660"/>
      <c r="U22" s="660"/>
      <c r="V22" s="660"/>
      <c r="W22" s="660"/>
      <c r="X22" s="660"/>
      <c r="Y22" s="661"/>
      <c r="Z22" s="662">
        <v>65.599999999999994</v>
      </c>
      <c r="AA22" s="662"/>
      <c r="AB22" s="662"/>
      <c r="AC22" s="662"/>
      <c r="AD22" s="663">
        <v>1962978</v>
      </c>
      <c r="AE22" s="663"/>
      <c r="AF22" s="663"/>
      <c r="AG22" s="663"/>
      <c r="AH22" s="663"/>
      <c r="AI22" s="663"/>
      <c r="AJ22" s="663"/>
      <c r="AK22" s="663"/>
      <c r="AL22" s="664">
        <v>99.8</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131</v>
      </c>
      <c r="BP22" s="662"/>
      <c r="BQ22" s="662"/>
      <c r="BR22" s="662"/>
      <c r="BS22" s="668" t="s">
        <v>131</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275</v>
      </c>
      <c r="C23" s="657"/>
      <c r="D23" s="657"/>
      <c r="E23" s="657"/>
      <c r="F23" s="657"/>
      <c r="G23" s="657"/>
      <c r="H23" s="657"/>
      <c r="I23" s="657"/>
      <c r="J23" s="657"/>
      <c r="K23" s="657"/>
      <c r="L23" s="657"/>
      <c r="M23" s="657"/>
      <c r="N23" s="657"/>
      <c r="O23" s="657"/>
      <c r="P23" s="657"/>
      <c r="Q23" s="658"/>
      <c r="R23" s="659" t="s">
        <v>131</v>
      </c>
      <c r="S23" s="660"/>
      <c r="T23" s="660"/>
      <c r="U23" s="660"/>
      <c r="V23" s="660"/>
      <c r="W23" s="660"/>
      <c r="X23" s="660"/>
      <c r="Y23" s="661"/>
      <c r="Z23" s="662" t="s">
        <v>122</v>
      </c>
      <c r="AA23" s="662"/>
      <c r="AB23" s="662"/>
      <c r="AC23" s="662"/>
      <c r="AD23" s="663" t="s">
        <v>131</v>
      </c>
      <c r="AE23" s="663"/>
      <c r="AF23" s="663"/>
      <c r="AG23" s="663"/>
      <c r="AH23" s="663"/>
      <c r="AI23" s="663"/>
      <c r="AJ23" s="663"/>
      <c r="AK23" s="663"/>
      <c r="AL23" s="664" t="s">
        <v>122</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t="s">
        <v>122</v>
      </c>
      <c r="BH23" s="660"/>
      <c r="BI23" s="660"/>
      <c r="BJ23" s="660"/>
      <c r="BK23" s="660"/>
      <c r="BL23" s="660"/>
      <c r="BM23" s="660"/>
      <c r="BN23" s="661"/>
      <c r="BO23" s="662" t="s">
        <v>122</v>
      </c>
      <c r="BP23" s="662"/>
      <c r="BQ23" s="662"/>
      <c r="BR23" s="662"/>
      <c r="BS23" s="668" t="s">
        <v>227</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c r="B24" s="656" t="s">
        <v>282</v>
      </c>
      <c r="C24" s="657"/>
      <c r="D24" s="657"/>
      <c r="E24" s="657"/>
      <c r="F24" s="657"/>
      <c r="G24" s="657"/>
      <c r="H24" s="657"/>
      <c r="I24" s="657"/>
      <c r="J24" s="657"/>
      <c r="K24" s="657"/>
      <c r="L24" s="657"/>
      <c r="M24" s="657"/>
      <c r="N24" s="657"/>
      <c r="O24" s="657"/>
      <c r="P24" s="657"/>
      <c r="Q24" s="658"/>
      <c r="R24" s="659">
        <v>58290</v>
      </c>
      <c r="S24" s="660"/>
      <c r="T24" s="660"/>
      <c r="U24" s="660"/>
      <c r="V24" s="660"/>
      <c r="W24" s="660"/>
      <c r="X24" s="660"/>
      <c r="Y24" s="661"/>
      <c r="Z24" s="662">
        <v>1.8</v>
      </c>
      <c r="AA24" s="662"/>
      <c r="AB24" s="662"/>
      <c r="AC24" s="662"/>
      <c r="AD24" s="663" t="s">
        <v>227</v>
      </c>
      <c r="AE24" s="663"/>
      <c r="AF24" s="663"/>
      <c r="AG24" s="663"/>
      <c r="AH24" s="663"/>
      <c r="AI24" s="663"/>
      <c r="AJ24" s="663"/>
      <c r="AK24" s="663"/>
      <c r="AL24" s="664" t="s">
        <v>122</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122</v>
      </c>
      <c r="BH24" s="660"/>
      <c r="BI24" s="660"/>
      <c r="BJ24" s="660"/>
      <c r="BK24" s="660"/>
      <c r="BL24" s="660"/>
      <c r="BM24" s="660"/>
      <c r="BN24" s="661"/>
      <c r="BO24" s="662" t="s">
        <v>227</v>
      </c>
      <c r="BP24" s="662"/>
      <c r="BQ24" s="662"/>
      <c r="BR24" s="662"/>
      <c r="BS24" s="668" t="s">
        <v>131</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1148129</v>
      </c>
      <c r="CS24" s="649"/>
      <c r="CT24" s="649"/>
      <c r="CU24" s="649"/>
      <c r="CV24" s="649"/>
      <c r="CW24" s="649"/>
      <c r="CX24" s="649"/>
      <c r="CY24" s="650"/>
      <c r="CZ24" s="653">
        <v>36.6</v>
      </c>
      <c r="DA24" s="654"/>
      <c r="DB24" s="654"/>
      <c r="DC24" s="673"/>
      <c r="DD24" s="692">
        <v>928109</v>
      </c>
      <c r="DE24" s="649"/>
      <c r="DF24" s="649"/>
      <c r="DG24" s="649"/>
      <c r="DH24" s="649"/>
      <c r="DI24" s="649"/>
      <c r="DJ24" s="649"/>
      <c r="DK24" s="650"/>
      <c r="DL24" s="692">
        <v>845879</v>
      </c>
      <c r="DM24" s="649"/>
      <c r="DN24" s="649"/>
      <c r="DO24" s="649"/>
      <c r="DP24" s="649"/>
      <c r="DQ24" s="649"/>
      <c r="DR24" s="649"/>
      <c r="DS24" s="649"/>
      <c r="DT24" s="649"/>
      <c r="DU24" s="649"/>
      <c r="DV24" s="650"/>
      <c r="DW24" s="653">
        <v>41.3</v>
      </c>
      <c r="DX24" s="654"/>
      <c r="DY24" s="654"/>
      <c r="DZ24" s="654"/>
      <c r="EA24" s="654"/>
      <c r="EB24" s="654"/>
      <c r="EC24" s="655"/>
    </row>
    <row r="25" spans="2:133" ht="11.25" customHeight="1">
      <c r="B25" s="656" t="s">
        <v>285</v>
      </c>
      <c r="C25" s="657"/>
      <c r="D25" s="657"/>
      <c r="E25" s="657"/>
      <c r="F25" s="657"/>
      <c r="G25" s="657"/>
      <c r="H25" s="657"/>
      <c r="I25" s="657"/>
      <c r="J25" s="657"/>
      <c r="K25" s="657"/>
      <c r="L25" s="657"/>
      <c r="M25" s="657"/>
      <c r="N25" s="657"/>
      <c r="O25" s="657"/>
      <c r="P25" s="657"/>
      <c r="Q25" s="658"/>
      <c r="R25" s="659">
        <v>29874</v>
      </c>
      <c r="S25" s="660"/>
      <c r="T25" s="660"/>
      <c r="U25" s="660"/>
      <c r="V25" s="660"/>
      <c r="W25" s="660"/>
      <c r="X25" s="660"/>
      <c r="Y25" s="661"/>
      <c r="Z25" s="662">
        <v>0.9</v>
      </c>
      <c r="AA25" s="662"/>
      <c r="AB25" s="662"/>
      <c r="AC25" s="662"/>
      <c r="AD25" s="663">
        <v>3355</v>
      </c>
      <c r="AE25" s="663"/>
      <c r="AF25" s="663"/>
      <c r="AG25" s="663"/>
      <c r="AH25" s="663"/>
      <c r="AI25" s="663"/>
      <c r="AJ25" s="663"/>
      <c r="AK25" s="663"/>
      <c r="AL25" s="664">
        <v>0.2</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122</v>
      </c>
      <c r="BH25" s="660"/>
      <c r="BI25" s="660"/>
      <c r="BJ25" s="660"/>
      <c r="BK25" s="660"/>
      <c r="BL25" s="660"/>
      <c r="BM25" s="660"/>
      <c r="BN25" s="661"/>
      <c r="BO25" s="662" t="s">
        <v>131</v>
      </c>
      <c r="BP25" s="662"/>
      <c r="BQ25" s="662"/>
      <c r="BR25" s="662"/>
      <c r="BS25" s="668" t="s">
        <v>122</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574958</v>
      </c>
      <c r="CS25" s="695"/>
      <c r="CT25" s="695"/>
      <c r="CU25" s="695"/>
      <c r="CV25" s="695"/>
      <c r="CW25" s="695"/>
      <c r="CX25" s="695"/>
      <c r="CY25" s="696"/>
      <c r="CZ25" s="664">
        <v>18.3</v>
      </c>
      <c r="DA25" s="693"/>
      <c r="DB25" s="693"/>
      <c r="DC25" s="697"/>
      <c r="DD25" s="668">
        <v>480334</v>
      </c>
      <c r="DE25" s="695"/>
      <c r="DF25" s="695"/>
      <c r="DG25" s="695"/>
      <c r="DH25" s="695"/>
      <c r="DI25" s="695"/>
      <c r="DJ25" s="695"/>
      <c r="DK25" s="696"/>
      <c r="DL25" s="668">
        <v>478403</v>
      </c>
      <c r="DM25" s="695"/>
      <c r="DN25" s="695"/>
      <c r="DO25" s="695"/>
      <c r="DP25" s="695"/>
      <c r="DQ25" s="695"/>
      <c r="DR25" s="695"/>
      <c r="DS25" s="695"/>
      <c r="DT25" s="695"/>
      <c r="DU25" s="695"/>
      <c r="DV25" s="696"/>
      <c r="DW25" s="664">
        <v>23.4</v>
      </c>
      <c r="DX25" s="693"/>
      <c r="DY25" s="693"/>
      <c r="DZ25" s="693"/>
      <c r="EA25" s="693"/>
      <c r="EB25" s="693"/>
      <c r="EC25" s="694"/>
    </row>
    <row r="26" spans="2:133" ht="11.25" customHeight="1">
      <c r="B26" s="656" t="s">
        <v>288</v>
      </c>
      <c r="C26" s="657"/>
      <c r="D26" s="657"/>
      <c r="E26" s="657"/>
      <c r="F26" s="657"/>
      <c r="G26" s="657"/>
      <c r="H26" s="657"/>
      <c r="I26" s="657"/>
      <c r="J26" s="657"/>
      <c r="K26" s="657"/>
      <c r="L26" s="657"/>
      <c r="M26" s="657"/>
      <c r="N26" s="657"/>
      <c r="O26" s="657"/>
      <c r="P26" s="657"/>
      <c r="Q26" s="658"/>
      <c r="R26" s="659">
        <v>13304</v>
      </c>
      <c r="S26" s="660"/>
      <c r="T26" s="660"/>
      <c r="U26" s="660"/>
      <c r="V26" s="660"/>
      <c r="W26" s="660"/>
      <c r="X26" s="660"/>
      <c r="Y26" s="661"/>
      <c r="Z26" s="662">
        <v>0.4</v>
      </c>
      <c r="AA26" s="662"/>
      <c r="AB26" s="662"/>
      <c r="AC26" s="662"/>
      <c r="AD26" s="663" t="s">
        <v>122</v>
      </c>
      <c r="AE26" s="663"/>
      <c r="AF26" s="663"/>
      <c r="AG26" s="663"/>
      <c r="AH26" s="663"/>
      <c r="AI26" s="663"/>
      <c r="AJ26" s="663"/>
      <c r="AK26" s="663"/>
      <c r="AL26" s="664" t="s">
        <v>131</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122</v>
      </c>
      <c r="BH26" s="660"/>
      <c r="BI26" s="660"/>
      <c r="BJ26" s="660"/>
      <c r="BK26" s="660"/>
      <c r="BL26" s="660"/>
      <c r="BM26" s="660"/>
      <c r="BN26" s="661"/>
      <c r="BO26" s="662" t="s">
        <v>122</v>
      </c>
      <c r="BP26" s="662"/>
      <c r="BQ26" s="662"/>
      <c r="BR26" s="662"/>
      <c r="BS26" s="668" t="s">
        <v>122</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345401</v>
      </c>
      <c r="CS26" s="660"/>
      <c r="CT26" s="660"/>
      <c r="CU26" s="660"/>
      <c r="CV26" s="660"/>
      <c r="CW26" s="660"/>
      <c r="CX26" s="660"/>
      <c r="CY26" s="661"/>
      <c r="CZ26" s="664">
        <v>11</v>
      </c>
      <c r="DA26" s="693"/>
      <c r="DB26" s="693"/>
      <c r="DC26" s="697"/>
      <c r="DD26" s="668">
        <v>268675</v>
      </c>
      <c r="DE26" s="660"/>
      <c r="DF26" s="660"/>
      <c r="DG26" s="660"/>
      <c r="DH26" s="660"/>
      <c r="DI26" s="660"/>
      <c r="DJ26" s="660"/>
      <c r="DK26" s="661"/>
      <c r="DL26" s="668" t="s">
        <v>131</v>
      </c>
      <c r="DM26" s="660"/>
      <c r="DN26" s="660"/>
      <c r="DO26" s="660"/>
      <c r="DP26" s="660"/>
      <c r="DQ26" s="660"/>
      <c r="DR26" s="660"/>
      <c r="DS26" s="660"/>
      <c r="DT26" s="660"/>
      <c r="DU26" s="660"/>
      <c r="DV26" s="661"/>
      <c r="DW26" s="664" t="s">
        <v>122</v>
      </c>
      <c r="DX26" s="693"/>
      <c r="DY26" s="693"/>
      <c r="DZ26" s="693"/>
      <c r="EA26" s="693"/>
      <c r="EB26" s="693"/>
      <c r="EC26" s="694"/>
    </row>
    <row r="27" spans="2:133" ht="11.25" customHeight="1">
      <c r="B27" s="656" t="s">
        <v>291</v>
      </c>
      <c r="C27" s="657"/>
      <c r="D27" s="657"/>
      <c r="E27" s="657"/>
      <c r="F27" s="657"/>
      <c r="G27" s="657"/>
      <c r="H27" s="657"/>
      <c r="I27" s="657"/>
      <c r="J27" s="657"/>
      <c r="K27" s="657"/>
      <c r="L27" s="657"/>
      <c r="M27" s="657"/>
      <c r="N27" s="657"/>
      <c r="O27" s="657"/>
      <c r="P27" s="657"/>
      <c r="Q27" s="658"/>
      <c r="R27" s="659">
        <v>179431</v>
      </c>
      <c r="S27" s="660"/>
      <c r="T27" s="660"/>
      <c r="U27" s="660"/>
      <c r="V27" s="660"/>
      <c r="W27" s="660"/>
      <c r="X27" s="660"/>
      <c r="Y27" s="661"/>
      <c r="Z27" s="662">
        <v>5.5</v>
      </c>
      <c r="AA27" s="662"/>
      <c r="AB27" s="662"/>
      <c r="AC27" s="662"/>
      <c r="AD27" s="663" t="s">
        <v>122</v>
      </c>
      <c r="AE27" s="663"/>
      <c r="AF27" s="663"/>
      <c r="AG27" s="663"/>
      <c r="AH27" s="663"/>
      <c r="AI27" s="663"/>
      <c r="AJ27" s="663"/>
      <c r="AK27" s="663"/>
      <c r="AL27" s="664" t="s">
        <v>227</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394263</v>
      </c>
      <c r="BH27" s="660"/>
      <c r="BI27" s="660"/>
      <c r="BJ27" s="660"/>
      <c r="BK27" s="660"/>
      <c r="BL27" s="660"/>
      <c r="BM27" s="660"/>
      <c r="BN27" s="661"/>
      <c r="BO27" s="662">
        <v>100</v>
      </c>
      <c r="BP27" s="662"/>
      <c r="BQ27" s="662"/>
      <c r="BR27" s="662"/>
      <c r="BS27" s="668">
        <v>15948</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186634</v>
      </c>
      <c r="CS27" s="695"/>
      <c r="CT27" s="695"/>
      <c r="CU27" s="695"/>
      <c r="CV27" s="695"/>
      <c r="CW27" s="695"/>
      <c r="CX27" s="695"/>
      <c r="CY27" s="696"/>
      <c r="CZ27" s="664">
        <v>6</v>
      </c>
      <c r="DA27" s="693"/>
      <c r="DB27" s="693"/>
      <c r="DC27" s="697"/>
      <c r="DD27" s="668">
        <v>64940</v>
      </c>
      <c r="DE27" s="695"/>
      <c r="DF27" s="695"/>
      <c r="DG27" s="695"/>
      <c r="DH27" s="695"/>
      <c r="DI27" s="695"/>
      <c r="DJ27" s="695"/>
      <c r="DK27" s="696"/>
      <c r="DL27" s="668">
        <v>60735</v>
      </c>
      <c r="DM27" s="695"/>
      <c r="DN27" s="695"/>
      <c r="DO27" s="695"/>
      <c r="DP27" s="695"/>
      <c r="DQ27" s="695"/>
      <c r="DR27" s="695"/>
      <c r="DS27" s="695"/>
      <c r="DT27" s="695"/>
      <c r="DU27" s="695"/>
      <c r="DV27" s="696"/>
      <c r="DW27" s="664">
        <v>3</v>
      </c>
      <c r="DX27" s="693"/>
      <c r="DY27" s="693"/>
      <c r="DZ27" s="693"/>
      <c r="EA27" s="693"/>
      <c r="EB27" s="693"/>
      <c r="EC27" s="694"/>
    </row>
    <row r="28" spans="2:133" ht="11.25" customHeight="1">
      <c r="B28" s="701" t="s">
        <v>294</v>
      </c>
      <c r="C28" s="702"/>
      <c r="D28" s="702"/>
      <c r="E28" s="702"/>
      <c r="F28" s="702"/>
      <c r="G28" s="702"/>
      <c r="H28" s="702"/>
      <c r="I28" s="702"/>
      <c r="J28" s="702"/>
      <c r="K28" s="702"/>
      <c r="L28" s="702"/>
      <c r="M28" s="702"/>
      <c r="N28" s="702"/>
      <c r="O28" s="702"/>
      <c r="P28" s="702"/>
      <c r="Q28" s="703"/>
      <c r="R28" s="659" t="s">
        <v>122</v>
      </c>
      <c r="S28" s="660"/>
      <c r="T28" s="660"/>
      <c r="U28" s="660"/>
      <c r="V28" s="660"/>
      <c r="W28" s="660"/>
      <c r="X28" s="660"/>
      <c r="Y28" s="661"/>
      <c r="Z28" s="662" t="s">
        <v>122</v>
      </c>
      <c r="AA28" s="662"/>
      <c r="AB28" s="662"/>
      <c r="AC28" s="662"/>
      <c r="AD28" s="663" t="s">
        <v>227</v>
      </c>
      <c r="AE28" s="663"/>
      <c r="AF28" s="663"/>
      <c r="AG28" s="663"/>
      <c r="AH28" s="663"/>
      <c r="AI28" s="663"/>
      <c r="AJ28" s="663"/>
      <c r="AK28" s="663"/>
      <c r="AL28" s="664" t="s">
        <v>131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386537</v>
      </c>
      <c r="CS28" s="660"/>
      <c r="CT28" s="660"/>
      <c r="CU28" s="660"/>
      <c r="CV28" s="660"/>
      <c r="CW28" s="660"/>
      <c r="CX28" s="660"/>
      <c r="CY28" s="661"/>
      <c r="CZ28" s="664">
        <v>12.3</v>
      </c>
      <c r="DA28" s="693"/>
      <c r="DB28" s="693"/>
      <c r="DC28" s="697"/>
      <c r="DD28" s="668">
        <v>382835</v>
      </c>
      <c r="DE28" s="660"/>
      <c r="DF28" s="660"/>
      <c r="DG28" s="660"/>
      <c r="DH28" s="660"/>
      <c r="DI28" s="660"/>
      <c r="DJ28" s="660"/>
      <c r="DK28" s="661"/>
      <c r="DL28" s="668">
        <v>306741</v>
      </c>
      <c r="DM28" s="660"/>
      <c r="DN28" s="660"/>
      <c r="DO28" s="660"/>
      <c r="DP28" s="660"/>
      <c r="DQ28" s="660"/>
      <c r="DR28" s="660"/>
      <c r="DS28" s="660"/>
      <c r="DT28" s="660"/>
      <c r="DU28" s="660"/>
      <c r="DV28" s="661"/>
      <c r="DW28" s="664">
        <v>15</v>
      </c>
      <c r="DX28" s="693"/>
      <c r="DY28" s="693"/>
      <c r="DZ28" s="693"/>
      <c r="EA28" s="693"/>
      <c r="EB28" s="693"/>
      <c r="EC28" s="694"/>
    </row>
    <row r="29" spans="2:133" ht="11.25" customHeight="1">
      <c r="B29" s="656" t="s">
        <v>296</v>
      </c>
      <c r="C29" s="657"/>
      <c r="D29" s="657"/>
      <c r="E29" s="657"/>
      <c r="F29" s="657"/>
      <c r="G29" s="657"/>
      <c r="H29" s="657"/>
      <c r="I29" s="657"/>
      <c r="J29" s="657"/>
      <c r="K29" s="657"/>
      <c r="L29" s="657"/>
      <c r="M29" s="657"/>
      <c r="N29" s="657"/>
      <c r="O29" s="657"/>
      <c r="P29" s="657"/>
      <c r="Q29" s="658"/>
      <c r="R29" s="659">
        <v>340354</v>
      </c>
      <c r="S29" s="660"/>
      <c r="T29" s="660"/>
      <c r="U29" s="660"/>
      <c r="V29" s="660"/>
      <c r="W29" s="660"/>
      <c r="X29" s="660"/>
      <c r="Y29" s="661"/>
      <c r="Z29" s="662">
        <v>10.4</v>
      </c>
      <c r="AA29" s="662"/>
      <c r="AB29" s="662"/>
      <c r="AC29" s="662"/>
      <c r="AD29" s="663" t="s">
        <v>227</v>
      </c>
      <c r="AE29" s="663"/>
      <c r="AF29" s="663"/>
      <c r="AG29" s="663"/>
      <c r="AH29" s="663"/>
      <c r="AI29" s="663"/>
      <c r="AJ29" s="663"/>
      <c r="AK29" s="663"/>
      <c r="AL29" s="664" t="s">
        <v>122</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300</v>
      </c>
      <c r="CG29" s="675"/>
      <c r="CH29" s="675"/>
      <c r="CI29" s="675"/>
      <c r="CJ29" s="675"/>
      <c r="CK29" s="675"/>
      <c r="CL29" s="675"/>
      <c r="CM29" s="675"/>
      <c r="CN29" s="675"/>
      <c r="CO29" s="675"/>
      <c r="CP29" s="675"/>
      <c r="CQ29" s="676"/>
      <c r="CR29" s="659">
        <v>386453</v>
      </c>
      <c r="CS29" s="695"/>
      <c r="CT29" s="695"/>
      <c r="CU29" s="695"/>
      <c r="CV29" s="695"/>
      <c r="CW29" s="695"/>
      <c r="CX29" s="695"/>
      <c r="CY29" s="696"/>
      <c r="CZ29" s="664">
        <v>12.3</v>
      </c>
      <c r="DA29" s="693"/>
      <c r="DB29" s="693"/>
      <c r="DC29" s="697"/>
      <c r="DD29" s="668">
        <v>382751</v>
      </c>
      <c r="DE29" s="695"/>
      <c r="DF29" s="695"/>
      <c r="DG29" s="695"/>
      <c r="DH29" s="695"/>
      <c r="DI29" s="695"/>
      <c r="DJ29" s="695"/>
      <c r="DK29" s="696"/>
      <c r="DL29" s="668">
        <v>306657</v>
      </c>
      <c r="DM29" s="695"/>
      <c r="DN29" s="695"/>
      <c r="DO29" s="695"/>
      <c r="DP29" s="695"/>
      <c r="DQ29" s="695"/>
      <c r="DR29" s="695"/>
      <c r="DS29" s="695"/>
      <c r="DT29" s="695"/>
      <c r="DU29" s="695"/>
      <c r="DV29" s="696"/>
      <c r="DW29" s="664">
        <v>15</v>
      </c>
      <c r="DX29" s="693"/>
      <c r="DY29" s="693"/>
      <c r="DZ29" s="693"/>
      <c r="EA29" s="693"/>
      <c r="EB29" s="693"/>
      <c r="EC29" s="694"/>
    </row>
    <row r="30" spans="2:133" ht="11.25" customHeight="1">
      <c r="B30" s="656" t="s">
        <v>301</v>
      </c>
      <c r="C30" s="657"/>
      <c r="D30" s="657"/>
      <c r="E30" s="657"/>
      <c r="F30" s="657"/>
      <c r="G30" s="657"/>
      <c r="H30" s="657"/>
      <c r="I30" s="657"/>
      <c r="J30" s="657"/>
      <c r="K30" s="657"/>
      <c r="L30" s="657"/>
      <c r="M30" s="657"/>
      <c r="N30" s="657"/>
      <c r="O30" s="657"/>
      <c r="P30" s="657"/>
      <c r="Q30" s="658"/>
      <c r="R30" s="659">
        <v>261</v>
      </c>
      <c r="S30" s="660"/>
      <c r="T30" s="660"/>
      <c r="U30" s="660"/>
      <c r="V30" s="660"/>
      <c r="W30" s="660"/>
      <c r="X30" s="660"/>
      <c r="Y30" s="661"/>
      <c r="Z30" s="662">
        <v>0</v>
      </c>
      <c r="AA30" s="662"/>
      <c r="AB30" s="662"/>
      <c r="AC30" s="662"/>
      <c r="AD30" s="663">
        <v>68</v>
      </c>
      <c r="AE30" s="663"/>
      <c r="AF30" s="663"/>
      <c r="AG30" s="663"/>
      <c r="AH30" s="663"/>
      <c r="AI30" s="663"/>
      <c r="AJ30" s="663"/>
      <c r="AK30" s="663"/>
      <c r="AL30" s="664">
        <v>0</v>
      </c>
      <c r="AM30" s="665"/>
      <c r="AN30" s="665"/>
      <c r="AO30" s="666"/>
      <c r="AP30" s="707" t="s">
        <v>302</v>
      </c>
      <c r="AQ30" s="708"/>
      <c r="AR30" s="708"/>
      <c r="AS30" s="708"/>
      <c r="AT30" s="713" t="s">
        <v>303</v>
      </c>
      <c r="AU30" s="210"/>
      <c r="AV30" s="210"/>
      <c r="AW30" s="210"/>
      <c r="AX30" s="645" t="s">
        <v>181</v>
      </c>
      <c r="AY30" s="646"/>
      <c r="AZ30" s="646"/>
      <c r="BA30" s="646"/>
      <c r="BB30" s="646"/>
      <c r="BC30" s="646"/>
      <c r="BD30" s="646"/>
      <c r="BE30" s="646"/>
      <c r="BF30" s="647"/>
      <c r="BG30" s="719">
        <v>98.5</v>
      </c>
      <c r="BH30" s="720"/>
      <c r="BI30" s="720"/>
      <c r="BJ30" s="720"/>
      <c r="BK30" s="720"/>
      <c r="BL30" s="720"/>
      <c r="BM30" s="654">
        <v>94.1</v>
      </c>
      <c r="BN30" s="720"/>
      <c r="BO30" s="720"/>
      <c r="BP30" s="720"/>
      <c r="BQ30" s="721"/>
      <c r="BR30" s="719">
        <v>98.2</v>
      </c>
      <c r="BS30" s="720"/>
      <c r="BT30" s="720"/>
      <c r="BU30" s="720"/>
      <c r="BV30" s="720"/>
      <c r="BW30" s="720"/>
      <c r="BX30" s="654">
        <v>92.9</v>
      </c>
      <c r="BY30" s="720"/>
      <c r="BZ30" s="720"/>
      <c r="CA30" s="720"/>
      <c r="CB30" s="721"/>
      <c r="CD30" s="724"/>
      <c r="CE30" s="725"/>
      <c r="CF30" s="674" t="s">
        <v>304</v>
      </c>
      <c r="CG30" s="675"/>
      <c r="CH30" s="675"/>
      <c r="CI30" s="675"/>
      <c r="CJ30" s="675"/>
      <c r="CK30" s="675"/>
      <c r="CL30" s="675"/>
      <c r="CM30" s="675"/>
      <c r="CN30" s="675"/>
      <c r="CO30" s="675"/>
      <c r="CP30" s="675"/>
      <c r="CQ30" s="676"/>
      <c r="CR30" s="659">
        <v>363938</v>
      </c>
      <c r="CS30" s="660"/>
      <c r="CT30" s="660"/>
      <c r="CU30" s="660"/>
      <c r="CV30" s="660"/>
      <c r="CW30" s="660"/>
      <c r="CX30" s="660"/>
      <c r="CY30" s="661"/>
      <c r="CZ30" s="664">
        <v>11.6</v>
      </c>
      <c r="DA30" s="693"/>
      <c r="DB30" s="693"/>
      <c r="DC30" s="697"/>
      <c r="DD30" s="668">
        <v>360236</v>
      </c>
      <c r="DE30" s="660"/>
      <c r="DF30" s="660"/>
      <c r="DG30" s="660"/>
      <c r="DH30" s="660"/>
      <c r="DI30" s="660"/>
      <c r="DJ30" s="660"/>
      <c r="DK30" s="661"/>
      <c r="DL30" s="668">
        <v>284142</v>
      </c>
      <c r="DM30" s="660"/>
      <c r="DN30" s="660"/>
      <c r="DO30" s="660"/>
      <c r="DP30" s="660"/>
      <c r="DQ30" s="660"/>
      <c r="DR30" s="660"/>
      <c r="DS30" s="660"/>
      <c r="DT30" s="660"/>
      <c r="DU30" s="660"/>
      <c r="DV30" s="661"/>
      <c r="DW30" s="664">
        <v>13.9</v>
      </c>
      <c r="DX30" s="693"/>
      <c r="DY30" s="693"/>
      <c r="DZ30" s="693"/>
      <c r="EA30" s="693"/>
      <c r="EB30" s="693"/>
      <c r="EC30" s="694"/>
    </row>
    <row r="31" spans="2:133" ht="11.25" customHeight="1">
      <c r="B31" s="656" t="s">
        <v>305</v>
      </c>
      <c r="C31" s="657"/>
      <c r="D31" s="657"/>
      <c r="E31" s="657"/>
      <c r="F31" s="657"/>
      <c r="G31" s="657"/>
      <c r="H31" s="657"/>
      <c r="I31" s="657"/>
      <c r="J31" s="657"/>
      <c r="K31" s="657"/>
      <c r="L31" s="657"/>
      <c r="M31" s="657"/>
      <c r="N31" s="657"/>
      <c r="O31" s="657"/>
      <c r="P31" s="657"/>
      <c r="Q31" s="658"/>
      <c r="R31" s="659">
        <v>867</v>
      </c>
      <c r="S31" s="660"/>
      <c r="T31" s="660"/>
      <c r="U31" s="660"/>
      <c r="V31" s="660"/>
      <c r="W31" s="660"/>
      <c r="X31" s="660"/>
      <c r="Y31" s="661"/>
      <c r="Z31" s="662">
        <v>0</v>
      </c>
      <c r="AA31" s="662"/>
      <c r="AB31" s="662"/>
      <c r="AC31" s="662"/>
      <c r="AD31" s="663" t="s">
        <v>122</v>
      </c>
      <c r="AE31" s="663"/>
      <c r="AF31" s="663"/>
      <c r="AG31" s="663"/>
      <c r="AH31" s="663"/>
      <c r="AI31" s="663"/>
      <c r="AJ31" s="663"/>
      <c r="AK31" s="663"/>
      <c r="AL31" s="664" t="s">
        <v>122</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99.2</v>
      </c>
      <c r="BH31" s="695"/>
      <c r="BI31" s="695"/>
      <c r="BJ31" s="695"/>
      <c r="BK31" s="695"/>
      <c r="BL31" s="695"/>
      <c r="BM31" s="665">
        <v>95.7</v>
      </c>
      <c r="BN31" s="717"/>
      <c r="BO31" s="717"/>
      <c r="BP31" s="717"/>
      <c r="BQ31" s="718"/>
      <c r="BR31" s="716">
        <v>98.8</v>
      </c>
      <c r="BS31" s="695"/>
      <c r="BT31" s="695"/>
      <c r="BU31" s="695"/>
      <c r="BV31" s="695"/>
      <c r="BW31" s="695"/>
      <c r="BX31" s="665">
        <v>94.5</v>
      </c>
      <c r="BY31" s="717"/>
      <c r="BZ31" s="717"/>
      <c r="CA31" s="717"/>
      <c r="CB31" s="718"/>
      <c r="CD31" s="724"/>
      <c r="CE31" s="725"/>
      <c r="CF31" s="674" t="s">
        <v>308</v>
      </c>
      <c r="CG31" s="675"/>
      <c r="CH31" s="675"/>
      <c r="CI31" s="675"/>
      <c r="CJ31" s="675"/>
      <c r="CK31" s="675"/>
      <c r="CL31" s="675"/>
      <c r="CM31" s="675"/>
      <c r="CN31" s="675"/>
      <c r="CO31" s="675"/>
      <c r="CP31" s="675"/>
      <c r="CQ31" s="676"/>
      <c r="CR31" s="659">
        <v>22515</v>
      </c>
      <c r="CS31" s="695"/>
      <c r="CT31" s="695"/>
      <c r="CU31" s="695"/>
      <c r="CV31" s="695"/>
      <c r="CW31" s="695"/>
      <c r="CX31" s="695"/>
      <c r="CY31" s="696"/>
      <c r="CZ31" s="664">
        <v>0.7</v>
      </c>
      <c r="DA31" s="693"/>
      <c r="DB31" s="693"/>
      <c r="DC31" s="697"/>
      <c r="DD31" s="668">
        <v>22515</v>
      </c>
      <c r="DE31" s="695"/>
      <c r="DF31" s="695"/>
      <c r="DG31" s="695"/>
      <c r="DH31" s="695"/>
      <c r="DI31" s="695"/>
      <c r="DJ31" s="695"/>
      <c r="DK31" s="696"/>
      <c r="DL31" s="668">
        <v>22515</v>
      </c>
      <c r="DM31" s="695"/>
      <c r="DN31" s="695"/>
      <c r="DO31" s="695"/>
      <c r="DP31" s="695"/>
      <c r="DQ31" s="695"/>
      <c r="DR31" s="695"/>
      <c r="DS31" s="695"/>
      <c r="DT31" s="695"/>
      <c r="DU31" s="695"/>
      <c r="DV31" s="696"/>
      <c r="DW31" s="664">
        <v>1.1000000000000001</v>
      </c>
      <c r="DX31" s="693"/>
      <c r="DY31" s="693"/>
      <c r="DZ31" s="693"/>
      <c r="EA31" s="693"/>
      <c r="EB31" s="693"/>
      <c r="EC31" s="694"/>
    </row>
    <row r="32" spans="2:133" ht="11.25" customHeight="1">
      <c r="B32" s="656" t="s">
        <v>309</v>
      </c>
      <c r="C32" s="657"/>
      <c r="D32" s="657"/>
      <c r="E32" s="657"/>
      <c r="F32" s="657"/>
      <c r="G32" s="657"/>
      <c r="H32" s="657"/>
      <c r="I32" s="657"/>
      <c r="J32" s="657"/>
      <c r="K32" s="657"/>
      <c r="L32" s="657"/>
      <c r="M32" s="657"/>
      <c r="N32" s="657"/>
      <c r="O32" s="657"/>
      <c r="P32" s="657"/>
      <c r="Q32" s="658"/>
      <c r="R32" s="659">
        <v>77902</v>
      </c>
      <c r="S32" s="660"/>
      <c r="T32" s="660"/>
      <c r="U32" s="660"/>
      <c r="V32" s="660"/>
      <c r="W32" s="660"/>
      <c r="X32" s="660"/>
      <c r="Y32" s="661"/>
      <c r="Z32" s="662">
        <v>2.4</v>
      </c>
      <c r="AA32" s="662"/>
      <c r="AB32" s="662"/>
      <c r="AC32" s="662"/>
      <c r="AD32" s="663" t="s">
        <v>131</v>
      </c>
      <c r="AE32" s="663"/>
      <c r="AF32" s="663"/>
      <c r="AG32" s="663"/>
      <c r="AH32" s="663"/>
      <c r="AI32" s="663"/>
      <c r="AJ32" s="663"/>
      <c r="AK32" s="663"/>
      <c r="AL32" s="664" t="s">
        <v>122</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97.9</v>
      </c>
      <c r="BH32" s="729"/>
      <c r="BI32" s="729"/>
      <c r="BJ32" s="729"/>
      <c r="BK32" s="729"/>
      <c r="BL32" s="729"/>
      <c r="BM32" s="730">
        <v>92.4</v>
      </c>
      <c r="BN32" s="729"/>
      <c r="BO32" s="729"/>
      <c r="BP32" s="729"/>
      <c r="BQ32" s="731"/>
      <c r="BR32" s="728">
        <v>97.6</v>
      </c>
      <c r="BS32" s="729"/>
      <c r="BT32" s="729"/>
      <c r="BU32" s="729"/>
      <c r="BV32" s="729"/>
      <c r="BW32" s="729"/>
      <c r="BX32" s="730">
        <v>91</v>
      </c>
      <c r="BY32" s="729"/>
      <c r="BZ32" s="729"/>
      <c r="CA32" s="729"/>
      <c r="CB32" s="731"/>
      <c r="CD32" s="726"/>
      <c r="CE32" s="727"/>
      <c r="CF32" s="674" t="s">
        <v>311</v>
      </c>
      <c r="CG32" s="675"/>
      <c r="CH32" s="675"/>
      <c r="CI32" s="675"/>
      <c r="CJ32" s="675"/>
      <c r="CK32" s="675"/>
      <c r="CL32" s="675"/>
      <c r="CM32" s="675"/>
      <c r="CN32" s="675"/>
      <c r="CO32" s="675"/>
      <c r="CP32" s="675"/>
      <c r="CQ32" s="676"/>
      <c r="CR32" s="659">
        <v>84</v>
      </c>
      <c r="CS32" s="660"/>
      <c r="CT32" s="660"/>
      <c r="CU32" s="660"/>
      <c r="CV32" s="660"/>
      <c r="CW32" s="660"/>
      <c r="CX32" s="660"/>
      <c r="CY32" s="661"/>
      <c r="CZ32" s="664">
        <v>0</v>
      </c>
      <c r="DA32" s="693"/>
      <c r="DB32" s="693"/>
      <c r="DC32" s="697"/>
      <c r="DD32" s="668">
        <v>84</v>
      </c>
      <c r="DE32" s="660"/>
      <c r="DF32" s="660"/>
      <c r="DG32" s="660"/>
      <c r="DH32" s="660"/>
      <c r="DI32" s="660"/>
      <c r="DJ32" s="660"/>
      <c r="DK32" s="661"/>
      <c r="DL32" s="668">
        <v>84</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312</v>
      </c>
      <c r="C33" s="657"/>
      <c r="D33" s="657"/>
      <c r="E33" s="657"/>
      <c r="F33" s="657"/>
      <c r="G33" s="657"/>
      <c r="H33" s="657"/>
      <c r="I33" s="657"/>
      <c r="J33" s="657"/>
      <c r="K33" s="657"/>
      <c r="L33" s="657"/>
      <c r="M33" s="657"/>
      <c r="N33" s="657"/>
      <c r="O33" s="657"/>
      <c r="P33" s="657"/>
      <c r="Q33" s="658"/>
      <c r="R33" s="659">
        <v>93811</v>
      </c>
      <c r="S33" s="660"/>
      <c r="T33" s="660"/>
      <c r="U33" s="660"/>
      <c r="V33" s="660"/>
      <c r="W33" s="660"/>
      <c r="X33" s="660"/>
      <c r="Y33" s="661"/>
      <c r="Z33" s="662">
        <v>2.9</v>
      </c>
      <c r="AA33" s="662"/>
      <c r="AB33" s="662"/>
      <c r="AC33" s="662"/>
      <c r="AD33" s="663" t="s">
        <v>122</v>
      </c>
      <c r="AE33" s="663"/>
      <c r="AF33" s="663"/>
      <c r="AG33" s="663"/>
      <c r="AH33" s="663"/>
      <c r="AI33" s="663"/>
      <c r="AJ33" s="663"/>
      <c r="AK33" s="663"/>
      <c r="AL33" s="664" t="s">
        <v>227</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1812391</v>
      </c>
      <c r="CS33" s="695"/>
      <c r="CT33" s="695"/>
      <c r="CU33" s="695"/>
      <c r="CV33" s="695"/>
      <c r="CW33" s="695"/>
      <c r="CX33" s="695"/>
      <c r="CY33" s="696"/>
      <c r="CZ33" s="664">
        <v>57.8</v>
      </c>
      <c r="DA33" s="693"/>
      <c r="DB33" s="693"/>
      <c r="DC33" s="697"/>
      <c r="DD33" s="668">
        <v>1310154</v>
      </c>
      <c r="DE33" s="695"/>
      <c r="DF33" s="695"/>
      <c r="DG33" s="695"/>
      <c r="DH33" s="695"/>
      <c r="DI33" s="695"/>
      <c r="DJ33" s="695"/>
      <c r="DK33" s="696"/>
      <c r="DL33" s="668">
        <v>1087907</v>
      </c>
      <c r="DM33" s="695"/>
      <c r="DN33" s="695"/>
      <c r="DO33" s="695"/>
      <c r="DP33" s="695"/>
      <c r="DQ33" s="695"/>
      <c r="DR33" s="695"/>
      <c r="DS33" s="695"/>
      <c r="DT33" s="695"/>
      <c r="DU33" s="695"/>
      <c r="DV33" s="696"/>
      <c r="DW33" s="664">
        <v>53.1</v>
      </c>
      <c r="DX33" s="693"/>
      <c r="DY33" s="693"/>
      <c r="DZ33" s="693"/>
      <c r="EA33" s="693"/>
      <c r="EB33" s="693"/>
      <c r="EC33" s="694"/>
    </row>
    <row r="34" spans="2:133" ht="11.25" customHeight="1">
      <c r="B34" s="656" t="s">
        <v>314</v>
      </c>
      <c r="C34" s="657"/>
      <c r="D34" s="657"/>
      <c r="E34" s="657"/>
      <c r="F34" s="657"/>
      <c r="G34" s="657"/>
      <c r="H34" s="657"/>
      <c r="I34" s="657"/>
      <c r="J34" s="657"/>
      <c r="K34" s="657"/>
      <c r="L34" s="657"/>
      <c r="M34" s="657"/>
      <c r="N34" s="657"/>
      <c r="O34" s="657"/>
      <c r="P34" s="657"/>
      <c r="Q34" s="658"/>
      <c r="R34" s="659">
        <v>40193</v>
      </c>
      <c r="S34" s="660"/>
      <c r="T34" s="660"/>
      <c r="U34" s="660"/>
      <c r="V34" s="660"/>
      <c r="W34" s="660"/>
      <c r="X34" s="660"/>
      <c r="Y34" s="661"/>
      <c r="Z34" s="662">
        <v>1.2</v>
      </c>
      <c r="AA34" s="662"/>
      <c r="AB34" s="662"/>
      <c r="AC34" s="662"/>
      <c r="AD34" s="663">
        <v>127</v>
      </c>
      <c r="AE34" s="663"/>
      <c r="AF34" s="663"/>
      <c r="AG34" s="663"/>
      <c r="AH34" s="663"/>
      <c r="AI34" s="663"/>
      <c r="AJ34" s="663"/>
      <c r="AK34" s="663"/>
      <c r="AL34" s="664">
        <v>0</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370580</v>
      </c>
      <c r="CS34" s="660"/>
      <c r="CT34" s="660"/>
      <c r="CU34" s="660"/>
      <c r="CV34" s="660"/>
      <c r="CW34" s="660"/>
      <c r="CX34" s="660"/>
      <c r="CY34" s="661"/>
      <c r="CZ34" s="664">
        <v>11.8</v>
      </c>
      <c r="DA34" s="693"/>
      <c r="DB34" s="693"/>
      <c r="DC34" s="697"/>
      <c r="DD34" s="668">
        <v>259086</v>
      </c>
      <c r="DE34" s="660"/>
      <c r="DF34" s="660"/>
      <c r="DG34" s="660"/>
      <c r="DH34" s="660"/>
      <c r="DI34" s="660"/>
      <c r="DJ34" s="660"/>
      <c r="DK34" s="661"/>
      <c r="DL34" s="668">
        <v>182438</v>
      </c>
      <c r="DM34" s="660"/>
      <c r="DN34" s="660"/>
      <c r="DO34" s="660"/>
      <c r="DP34" s="660"/>
      <c r="DQ34" s="660"/>
      <c r="DR34" s="660"/>
      <c r="DS34" s="660"/>
      <c r="DT34" s="660"/>
      <c r="DU34" s="660"/>
      <c r="DV34" s="661"/>
      <c r="DW34" s="664">
        <v>8.9</v>
      </c>
      <c r="DX34" s="693"/>
      <c r="DY34" s="693"/>
      <c r="DZ34" s="693"/>
      <c r="EA34" s="693"/>
      <c r="EB34" s="693"/>
      <c r="EC34" s="694"/>
    </row>
    <row r="35" spans="2:133" ht="11.25" customHeight="1">
      <c r="B35" s="656" t="s">
        <v>318</v>
      </c>
      <c r="C35" s="657"/>
      <c r="D35" s="657"/>
      <c r="E35" s="657"/>
      <c r="F35" s="657"/>
      <c r="G35" s="657"/>
      <c r="H35" s="657"/>
      <c r="I35" s="657"/>
      <c r="J35" s="657"/>
      <c r="K35" s="657"/>
      <c r="L35" s="657"/>
      <c r="M35" s="657"/>
      <c r="N35" s="657"/>
      <c r="O35" s="657"/>
      <c r="P35" s="657"/>
      <c r="Q35" s="658"/>
      <c r="R35" s="659">
        <v>288900</v>
      </c>
      <c r="S35" s="660"/>
      <c r="T35" s="660"/>
      <c r="U35" s="660"/>
      <c r="V35" s="660"/>
      <c r="W35" s="660"/>
      <c r="X35" s="660"/>
      <c r="Y35" s="661"/>
      <c r="Z35" s="662">
        <v>8.9</v>
      </c>
      <c r="AA35" s="662"/>
      <c r="AB35" s="662"/>
      <c r="AC35" s="662"/>
      <c r="AD35" s="663" t="s">
        <v>122</v>
      </c>
      <c r="AE35" s="663"/>
      <c r="AF35" s="663"/>
      <c r="AG35" s="663"/>
      <c r="AH35" s="663"/>
      <c r="AI35" s="663"/>
      <c r="AJ35" s="663"/>
      <c r="AK35" s="663"/>
      <c r="AL35" s="664" t="s">
        <v>122</v>
      </c>
      <c r="AM35" s="665"/>
      <c r="AN35" s="665"/>
      <c r="AO35" s="666"/>
      <c r="AP35" s="214"/>
      <c r="AQ35" s="732" t="s">
        <v>319</v>
      </c>
      <c r="AR35" s="733"/>
      <c r="AS35" s="733"/>
      <c r="AT35" s="733"/>
      <c r="AU35" s="733"/>
      <c r="AV35" s="733"/>
      <c r="AW35" s="733"/>
      <c r="AX35" s="733"/>
      <c r="AY35" s="734"/>
      <c r="AZ35" s="648">
        <v>413116</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52677</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7155</v>
      </c>
      <c r="CS35" s="695"/>
      <c r="CT35" s="695"/>
      <c r="CU35" s="695"/>
      <c r="CV35" s="695"/>
      <c r="CW35" s="695"/>
      <c r="CX35" s="695"/>
      <c r="CY35" s="696"/>
      <c r="CZ35" s="664">
        <v>0.2</v>
      </c>
      <c r="DA35" s="693"/>
      <c r="DB35" s="693"/>
      <c r="DC35" s="697"/>
      <c r="DD35" s="668">
        <v>3739</v>
      </c>
      <c r="DE35" s="695"/>
      <c r="DF35" s="695"/>
      <c r="DG35" s="695"/>
      <c r="DH35" s="695"/>
      <c r="DI35" s="695"/>
      <c r="DJ35" s="695"/>
      <c r="DK35" s="696"/>
      <c r="DL35" s="668">
        <v>274</v>
      </c>
      <c r="DM35" s="695"/>
      <c r="DN35" s="695"/>
      <c r="DO35" s="695"/>
      <c r="DP35" s="695"/>
      <c r="DQ35" s="695"/>
      <c r="DR35" s="695"/>
      <c r="DS35" s="695"/>
      <c r="DT35" s="695"/>
      <c r="DU35" s="695"/>
      <c r="DV35" s="696"/>
      <c r="DW35" s="664">
        <v>0</v>
      </c>
      <c r="DX35" s="693"/>
      <c r="DY35" s="693"/>
      <c r="DZ35" s="693"/>
      <c r="EA35" s="693"/>
      <c r="EB35" s="693"/>
      <c r="EC35" s="694"/>
    </row>
    <row r="36" spans="2:133" ht="11.25" customHeight="1">
      <c r="B36" s="656" t="s">
        <v>322</v>
      </c>
      <c r="C36" s="657"/>
      <c r="D36" s="657"/>
      <c r="E36" s="657"/>
      <c r="F36" s="657"/>
      <c r="G36" s="657"/>
      <c r="H36" s="657"/>
      <c r="I36" s="657"/>
      <c r="J36" s="657"/>
      <c r="K36" s="657"/>
      <c r="L36" s="657"/>
      <c r="M36" s="657"/>
      <c r="N36" s="657"/>
      <c r="O36" s="657"/>
      <c r="P36" s="657"/>
      <c r="Q36" s="658"/>
      <c r="R36" s="659" t="s">
        <v>122</v>
      </c>
      <c r="S36" s="660"/>
      <c r="T36" s="660"/>
      <c r="U36" s="660"/>
      <c r="V36" s="660"/>
      <c r="W36" s="660"/>
      <c r="X36" s="660"/>
      <c r="Y36" s="661"/>
      <c r="Z36" s="662" t="s">
        <v>131</v>
      </c>
      <c r="AA36" s="662"/>
      <c r="AB36" s="662"/>
      <c r="AC36" s="662"/>
      <c r="AD36" s="663" t="s">
        <v>122</v>
      </c>
      <c r="AE36" s="663"/>
      <c r="AF36" s="663"/>
      <c r="AG36" s="663"/>
      <c r="AH36" s="663"/>
      <c r="AI36" s="663"/>
      <c r="AJ36" s="663"/>
      <c r="AK36" s="663"/>
      <c r="AL36" s="664" t="s">
        <v>131</v>
      </c>
      <c r="AM36" s="665"/>
      <c r="AN36" s="665"/>
      <c r="AO36" s="666"/>
      <c r="AQ36" s="736" t="s">
        <v>323</v>
      </c>
      <c r="AR36" s="737"/>
      <c r="AS36" s="737"/>
      <c r="AT36" s="737"/>
      <c r="AU36" s="737"/>
      <c r="AV36" s="737"/>
      <c r="AW36" s="737"/>
      <c r="AX36" s="737"/>
      <c r="AY36" s="738"/>
      <c r="AZ36" s="659">
        <v>138493</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38389</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966210</v>
      </c>
      <c r="CS36" s="660"/>
      <c r="CT36" s="660"/>
      <c r="CU36" s="660"/>
      <c r="CV36" s="660"/>
      <c r="CW36" s="660"/>
      <c r="CX36" s="660"/>
      <c r="CY36" s="661"/>
      <c r="CZ36" s="664">
        <v>30.8</v>
      </c>
      <c r="DA36" s="693"/>
      <c r="DB36" s="693"/>
      <c r="DC36" s="697"/>
      <c r="DD36" s="668">
        <v>637843</v>
      </c>
      <c r="DE36" s="660"/>
      <c r="DF36" s="660"/>
      <c r="DG36" s="660"/>
      <c r="DH36" s="660"/>
      <c r="DI36" s="660"/>
      <c r="DJ36" s="660"/>
      <c r="DK36" s="661"/>
      <c r="DL36" s="668">
        <v>610080</v>
      </c>
      <c r="DM36" s="660"/>
      <c r="DN36" s="660"/>
      <c r="DO36" s="660"/>
      <c r="DP36" s="660"/>
      <c r="DQ36" s="660"/>
      <c r="DR36" s="660"/>
      <c r="DS36" s="660"/>
      <c r="DT36" s="660"/>
      <c r="DU36" s="660"/>
      <c r="DV36" s="661"/>
      <c r="DW36" s="664">
        <v>29.8</v>
      </c>
      <c r="DX36" s="693"/>
      <c r="DY36" s="693"/>
      <c r="DZ36" s="693"/>
      <c r="EA36" s="693"/>
      <c r="EB36" s="693"/>
      <c r="EC36" s="694"/>
    </row>
    <row r="37" spans="2:133" ht="11.25" customHeight="1">
      <c r="B37" s="656" t="s">
        <v>326</v>
      </c>
      <c r="C37" s="657"/>
      <c r="D37" s="657"/>
      <c r="E37" s="657"/>
      <c r="F37" s="657"/>
      <c r="G37" s="657"/>
      <c r="H37" s="657"/>
      <c r="I37" s="657"/>
      <c r="J37" s="657"/>
      <c r="K37" s="657"/>
      <c r="L37" s="657"/>
      <c r="M37" s="657"/>
      <c r="N37" s="657"/>
      <c r="O37" s="657"/>
      <c r="P37" s="657"/>
      <c r="Q37" s="658"/>
      <c r="R37" s="659">
        <v>82200</v>
      </c>
      <c r="S37" s="660"/>
      <c r="T37" s="660"/>
      <c r="U37" s="660"/>
      <c r="V37" s="660"/>
      <c r="W37" s="660"/>
      <c r="X37" s="660"/>
      <c r="Y37" s="661"/>
      <c r="Z37" s="662">
        <v>2.5</v>
      </c>
      <c r="AA37" s="662"/>
      <c r="AB37" s="662"/>
      <c r="AC37" s="662"/>
      <c r="AD37" s="663" t="s">
        <v>131</v>
      </c>
      <c r="AE37" s="663"/>
      <c r="AF37" s="663"/>
      <c r="AG37" s="663"/>
      <c r="AH37" s="663"/>
      <c r="AI37" s="663"/>
      <c r="AJ37" s="663"/>
      <c r="AK37" s="663"/>
      <c r="AL37" s="664" t="s">
        <v>122</v>
      </c>
      <c r="AM37" s="665"/>
      <c r="AN37" s="665"/>
      <c r="AO37" s="666"/>
      <c r="AQ37" s="736" t="s">
        <v>327</v>
      </c>
      <c r="AR37" s="737"/>
      <c r="AS37" s="737"/>
      <c r="AT37" s="737"/>
      <c r="AU37" s="737"/>
      <c r="AV37" s="737"/>
      <c r="AW37" s="737"/>
      <c r="AX37" s="737"/>
      <c r="AY37" s="738"/>
      <c r="AZ37" s="659">
        <v>45480</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798</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625906</v>
      </c>
      <c r="CS37" s="695"/>
      <c r="CT37" s="695"/>
      <c r="CU37" s="695"/>
      <c r="CV37" s="695"/>
      <c r="CW37" s="695"/>
      <c r="CX37" s="695"/>
      <c r="CY37" s="696"/>
      <c r="CZ37" s="664">
        <v>20</v>
      </c>
      <c r="DA37" s="693"/>
      <c r="DB37" s="693"/>
      <c r="DC37" s="697"/>
      <c r="DD37" s="668">
        <v>528740</v>
      </c>
      <c r="DE37" s="695"/>
      <c r="DF37" s="695"/>
      <c r="DG37" s="695"/>
      <c r="DH37" s="695"/>
      <c r="DI37" s="695"/>
      <c r="DJ37" s="695"/>
      <c r="DK37" s="696"/>
      <c r="DL37" s="668">
        <v>517530</v>
      </c>
      <c r="DM37" s="695"/>
      <c r="DN37" s="695"/>
      <c r="DO37" s="695"/>
      <c r="DP37" s="695"/>
      <c r="DQ37" s="695"/>
      <c r="DR37" s="695"/>
      <c r="DS37" s="695"/>
      <c r="DT37" s="695"/>
      <c r="DU37" s="695"/>
      <c r="DV37" s="696"/>
      <c r="DW37" s="664">
        <v>25.3</v>
      </c>
      <c r="DX37" s="693"/>
      <c r="DY37" s="693"/>
      <c r="DZ37" s="693"/>
      <c r="EA37" s="693"/>
      <c r="EB37" s="693"/>
      <c r="EC37" s="694"/>
    </row>
    <row r="38" spans="2:133" ht="11.25" customHeight="1">
      <c r="B38" s="704" t="s">
        <v>330</v>
      </c>
      <c r="C38" s="705"/>
      <c r="D38" s="705"/>
      <c r="E38" s="705"/>
      <c r="F38" s="705"/>
      <c r="G38" s="705"/>
      <c r="H38" s="705"/>
      <c r="I38" s="705"/>
      <c r="J38" s="705"/>
      <c r="K38" s="705"/>
      <c r="L38" s="705"/>
      <c r="M38" s="705"/>
      <c r="N38" s="705"/>
      <c r="O38" s="705"/>
      <c r="P38" s="705"/>
      <c r="Q38" s="706"/>
      <c r="R38" s="739">
        <v>3263106</v>
      </c>
      <c r="S38" s="740"/>
      <c r="T38" s="740"/>
      <c r="U38" s="740"/>
      <c r="V38" s="740"/>
      <c r="W38" s="740"/>
      <c r="X38" s="740"/>
      <c r="Y38" s="741"/>
      <c r="Z38" s="742">
        <v>100</v>
      </c>
      <c r="AA38" s="742"/>
      <c r="AB38" s="742"/>
      <c r="AC38" s="742"/>
      <c r="AD38" s="743">
        <v>1966528</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v>30177</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1486</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378772</v>
      </c>
      <c r="CS38" s="660"/>
      <c r="CT38" s="660"/>
      <c r="CU38" s="660"/>
      <c r="CV38" s="660"/>
      <c r="CW38" s="660"/>
      <c r="CX38" s="660"/>
      <c r="CY38" s="661"/>
      <c r="CZ38" s="664">
        <v>12.1</v>
      </c>
      <c r="DA38" s="693"/>
      <c r="DB38" s="693"/>
      <c r="DC38" s="697"/>
      <c r="DD38" s="668">
        <v>337148</v>
      </c>
      <c r="DE38" s="660"/>
      <c r="DF38" s="660"/>
      <c r="DG38" s="660"/>
      <c r="DH38" s="660"/>
      <c r="DI38" s="660"/>
      <c r="DJ38" s="660"/>
      <c r="DK38" s="661"/>
      <c r="DL38" s="668">
        <v>295115</v>
      </c>
      <c r="DM38" s="660"/>
      <c r="DN38" s="660"/>
      <c r="DO38" s="660"/>
      <c r="DP38" s="660"/>
      <c r="DQ38" s="660"/>
      <c r="DR38" s="660"/>
      <c r="DS38" s="660"/>
      <c r="DT38" s="660"/>
      <c r="DU38" s="660"/>
      <c r="DV38" s="661"/>
      <c r="DW38" s="664">
        <v>14.4</v>
      </c>
      <c r="DX38" s="693"/>
      <c r="DY38" s="693"/>
      <c r="DZ38" s="693"/>
      <c r="EA38" s="693"/>
      <c r="EB38" s="693"/>
      <c r="EC38" s="694"/>
    </row>
    <row r="39" spans="2:133" ht="11.25" customHeight="1">
      <c r="AQ39" s="736" t="s">
        <v>334</v>
      </c>
      <c r="AR39" s="737"/>
      <c r="AS39" s="737"/>
      <c r="AT39" s="737"/>
      <c r="AU39" s="737"/>
      <c r="AV39" s="737"/>
      <c r="AW39" s="737"/>
      <c r="AX39" s="737"/>
      <c r="AY39" s="738"/>
      <c r="AZ39" s="659">
        <v>12057</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106</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89674</v>
      </c>
      <c r="CS39" s="695"/>
      <c r="CT39" s="695"/>
      <c r="CU39" s="695"/>
      <c r="CV39" s="695"/>
      <c r="CW39" s="695"/>
      <c r="CX39" s="695"/>
      <c r="CY39" s="696"/>
      <c r="CZ39" s="664">
        <v>2.9</v>
      </c>
      <c r="DA39" s="693"/>
      <c r="DB39" s="693"/>
      <c r="DC39" s="697"/>
      <c r="DD39" s="668">
        <v>72338</v>
      </c>
      <c r="DE39" s="695"/>
      <c r="DF39" s="695"/>
      <c r="DG39" s="695"/>
      <c r="DH39" s="695"/>
      <c r="DI39" s="695"/>
      <c r="DJ39" s="695"/>
      <c r="DK39" s="696"/>
      <c r="DL39" s="668" t="s">
        <v>122</v>
      </c>
      <c r="DM39" s="695"/>
      <c r="DN39" s="695"/>
      <c r="DO39" s="695"/>
      <c r="DP39" s="695"/>
      <c r="DQ39" s="695"/>
      <c r="DR39" s="695"/>
      <c r="DS39" s="695"/>
      <c r="DT39" s="695"/>
      <c r="DU39" s="695"/>
      <c r="DV39" s="696"/>
      <c r="DW39" s="664" t="s">
        <v>122</v>
      </c>
      <c r="DX39" s="693"/>
      <c r="DY39" s="693"/>
      <c r="DZ39" s="693"/>
      <c r="EA39" s="693"/>
      <c r="EB39" s="693"/>
      <c r="EC39" s="694"/>
    </row>
    <row r="40" spans="2:133" ht="11.25" customHeight="1">
      <c r="AQ40" s="736" t="s">
        <v>338</v>
      </c>
      <c r="AR40" s="737"/>
      <c r="AS40" s="737"/>
      <c r="AT40" s="737"/>
      <c r="AU40" s="737"/>
      <c r="AV40" s="737"/>
      <c r="AW40" s="737"/>
      <c r="AX40" s="737"/>
      <c r="AY40" s="738"/>
      <c r="AZ40" s="659">
        <v>58738</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108</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t="s">
        <v>122</v>
      </c>
      <c r="CS40" s="660"/>
      <c r="CT40" s="660"/>
      <c r="CU40" s="660"/>
      <c r="CV40" s="660"/>
      <c r="CW40" s="660"/>
      <c r="CX40" s="660"/>
      <c r="CY40" s="661"/>
      <c r="CZ40" s="664" t="s">
        <v>122</v>
      </c>
      <c r="DA40" s="693"/>
      <c r="DB40" s="693"/>
      <c r="DC40" s="697"/>
      <c r="DD40" s="668" t="s">
        <v>122</v>
      </c>
      <c r="DE40" s="660"/>
      <c r="DF40" s="660"/>
      <c r="DG40" s="660"/>
      <c r="DH40" s="660"/>
      <c r="DI40" s="660"/>
      <c r="DJ40" s="660"/>
      <c r="DK40" s="661"/>
      <c r="DL40" s="668" t="s">
        <v>122</v>
      </c>
      <c r="DM40" s="660"/>
      <c r="DN40" s="660"/>
      <c r="DO40" s="660"/>
      <c r="DP40" s="660"/>
      <c r="DQ40" s="660"/>
      <c r="DR40" s="660"/>
      <c r="DS40" s="660"/>
      <c r="DT40" s="660"/>
      <c r="DU40" s="660"/>
      <c r="DV40" s="661"/>
      <c r="DW40" s="664" t="s">
        <v>122</v>
      </c>
      <c r="DX40" s="693"/>
      <c r="DY40" s="693"/>
      <c r="DZ40" s="693"/>
      <c r="EA40" s="693"/>
      <c r="EB40" s="693"/>
      <c r="EC40" s="694"/>
    </row>
    <row r="41" spans="2:133" ht="11.25" customHeight="1">
      <c r="AQ41" s="746" t="s">
        <v>334</v>
      </c>
      <c r="AR41" s="747"/>
      <c r="AS41" s="747"/>
      <c r="AT41" s="747"/>
      <c r="AU41" s="747"/>
      <c r="AV41" s="747"/>
      <c r="AW41" s="747"/>
      <c r="AX41" s="747"/>
      <c r="AY41" s="748"/>
      <c r="AZ41" s="739">
        <v>128171</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307</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122</v>
      </c>
      <c r="CS41" s="695"/>
      <c r="CT41" s="695"/>
      <c r="CU41" s="695"/>
      <c r="CV41" s="695"/>
      <c r="CW41" s="695"/>
      <c r="CX41" s="695"/>
      <c r="CY41" s="696"/>
      <c r="CZ41" s="664" t="s">
        <v>122</v>
      </c>
      <c r="DA41" s="693"/>
      <c r="DB41" s="693"/>
      <c r="DC41" s="697"/>
      <c r="DD41" s="668" t="s">
        <v>122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173947</v>
      </c>
      <c r="CS42" s="660"/>
      <c r="CT42" s="660"/>
      <c r="CU42" s="660"/>
      <c r="CV42" s="660"/>
      <c r="CW42" s="660"/>
      <c r="CX42" s="660"/>
      <c r="CY42" s="661"/>
      <c r="CZ42" s="664">
        <v>5.5</v>
      </c>
      <c r="DA42" s="665"/>
      <c r="DB42" s="665"/>
      <c r="DC42" s="760"/>
      <c r="DD42" s="668">
        <v>40272</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6584</v>
      </c>
      <c r="CS43" s="695"/>
      <c r="CT43" s="695"/>
      <c r="CU43" s="695"/>
      <c r="CV43" s="695"/>
      <c r="CW43" s="695"/>
      <c r="CX43" s="695"/>
      <c r="CY43" s="696"/>
      <c r="CZ43" s="664">
        <v>0.2</v>
      </c>
      <c r="DA43" s="693"/>
      <c r="DB43" s="693"/>
      <c r="DC43" s="697"/>
      <c r="DD43" s="668">
        <v>2725</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347</v>
      </c>
      <c r="CD44" s="771" t="s">
        <v>299</v>
      </c>
      <c r="CE44" s="772"/>
      <c r="CF44" s="656" t="s">
        <v>348</v>
      </c>
      <c r="CG44" s="657"/>
      <c r="CH44" s="657"/>
      <c r="CI44" s="657"/>
      <c r="CJ44" s="657"/>
      <c r="CK44" s="657"/>
      <c r="CL44" s="657"/>
      <c r="CM44" s="657"/>
      <c r="CN44" s="657"/>
      <c r="CO44" s="657"/>
      <c r="CP44" s="657"/>
      <c r="CQ44" s="658"/>
      <c r="CR44" s="659">
        <v>153940</v>
      </c>
      <c r="CS44" s="660"/>
      <c r="CT44" s="660"/>
      <c r="CU44" s="660"/>
      <c r="CV44" s="660"/>
      <c r="CW44" s="660"/>
      <c r="CX44" s="660"/>
      <c r="CY44" s="661"/>
      <c r="CZ44" s="664">
        <v>4.9000000000000004</v>
      </c>
      <c r="DA44" s="665"/>
      <c r="DB44" s="665"/>
      <c r="DC44" s="760"/>
      <c r="DD44" s="668">
        <v>29165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349</v>
      </c>
      <c r="CG45" s="657"/>
      <c r="CH45" s="657"/>
      <c r="CI45" s="657"/>
      <c r="CJ45" s="657"/>
      <c r="CK45" s="657"/>
      <c r="CL45" s="657"/>
      <c r="CM45" s="657"/>
      <c r="CN45" s="657"/>
      <c r="CO45" s="657"/>
      <c r="CP45" s="657"/>
      <c r="CQ45" s="658"/>
      <c r="CR45" s="659">
        <v>80258</v>
      </c>
      <c r="CS45" s="695"/>
      <c r="CT45" s="695"/>
      <c r="CU45" s="695"/>
      <c r="CV45" s="695"/>
      <c r="CW45" s="695"/>
      <c r="CX45" s="695"/>
      <c r="CY45" s="696"/>
      <c r="CZ45" s="664">
        <v>2.6</v>
      </c>
      <c r="DA45" s="693"/>
      <c r="DB45" s="693"/>
      <c r="DC45" s="697"/>
      <c r="DD45" s="668">
        <v>5288</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350</v>
      </c>
      <c r="CG46" s="657"/>
      <c r="CH46" s="657"/>
      <c r="CI46" s="657"/>
      <c r="CJ46" s="657"/>
      <c r="CK46" s="657"/>
      <c r="CL46" s="657"/>
      <c r="CM46" s="657"/>
      <c r="CN46" s="657"/>
      <c r="CO46" s="657"/>
      <c r="CP46" s="657"/>
      <c r="CQ46" s="658"/>
      <c r="CR46" s="659">
        <v>73682</v>
      </c>
      <c r="CS46" s="660"/>
      <c r="CT46" s="660"/>
      <c r="CU46" s="660"/>
      <c r="CV46" s="660"/>
      <c r="CW46" s="660"/>
      <c r="CX46" s="660"/>
      <c r="CY46" s="661"/>
      <c r="CZ46" s="664">
        <v>2.4</v>
      </c>
      <c r="DA46" s="665"/>
      <c r="DB46" s="665"/>
      <c r="DC46" s="760"/>
      <c r="DD46" s="668">
        <v>23877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351</v>
      </c>
      <c r="CG47" s="657"/>
      <c r="CH47" s="657"/>
      <c r="CI47" s="657"/>
      <c r="CJ47" s="657"/>
      <c r="CK47" s="657"/>
      <c r="CL47" s="657"/>
      <c r="CM47" s="657"/>
      <c r="CN47" s="657"/>
      <c r="CO47" s="657"/>
      <c r="CP47" s="657"/>
      <c r="CQ47" s="658"/>
      <c r="CR47" s="659">
        <v>20007</v>
      </c>
      <c r="CS47" s="695"/>
      <c r="CT47" s="695"/>
      <c r="CU47" s="695"/>
      <c r="CV47" s="695"/>
      <c r="CW47" s="695"/>
      <c r="CX47" s="695"/>
      <c r="CY47" s="696"/>
      <c r="CZ47" s="664">
        <v>0.6</v>
      </c>
      <c r="DA47" s="693"/>
      <c r="DB47" s="693"/>
      <c r="DC47" s="697"/>
      <c r="DD47" s="668">
        <v>11107</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352</v>
      </c>
      <c r="CG48" s="657"/>
      <c r="CH48" s="657"/>
      <c r="CI48" s="657"/>
      <c r="CJ48" s="657"/>
      <c r="CK48" s="657"/>
      <c r="CL48" s="657"/>
      <c r="CM48" s="657"/>
      <c r="CN48" s="657"/>
      <c r="CO48" s="657"/>
      <c r="CP48" s="657"/>
      <c r="CQ48" s="658"/>
      <c r="CR48" s="659" t="s">
        <v>122</v>
      </c>
      <c r="CS48" s="660"/>
      <c r="CT48" s="660"/>
      <c r="CU48" s="660"/>
      <c r="CV48" s="660"/>
      <c r="CW48" s="660"/>
      <c r="CX48" s="660"/>
      <c r="CY48" s="661"/>
      <c r="CZ48" s="664" t="s">
        <v>122</v>
      </c>
      <c r="DA48" s="665"/>
      <c r="DB48" s="665"/>
      <c r="DC48" s="760"/>
      <c r="DD48" s="668" t="s">
        <v>122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353</v>
      </c>
      <c r="CE49" s="705"/>
      <c r="CF49" s="705"/>
      <c r="CG49" s="705"/>
      <c r="CH49" s="705"/>
      <c r="CI49" s="705"/>
      <c r="CJ49" s="705"/>
      <c r="CK49" s="705"/>
      <c r="CL49" s="705"/>
      <c r="CM49" s="705"/>
      <c r="CN49" s="705"/>
      <c r="CO49" s="705"/>
      <c r="CP49" s="705"/>
      <c r="CQ49" s="706"/>
      <c r="CR49" s="739">
        <v>3134467</v>
      </c>
      <c r="CS49" s="729"/>
      <c r="CT49" s="729"/>
      <c r="CU49" s="729"/>
      <c r="CV49" s="729"/>
      <c r="CW49" s="729"/>
      <c r="CX49" s="729"/>
      <c r="CY49" s="761"/>
      <c r="CZ49" s="744">
        <v>100</v>
      </c>
      <c r="DA49" s="762"/>
      <c r="DB49" s="762"/>
      <c r="DC49" s="763"/>
      <c r="DD49" s="764">
        <v>2278535</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lny4/EJ1dlIhLod2Cl1+qrMg92J0JmkT43c9wp2MUo1eebuKux/DJEDF6Zmq//Sepluo/k7hW7zLW6aAfe78JQ==" saltValue="9xXAAToXNkfEtxYtcFWpb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109375" style="269" customWidth="1"/>
    <col min="131" max="131" width="1.57031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376</v>
      </c>
      <c r="C7" s="792"/>
      <c r="D7" s="792"/>
      <c r="E7" s="792"/>
      <c r="F7" s="792"/>
      <c r="G7" s="792"/>
      <c r="H7" s="792"/>
      <c r="I7" s="792"/>
      <c r="J7" s="792"/>
      <c r="K7" s="792"/>
      <c r="L7" s="792"/>
      <c r="M7" s="792"/>
      <c r="N7" s="792"/>
      <c r="O7" s="792"/>
      <c r="P7" s="793"/>
      <c r="Q7" s="794">
        <v>3263</v>
      </c>
      <c r="R7" s="795"/>
      <c r="S7" s="795"/>
      <c r="T7" s="795"/>
      <c r="U7" s="795"/>
      <c r="V7" s="795">
        <v>3135</v>
      </c>
      <c r="W7" s="795"/>
      <c r="X7" s="795"/>
      <c r="Y7" s="795"/>
      <c r="Z7" s="795"/>
      <c r="AA7" s="795">
        <v>129</v>
      </c>
      <c r="AB7" s="795"/>
      <c r="AC7" s="795"/>
      <c r="AD7" s="795"/>
      <c r="AE7" s="796"/>
      <c r="AF7" s="797">
        <v>101</v>
      </c>
      <c r="AG7" s="798"/>
      <c r="AH7" s="798"/>
      <c r="AI7" s="798"/>
      <c r="AJ7" s="799"/>
      <c r="AK7" s="834">
        <v>78</v>
      </c>
      <c r="AL7" s="835"/>
      <c r="AM7" s="835"/>
      <c r="AN7" s="835"/>
      <c r="AO7" s="835"/>
      <c r="AP7" s="835">
        <v>3606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594</v>
      </c>
      <c r="BT7" s="839" t="s">
        <v>594</v>
      </c>
      <c r="BU7" s="839" t="s">
        <v>594</v>
      </c>
      <c r="BV7" s="839" t="s">
        <v>594</v>
      </c>
      <c r="BW7" s="839" t="s">
        <v>594</v>
      </c>
      <c r="BX7" s="839" t="s">
        <v>594</v>
      </c>
      <c r="BY7" s="839" t="s">
        <v>594</v>
      </c>
      <c r="BZ7" s="839" t="s">
        <v>594</v>
      </c>
      <c r="CA7" s="839" t="s">
        <v>594</v>
      </c>
      <c r="CB7" s="839" t="s">
        <v>594</v>
      </c>
      <c r="CC7" s="839" t="s">
        <v>594</v>
      </c>
      <c r="CD7" s="839" t="s">
        <v>594</v>
      </c>
      <c r="CE7" s="839" t="s">
        <v>594</v>
      </c>
      <c r="CF7" s="839" t="s">
        <v>594</v>
      </c>
      <c r="CG7" s="840" t="s">
        <v>594</v>
      </c>
      <c r="CH7" s="831">
        <v>0</v>
      </c>
      <c r="CI7" s="832"/>
      <c r="CJ7" s="832"/>
      <c r="CK7" s="832"/>
      <c r="CL7" s="833"/>
      <c r="CM7" s="831">
        <v>17</v>
      </c>
      <c r="CN7" s="832"/>
      <c r="CO7" s="832"/>
      <c r="CP7" s="832"/>
      <c r="CQ7" s="833"/>
      <c r="CR7" s="831">
        <v>10</v>
      </c>
      <c r="CS7" s="832"/>
      <c r="CT7" s="832"/>
      <c r="CU7" s="832"/>
      <c r="CV7" s="833"/>
      <c r="CW7" s="831">
        <v>0</v>
      </c>
      <c r="CX7" s="832"/>
      <c r="CY7" s="832"/>
      <c r="CZ7" s="832"/>
      <c r="DA7" s="833"/>
      <c r="DB7" s="831" t="s">
        <v>573</v>
      </c>
      <c r="DC7" s="832"/>
      <c r="DD7" s="832"/>
      <c r="DE7" s="832"/>
      <c r="DF7" s="833"/>
      <c r="DG7" s="831" t="s">
        <v>573</v>
      </c>
      <c r="DH7" s="832"/>
      <c r="DI7" s="832"/>
      <c r="DJ7" s="832"/>
      <c r="DK7" s="833"/>
      <c r="DL7" s="831" t="s">
        <v>572</v>
      </c>
      <c r="DM7" s="832"/>
      <c r="DN7" s="832"/>
      <c r="DO7" s="832"/>
      <c r="DP7" s="833"/>
      <c r="DQ7" s="831" t="s">
        <v>573</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t="s">
        <v>595</v>
      </c>
      <c r="BU8" s="829" t="s">
        <v>595</v>
      </c>
      <c r="BV8" s="829" t="s">
        <v>595</v>
      </c>
      <c r="BW8" s="829" t="s">
        <v>595</v>
      </c>
      <c r="BX8" s="829" t="s">
        <v>595</v>
      </c>
      <c r="BY8" s="829" t="s">
        <v>595</v>
      </c>
      <c r="BZ8" s="829" t="s">
        <v>595</v>
      </c>
      <c r="CA8" s="829" t="s">
        <v>595</v>
      </c>
      <c r="CB8" s="829" t="s">
        <v>595</v>
      </c>
      <c r="CC8" s="829" t="s">
        <v>595</v>
      </c>
      <c r="CD8" s="829" t="s">
        <v>595</v>
      </c>
      <c r="CE8" s="829" t="s">
        <v>595</v>
      </c>
      <c r="CF8" s="829" t="s">
        <v>595</v>
      </c>
      <c r="CG8" s="830" t="s">
        <v>595</v>
      </c>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377</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378</v>
      </c>
      <c r="B23" s="850" t="s">
        <v>379</v>
      </c>
      <c r="C23" s="851"/>
      <c r="D23" s="851"/>
      <c r="E23" s="851"/>
      <c r="F23" s="851"/>
      <c r="G23" s="851"/>
      <c r="H23" s="851"/>
      <c r="I23" s="851"/>
      <c r="J23" s="851"/>
      <c r="K23" s="851"/>
      <c r="L23" s="851"/>
      <c r="M23" s="851"/>
      <c r="N23" s="851"/>
      <c r="O23" s="851"/>
      <c r="P23" s="852"/>
      <c r="Q23" s="853">
        <v>3263</v>
      </c>
      <c r="R23" s="854"/>
      <c r="S23" s="854"/>
      <c r="T23" s="854"/>
      <c r="U23" s="854"/>
      <c r="V23" s="854">
        <v>3134</v>
      </c>
      <c r="W23" s="854"/>
      <c r="X23" s="854"/>
      <c r="Y23" s="854"/>
      <c r="Z23" s="854"/>
      <c r="AA23" s="854">
        <v>129</v>
      </c>
      <c r="AB23" s="854"/>
      <c r="AC23" s="854"/>
      <c r="AD23" s="854"/>
      <c r="AE23" s="855"/>
      <c r="AF23" s="856">
        <v>101</v>
      </c>
      <c r="AG23" s="854"/>
      <c r="AH23" s="854"/>
      <c r="AI23" s="854"/>
      <c r="AJ23" s="857"/>
      <c r="AK23" s="858"/>
      <c r="AL23" s="859"/>
      <c r="AM23" s="859"/>
      <c r="AN23" s="859"/>
      <c r="AO23" s="859"/>
      <c r="AP23" s="854">
        <v>3606</v>
      </c>
      <c r="AQ23" s="854"/>
      <c r="AR23" s="854"/>
      <c r="AS23" s="854"/>
      <c r="AT23" s="854"/>
      <c r="AU23" s="860"/>
      <c r="AV23" s="860"/>
      <c r="AW23" s="860"/>
      <c r="AX23" s="860"/>
      <c r="AY23" s="861"/>
      <c r="AZ23" s="869" t="s">
        <v>380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359</v>
      </c>
      <c r="B26" s="801"/>
      <c r="C26" s="801"/>
      <c r="D26" s="801"/>
      <c r="E26" s="801"/>
      <c r="F26" s="801"/>
      <c r="G26" s="801"/>
      <c r="H26" s="801"/>
      <c r="I26" s="801"/>
      <c r="J26" s="801"/>
      <c r="K26" s="801"/>
      <c r="L26" s="801"/>
      <c r="M26" s="801"/>
      <c r="N26" s="801"/>
      <c r="O26" s="801"/>
      <c r="P26" s="802"/>
      <c r="Q26" s="777" t="s">
        <v>383</v>
      </c>
      <c r="R26" s="778"/>
      <c r="S26" s="778"/>
      <c r="T26" s="778"/>
      <c r="U26" s="779"/>
      <c r="V26" s="777" t="s">
        <v>384</v>
      </c>
      <c r="W26" s="778"/>
      <c r="X26" s="778"/>
      <c r="Y26" s="778"/>
      <c r="Z26" s="779"/>
      <c r="AA26" s="777" t="s">
        <v>385</v>
      </c>
      <c r="AB26" s="778"/>
      <c r="AC26" s="778"/>
      <c r="AD26" s="778"/>
      <c r="AE26" s="778"/>
      <c r="AF26" s="872" t="s">
        <v>386</v>
      </c>
      <c r="AG26" s="873"/>
      <c r="AH26" s="873"/>
      <c r="AI26" s="873"/>
      <c r="AJ26" s="874"/>
      <c r="AK26" s="778" t="s">
        <v>387</v>
      </c>
      <c r="AL26" s="778"/>
      <c r="AM26" s="778"/>
      <c r="AN26" s="778"/>
      <c r="AO26" s="779"/>
      <c r="AP26" s="777" t="s">
        <v>388</v>
      </c>
      <c r="AQ26" s="778"/>
      <c r="AR26" s="778"/>
      <c r="AS26" s="778"/>
      <c r="AT26" s="779"/>
      <c r="AU26" s="777" t="s">
        <v>389</v>
      </c>
      <c r="AV26" s="778"/>
      <c r="AW26" s="778"/>
      <c r="AX26" s="778"/>
      <c r="AY26" s="779"/>
      <c r="AZ26" s="777" t="s">
        <v>390</v>
      </c>
      <c r="BA26" s="778"/>
      <c r="BB26" s="778"/>
      <c r="BC26" s="778"/>
      <c r="BD26" s="779"/>
      <c r="BE26" s="777" t="s">
        <v>366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391</v>
      </c>
      <c r="C28" s="792"/>
      <c r="D28" s="792"/>
      <c r="E28" s="792"/>
      <c r="F28" s="792"/>
      <c r="G28" s="792"/>
      <c r="H28" s="792"/>
      <c r="I28" s="792"/>
      <c r="J28" s="792"/>
      <c r="K28" s="792"/>
      <c r="L28" s="792"/>
      <c r="M28" s="792"/>
      <c r="N28" s="792"/>
      <c r="O28" s="792"/>
      <c r="P28" s="793"/>
      <c r="Q28" s="882">
        <v>843</v>
      </c>
      <c r="R28" s="883"/>
      <c r="S28" s="883"/>
      <c r="T28" s="883"/>
      <c r="U28" s="883"/>
      <c r="V28" s="883">
        <v>790</v>
      </c>
      <c r="W28" s="883"/>
      <c r="X28" s="883"/>
      <c r="Y28" s="883"/>
      <c r="Z28" s="883"/>
      <c r="AA28" s="883">
        <v>53</v>
      </c>
      <c r="AB28" s="883"/>
      <c r="AC28" s="883"/>
      <c r="AD28" s="883"/>
      <c r="AE28" s="884"/>
      <c r="AF28" s="885">
        <v>53</v>
      </c>
      <c r="AG28" s="883"/>
      <c r="AH28" s="883"/>
      <c r="AI28" s="883"/>
      <c r="AJ28" s="886"/>
      <c r="AK28" s="887">
        <v>52</v>
      </c>
      <c r="AL28" s="878"/>
      <c r="AM28" s="878"/>
      <c r="AN28" s="878"/>
      <c r="AO28" s="878"/>
      <c r="AP28" s="878" t="s">
        <v>578</v>
      </c>
      <c r="AQ28" s="878"/>
      <c r="AR28" s="878"/>
      <c r="AS28" s="878"/>
      <c r="AT28" s="878"/>
      <c r="AU28" s="878" t="s">
        <v>579</v>
      </c>
      <c r="AV28" s="878"/>
      <c r="AW28" s="878"/>
      <c r="AX28" s="878"/>
      <c r="AY28" s="878"/>
      <c r="AZ28" s="879" t="s">
        <v>572</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392</v>
      </c>
      <c r="C29" s="816"/>
      <c r="D29" s="816"/>
      <c r="E29" s="816"/>
      <c r="F29" s="816"/>
      <c r="G29" s="816"/>
      <c r="H29" s="816"/>
      <c r="I29" s="816"/>
      <c r="J29" s="816"/>
      <c r="K29" s="816"/>
      <c r="L29" s="816"/>
      <c r="M29" s="816"/>
      <c r="N29" s="816"/>
      <c r="O29" s="816"/>
      <c r="P29" s="817"/>
      <c r="Q29" s="818">
        <v>94</v>
      </c>
      <c r="R29" s="819"/>
      <c r="S29" s="819"/>
      <c r="T29" s="819"/>
      <c r="U29" s="819"/>
      <c r="V29" s="819">
        <v>85</v>
      </c>
      <c r="W29" s="819"/>
      <c r="X29" s="819"/>
      <c r="Y29" s="819"/>
      <c r="Z29" s="819"/>
      <c r="AA29" s="819">
        <v>9</v>
      </c>
      <c r="AB29" s="819"/>
      <c r="AC29" s="819"/>
      <c r="AD29" s="819"/>
      <c r="AE29" s="820"/>
      <c r="AF29" s="821">
        <v>9</v>
      </c>
      <c r="AG29" s="822"/>
      <c r="AH29" s="822"/>
      <c r="AI29" s="822"/>
      <c r="AJ29" s="823"/>
      <c r="AK29" s="890">
        <v>7</v>
      </c>
      <c r="AL29" s="891"/>
      <c r="AM29" s="891"/>
      <c r="AN29" s="891"/>
      <c r="AO29" s="891"/>
      <c r="AP29" s="891" t="s">
        <v>573</v>
      </c>
      <c r="AQ29" s="891"/>
      <c r="AR29" s="891"/>
      <c r="AS29" s="891"/>
      <c r="AT29" s="891"/>
      <c r="AU29" s="891" t="s">
        <v>576</v>
      </c>
      <c r="AV29" s="891"/>
      <c r="AW29" s="891"/>
      <c r="AX29" s="891"/>
      <c r="AY29" s="891"/>
      <c r="AZ29" s="892" t="s">
        <v>573</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393</v>
      </c>
      <c r="C30" s="816"/>
      <c r="D30" s="816"/>
      <c r="E30" s="816"/>
      <c r="F30" s="816"/>
      <c r="G30" s="816"/>
      <c r="H30" s="816"/>
      <c r="I30" s="816"/>
      <c r="J30" s="816"/>
      <c r="K30" s="816"/>
      <c r="L30" s="816"/>
      <c r="M30" s="816"/>
      <c r="N30" s="816"/>
      <c r="O30" s="816"/>
      <c r="P30" s="817"/>
      <c r="Q30" s="818">
        <v>627</v>
      </c>
      <c r="R30" s="819"/>
      <c r="S30" s="819"/>
      <c r="T30" s="819"/>
      <c r="U30" s="819"/>
      <c r="V30" s="819">
        <v>602</v>
      </c>
      <c r="W30" s="819"/>
      <c r="X30" s="819"/>
      <c r="Y30" s="819"/>
      <c r="Z30" s="819"/>
      <c r="AA30" s="819">
        <v>26</v>
      </c>
      <c r="AB30" s="819"/>
      <c r="AC30" s="819"/>
      <c r="AD30" s="819"/>
      <c r="AE30" s="820"/>
      <c r="AF30" s="821">
        <v>26</v>
      </c>
      <c r="AG30" s="822"/>
      <c r="AH30" s="822"/>
      <c r="AI30" s="822"/>
      <c r="AJ30" s="823"/>
      <c r="AK30" s="890">
        <v>97</v>
      </c>
      <c r="AL30" s="891"/>
      <c r="AM30" s="891"/>
      <c r="AN30" s="891"/>
      <c r="AO30" s="891"/>
      <c r="AP30" s="891" t="s">
        <v>573</v>
      </c>
      <c r="AQ30" s="891"/>
      <c r="AR30" s="891"/>
      <c r="AS30" s="891"/>
      <c r="AT30" s="891"/>
      <c r="AU30" s="891" t="s">
        <v>573</v>
      </c>
      <c r="AV30" s="891"/>
      <c r="AW30" s="891"/>
      <c r="AX30" s="891"/>
      <c r="AY30" s="891"/>
      <c r="AZ30" s="892" t="s">
        <v>573</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394</v>
      </c>
      <c r="C31" s="816"/>
      <c r="D31" s="816"/>
      <c r="E31" s="816"/>
      <c r="F31" s="816"/>
      <c r="G31" s="816"/>
      <c r="H31" s="816"/>
      <c r="I31" s="816"/>
      <c r="J31" s="816"/>
      <c r="K31" s="816"/>
      <c r="L31" s="816"/>
      <c r="M31" s="816"/>
      <c r="N31" s="816"/>
      <c r="O31" s="816"/>
      <c r="P31" s="817"/>
      <c r="Q31" s="818">
        <v>6</v>
      </c>
      <c r="R31" s="819"/>
      <c r="S31" s="819"/>
      <c r="T31" s="819"/>
      <c r="U31" s="819"/>
      <c r="V31" s="819">
        <v>5</v>
      </c>
      <c r="W31" s="819"/>
      <c r="X31" s="819"/>
      <c r="Y31" s="819"/>
      <c r="Z31" s="819"/>
      <c r="AA31" s="819">
        <v>0</v>
      </c>
      <c r="AB31" s="819"/>
      <c r="AC31" s="819"/>
      <c r="AD31" s="819"/>
      <c r="AE31" s="820"/>
      <c r="AF31" s="821">
        <v>0</v>
      </c>
      <c r="AG31" s="822"/>
      <c r="AH31" s="822"/>
      <c r="AI31" s="822"/>
      <c r="AJ31" s="823"/>
      <c r="AK31" s="890">
        <v>2</v>
      </c>
      <c r="AL31" s="891"/>
      <c r="AM31" s="891"/>
      <c r="AN31" s="891"/>
      <c r="AO31" s="891"/>
      <c r="AP31" s="891" t="s">
        <v>573</v>
      </c>
      <c r="AQ31" s="891"/>
      <c r="AR31" s="891"/>
      <c r="AS31" s="891"/>
      <c r="AT31" s="891"/>
      <c r="AU31" s="891" t="s">
        <v>571</v>
      </c>
      <c r="AV31" s="891"/>
      <c r="AW31" s="891"/>
      <c r="AX31" s="891"/>
      <c r="AY31" s="891"/>
      <c r="AZ31" s="892" t="s">
        <v>573</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395</v>
      </c>
      <c r="C32" s="816"/>
      <c r="D32" s="816"/>
      <c r="E32" s="816"/>
      <c r="F32" s="816"/>
      <c r="G32" s="816"/>
      <c r="H32" s="816"/>
      <c r="I32" s="816"/>
      <c r="J32" s="816"/>
      <c r="K32" s="816"/>
      <c r="L32" s="816"/>
      <c r="M32" s="816"/>
      <c r="N32" s="816"/>
      <c r="O32" s="816"/>
      <c r="P32" s="817"/>
      <c r="Q32" s="818">
        <v>65</v>
      </c>
      <c r="R32" s="819"/>
      <c r="S32" s="819"/>
      <c r="T32" s="819"/>
      <c r="U32" s="819"/>
      <c r="V32" s="819">
        <v>65</v>
      </c>
      <c r="W32" s="819"/>
      <c r="X32" s="819"/>
      <c r="Y32" s="819"/>
      <c r="Z32" s="819"/>
      <c r="AA32" s="819">
        <v>0</v>
      </c>
      <c r="AB32" s="819"/>
      <c r="AC32" s="819"/>
      <c r="AD32" s="819"/>
      <c r="AE32" s="820"/>
      <c r="AF32" s="821">
        <v>0</v>
      </c>
      <c r="AG32" s="822"/>
      <c r="AH32" s="822"/>
      <c r="AI32" s="822"/>
      <c r="AJ32" s="823"/>
      <c r="AK32" s="890">
        <v>25</v>
      </c>
      <c r="AL32" s="891"/>
      <c r="AM32" s="891"/>
      <c r="AN32" s="891"/>
      <c r="AO32" s="891"/>
      <c r="AP32" s="891" t="s">
        <v>571</v>
      </c>
      <c r="AQ32" s="891"/>
      <c r="AR32" s="891"/>
      <c r="AS32" s="891"/>
      <c r="AT32" s="891"/>
      <c r="AU32" s="891" t="s">
        <v>577</v>
      </c>
      <c r="AV32" s="891"/>
      <c r="AW32" s="891"/>
      <c r="AX32" s="891"/>
      <c r="AY32" s="891"/>
      <c r="AZ32" s="892" t="s">
        <v>574</v>
      </c>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396</v>
      </c>
      <c r="C33" s="816"/>
      <c r="D33" s="816"/>
      <c r="E33" s="816"/>
      <c r="F33" s="816"/>
      <c r="G33" s="816"/>
      <c r="H33" s="816"/>
      <c r="I33" s="816"/>
      <c r="J33" s="816"/>
      <c r="K33" s="816"/>
      <c r="L33" s="816"/>
      <c r="M33" s="816"/>
      <c r="N33" s="816"/>
      <c r="O33" s="816"/>
      <c r="P33" s="817"/>
      <c r="Q33" s="818">
        <v>12</v>
      </c>
      <c r="R33" s="819"/>
      <c r="S33" s="819"/>
      <c r="T33" s="819"/>
      <c r="U33" s="819"/>
      <c r="V33" s="819">
        <v>12</v>
      </c>
      <c r="W33" s="819"/>
      <c r="X33" s="819"/>
      <c r="Y33" s="819"/>
      <c r="Z33" s="819"/>
      <c r="AA33" s="819" t="s">
        <v>571</v>
      </c>
      <c r="AB33" s="819"/>
      <c r="AC33" s="819"/>
      <c r="AD33" s="819"/>
      <c r="AE33" s="820"/>
      <c r="AF33" s="821" t="s">
        <v>122</v>
      </c>
      <c r="AG33" s="822"/>
      <c r="AH33" s="822"/>
      <c r="AI33" s="822"/>
      <c r="AJ33" s="823"/>
      <c r="AK33" s="890">
        <v>12</v>
      </c>
      <c r="AL33" s="891"/>
      <c r="AM33" s="891"/>
      <c r="AN33" s="891"/>
      <c r="AO33" s="891"/>
      <c r="AP33" s="891" t="s">
        <v>573</v>
      </c>
      <c r="AQ33" s="891"/>
      <c r="AR33" s="891"/>
      <c r="AS33" s="891"/>
      <c r="AT33" s="891"/>
      <c r="AU33" s="891" t="s">
        <v>573</v>
      </c>
      <c r="AV33" s="891"/>
      <c r="AW33" s="891"/>
      <c r="AX33" s="891"/>
      <c r="AY33" s="891"/>
      <c r="AZ33" s="892" t="s">
        <v>573</v>
      </c>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397</v>
      </c>
      <c r="C34" s="816"/>
      <c r="D34" s="816"/>
      <c r="E34" s="816"/>
      <c r="F34" s="816"/>
      <c r="G34" s="816"/>
      <c r="H34" s="816"/>
      <c r="I34" s="816"/>
      <c r="J34" s="816"/>
      <c r="K34" s="816"/>
      <c r="L34" s="816"/>
      <c r="M34" s="816"/>
      <c r="N34" s="816"/>
      <c r="O34" s="816"/>
      <c r="P34" s="817"/>
      <c r="Q34" s="818">
        <v>529</v>
      </c>
      <c r="R34" s="819"/>
      <c r="S34" s="819"/>
      <c r="T34" s="819"/>
      <c r="U34" s="819"/>
      <c r="V34" s="819">
        <v>516</v>
      </c>
      <c r="W34" s="819"/>
      <c r="X34" s="819"/>
      <c r="Y34" s="819"/>
      <c r="Z34" s="819"/>
      <c r="AA34" s="819">
        <v>13</v>
      </c>
      <c r="AB34" s="819"/>
      <c r="AC34" s="819"/>
      <c r="AD34" s="819"/>
      <c r="AE34" s="820"/>
      <c r="AF34" s="821">
        <v>13</v>
      </c>
      <c r="AG34" s="822"/>
      <c r="AH34" s="822"/>
      <c r="AI34" s="822"/>
      <c r="AJ34" s="823"/>
      <c r="AK34" s="890">
        <v>45</v>
      </c>
      <c r="AL34" s="891"/>
      <c r="AM34" s="891"/>
      <c r="AN34" s="891"/>
      <c r="AO34" s="891"/>
      <c r="AP34" s="891">
        <v>1509</v>
      </c>
      <c r="AQ34" s="891"/>
      <c r="AR34" s="891"/>
      <c r="AS34" s="891"/>
      <c r="AT34" s="891"/>
      <c r="AU34" s="891">
        <v>860</v>
      </c>
      <c r="AV34" s="891"/>
      <c r="AW34" s="891"/>
      <c r="AX34" s="891"/>
      <c r="AY34" s="891"/>
      <c r="AZ34" s="892" t="s">
        <v>573</v>
      </c>
      <c r="BA34" s="892"/>
      <c r="BB34" s="892"/>
      <c r="BC34" s="892"/>
      <c r="BD34" s="892"/>
      <c r="BE34" s="888" t="s">
        <v>398</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399</v>
      </c>
      <c r="C35" s="816"/>
      <c r="D35" s="816"/>
      <c r="E35" s="816"/>
      <c r="F35" s="816"/>
      <c r="G35" s="816"/>
      <c r="H35" s="816"/>
      <c r="I35" s="816"/>
      <c r="J35" s="816"/>
      <c r="K35" s="816"/>
      <c r="L35" s="816"/>
      <c r="M35" s="816"/>
      <c r="N35" s="816"/>
      <c r="O35" s="816"/>
      <c r="P35" s="817"/>
      <c r="Q35" s="818">
        <v>211</v>
      </c>
      <c r="R35" s="819"/>
      <c r="S35" s="819"/>
      <c r="T35" s="819"/>
      <c r="U35" s="819"/>
      <c r="V35" s="819">
        <v>209</v>
      </c>
      <c r="W35" s="819"/>
      <c r="X35" s="819"/>
      <c r="Y35" s="819"/>
      <c r="Z35" s="819"/>
      <c r="AA35" s="819">
        <v>2</v>
      </c>
      <c r="AB35" s="819"/>
      <c r="AC35" s="819"/>
      <c r="AD35" s="819"/>
      <c r="AE35" s="820"/>
      <c r="AF35" s="821">
        <v>2</v>
      </c>
      <c r="AG35" s="822"/>
      <c r="AH35" s="822"/>
      <c r="AI35" s="822"/>
      <c r="AJ35" s="823"/>
      <c r="AK35" s="890">
        <v>138</v>
      </c>
      <c r="AL35" s="891"/>
      <c r="AM35" s="891"/>
      <c r="AN35" s="891"/>
      <c r="AO35" s="891"/>
      <c r="AP35" s="891">
        <v>1929</v>
      </c>
      <c r="AQ35" s="891"/>
      <c r="AR35" s="891"/>
      <c r="AS35" s="891"/>
      <c r="AT35" s="891"/>
      <c r="AU35" s="891">
        <v>1722</v>
      </c>
      <c r="AV35" s="891"/>
      <c r="AW35" s="891"/>
      <c r="AX35" s="891"/>
      <c r="AY35" s="891"/>
      <c r="AZ35" s="892" t="s">
        <v>575</v>
      </c>
      <c r="BA35" s="892"/>
      <c r="BB35" s="892"/>
      <c r="BC35" s="892"/>
      <c r="BD35" s="892"/>
      <c r="BE35" s="888" t="s">
        <v>398</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378</v>
      </c>
      <c r="B63" s="850" t="s">
        <v>401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104</v>
      </c>
      <c r="AG63" s="902"/>
      <c r="AH63" s="902"/>
      <c r="AI63" s="902"/>
      <c r="AJ63" s="903"/>
      <c r="AK63" s="904"/>
      <c r="AL63" s="899"/>
      <c r="AM63" s="899"/>
      <c r="AN63" s="899"/>
      <c r="AO63" s="899"/>
      <c r="AP63" s="902">
        <v>3438</v>
      </c>
      <c r="AQ63" s="902"/>
      <c r="AR63" s="902"/>
      <c r="AS63" s="902"/>
      <c r="AT63" s="902"/>
      <c r="AU63" s="902">
        <v>2583</v>
      </c>
      <c r="AV63" s="902"/>
      <c r="AW63" s="902"/>
      <c r="AX63" s="902"/>
      <c r="AY63" s="902"/>
      <c r="AZ63" s="906"/>
      <c r="BA63" s="906"/>
      <c r="BB63" s="906"/>
      <c r="BC63" s="906"/>
      <c r="BD63" s="906"/>
      <c r="BE63" s="907"/>
      <c r="BF63" s="907"/>
      <c r="BG63" s="907"/>
      <c r="BH63" s="907"/>
      <c r="BI63" s="908"/>
      <c r="BJ63" s="909" t="s">
        <v>402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404</v>
      </c>
      <c r="B66" s="801"/>
      <c r="C66" s="801"/>
      <c r="D66" s="801"/>
      <c r="E66" s="801"/>
      <c r="F66" s="801"/>
      <c r="G66" s="801"/>
      <c r="H66" s="801"/>
      <c r="I66" s="801"/>
      <c r="J66" s="801"/>
      <c r="K66" s="801"/>
      <c r="L66" s="801"/>
      <c r="M66" s="801"/>
      <c r="N66" s="801"/>
      <c r="O66" s="801"/>
      <c r="P66" s="802"/>
      <c r="Q66" s="777" t="s">
        <v>405</v>
      </c>
      <c r="R66" s="778"/>
      <c r="S66" s="778"/>
      <c r="T66" s="778"/>
      <c r="U66" s="779"/>
      <c r="V66" s="777" t="s">
        <v>406</v>
      </c>
      <c r="W66" s="778"/>
      <c r="X66" s="778"/>
      <c r="Y66" s="778"/>
      <c r="Z66" s="779"/>
      <c r="AA66" s="777" t="s">
        <v>407</v>
      </c>
      <c r="AB66" s="778"/>
      <c r="AC66" s="778"/>
      <c r="AD66" s="778"/>
      <c r="AE66" s="779"/>
      <c r="AF66" s="912" t="s">
        <v>408</v>
      </c>
      <c r="AG66" s="873"/>
      <c r="AH66" s="873"/>
      <c r="AI66" s="873"/>
      <c r="AJ66" s="913"/>
      <c r="AK66" s="777" t="s">
        <v>409</v>
      </c>
      <c r="AL66" s="801"/>
      <c r="AM66" s="801"/>
      <c r="AN66" s="801"/>
      <c r="AO66" s="802"/>
      <c r="AP66" s="777" t="s">
        <v>410</v>
      </c>
      <c r="AQ66" s="778"/>
      <c r="AR66" s="778"/>
      <c r="AS66" s="778"/>
      <c r="AT66" s="779"/>
      <c r="AU66" s="777" t="s">
        <v>411</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580</v>
      </c>
      <c r="C68" s="930"/>
      <c r="D68" s="930"/>
      <c r="E68" s="930"/>
      <c r="F68" s="930"/>
      <c r="G68" s="930"/>
      <c r="H68" s="930"/>
      <c r="I68" s="930"/>
      <c r="J68" s="930"/>
      <c r="K68" s="930"/>
      <c r="L68" s="930"/>
      <c r="M68" s="930"/>
      <c r="N68" s="930"/>
      <c r="O68" s="930"/>
      <c r="P68" s="931"/>
      <c r="Q68" s="932">
        <v>7081</v>
      </c>
      <c r="R68" s="926"/>
      <c r="S68" s="926"/>
      <c r="T68" s="926"/>
      <c r="U68" s="926"/>
      <c r="V68" s="926">
        <v>7175</v>
      </c>
      <c r="W68" s="926"/>
      <c r="X68" s="926"/>
      <c r="Y68" s="926"/>
      <c r="Z68" s="926"/>
      <c r="AA68" s="926">
        <v>-94</v>
      </c>
      <c r="AB68" s="926"/>
      <c r="AC68" s="926"/>
      <c r="AD68" s="926"/>
      <c r="AE68" s="926"/>
      <c r="AF68" s="926">
        <v>2039</v>
      </c>
      <c r="AG68" s="926"/>
      <c r="AH68" s="926"/>
      <c r="AI68" s="926"/>
      <c r="AJ68" s="926"/>
      <c r="AK68" s="926" t="s">
        <v>507</v>
      </c>
      <c r="AL68" s="926"/>
      <c r="AM68" s="926"/>
      <c r="AN68" s="926"/>
      <c r="AO68" s="926"/>
      <c r="AP68" s="926">
        <v>5024</v>
      </c>
      <c r="AQ68" s="926"/>
      <c r="AR68" s="926"/>
      <c r="AS68" s="926"/>
      <c r="AT68" s="926"/>
      <c r="AU68" s="926">
        <v>100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581</v>
      </c>
      <c r="C69" s="934"/>
      <c r="D69" s="934"/>
      <c r="E69" s="934"/>
      <c r="F69" s="934"/>
      <c r="G69" s="934"/>
      <c r="H69" s="934"/>
      <c r="I69" s="934"/>
      <c r="J69" s="934"/>
      <c r="K69" s="934"/>
      <c r="L69" s="934"/>
      <c r="M69" s="934"/>
      <c r="N69" s="934"/>
      <c r="O69" s="934"/>
      <c r="P69" s="935"/>
      <c r="Q69" s="936">
        <v>527</v>
      </c>
      <c r="R69" s="891"/>
      <c r="S69" s="891"/>
      <c r="T69" s="891"/>
      <c r="U69" s="891"/>
      <c r="V69" s="891">
        <v>523</v>
      </c>
      <c r="W69" s="891"/>
      <c r="X69" s="891"/>
      <c r="Y69" s="891"/>
      <c r="Z69" s="891"/>
      <c r="AA69" s="891">
        <v>3</v>
      </c>
      <c r="AB69" s="891"/>
      <c r="AC69" s="891"/>
      <c r="AD69" s="891"/>
      <c r="AE69" s="891"/>
      <c r="AF69" s="891">
        <v>149</v>
      </c>
      <c r="AG69" s="891"/>
      <c r="AH69" s="891"/>
      <c r="AI69" s="891"/>
      <c r="AJ69" s="891"/>
      <c r="AK69" s="891" t="s">
        <v>507</v>
      </c>
      <c r="AL69" s="891"/>
      <c r="AM69" s="891"/>
      <c r="AN69" s="891"/>
      <c r="AO69" s="891"/>
      <c r="AP69" s="891">
        <v>819</v>
      </c>
      <c r="AQ69" s="891"/>
      <c r="AR69" s="891"/>
      <c r="AS69" s="891"/>
      <c r="AT69" s="891"/>
      <c r="AU69" s="891">
        <v>55</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582</v>
      </c>
      <c r="C70" s="934"/>
      <c r="D70" s="934"/>
      <c r="E70" s="934"/>
      <c r="F70" s="934"/>
      <c r="G70" s="934"/>
      <c r="H70" s="934"/>
      <c r="I70" s="934"/>
      <c r="J70" s="934"/>
      <c r="K70" s="934"/>
      <c r="L70" s="934"/>
      <c r="M70" s="934"/>
      <c r="N70" s="934"/>
      <c r="O70" s="934"/>
      <c r="P70" s="935"/>
      <c r="Q70" s="936">
        <v>4904</v>
      </c>
      <c r="R70" s="891"/>
      <c r="S70" s="891"/>
      <c r="T70" s="891"/>
      <c r="U70" s="891"/>
      <c r="V70" s="891">
        <v>3940</v>
      </c>
      <c r="W70" s="891"/>
      <c r="X70" s="891"/>
      <c r="Y70" s="891"/>
      <c r="Z70" s="891"/>
      <c r="AA70" s="891">
        <v>964</v>
      </c>
      <c r="AB70" s="891"/>
      <c r="AC70" s="891"/>
      <c r="AD70" s="891"/>
      <c r="AE70" s="891"/>
      <c r="AF70" s="891">
        <v>964</v>
      </c>
      <c r="AG70" s="891"/>
      <c r="AH70" s="891"/>
      <c r="AI70" s="891"/>
      <c r="AJ70" s="891"/>
      <c r="AK70" s="891" t="s">
        <v>507</v>
      </c>
      <c r="AL70" s="891"/>
      <c r="AM70" s="891"/>
      <c r="AN70" s="891"/>
      <c r="AO70" s="891"/>
      <c r="AP70" s="891" t="s">
        <v>507</v>
      </c>
      <c r="AQ70" s="891"/>
      <c r="AR70" s="891"/>
      <c r="AS70" s="891"/>
      <c r="AT70" s="891"/>
      <c r="AU70" s="891" t="s">
        <v>507</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583</v>
      </c>
      <c r="C71" s="934"/>
      <c r="D71" s="934"/>
      <c r="E71" s="934"/>
      <c r="F71" s="934"/>
      <c r="G71" s="934"/>
      <c r="H71" s="934"/>
      <c r="I71" s="934"/>
      <c r="J71" s="934"/>
      <c r="K71" s="934"/>
      <c r="L71" s="934"/>
      <c r="M71" s="934"/>
      <c r="N71" s="934"/>
      <c r="O71" s="934"/>
      <c r="P71" s="935"/>
      <c r="Q71" s="936">
        <v>3</v>
      </c>
      <c r="R71" s="891"/>
      <c r="S71" s="891"/>
      <c r="T71" s="891"/>
      <c r="U71" s="891"/>
      <c r="V71" s="891">
        <v>1</v>
      </c>
      <c r="W71" s="891"/>
      <c r="X71" s="891"/>
      <c r="Y71" s="891"/>
      <c r="Z71" s="891"/>
      <c r="AA71" s="891">
        <v>2</v>
      </c>
      <c r="AB71" s="891"/>
      <c r="AC71" s="891"/>
      <c r="AD71" s="891"/>
      <c r="AE71" s="891"/>
      <c r="AF71" s="891">
        <v>2</v>
      </c>
      <c r="AG71" s="891"/>
      <c r="AH71" s="891"/>
      <c r="AI71" s="891"/>
      <c r="AJ71" s="891"/>
      <c r="AK71" s="891" t="s">
        <v>507</v>
      </c>
      <c r="AL71" s="891"/>
      <c r="AM71" s="891"/>
      <c r="AN71" s="891"/>
      <c r="AO71" s="891"/>
      <c r="AP71" s="891" t="s">
        <v>507</v>
      </c>
      <c r="AQ71" s="891"/>
      <c r="AR71" s="891"/>
      <c r="AS71" s="891"/>
      <c r="AT71" s="891"/>
      <c r="AU71" s="891" t="s">
        <v>507</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584</v>
      </c>
      <c r="C72" s="934"/>
      <c r="D72" s="934"/>
      <c r="E72" s="934"/>
      <c r="F72" s="934"/>
      <c r="G72" s="934"/>
      <c r="H72" s="934"/>
      <c r="I72" s="934"/>
      <c r="J72" s="934"/>
      <c r="K72" s="934"/>
      <c r="L72" s="934"/>
      <c r="M72" s="934"/>
      <c r="N72" s="934"/>
      <c r="O72" s="934"/>
      <c r="P72" s="935"/>
      <c r="Q72" s="936">
        <v>1445</v>
      </c>
      <c r="R72" s="891"/>
      <c r="S72" s="891"/>
      <c r="T72" s="891"/>
      <c r="U72" s="891"/>
      <c r="V72" s="891">
        <v>1413</v>
      </c>
      <c r="W72" s="891"/>
      <c r="X72" s="891"/>
      <c r="Y72" s="891"/>
      <c r="Z72" s="891"/>
      <c r="AA72" s="891">
        <v>32</v>
      </c>
      <c r="AB72" s="891"/>
      <c r="AC72" s="891"/>
      <c r="AD72" s="891"/>
      <c r="AE72" s="891"/>
      <c r="AF72" s="891">
        <v>32</v>
      </c>
      <c r="AG72" s="891"/>
      <c r="AH72" s="891"/>
      <c r="AI72" s="891"/>
      <c r="AJ72" s="891"/>
      <c r="AK72" s="891" t="s">
        <v>507</v>
      </c>
      <c r="AL72" s="891"/>
      <c r="AM72" s="891"/>
      <c r="AN72" s="891"/>
      <c r="AO72" s="891"/>
      <c r="AP72" s="891">
        <v>503</v>
      </c>
      <c r="AQ72" s="891"/>
      <c r="AR72" s="891"/>
      <c r="AS72" s="891"/>
      <c r="AT72" s="891"/>
      <c r="AU72" s="891">
        <v>-4</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585</v>
      </c>
      <c r="C73" s="934"/>
      <c r="D73" s="934"/>
      <c r="E73" s="934"/>
      <c r="F73" s="934"/>
      <c r="G73" s="934"/>
      <c r="H73" s="934"/>
      <c r="I73" s="934"/>
      <c r="J73" s="934"/>
      <c r="K73" s="934"/>
      <c r="L73" s="934"/>
      <c r="M73" s="934"/>
      <c r="N73" s="934"/>
      <c r="O73" s="934"/>
      <c r="P73" s="935"/>
      <c r="Q73" s="936">
        <v>346</v>
      </c>
      <c r="R73" s="891"/>
      <c r="S73" s="891"/>
      <c r="T73" s="891"/>
      <c r="U73" s="891"/>
      <c r="V73" s="891">
        <v>344</v>
      </c>
      <c r="W73" s="891"/>
      <c r="X73" s="891"/>
      <c r="Y73" s="891"/>
      <c r="Z73" s="891"/>
      <c r="AA73" s="891">
        <v>2</v>
      </c>
      <c r="AB73" s="891"/>
      <c r="AC73" s="891"/>
      <c r="AD73" s="891"/>
      <c r="AE73" s="891"/>
      <c r="AF73" s="891">
        <v>2</v>
      </c>
      <c r="AG73" s="891"/>
      <c r="AH73" s="891"/>
      <c r="AI73" s="891"/>
      <c r="AJ73" s="891"/>
      <c r="AK73" s="891" t="s">
        <v>507</v>
      </c>
      <c r="AL73" s="891"/>
      <c r="AM73" s="891"/>
      <c r="AN73" s="891"/>
      <c r="AO73" s="891"/>
      <c r="AP73" s="891" t="s">
        <v>507</v>
      </c>
      <c r="AQ73" s="891"/>
      <c r="AR73" s="891"/>
      <c r="AS73" s="891"/>
      <c r="AT73" s="891"/>
      <c r="AU73" s="891" t="s">
        <v>507</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586</v>
      </c>
      <c r="C74" s="934"/>
      <c r="D74" s="934"/>
      <c r="E74" s="934"/>
      <c r="F74" s="934"/>
      <c r="G74" s="934"/>
      <c r="H74" s="934"/>
      <c r="I74" s="934"/>
      <c r="J74" s="934"/>
      <c r="K74" s="934"/>
      <c r="L74" s="934"/>
      <c r="M74" s="934"/>
      <c r="N74" s="934"/>
      <c r="O74" s="934"/>
      <c r="P74" s="935"/>
      <c r="Q74" s="936">
        <v>21</v>
      </c>
      <c r="R74" s="891"/>
      <c r="S74" s="891"/>
      <c r="T74" s="891"/>
      <c r="U74" s="891"/>
      <c r="V74" s="891">
        <v>17</v>
      </c>
      <c r="W74" s="891"/>
      <c r="X74" s="891"/>
      <c r="Y74" s="891"/>
      <c r="Z74" s="891"/>
      <c r="AA74" s="891">
        <v>5</v>
      </c>
      <c r="AB74" s="891"/>
      <c r="AC74" s="891"/>
      <c r="AD74" s="891"/>
      <c r="AE74" s="891"/>
      <c r="AF74" s="891">
        <v>5</v>
      </c>
      <c r="AG74" s="891"/>
      <c r="AH74" s="891"/>
      <c r="AI74" s="891"/>
      <c r="AJ74" s="891"/>
      <c r="AK74" s="891">
        <v>9</v>
      </c>
      <c r="AL74" s="891"/>
      <c r="AM74" s="891"/>
      <c r="AN74" s="891"/>
      <c r="AO74" s="891"/>
      <c r="AP74" s="891" t="s">
        <v>507</v>
      </c>
      <c r="AQ74" s="891"/>
      <c r="AR74" s="891"/>
      <c r="AS74" s="891"/>
      <c r="AT74" s="891"/>
      <c r="AU74" s="891" t="s">
        <v>507</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587</v>
      </c>
      <c r="C75" s="934"/>
      <c r="D75" s="934"/>
      <c r="E75" s="934"/>
      <c r="F75" s="934"/>
      <c r="G75" s="934"/>
      <c r="H75" s="934"/>
      <c r="I75" s="934"/>
      <c r="J75" s="934"/>
      <c r="K75" s="934"/>
      <c r="L75" s="934"/>
      <c r="M75" s="934"/>
      <c r="N75" s="934"/>
      <c r="O75" s="934"/>
      <c r="P75" s="935"/>
      <c r="Q75" s="939">
        <v>109</v>
      </c>
      <c r="R75" s="940"/>
      <c r="S75" s="940"/>
      <c r="T75" s="940"/>
      <c r="U75" s="890"/>
      <c r="V75" s="941">
        <v>95</v>
      </c>
      <c r="W75" s="940"/>
      <c r="X75" s="940"/>
      <c r="Y75" s="940"/>
      <c r="Z75" s="890"/>
      <c r="AA75" s="941">
        <v>14</v>
      </c>
      <c r="AB75" s="940"/>
      <c r="AC75" s="940"/>
      <c r="AD75" s="940"/>
      <c r="AE75" s="890"/>
      <c r="AF75" s="941">
        <v>14</v>
      </c>
      <c r="AG75" s="940"/>
      <c r="AH75" s="940"/>
      <c r="AI75" s="940"/>
      <c r="AJ75" s="890"/>
      <c r="AK75" s="941" t="s">
        <v>507</v>
      </c>
      <c r="AL75" s="940"/>
      <c r="AM75" s="940"/>
      <c r="AN75" s="940"/>
      <c r="AO75" s="890"/>
      <c r="AP75" s="941" t="s">
        <v>507</v>
      </c>
      <c r="AQ75" s="940"/>
      <c r="AR75" s="940"/>
      <c r="AS75" s="940"/>
      <c r="AT75" s="890"/>
      <c r="AU75" s="941" t="s">
        <v>507</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588</v>
      </c>
      <c r="C76" s="934"/>
      <c r="D76" s="934"/>
      <c r="E76" s="934"/>
      <c r="F76" s="934"/>
      <c r="G76" s="934"/>
      <c r="H76" s="934"/>
      <c r="I76" s="934"/>
      <c r="J76" s="934"/>
      <c r="K76" s="934"/>
      <c r="L76" s="934"/>
      <c r="M76" s="934"/>
      <c r="N76" s="934"/>
      <c r="O76" s="934"/>
      <c r="P76" s="935"/>
      <c r="Q76" s="939">
        <v>13</v>
      </c>
      <c r="R76" s="940"/>
      <c r="S76" s="940"/>
      <c r="T76" s="940"/>
      <c r="U76" s="890"/>
      <c r="V76" s="941">
        <v>62</v>
      </c>
      <c r="W76" s="940"/>
      <c r="X76" s="940"/>
      <c r="Y76" s="940"/>
      <c r="Z76" s="890"/>
      <c r="AA76" s="941">
        <v>-49</v>
      </c>
      <c r="AB76" s="940"/>
      <c r="AC76" s="940"/>
      <c r="AD76" s="940"/>
      <c r="AE76" s="890"/>
      <c r="AF76" s="941">
        <v>2</v>
      </c>
      <c r="AG76" s="940"/>
      <c r="AH76" s="940"/>
      <c r="AI76" s="940"/>
      <c r="AJ76" s="890"/>
      <c r="AK76" s="941" t="s">
        <v>507</v>
      </c>
      <c r="AL76" s="940"/>
      <c r="AM76" s="940"/>
      <c r="AN76" s="940"/>
      <c r="AO76" s="890"/>
      <c r="AP76" s="941" t="s">
        <v>507</v>
      </c>
      <c r="AQ76" s="940"/>
      <c r="AR76" s="940"/>
      <c r="AS76" s="940"/>
      <c r="AT76" s="890"/>
      <c r="AU76" s="941" t="s">
        <v>507</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589</v>
      </c>
      <c r="C77" s="934"/>
      <c r="D77" s="934"/>
      <c r="E77" s="934"/>
      <c r="F77" s="934"/>
      <c r="G77" s="934"/>
      <c r="H77" s="934"/>
      <c r="I77" s="934"/>
      <c r="J77" s="934"/>
      <c r="K77" s="934"/>
      <c r="L77" s="934"/>
      <c r="M77" s="934"/>
      <c r="N77" s="934"/>
      <c r="O77" s="934"/>
      <c r="P77" s="935"/>
      <c r="Q77" s="939">
        <v>1109</v>
      </c>
      <c r="R77" s="940"/>
      <c r="S77" s="940"/>
      <c r="T77" s="940"/>
      <c r="U77" s="890"/>
      <c r="V77" s="941">
        <v>142</v>
      </c>
      <c r="W77" s="940"/>
      <c r="X77" s="940"/>
      <c r="Y77" s="940"/>
      <c r="Z77" s="890"/>
      <c r="AA77" s="941">
        <v>967</v>
      </c>
      <c r="AB77" s="940"/>
      <c r="AC77" s="940"/>
      <c r="AD77" s="940"/>
      <c r="AE77" s="890"/>
      <c r="AF77" s="941">
        <v>916</v>
      </c>
      <c r="AG77" s="940"/>
      <c r="AH77" s="940"/>
      <c r="AI77" s="940"/>
      <c r="AJ77" s="890"/>
      <c r="AK77" s="941">
        <v>34</v>
      </c>
      <c r="AL77" s="940"/>
      <c r="AM77" s="940"/>
      <c r="AN77" s="940"/>
      <c r="AO77" s="890"/>
      <c r="AP77" s="941">
        <v>80</v>
      </c>
      <c r="AQ77" s="940"/>
      <c r="AR77" s="940"/>
      <c r="AS77" s="940"/>
      <c r="AT77" s="890"/>
      <c r="AU77" s="941">
        <v>9</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t="s">
        <v>590</v>
      </c>
      <c r="C78" s="934"/>
      <c r="D78" s="934"/>
      <c r="E78" s="934"/>
      <c r="F78" s="934"/>
      <c r="G78" s="934"/>
      <c r="H78" s="934"/>
      <c r="I78" s="934"/>
      <c r="J78" s="934"/>
      <c r="K78" s="934"/>
      <c r="L78" s="934"/>
      <c r="M78" s="934"/>
      <c r="N78" s="934"/>
      <c r="O78" s="934"/>
      <c r="P78" s="935"/>
      <c r="Q78" s="936">
        <v>907</v>
      </c>
      <c r="R78" s="891"/>
      <c r="S78" s="891"/>
      <c r="T78" s="891"/>
      <c r="U78" s="891"/>
      <c r="V78" s="891">
        <v>884</v>
      </c>
      <c r="W78" s="891"/>
      <c r="X78" s="891"/>
      <c r="Y78" s="891"/>
      <c r="Z78" s="891"/>
      <c r="AA78" s="891">
        <v>23</v>
      </c>
      <c r="AB78" s="891"/>
      <c r="AC78" s="891"/>
      <c r="AD78" s="891"/>
      <c r="AE78" s="891"/>
      <c r="AF78" s="891">
        <v>23</v>
      </c>
      <c r="AG78" s="891"/>
      <c r="AH78" s="891"/>
      <c r="AI78" s="891"/>
      <c r="AJ78" s="891"/>
      <c r="AK78" s="891">
        <v>39</v>
      </c>
      <c r="AL78" s="891"/>
      <c r="AM78" s="891"/>
      <c r="AN78" s="891"/>
      <c r="AO78" s="891"/>
      <c r="AP78" s="891" t="s">
        <v>507</v>
      </c>
      <c r="AQ78" s="891"/>
      <c r="AR78" s="891"/>
      <c r="AS78" s="891"/>
      <c r="AT78" s="891"/>
      <c r="AU78" s="891" t="s">
        <v>507</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t="s">
        <v>591</v>
      </c>
      <c r="C79" s="934"/>
      <c r="D79" s="934"/>
      <c r="E79" s="934"/>
      <c r="F79" s="934"/>
      <c r="G79" s="934"/>
      <c r="H79" s="934"/>
      <c r="I79" s="934"/>
      <c r="J79" s="934"/>
      <c r="K79" s="934"/>
      <c r="L79" s="934"/>
      <c r="M79" s="934"/>
      <c r="N79" s="934"/>
      <c r="O79" s="934"/>
      <c r="P79" s="935"/>
      <c r="Q79" s="936">
        <v>349216</v>
      </c>
      <c r="R79" s="891"/>
      <c r="S79" s="891"/>
      <c r="T79" s="891"/>
      <c r="U79" s="891"/>
      <c r="V79" s="891">
        <v>338398</v>
      </c>
      <c r="W79" s="891"/>
      <c r="X79" s="891"/>
      <c r="Y79" s="891"/>
      <c r="Z79" s="891"/>
      <c r="AA79" s="891">
        <v>10818</v>
      </c>
      <c r="AB79" s="891"/>
      <c r="AC79" s="891"/>
      <c r="AD79" s="891"/>
      <c r="AE79" s="891"/>
      <c r="AF79" s="891">
        <v>10818</v>
      </c>
      <c r="AG79" s="891"/>
      <c r="AH79" s="891"/>
      <c r="AI79" s="891"/>
      <c r="AJ79" s="891"/>
      <c r="AK79" s="891">
        <v>1</v>
      </c>
      <c r="AL79" s="891"/>
      <c r="AM79" s="891"/>
      <c r="AN79" s="891"/>
      <c r="AO79" s="891"/>
      <c r="AP79" s="891" t="s">
        <v>507</v>
      </c>
      <c r="AQ79" s="891"/>
      <c r="AR79" s="891"/>
      <c r="AS79" s="891"/>
      <c r="AT79" s="891"/>
      <c r="AU79" s="891" t="s">
        <v>507</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t="s">
        <v>592</v>
      </c>
      <c r="C80" s="934"/>
      <c r="D80" s="934"/>
      <c r="E80" s="934"/>
      <c r="F80" s="934"/>
      <c r="G80" s="934"/>
      <c r="H80" s="934"/>
      <c r="I80" s="934"/>
      <c r="J80" s="934"/>
      <c r="K80" s="934"/>
      <c r="L80" s="934"/>
      <c r="M80" s="934"/>
      <c r="N80" s="934"/>
      <c r="O80" s="934"/>
      <c r="P80" s="935"/>
      <c r="Q80" s="936">
        <v>850</v>
      </c>
      <c r="R80" s="891"/>
      <c r="S80" s="891"/>
      <c r="T80" s="891"/>
      <c r="U80" s="891"/>
      <c r="V80" s="891">
        <v>840</v>
      </c>
      <c r="W80" s="891"/>
      <c r="X80" s="891"/>
      <c r="Y80" s="891"/>
      <c r="Z80" s="891"/>
      <c r="AA80" s="891">
        <v>10</v>
      </c>
      <c r="AB80" s="891"/>
      <c r="AC80" s="891"/>
      <c r="AD80" s="891"/>
      <c r="AE80" s="891"/>
      <c r="AF80" s="891">
        <v>10</v>
      </c>
      <c r="AG80" s="891"/>
      <c r="AH80" s="891"/>
      <c r="AI80" s="891"/>
      <c r="AJ80" s="891"/>
      <c r="AK80" s="891">
        <v>4</v>
      </c>
      <c r="AL80" s="891"/>
      <c r="AM80" s="891"/>
      <c r="AN80" s="891"/>
      <c r="AO80" s="891"/>
      <c r="AP80" s="891">
        <v>156</v>
      </c>
      <c r="AQ80" s="891"/>
      <c r="AR80" s="891"/>
      <c r="AS80" s="891"/>
      <c r="AT80" s="891"/>
      <c r="AU80" s="891">
        <v>52</v>
      </c>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t="s">
        <v>593</v>
      </c>
      <c r="C81" s="934"/>
      <c r="D81" s="934"/>
      <c r="E81" s="934"/>
      <c r="F81" s="934"/>
      <c r="G81" s="934"/>
      <c r="H81" s="934"/>
      <c r="I81" s="934"/>
      <c r="J81" s="934"/>
      <c r="K81" s="934"/>
      <c r="L81" s="934"/>
      <c r="M81" s="934"/>
      <c r="N81" s="934"/>
      <c r="O81" s="934"/>
      <c r="P81" s="935"/>
      <c r="Q81" s="936">
        <v>2467</v>
      </c>
      <c r="R81" s="891"/>
      <c r="S81" s="891"/>
      <c r="T81" s="891"/>
      <c r="U81" s="891"/>
      <c r="V81" s="891">
        <v>2466</v>
      </c>
      <c r="W81" s="891"/>
      <c r="X81" s="891"/>
      <c r="Y81" s="891"/>
      <c r="Z81" s="891"/>
      <c r="AA81" s="891">
        <v>1</v>
      </c>
      <c r="AB81" s="891"/>
      <c r="AC81" s="891"/>
      <c r="AD81" s="891"/>
      <c r="AE81" s="891"/>
      <c r="AF81" s="891">
        <v>1</v>
      </c>
      <c r="AG81" s="891"/>
      <c r="AH81" s="891"/>
      <c r="AI81" s="891"/>
      <c r="AJ81" s="891"/>
      <c r="AK81" s="891" t="s">
        <v>507</v>
      </c>
      <c r="AL81" s="891"/>
      <c r="AM81" s="891"/>
      <c r="AN81" s="891"/>
      <c r="AO81" s="891"/>
      <c r="AP81" s="891" t="s">
        <v>507</v>
      </c>
      <c r="AQ81" s="891"/>
      <c r="AR81" s="891"/>
      <c r="AS81" s="891"/>
      <c r="AT81" s="891"/>
      <c r="AU81" s="891" t="s">
        <v>507</v>
      </c>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378</v>
      </c>
      <c r="B88" s="850" t="s">
        <v>412</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14975</v>
      </c>
      <c r="AG88" s="902"/>
      <c r="AH88" s="902"/>
      <c r="AI88" s="902"/>
      <c r="AJ88" s="902"/>
      <c r="AK88" s="899"/>
      <c r="AL88" s="899"/>
      <c r="AM88" s="899"/>
      <c r="AN88" s="899"/>
      <c r="AO88" s="899"/>
      <c r="AP88" s="902">
        <v>6582</v>
      </c>
      <c r="AQ88" s="902"/>
      <c r="AR88" s="902"/>
      <c r="AS88" s="902"/>
      <c r="AT88" s="902"/>
      <c r="AU88" s="902">
        <v>213</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50" t="s">
        <v>413</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10</v>
      </c>
      <c r="CS102" s="910"/>
      <c r="CT102" s="910"/>
      <c r="CU102" s="910"/>
      <c r="CV102" s="953"/>
      <c r="CW102" s="952">
        <v>0</v>
      </c>
      <c r="CX102" s="910"/>
      <c r="CY102" s="910"/>
      <c r="CZ102" s="910"/>
      <c r="DA102" s="953"/>
      <c r="DB102" s="952" t="s">
        <v>571</v>
      </c>
      <c r="DC102" s="910"/>
      <c r="DD102" s="910"/>
      <c r="DE102" s="910"/>
      <c r="DF102" s="953"/>
      <c r="DG102" s="952" t="s">
        <v>573</v>
      </c>
      <c r="DH102" s="910"/>
      <c r="DI102" s="910"/>
      <c r="DJ102" s="910"/>
      <c r="DK102" s="953"/>
      <c r="DL102" s="952" t="s">
        <v>596</v>
      </c>
      <c r="DM102" s="910"/>
      <c r="DN102" s="910"/>
      <c r="DO102" s="910"/>
      <c r="DP102" s="953"/>
      <c r="DQ102" s="952" t="s">
        <v>573</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414</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415</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418</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419</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420</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421</v>
      </c>
      <c r="AB109" s="955"/>
      <c r="AC109" s="955"/>
      <c r="AD109" s="955"/>
      <c r="AE109" s="956"/>
      <c r="AF109" s="954" t="s">
        <v>298</v>
      </c>
      <c r="AG109" s="955"/>
      <c r="AH109" s="955"/>
      <c r="AI109" s="955"/>
      <c r="AJ109" s="956"/>
      <c r="AK109" s="954" t="s">
        <v>297</v>
      </c>
      <c r="AL109" s="955"/>
      <c r="AM109" s="955"/>
      <c r="AN109" s="955"/>
      <c r="AO109" s="956"/>
      <c r="AP109" s="954" t="s">
        <v>422</v>
      </c>
      <c r="AQ109" s="955"/>
      <c r="AR109" s="955"/>
      <c r="AS109" s="955"/>
      <c r="AT109" s="957"/>
      <c r="AU109" s="974" t="s">
        <v>420</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421</v>
      </c>
      <c r="BR109" s="955"/>
      <c r="BS109" s="955"/>
      <c r="BT109" s="955"/>
      <c r="BU109" s="956"/>
      <c r="BV109" s="954" t="s">
        <v>298</v>
      </c>
      <c r="BW109" s="955"/>
      <c r="BX109" s="955"/>
      <c r="BY109" s="955"/>
      <c r="BZ109" s="956"/>
      <c r="CA109" s="954" t="s">
        <v>297</v>
      </c>
      <c r="CB109" s="955"/>
      <c r="CC109" s="955"/>
      <c r="CD109" s="955"/>
      <c r="CE109" s="956"/>
      <c r="CF109" s="975" t="s">
        <v>422</v>
      </c>
      <c r="CG109" s="975"/>
      <c r="CH109" s="975"/>
      <c r="CI109" s="975"/>
      <c r="CJ109" s="975"/>
      <c r="CK109" s="954" t="s">
        <v>423</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421</v>
      </c>
      <c r="DH109" s="955"/>
      <c r="DI109" s="955"/>
      <c r="DJ109" s="955"/>
      <c r="DK109" s="956"/>
      <c r="DL109" s="954" t="s">
        <v>298</v>
      </c>
      <c r="DM109" s="955"/>
      <c r="DN109" s="955"/>
      <c r="DO109" s="955"/>
      <c r="DP109" s="956"/>
      <c r="DQ109" s="954" t="s">
        <v>297</v>
      </c>
      <c r="DR109" s="955"/>
      <c r="DS109" s="955"/>
      <c r="DT109" s="955"/>
      <c r="DU109" s="956"/>
      <c r="DV109" s="954" t="s">
        <v>422</v>
      </c>
      <c r="DW109" s="955"/>
      <c r="DX109" s="955"/>
      <c r="DY109" s="955"/>
      <c r="DZ109" s="957"/>
    </row>
    <row r="110" spans="1:131" s="226" customFormat="1" ht="26.25" customHeight="1">
      <c r="A110" s="958" t="s">
        <v>424</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384692</v>
      </c>
      <c r="AB110" s="962"/>
      <c r="AC110" s="962"/>
      <c r="AD110" s="962"/>
      <c r="AE110" s="963"/>
      <c r="AF110" s="964">
        <v>330697</v>
      </c>
      <c r="AG110" s="962"/>
      <c r="AH110" s="962"/>
      <c r="AI110" s="962"/>
      <c r="AJ110" s="963"/>
      <c r="AK110" s="964">
        <v>310359</v>
      </c>
      <c r="AL110" s="962"/>
      <c r="AM110" s="962"/>
      <c r="AN110" s="962"/>
      <c r="AO110" s="963"/>
      <c r="AP110" s="965">
        <v>18.5</v>
      </c>
      <c r="AQ110" s="966"/>
      <c r="AR110" s="966"/>
      <c r="AS110" s="966"/>
      <c r="AT110" s="967"/>
      <c r="AU110" s="968" t="s">
        <v>66</v>
      </c>
      <c r="AV110" s="969"/>
      <c r="AW110" s="969"/>
      <c r="AX110" s="969"/>
      <c r="AY110" s="969"/>
      <c r="AZ110" s="1010" t="s">
        <v>425</v>
      </c>
      <c r="BA110" s="959"/>
      <c r="BB110" s="959"/>
      <c r="BC110" s="959"/>
      <c r="BD110" s="959"/>
      <c r="BE110" s="959"/>
      <c r="BF110" s="959"/>
      <c r="BG110" s="959"/>
      <c r="BH110" s="959"/>
      <c r="BI110" s="959"/>
      <c r="BJ110" s="959"/>
      <c r="BK110" s="959"/>
      <c r="BL110" s="959"/>
      <c r="BM110" s="959"/>
      <c r="BN110" s="959"/>
      <c r="BO110" s="959"/>
      <c r="BP110" s="960"/>
      <c r="BQ110" s="996">
        <v>3502640</v>
      </c>
      <c r="BR110" s="997"/>
      <c r="BS110" s="997"/>
      <c r="BT110" s="997"/>
      <c r="BU110" s="997"/>
      <c r="BV110" s="997">
        <v>3680999</v>
      </c>
      <c r="BW110" s="997"/>
      <c r="BX110" s="997"/>
      <c r="BY110" s="997"/>
      <c r="BZ110" s="997"/>
      <c r="CA110" s="997">
        <v>3605961</v>
      </c>
      <c r="CB110" s="997"/>
      <c r="CC110" s="997"/>
      <c r="CD110" s="997"/>
      <c r="CE110" s="997"/>
      <c r="CF110" s="1011">
        <v>214.8</v>
      </c>
      <c r="CG110" s="1012"/>
      <c r="CH110" s="1012"/>
      <c r="CI110" s="1012"/>
      <c r="CJ110" s="1012"/>
      <c r="CK110" s="1013" t="s">
        <v>426</v>
      </c>
      <c r="CL110" s="1014"/>
      <c r="CM110" s="993" t="s">
        <v>427</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402</v>
      </c>
      <c r="DH110" s="997"/>
      <c r="DI110" s="997"/>
      <c r="DJ110" s="997"/>
      <c r="DK110" s="997"/>
      <c r="DL110" s="997" t="s">
        <v>428</v>
      </c>
      <c r="DM110" s="997"/>
      <c r="DN110" s="997"/>
      <c r="DO110" s="997"/>
      <c r="DP110" s="997"/>
      <c r="DQ110" s="997" t="s">
        <v>429</v>
      </c>
      <c r="DR110" s="997"/>
      <c r="DS110" s="997"/>
      <c r="DT110" s="997"/>
      <c r="DU110" s="997"/>
      <c r="DV110" s="998" t="s">
        <v>428</v>
      </c>
      <c r="DW110" s="998"/>
      <c r="DX110" s="998"/>
      <c r="DY110" s="998"/>
      <c r="DZ110" s="999"/>
    </row>
    <row r="111" spans="1:131" s="226" customFormat="1" ht="26.25" customHeight="1">
      <c r="A111" s="1000" t="s">
        <v>430</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428</v>
      </c>
      <c r="AB111" s="1004"/>
      <c r="AC111" s="1004"/>
      <c r="AD111" s="1004"/>
      <c r="AE111" s="1005"/>
      <c r="AF111" s="1006" t="s">
        <v>428</v>
      </c>
      <c r="AG111" s="1004"/>
      <c r="AH111" s="1004"/>
      <c r="AI111" s="1004"/>
      <c r="AJ111" s="1005"/>
      <c r="AK111" s="1006" t="s">
        <v>402</v>
      </c>
      <c r="AL111" s="1004"/>
      <c r="AM111" s="1004"/>
      <c r="AN111" s="1004"/>
      <c r="AO111" s="1005"/>
      <c r="AP111" s="1007" t="s">
        <v>428</v>
      </c>
      <c r="AQ111" s="1008"/>
      <c r="AR111" s="1008"/>
      <c r="AS111" s="1008"/>
      <c r="AT111" s="1009"/>
      <c r="AU111" s="970"/>
      <c r="AV111" s="971"/>
      <c r="AW111" s="971"/>
      <c r="AX111" s="971"/>
      <c r="AY111" s="971"/>
      <c r="AZ111" s="1019" t="s">
        <v>431</v>
      </c>
      <c r="BA111" s="1020"/>
      <c r="BB111" s="1020"/>
      <c r="BC111" s="1020"/>
      <c r="BD111" s="1020"/>
      <c r="BE111" s="1020"/>
      <c r="BF111" s="1020"/>
      <c r="BG111" s="1020"/>
      <c r="BH111" s="1020"/>
      <c r="BI111" s="1020"/>
      <c r="BJ111" s="1020"/>
      <c r="BK111" s="1020"/>
      <c r="BL111" s="1020"/>
      <c r="BM111" s="1020"/>
      <c r="BN111" s="1020"/>
      <c r="BO111" s="1020"/>
      <c r="BP111" s="1021"/>
      <c r="BQ111" s="989" t="s">
        <v>428</v>
      </c>
      <c r="BR111" s="990"/>
      <c r="BS111" s="990"/>
      <c r="BT111" s="990"/>
      <c r="BU111" s="990"/>
      <c r="BV111" s="990" t="s">
        <v>122</v>
      </c>
      <c r="BW111" s="990"/>
      <c r="BX111" s="990"/>
      <c r="BY111" s="990"/>
      <c r="BZ111" s="990"/>
      <c r="CA111" s="990" t="s">
        <v>428</v>
      </c>
      <c r="CB111" s="990"/>
      <c r="CC111" s="990"/>
      <c r="CD111" s="990"/>
      <c r="CE111" s="990"/>
      <c r="CF111" s="984" t="s">
        <v>428</v>
      </c>
      <c r="CG111" s="985"/>
      <c r="CH111" s="985"/>
      <c r="CI111" s="985"/>
      <c r="CJ111" s="985"/>
      <c r="CK111" s="1015"/>
      <c r="CL111" s="1016"/>
      <c r="CM111" s="986" t="s">
        <v>432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402</v>
      </c>
      <c r="DH111" s="990"/>
      <c r="DI111" s="990"/>
      <c r="DJ111" s="990"/>
      <c r="DK111" s="990"/>
      <c r="DL111" s="990" t="s">
        <v>428</v>
      </c>
      <c r="DM111" s="990"/>
      <c r="DN111" s="990"/>
      <c r="DO111" s="990"/>
      <c r="DP111" s="990"/>
      <c r="DQ111" s="990" t="s">
        <v>428</v>
      </c>
      <c r="DR111" s="990"/>
      <c r="DS111" s="990"/>
      <c r="DT111" s="990"/>
      <c r="DU111" s="990"/>
      <c r="DV111" s="991" t="s">
        <v>428</v>
      </c>
      <c r="DW111" s="991"/>
      <c r="DX111" s="991"/>
      <c r="DY111" s="991"/>
      <c r="DZ111" s="992"/>
    </row>
    <row r="112" spans="1:131" s="226" customFormat="1" ht="26.25" customHeight="1">
      <c r="A112" s="1022" t="s">
        <v>433</v>
      </c>
      <c r="B112" s="1023"/>
      <c r="C112" s="1020" t="s">
        <v>434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402</v>
      </c>
      <c r="AB112" s="1029"/>
      <c r="AC112" s="1029"/>
      <c r="AD112" s="1029"/>
      <c r="AE112" s="1030"/>
      <c r="AF112" s="1031" t="s">
        <v>429</v>
      </c>
      <c r="AG112" s="1029"/>
      <c r="AH112" s="1029"/>
      <c r="AI112" s="1029"/>
      <c r="AJ112" s="1030"/>
      <c r="AK112" s="1031" t="s">
        <v>402</v>
      </c>
      <c r="AL112" s="1029"/>
      <c r="AM112" s="1029"/>
      <c r="AN112" s="1029"/>
      <c r="AO112" s="1030"/>
      <c r="AP112" s="1032" t="s">
        <v>402</v>
      </c>
      <c r="AQ112" s="1033"/>
      <c r="AR112" s="1033"/>
      <c r="AS112" s="1033"/>
      <c r="AT112" s="1034"/>
      <c r="AU112" s="970"/>
      <c r="AV112" s="971"/>
      <c r="AW112" s="971"/>
      <c r="AX112" s="971"/>
      <c r="AY112" s="971"/>
      <c r="AZ112" s="1019" t="s">
        <v>435</v>
      </c>
      <c r="BA112" s="1020"/>
      <c r="BB112" s="1020"/>
      <c r="BC112" s="1020"/>
      <c r="BD112" s="1020"/>
      <c r="BE112" s="1020"/>
      <c r="BF112" s="1020"/>
      <c r="BG112" s="1020"/>
      <c r="BH112" s="1020"/>
      <c r="BI112" s="1020"/>
      <c r="BJ112" s="1020"/>
      <c r="BK112" s="1020"/>
      <c r="BL112" s="1020"/>
      <c r="BM112" s="1020"/>
      <c r="BN112" s="1020"/>
      <c r="BO112" s="1020"/>
      <c r="BP112" s="1021"/>
      <c r="BQ112" s="989">
        <v>2521720</v>
      </c>
      <c r="BR112" s="990"/>
      <c r="BS112" s="990"/>
      <c r="BT112" s="990"/>
      <c r="BU112" s="990"/>
      <c r="BV112" s="990">
        <v>2473260</v>
      </c>
      <c r="BW112" s="990"/>
      <c r="BX112" s="990"/>
      <c r="BY112" s="990"/>
      <c r="BZ112" s="990"/>
      <c r="CA112" s="990">
        <v>2582613</v>
      </c>
      <c r="CB112" s="990"/>
      <c r="CC112" s="990"/>
      <c r="CD112" s="990"/>
      <c r="CE112" s="990"/>
      <c r="CF112" s="984">
        <v>153.9</v>
      </c>
      <c r="CG112" s="985"/>
      <c r="CH112" s="985"/>
      <c r="CI112" s="985"/>
      <c r="CJ112" s="985"/>
      <c r="CK112" s="1015"/>
      <c r="CL112" s="1016"/>
      <c r="CM112" s="986" t="s">
        <v>436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428</v>
      </c>
      <c r="DH112" s="990"/>
      <c r="DI112" s="990"/>
      <c r="DJ112" s="990"/>
      <c r="DK112" s="990"/>
      <c r="DL112" s="990" t="s">
        <v>402</v>
      </c>
      <c r="DM112" s="990"/>
      <c r="DN112" s="990"/>
      <c r="DO112" s="990"/>
      <c r="DP112" s="990"/>
      <c r="DQ112" s="990" t="s">
        <v>402</v>
      </c>
      <c r="DR112" s="990"/>
      <c r="DS112" s="990"/>
      <c r="DT112" s="990"/>
      <c r="DU112" s="990"/>
      <c r="DV112" s="991" t="s">
        <v>429</v>
      </c>
      <c r="DW112" s="991"/>
      <c r="DX112" s="991"/>
      <c r="DY112" s="991"/>
      <c r="DZ112" s="992"/>
    </row>
    <row r="113" spans="1:130" s="226" customFormat="1" ht="26.25" customHeight="1">
      <c r="A113" s="1024"/>
      <c r="B113" s="1025"/>
      <c r="C113" s="1020" t="s">
        <v>437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140182</v>
      </c>
      <c r="AB113" s="1004"/>
      <c r="AC113" s="1004"/>
      <c r="AD113" s="1004"/>
      <c r="AE113" s="1005"/>
      <c r="AF113" s="1006">
        <v>142804</v>
      </c>
      <c r="AG113" s="1004"/>
      <c r="AH113" s="1004"/>
      <c r="AI113" s="1004"/>
      <c r="AJ113" s="1005"/>
      <c r="AK113" s="1006">
        <v>163586</v>
      </c>
      <c r="AL113" s="1004"/>
      <c r="AM113" s="1004"/>
      <c r="AN113" s="1004"/>
      <c r="AO113" s="1005"/>
      <c r="AP113" s="1007">
        <v>9.6999999999999993</v>
      </c>
      <c r="AQ113" s="1008"/>
      <c r="AR113" s="1008"/>
      <c r="AS113" s="1008"/>
      <c r="AT113" s="1009"/>
      <c r="AU113" s="970"/>
      <c r="AV113" s="971"/>
      <c r="AW113" s="971"/>
      <c r="AX113" s="971"/>
      <c r="AY113" s="971"/>
      <c r="AZ113" s="1019" t="s">
        <v>438</v>
      </c>
      <c r="BA113" s="1020"/>
      <c r="BB113" s="1020"/>
      <c r="BC113" s="1020"/>
      <c r="BD113" s="1020"/>
      <c r="BE113" s="1020"/>
      <c r="BF113" s="1020"/>
      <c r="BG113" s="1020"/>
      <c r="BH113" s="1020"/>
      <c r="BI113" s="1020"/>
      <c r="BJ113" s="1020"/>
      <c r="BK113" s="1020"/>
      <c r="BL113" s="1020"/>
      <c r="BM113" s="1020"/>
      <c r="BN113" s="1020"/>
      <c r="BO113" s="1020"/>
      <c r="BP113" s="1021"/>
      <c r="BQ113" s="989">
        <v>343038</v>
      </c>
      <c r="BR113" s="990"/>
      <c r="BS113" s="990"/>
      <c r="BT113" s="990"/>
      <c r="BU113" s="990"/>
      <c r="BV113" s="990">
        <v>265082</v>
      </c>
      <c r="BW113" s="990"/>
      <c r="BX113" s="990"/>
      <c r="BY113" s="990"/>
      <c r="BZ113" s="990"/>
      <c r="CA113" s="990">
        <v>212611</v>
      </c>
      <c r="CB113" s="990"/>
      <c r="CC113" s="990"/>
      <c r="CD113" s="990"/>
      <c r="CE113" s="990"/>
      <c r="CF113" s="984">
        <v>12.7</v>
      </c>
      <c r="CG113" s="985"/>
      <c r="CH113" s="985"/>
      <c r="CI113" s="985"/>
      <c r="CJ113" s="985"/>
      <c r="CK113" s="1015"/>
      <c r="CL113" s="1016"/>
      <c r="CM113" s="986" t="s">
        <v>439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428</v>
      </c>
      <c r="DH113" s="1029"/>
      <c r="DI113" s="1029"/>
      <c r="DJ113" s="1029"/>
      <c r="DK113" s="1030"/>
      <c r="DL113" s="1031" t="s">
        <v>428</v>
      </c>
      <c r="DM113" s="1029"/>
      <c r="DN113" s="1029"/>
      <c r="DO113" s="1029"/>
      <c r="DP113" s="1030"/>
      <c r="DQ113" s="1031" t="s">
        <v>428</v>
      </c>
      <c r="DR113" s="1029"/>
      <c r="DS113" s="1029"/>
      <c r="DT113" s="1029"/>
      <c r="DU113" s="1030"/>
      <c r="DV113" s="1032" t="s">
        <v>402</v>
      </c>
      <c r="DW113" s="1033"/>
      <c r="DX113" s="1033"/>
      <c r="DY113" s="1033"/>
      <c r="DZ113" s="1034"/>
    </row>
    <row r="114" spans="1:130" s="226" customFormat="1" ht="26.25" customHeight="1">
      <c r="A114" s="1024"/>
      <c r="B114" s="1025"/>
      <c r="C114" s="1020" t="s">
        <v>440</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41315</v>
      </c>
      <c r="AB114" s="1029"/>
      <c r="AC114" s="1029"/>
      <c r="AD114" s="1029"/>
      <c r="AE114" s="1030"/>
      <c r="AF114" s="1031">
        <v>47238</v>
      </c>
      <c r="AG114" s="1029"/>
      <c r="AH114" s="1029"/>
      <c r="AI114" s="1029"/>
      <c r="AJ114" s="1030"/>
      <c r="AK114" s="1031">
        <v>47146</v>
      </c>
      <c r="AL114" s="1029"/>
      <c r="AM114" s="1029"/>
      <c r="AN114" s="1029"/>
      <c r="AO114" s="1030"/>
      <c r="AP114" s="1032">
        <v>2.8</v>
      </c>
      <c r="AQ114" s="1033"/>
      <c r="AR114" s="1033"/>
      <c r="AS114" s="1033"/>
      <c r="AT114" s="1034"/>
      <c r="AU114" s="970"/>
      <c r="AV114" s="971"/>
      <c r="AW114" s="971"/>
      <c r="AX114" s="971"/>
      <c r="AY114" s="971"/>
      <c r="AZ114" s="1019" t="s">
        <v>441</v>
      </c>
      <c r="BA114" s="1020"/>
      <c r="BB114" s="1020"/>
      <c r="BC114" s="1020"/>
      <c r="BD114" s="1020"/>
      <c r="BE114" s="1020"/>
      <c r="BF114" s="1020"/>
      <c r="BG114" s="1020"/>
      <c r="BH114" s="1020"/>
      <c r="BI114" s="1020"/>
      <c r="BJ114" s="1020"/>
      <c r="BK114" s="1020"/>
      <c r="BL114" s="1020"/>
      <c r="BM114" s="1020"/>
      <c r="BN114" s="1020"/>
      <c r="BO114" s="1020"/>
      <c r="BP114" s="1021"/>
      <c r="BQ114" s="989">
        <v>604030</v>
      </c>
      <c r="BR114" s="990"/>
      <c r="BS114" s="990"/>
      <c r="BT114" s="990"/>
      <c r="BU114" s="990"/>
      <c r="BV114" s="990">
        <v>583528</v>
      </c>
      <c r="BW114" s="990"/>
      <c r="BX114" s="990"/>
      <c r="BY114" s="990"/>
      <c r="BZ114" s="990"/>
      <c r="CA114" s="990">
        <v>580662</v>
      </c>
      <c r="CB114" s="990"/>
      <c r="CC114" s="990"/>
      <c r="CD114" s="990"/>
      <c r="CE114" s="990"/>
      <c r="CF114" s="984">
        <v>34.6</v>
      </c>
      <c r="CG114" s="985"/>
      <c r="CH114" s="985"/>
      <c r="CI114" s="985"/>
      <c r="CJ114" s="985"/>
      <c r="CK114" s="1015"/>
      <c r="CL114" s="1016"/>
      <c r="CM114" s="986" t="s">
        <v>442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402</v>
      </c>
      <c r="DH114" s="1029"/>
      <c r="DI114" s="1029"/>
      <c r="DJ114" s="1029"/>
      <c r="DK114" s="1030"/>
      <c r="DL114" s="1031" t="s">
        <v>428</v>
      </c>
      <c r="DM114" s="1029"/>
      <c r="DN114" s="1029"/>
      <c r="DO114" s="1029"/>
      <c r="DP114" s="1030"/>
      <c r="DQ114" s="1031" t="s">
        <v>402</v>
      </c>
      <c r="DR114" s="1029"/>
      <c r="DS114" s="1029"/>
      <c r="DT114" s="1029"/>
      <c r="DU114" s="1030"/>
      <c r="DV114" s="1032" t="s">
        <v>122</v>
      </c>
      <c r="DW114" s="1033"/>
      <c r="DX114" s="1033"/>
      <c r="DY114" s="1033"/>
      <c r="DZ114" s="1034"/>
    </row>
    <row r="115" spans="1:130" s="226" customFormat="1" ht="26.25" customHeight="1">
      <c r="A115" s="1024"/>
      <c r="B115" s="1025"/>
      <c r="C115" s="1020" t="s">
        <v>443</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429</v>
      </c>
      <c r="AB115" s="1004"/>
      <c r="AC115" s="1004"/>
      <c r="AD115" s="1004"/>
      <c r="AE115" s="1005"/>
      <c r="AF115" s="1006" t="s">
        <v>402</v>
      </c>
      <c r="AG115" s="1004"/>
      <c r="AH115" s="1004"/>
      <c r="AI115" s="1004"/>
      <c r="AJ115" s="1005"/>
      <c r="AK115" s="1006" t="s">
        <v>402</v>
      </c>
      <c r="AL115" s="1004"/>
      <c r="AM115" s="1004"/>
      <c r="AN115" s="1004"/>
      <c r="AO115" s="1005"/>
      <c r="AP115" s="1007" t="s">
        <v>429</v>
      </c>
      <c r="AQ115" s="1008"/>
      <c r="AR115" s="1008"/>
      <c r="AS115" s="1008"/>
      <c r="AT115" s="1009"/>
      <c r="AU115" s="970"/>
      <c r="AV115" s="971"/>
      <c r="AW115" s="971"/>
      <c r="AX115" s="971"/>
      <c r="AY115" s="971"/>
      <c r="AZ115" s="1019" t="s">
        <v>444</v>
      </c>
      <c r="BA115" s="1020"/>
      <c r="BB115" s="1020"/>
      <c r="BC115" s="1020"/>
      <c r="BD115" s="1020"/>
      <c r="BE115" s="1020"/>
      <c r="BF115" s="1020"/>
      <c r="BG115" s="1020"/>
      <c r="BH115" s="1020"/>
      <c r="BI115" s="1020"/>
      <c r="BJ115" s="1020"/>
      <c r="BK115" s="1020"/>
      <c r="BL115" s="1020"/>
      <c r="BM115" s="1020"/>
      <c r="BN115" s="1020"/>
      <c r="BO115" s="1020"/>
      <c r="BP115" s="1021"/>
      <c r="BQ115" s="989" t="s">
        <v>428</v>
      </c>
      <c r="BR115" s="990"/>
      <c r="BS115" s="990"/>
      <c r="BT115" s="990"/>
      <c r="BU115" s="990"/>
      <c r="BV115" s="990" t="s">
        <v>402</v>
      </c>
      <c r="BW115" s="990"/>
      <c r="BX115" s="990"/>
      <c r="BY115" s="990"/>
      <c r="BZ115" s="990"/>
      <c r="CA115" s="990" t="s">
        <v>428</v>
      </c>
      <c r="CB115" s="990"/>
      <c r="CC115" s="990"/>
      <c r="CD115" s="990"/>
      <c r="CE115" s="990"/>
      <c r="CF115" s="984" t="s">
        <v>428</v>
      </c>
      <c r="CG115" s="985"/>
      <c r="CH115" s="985"/>
      <c r="CI115" s="985"/>
      <c r="CJ115" s="985"/>
      <c r="CK115" s="1015"/>
      <c r="CL115" s="1016"/>
      <c r="CM115" s="1019" t="s">
        <v>445</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428</v>
      </c>
      <c r="DH115" s="1029"/>
      <c r="DI115" s="1029"/>
      <c r="DJ115" s="1029"/>
      <c r="DK115" s="1030"/>
      <c r="DL115" s="1031" t="s">
        <v>428</v>
      </c>
      <c r="DM115" s="1029"/>
      <c r="DN115" s="1029"/>
      <c r="DO115" s="1029"/>
      <c r="DP115" s="1030"/>
      <c r="DQ115" s="1031" t="s">
        <v>402</v>
      </c>
      <c r="DR115" s="1029"/>
      <c r="DS115" s="1029"/>
      <c r="DT115" s="1029"/>
      <c r="DU115" s="1030"/>
      <c r="DV115" s="1032" t="s">
        <v>428</v>
      </c>
      <c r="DW115" s="1033"/>
      <c r="DX115" s="1033"/>
      <c r="DY115" s="1033"/>
      <c r="DZ115" s="1034"/>
    </row>
    <row r="116" spans="1:130" s="226" customFormat="1" ht="26.25" customHeight="1">
      <c r="A116" s="1026"/>
      <c r="B116" s="1027"/>
      <c r="C116" s="1035" t="s">
        <v>446</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118</v>
      </c>
      <c r="AB116" s="1029"/>
      <c r="AC116" s="1029"/>
      <c r="AD116" s="1029"/>
      <c r="AE116" s="1030"/>
      <c r="AF116" s="1031">
        <v>90</v>
      </c>
      <c r="AG116" s="1029"/>
      <c r="AH116" s="1029"/>
      <c r="AI116" s="1029"/>
      <c r="AJ116" s="1030"/>
      <c r="AK116" s="1031">
        <v>83</v>
      </c>
      <c r="AL116" s="1029"/>
      <c r="AM116" s="1029"/>
      <c r="AN116" s="1029"/>
      <c r="AO116" s="1030"/>
      <c r="AP116" s="1032">
        <v>0</v>
      </c>
      <c r="AQ116" s="1033"/>
      <c r="AR116" s="1033"/>
      <c r="AS116" s="1033"/>
      <c r="AT116" s="1034"/>
      <c r="AU116" s="970"/>
      <c r="AV116" s="971"/>
      <c r="AW116" s="971"/>
      <c r="AX116" s="971"/>
      <c r="AY116" s="971"/>
      <c r="AZ116" s="1037" t="s">
        <v>447</v>
      </c>
      <c r="BA116" s="1038"/>
      <c r="BB116" s="1038"/>
      <c r="BC116" s="1038"/>
      <c r="BD116" s="1038"/>
      <c r="BE116" s="1038"/>
      <c r="BF116" s="1038"/>
      <c r="BG116" s="1038"/>
      <c r="BH116" s="1038"/>
      <c r="BI116" s="1038"/>
      <c r="BJ116" s="1038"/>
      <c r="BK116" s="1038"/>
      <c r="BL116" s="1038"/>
      <c r="BM116" s="1038"/>
      <c r="BN116" s="1038"/>
      <c r="BO116" s="1038"/>
      <c r="BP116" s="1039"/>
      <c r="BQ116" s="989" t="s">
        <v>429</v>
      </c>
      <c r="BR116" s="990"/>
      <c r="BS116" s="990"/>
      <c r="BT116" s="990"/>
      <c r="BU116" s="990"/>
      <c r="BV116" s="990" t="s">
        <v>428</v>
      </c>
      <c r="BW116" s="990"/>
      <c r="BX116" s="990"/>
      <c r="BY116" s="990"/>
      <c r="BZ116" s="990"/>
      <c r="CA116" s="990" t="s">
        <v>428</v>
      </c>
      <c r="CB116" s="990"/>
      <c r="CC116" s="990"/>
      <c r="CD116" s="990"/>
      <c r="CE116" s="990"/>
      <c r="CF116" s="984" t="s">
        <v>428</v>
      </c>
      <c r="CG116" s="985"/>
      <c r="CH116" s="985"/>
      <c r="CI116" s="985"/>
      <c r="CJ116" s="985"/>
      <c r="CK116" s="1015"/>
      <c r="CL116" s="1016"/>
      <c r="CM116" s="986" t="s">
        <v>448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428</v>
      </c>
      <c r="DH116" s="1029"/>
      <c r="DI116" s="1029"/>
      <c r="DJ116" s="1029"/>
      <c r="DK116" s="1030"/>
      <c r="DL116" s="1031" t="s">
        <v>402</v>
      </c>
      <c r="DM116" s="1029"/>
      <c r="DN116" s="1029"/>
      <c r="DO116" s="1029"/>
      <c r="DP116" s="1030"/>
      <c r="DQ116" s="1031" t="s">
        <v>402</v>
      </c>
      <c r="DR116" s="1029"/>
      <c r="DS116" s="1029"/>
      <c r="DT116" s="1029"/>
      <c r="DU116" s="1030"/>
      <c r="DV116" s="1032" t="s">
        <v>428</v>
      </c>
      <c r="DW116" s="1033"/>
      <c r="DX116" s="1033"/>
      <c r="DY116" s="1033"/>
      <c r="DZ116" s="1034"/>
    </row>
    <row r="117" spans="1:130" s="226" customFormat="1" ht="26.25" customHeight="1">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449</v>
      </c>
      <c r="Z117" s="956"/>
      <c r="AA117" s="1046">
        <v>566307</v>
      </c>
      <c r="AB117" s="1047"/>
      <c r="AC117" s="1047"/>
      <c r="AD117" s="1047"/>
      <c r="AE117" s="1048"/>
      <c r="AF117" s="1049">
        <v>520829</v>
      </c>
      <c r="AG117" s="1047"/>
      <c r="AH117" s="1047"/>
      <c r="AI117" s="1047"/>
      <c r="AJ117" s="1048"/>
      <c r="AK117" s="1049">
        <v>521174</v>
      </c>
      <c r="AL117" s="1047"/>
      <c r="AM117" s="1047"/>
      <c r="AN117" s="1047"/>
      <c r="AO117" s="1048"/>
      <c r="AP117" s="1050"/>
      <c r="AQ117" s="1051"/>
      <c r="AR117" s="1051"/>
      <c r="AS117" s="1051"/>
      <c r="AT117" s="1052"/>
      <c r="AU117" s="970"/>
      <c r="AV117" s="971"/>
      <c r="AW117" s="971"/>
      <c r="AX117" s="971"/>
      <c r="AY117" s="971"/>
      <c r="AZ117" s="1037" t="s">
        <v>450</v>
      </c>
      <c r="BA117" s="1038"/>
      <c r="BB117" s="1038"/>
      <c r="BC117" s="1038"/>
      <c r="BD117" s="1038"/>
      <c r="BE117" s="1038"/>
      <c r="BF117" s="1038"/>
      <c r="BG117" s="1038"/>
      <c r="BH117" s="1038"/>
      <c r="BI117" s="1038"/>
      <c r="BJ117" s="1038"/>
      <c r="BK117" s="1038"/>
      <c r="BL117" s="1038"/>
      <c r="BM117" s="1038"/>
      <c r="BN117" s="1038"/>
      <c r="BO117" s="1038"/>
      <c r="BP117" s="1039"/>
      <c r="BQ117" s="989" t="s">
        <v>402</v>
      </c>
      <c r="BR117" s="990"/>
      <c r="BS117" s="990"/>
      <c r="BT117" s="990"/>
      <c r="BU117" s="990"/>
      <c r="BV117" s="990" t="s">
        <v>429</v>
      </c>
      <c r="BW117" s="990"/>
      <c r="BX117" s="990"/>
      <c r="BY117" s="990"/>
      <c r="BZ117" s="990"/>
      <c r="CA117" s="990" t="s">
        <v>429</v>
      </c>
      <c r="CB117" s="990"/>
      <c r="CC117" s="990"/>
      <c r="CD117" s="990"/>
      <c r="CE117" s="990"/>
      <c r="CF117" s="984" t="s">
        <v>402</v>
      </c>
      <c r="CG117" s="985"/>
      <c r="CH117" s="985"/>
      <c r="CI117" s="985"/>
      <c r="CJ117" s="985"/>
      <c r="CK117" s="1015"/>
      <c r="CL117" s="1016"/>
      <c r="CM117" s="986" t="s">
        <v>451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402</v>
      </c>
      <c r="DH117" s="1029"/>
      <c r="DI117" s="1029"/>
      <c r="DJ117" s="1029"/>
      <c r="DK117" s="1030"/>
      <c r="DL117" s="1031" t="s">
        <v>429</v>
      </c>
      <c r="DM117" s="1029"/>
      <c r="DN117" s="1029"/>
      <c r="DO117" s="1029"/>
      <c r="DP117" s="1030"/>
      <c r="DQ117" s="1031" t="s">
        <v>429</v>
      </c>
      <c r="DR117" s="1029"/>
      <c r="DS117" s="1029"/>
      <c r="DT117" s="1029"/>
      <c r="DU117" s="1030"/>
      <c r="DV117" s="1032" t="s">
        <v>429</v>
      </c>
      <c r="DW117" s="1033"/>
      <c r="DX117" s="1033"/>
      <c r="DY117" s="1033"/>
      <c r="DZ117" s="1034"/>
    </row>
    <row r="118" spans="1:130" s="226" customFormat="1" ht="26.25" customHeight="1">
      <c r="A118" s="974" t="s">
        <v>423</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421</v>
      </c>
      <c r="AB118" s="955"/>
      <c r="AC118" s="955"/>
      <c r="AD118" s="955"/>
      <c r="AE118" s="956"/>
      <c r="AF118" s="954" t="s">
        <v>298</v>
      </c>
      <c r="AG118" s="955"/>
      <c r="AH118" s="955"/>
      <c r="AI118" s="955"/>
      <c r="AJ118" s="956"/>
      <c r="AK118" s="954" t="s">
        <v>297</v>
      </c>
      <c r="AL118" s="955"/>
      <c r="AM118" s="955"/>
      <c r="AN118" s="955"/>
      <c r="AO118" s="956"/>
      <c r="AP118" s="1041" t="s">
        <v>422</v>
      </c>
      <c r="AQ118" s="1042"/>
      <c r="AR118" s="1042"/>
      <c r="AS118" s="1042"/>
      <c r="AT118" s="1043"/>
      <c r="AU118" s="970"/>
      <c r="AV118" s="971"/>
      <c r="AW118" s="971"/>
      <c r="AX118" s="971"/>
      <c r="AY118" s="971"/>
      <c r="AZ118" s="1044" t="s">
        <v>452</v>
      </c>
      <c r="BA118" s="1035"/>
      <c r="BB118" s="1035"/>
      <c r="BC118" s="1035"/>
      <c r="BD118" s="1035"/>
      <c r="BE118" s="1035"/>
      <c r="BF118" s="1035"/>
      <c r="BG118" s="1035"/>
      <c r="BH118" s="1035"/>
      <c r="BI118" s="1035"/>
      <c r="BJ118" s="1035"/>
      <c r="BK118" s="1035"/>
      <c r="BL118" s="1035"/>
      <c r="BM118" s="1035"/>
      <c r="BN118" s="1035"/>
      <c r="BO118" s="1035"/>
      <c r="BP118" s="1036"/>
      <c r="BQ118" s="1067" t="s">
        <v>122</v>
      </c>
      <c r="BR118" s="1068"/>
      <c r="BS118" s="1068"/>
      <c r="BT118" s="1068"/>
      <c r="BU118" s="1068"/>
      <c r="BV118" s="1068" t="s">
        <v>122</v>
      </c>
      <c r="BW118" s="1068"/>
      <c r="BX118" s="1068"/>
      <c r="BY118" s="1068"/>
      <c r="BZ118" s="1068"/>
      <c r="CA118" s="1068" t="s">
        <v>122</v>
      </c>
      <c r="CB118" s="1068"/>
      <c r="CC118" s="1068"/>
      <c r="CD118" s="1068"/>
      <c r="CE118" s="1068"/>
      <c r="CF118" s="984" t="s">
        <v>402</v>
      </c>
      <c r="CG118" s="985"/>
      <c r="CH118" s="985"/>
      <c r="CI118" s="985"/>
      <c r="CJ118" s="985"/>
      <c r="CK118" s="1015"/>
      <c r="CL118" s="1016"/>
      <c r="CM118" s="986" t="s">
        <v>453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122</v>
      </c>
      <c r="DH118" s="1029"/>
      <c r="DI118" s="1029"/>
      <c r="DJ118" s="1029"/>
      <c r="DK118" s="1030"/>
      <c r="DL118" s="1031" t="s">
        <v>122</v>
      </c>
      <c r="DM118" s="1029"/>
      <c r="DN118" s="1029"/>
      <c r="DO118" s="1029"/>
      <c r="DP118" s="1030"/>
      <c r="DQ118" s="1031" t="s">
        <v>122</v>
      </c>
      <c r="DR118" s="1029"/>
      <c r="DS118" s="1029"/>
      <c r="DT118" s="1029"/>
      <c r="DU118" s="1030"/>
      <c r="DV118" s="1032" t="s">
        <v>122</v>
      </c>
      <c r="DW118" s="1033"/>
      <c r="DX118" s="1033"/>
      <c r="DY118" s="1033"/>
      <c r="DZ118" s="1034"/>
    </row>
    <row r="119" spans="1:130" s="226" customFormat="1" ht="26.25" customHeight="1">
      <c r="A119" s="1128" t="s">
        <v>426</v>
      </c>
      <c r="B119" s="1014"/>
      <c r="C119" s="993" t="s">
        <v>427</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122</v>
      </c>
      <c r="AB119" s="962"/>
      <c r="AC119" s="962"/>
      <c r="AD119" s="962"/>
      <c r="AE119" s="963"/>
      <c r="AF119" s="964" t="s">
        <v>122</v>
      </c>
      <c r="AG119" s="962"/>
      <c r="AH119" s="962"/>
      <c r="AI119" s="962"/>
      <c r="AJ119" s="963"/>
      <c r="AK119" s="964" t="s">
        <v>429</v>
      </c>
      <c r="AL119" s="962"/>
      <c r="AM119" s="962"/>
      <c r="AN119" s="962"/>
      <c r="AO119" s="963"/>
      <c r="AP119" s="965" t="s">
        <v>122</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454</v>
      </c>
      <c r="BP119" s="1076"/>
      <c r="BQ119" s="1067">
        <v>6971428</v>
      </c>
      <c r="BR119" s="1068"/>
      <c r="BS119" s="1068"/>
      <c r="BT119" s="1068"/>
      <c r="BU119" s="1068"/>
      <c r="BV119" s="1068">
        <v>7002869</v>
      </c>
      <c r="BW119" s="1068"/>
      <c r="BX119" s="1068"/>
      <c r="BY119" s="1068"/>
      <c r="BZ119" s="1068"/>
      <c r="CA119" s="1068">
        <v>6981847</v>
      </c>
      <c r="CB119" s="1068"/>
      <c r="CC119" s="1068"/>
      <c r="CD119" s="1068"/>
      <c r="CE119" s="1068"/>
      <c r="CF119" s="1069"/>
      <c r="CG119" s="1070"/>
      <c r="CH119" s="1070"/>
      <c r="CI119" s="1070"/>
      <c r="CJ119" s="1071"/>
      <c r="CK119" s="1017"/>
      <c r="CL119" s="1018"/>
      <c r="CM119" s="1072" t="s">
        <v>455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402</v>
      </c>
      <c r="DH119" s="1054"/>
      <c r="DI119" s="1054"/>
      <c r="DJ119" s="1054"/>
      <c r="DK119" s="1055"/>
      <c r="DL119" s="1053" t="s">
        <v>402</v>
      </c>
      <c r="DM119" s="1054"/>
      <c r="DN119" s="1054"/>
      <c r="DO119" s="1054"/>
      <c r="DP119" s="1055"/>
      <c r="DQ119" s="1053" t="s">
        <v>402</v>
      </c>
      <c r="DR119" s="1054"/>
      <c r="DS119" s="1054"/>
      <c r="DT119" s="1054"/>
      <c r="DU119" s="1055"/>
      <c r="DV119" s="1056" t="s">
        <v>402</v>
      </c>
      <c r="DW119" s="1057"/>
      <c r="DX119" s="1057"/>
      <c r="DY119" s="1057"/>
      <c r="DZ119" s="1058"/>
    </row>
    <row r="120" spans="1:130" s="226" customFormat="1" ht="26.25" customHeight="1">
      <c r="A120" s="1129"/>
      <c r="B120" s="1016"/>
      <c r="C120" s="986" t="s">
        <v>432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402</v>
      </c>
      <c r="AB120" s="1029"/>
      <c r="AC120" s="1029"/>
      <c r="AD120" s="1029"/>
      <c r="AE120" s="1030"/>
      <c r="AF120" s="1031" t="s">
        <v>402</v>
      </c>
      <c r="AG120" s="1029"/>
      <c r="AH120" s="1029"/>
      <c r="AI120" s="1029"/>
      <c r="AJ120" s="1030"/>
      <c r="AK120" s="1031" t="s">
        <v>402</v>
      </c>
      <c r="AL120" s="1029"/>
      <c r="AM120" s="1029"/>
      <c r="AN120" s="1029"/>
      <c r="AO120" s="1030"/>
      <c r="AP120" s="1032" t="s">
        <v>402</v>
      </c>
      <c r="AQ120" s="1033"/>
      <c r="AR120" s="1033"/>
      <c r="AS120" s="1033"/>
      <c r="AT120" s="1034"/>
      <c r="AU120" s="1059" t="s">
        <v>456</v>
      </c>
      <c r="AV120" s="1060"/>
      <c r="AW120" s="1060"/>
      <c r="AX120" s="1060"/>
      <c r="AY120" s="1061"/>
      <c r="AZ120" s="1010" t="s">
        <v>457</v>
      </c>
      <c r="BA120" s="959"/>
      <c r="BB120" s="959"/>
      <c r="BC120" s="959"/>
      <c r="BD120" s="959"/>
      <c r="BE120" s="959"/>
      <c r="BF120" s="959"/>
      <c r="BG120" s="959"/>
      <c r="BH120" s="959"/>
      <c r="BI120" s="959"/>
      <c r="BJ120" s="959"/>
      <c r="BK120" s="959"/>
      <c r="BL120" s="959"/>
      <c r="BM120" s="959"/>
      <c r="BN120" s="959"/>
      <c r="BO120" s="959"/>
      <c r="BP120" s="960"/>
      <c r="BQ120" s="996">
        <v>1720091</v>
      </c>
      <c r="BR120" s="997"/>
      <c r="BS120" s="997"/>
      <c r="BT120" s="997"/>
      <c r="BU120" s="997"/>
      <c r="BV120" s="997">
        <v>1828354</v>
      </c>
      <c r="BW120" s="997"/>
      <c r="BX120" s="997"/>
      <c r="BY120" s="997"/>
      <c r="BZ120" s="997"/>
      <c r="CA120" s="997">
        <v>1859764</v>
      </c>
      <c r="CB120" s="997"/>
      <c r="CC120" s="997"/>
      <c r="CD120" s="997"/>
      <c r="CE120" s="997"/>
      <c r="CF120" s="1011">
        <v>110.8</v>
      </c>
      <c r="CG120" s="1012"/>
      <c r="CH120" s="1012"/>
      <c r="CI120" s="1012"/>
      <c r="CJ120" s="1012"/>
      <c r="CK120" s="1077" t="s">
        <v>458</v>
      </c>
      <c r="CL120" s="1078"/>
      <c r="CM120" s="1078"/>
      <c r="CN120" s="1078"/>
      <c r="CO120" s="1079"/>
      <c r="CP120" s="1085" t="s">
        <v>399</v>
      </c>
      <c r="CQ120" s="1086"/>
      <c r="CR120" s="1086"/>
      <c r="CS120" s="1086"/>
      <c r="CT120" s="1086"/>
      <c r="CU120" s="1086"/>
      <c r="CV120" s="1086"/>
      <c r="CW120" s="1086"/>
      <c r="CX120" s="1086"/>
      <c r="CY120" s="1086"/>
      <c r="CZ120" s="1086"/>
      <c r="DA120" s="1086"/>
      <c r="DB120" s="1086"/>
      <c r="DC120" s="1086"/>
      <c r="DD120" s="1086"/>
      <c r="DE120" s="1086"/>
      <c r="DF120" s="1087"/>
      <c r="DG120" s="996">
        <v>1790035</v>
      </c>
      <c r="DH120" s="997"/>
      <c r="DI120" s="997"/>
      <c r="DJ120" s="997"/>
      <c r="DK120" s="997"/>
      <c r="DL120" s="997">
        <v>1707583</v>
      </c>
      <c r="DM120" s="997"/>
      <c r="DN120" s="997"/>
      <c r="DO120" s="997"/>
      <c r="DP120" s="997"/>
      <c r="DQ120" s="997">
        <v>1722291</v>
      </c>
      <c r="DR120" s="997"/>
      <c r="DS120" s="997"/>
      <c r="DT120" s="997"/>
      <c r="DU120" s="997"/>
      <c r="DV120" s="998">
        <v>102.6</v>
      </c>
      <c r="DW120" s="998"/>
      <c r="DX120" s="998"/>
      <c r="DY120" s="998"/>
      <c r="DZ120" s="999"/>
    </row>
    <row r="121" spans="1:130" s="226" customFormat="1" ht="26.25" customHeight="1">
      <c r="A121" s="1129"/>
      <c r="B121" s="1016"/>
      <c r="C121" s="1037" t="s">
        <v>459</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402</v>
      </c>
      <c r="AB121" s="1029"/>
      <c r="AC121" s="1029"/>
      <c r="AD121" s="1029"/>
      <c r="AE121" s="1030"/>
      <c r="AF121" s="1031" t="s">
        <v>402</v>
      </c>
      <c r="AG121" s="1029"/>
      <c r="AH121" s="1029"/>
      <c r="AI121" s="1029"/>
      <c r="AJ121" s="1030"/>
      <c r="AK121" s="1031" t="s">
        <v>402</v>
      </c>
      <c r="AL121" s="1029"/>
      <c r="AM121" s="1029"/>
      <c r="AN121" s="1029"/>
      <c r="AO121" s="1030"/>
      <c r="AP121" s="1032" t="s">
        <v>402</v>
      </c>
      <c r="AQ121" s="1033"/>
      <c r="AR121" s="1033"/>
      <c r="AS121" s="1033"/>
      <c r="AT121" s="1034"/>
      <c r="AU121" s="1062"/>
      <c r="AV121" s="1063"/>
      <c r="AW121" s="1063"/>
      <c r="AX121" s="1063"/>
      <c r="AY121" s="1064"/>
      <c r="AZ121" s="1019" t="s">
        <v>460</v>
      </c>
      <c r="BA121" s="1020"/>
      <c r="BB121" s="1020"/>
      <c r="BC121" s="1020"/>
      <c r="BD121" s="1020"/>
      <c r="BE121" s="1020"/>
      <c r="BF121" s="1020"/>
      <c r="BG121" s="1020"/>
      <c r="BH121" s="1020"/>
      <c r="BI121" s="1020"/>
      <c r="BJ121" s="1020"/>
      <c r="BK121" s="1020"/>
      <c r="BL121" s="1020"/>
      <c r="BM121" s="1020"/>
      <c r="BN121" s="1020"/>
      <c r="BO121" s="1020"/>
      <c r="BP121" s="1021"/>
      <c r="BQ121" s="989">
        <v>14831</v>
      </c>
      <c r="BR121" s="990"/>
      <c r="BS121" s="990"/>
      <c r="BT121" s="990"/>
      <c r="BU121" s="990"/>
      <c r="BV121" s="990">
        <v>11129</v>
      </c>
      <c r="BW121" s="990"/>
      <c r="BX121" s="990"/>
      <c r="BY121" s="990"/>
      <c r="BZ121" s="990"/>
      <c r="CA121" s="990">
        <v>7404</v>
      </c>
      <c r="CB121" s="990"/>
      <c r="CC121" s="990"/>
      <c r="CD121" s="990"/>
      <c r="CE121" s="990"/>
      <c r="CF121" s="984">
        <v>0.4</v>
      </c>
      <c r="CG121" s="985"/>
      <c r="CH121" s="985"/>
      <c r="CI121" s="985"/>
      <c r="CJ121" s="985"/>
      <c r="CK121" s="1080"/>
      <c r="CL121" s="1081"/>
      <c r="CM121" s="1081"/>
      <c r="CN121" s="1081"/>
      <c r="CO121" s="1082"/>
      <c r="CP121" s="1090" t="s">
        <v>397</v>
      </c>
      <c r="CQ121" s="1091"/>
      <c r="CR121" s="1091"/>
      <c r="CS121" s="1091"/>
      <c r="CT121" s="1091"/>
      <c r="CU121" s="1091"/>
      <c r="CV121" s="1091"/>
      <c r="CW121" s="1091"/>
      <c r="CX121" s="1091"/>
      <c r="CY121" s="1091"/>
      <c r="CZ121" s="1091"/>
      <c r="DA121" s="1091"/>
      <c r="DB121" s="1091"/>
      <c r="DC121" s="1091"/>
      <c r="DD121" s="1091"/>
      <c r="DE121" s="1091"/>
      <c r="DF121" s="1092"/>
      <c r="DG121" s="989">
        <v>731337</v>
      </c>
      <c r="DH121" s="990"/>
      <c r="DI121" s="990"/>
      <c r="DJ121" s="990"/>
      <c r="DK121" s="990"/>
      <c r="DL121" s="990">
        <v>765677</v>
      </c>
      <c r="DM121" s="990"/>
      <c r="DN121" s="990"/>
      <c r="DO121" s="990"/>
      <c r="DP121" s="990"/>
      <c r="DQ121" s="990">
        <v>860322</v>
      </c>
      <c r="DR121" s="990"/>
      <c r="DS121" s="990"/>
      <c r="DT121" s="990"/>
      <c r="DU121" s="990"/>
      <c r="DV121" s="991">
        <v>51.3</v>
      </c>
      <c r="DW121" s="991"/>
      <c r="DX121" s="991"/>
      <c r="DY121" s="991"/>
      <c r="DZ121" s="992"/>
    </row>
    <row r="122" spans="1:130" s="226" customFormat="1" ht="26.25" customHeight="1">
      <c r="A122" s="1129"/>
      <c r="B122" s="1016"/>
      <c r="C122" s="986" t="s">
        <v>442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402</v>
      </c>
      <c r="AB122" s="1029"/>
      <c r="AC122" s="1029"/>
      <c r="AD122" s="1029"/>
      <c r="AE122" s="1030"/>
      <c r="AF122" s="1031" t="s">
        <v>402</v>
      </c>
      <c r="AG122" s="1029"/>
      <c r="AH122" s="1029"/>
      <c r="AI122" s="1029"/>
      <c r="AJ122" s="1030"/>
      <c r="AK122" s="1031" t="s">
        <v>402</v>
      </c>
      <c r="AL122" s="1029"/>
      <c r="AM122" s="1029"/>
      <c r="AN122" s="1029"/>
      <c r="AO122" s="1030"/>
      <c r="AP122" s="1032" t="s">
        <v>402</v>
      </c>
      <c r="AQ122" s="1033"/>
      <c r="AR122" s="1033"/>
      <c r="AS122" s="1033"/>
      <c r="AT122" s="1034"/>
      <c r="AU122" s="1062"/>
      <c r="AV122" s="1063"/>
      <c r="AW122" s="1063"/>
      <c r="AX122" s="1063"/>
      <c r="AY122" s="1064"/>
      <c r="AZ122" s="1044" t="s">
        <v>461</v>
      </c>
      <c r="BA122" s="1035"/>
      <c r="BB122" s="1035"/>
      <c r="BC122" s="1035"/>
      <c r="BD122" s="1035"/>
      <c r="BE122" s="1035"/>
      <c r="BF122" s="1035"/>
      <c r="BG122" s="1035"/>
      <c r="BH122" s="1035"/>
      <c r="BI122" s="1035"/>
      <c r="BJ122" s="1035"/>
      <c r="BK122" s="1035"/>
      <c r="BL122" s="1035"/>
      <c r="BM122" s="1035"/>
      <c r="BN122" s="1035"/>
      <c r="BO122" s="1035"/>
      <c r="BP122" s="1036"/>
      <c r="BQ122" s="1067">
        <v>3929062</v>
      </c>
      <c r="BR122" s="1068"/>
      <c r="BS122" s="1068"/>
      <c r="BT122" s="1068"/>
      <c r="BU122" s="1068"/>
      <c r="BV122" s="1068">
        <v>3853207</v>
      </c>
      <c r="BW122" s="1068"/>
      <c r="BX122" s="1068"/>
      <c r="BY122" s="1068"/>
      <c r="BZ122" s="1068"/>
      <c r="CA122" s="1068">
        <v>3779572</v>
      </c>
      <c r="CB122" s="1068"/>
      <c r="CC122" s="1068"/>
      <c r="CD122" s="1068"/>
      <c r="CE122" s="1068"/>
      <c r="CF122" s="1088">
        <v>225.2</v>
      </c>
      <c r="CG122" s="1089"/>
      <c r="CH122" s="1089"/>
      <c r="CI122" s="1089"/>
      <c r="CJ122" s="1089"/>
      <c r="CK122" s="1080"/>
      <c r="CL122" s="1081"/>
      <c r="CM122" s="1081"/>
      <c r="CN122" s="1081"/>
      <c r="CO122" s="1082"/>
      <c r="CP122" s="1090"/>
      <c r="CQ122" s="1091"/>
      <c r="CR122" s="1091"/>
      <c r="CS122" s="1091"/>
      <c r="CT122" s="1091"/>
      <c r="CU122" s="1091"/>
      <c r="CV122" s="1091"/>
      <c r="CW122" s="1091"/>
      <c r="CX122" s="1091"/>
      <c r="CY122" s="1091"/>
      <c r="CZ122" s="1091"/>
      <c r="DA122" s="1091"/>
      <c r="DB122" s="1091"/>
      <c r="DC122" s="1091"/>
      <c r="DD122" s="1091"/>
      <c r="DE122" s="1091"/>
      <c r="DF122" s="1092"/>
      <c r="DG122" s="989"/>
      <c r="DH122" s="990"/>
      <c r="DI122" s="990"/>
      <c r="DJ122" s="990"/>
      <c r="DK122" s="990"/>
      <c r="DL122" s="990"/>
      <c r="DM122" s="990"/>
      <c r="DN122" s="990"/>
      <c r="DO122" s="990"/>
      <c r="DP122" s="990"/>
      <c r="DQ122" s="990"/>
      <c r="DR122" s="990"/>
      <c r="DS122" s="990"/>
      <c r="DT122" s="990"/>
      <c r="DU122" s="990"/>
      <c r="DV122" s="991"/>
      <c r="DW122" s="991"/>
      <c r="DX122" s="991"/>
      <c r="DY122" s="991"/>
      <c r="DZ122" s="992"/>
    </row>
    <row r="123" spans="1:130" s="226" customFormat="1" ht="26.25" customHeight="1">
      <c r="A123" s="1129"/>
      <c r="B123" s="1016"/>
      <c r="C123" s="986" t="s">
        <v>448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402</v>
      </c>
      <c r="AB123" s="1029"/>
      <c r="AC123" s="1029"/>
      <c r="AD123" s="1029"/>
      <c r="AE123" s="1030"/>
      <c r="AF123" s="1031" t="s">
        <v>402</v>
      </c>
      <c r="AG123" s="1029"/>
      <c r="AH123" s="1029"/>
      <c r="AI123" s="1029"/>
      <c r="AJ123" s="1030"/>
      <c r="AK123" s="1031" t="s">
        <v>402</v>
      </c>
      <c r="AL123" s="1029"/>
      <c r="AM123" s="1029"/>
      <c r="AN123" s="1029"/>
      <c r="AO123" s="1030"/>
      <c r="AP123" s="1032" t="s">
        <v>402</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462</v>
      </c>
      <c r="BP123" s="1076"/>
      <c r="BQ123" s="1135">
        <v>5663984</v>
      </c>
      <c r="BR123" s="1136"/>
      <c r="BS123" s="1136"/>
      <c r="BT123" s="1136"/>
      <c r="BU123" s="1136"/>
      <c r="BV123" s="1136">
        <v>5692690</v>
      </c>
      <c r="BW123" s="1136"/>
      <c r="BX123" s="1136"/>
      <c r="BY123" s="1136"/>
      <c r="BZ123" s="1136"/>
      <c r="CA123" s="1136">
        <v>5646740</v>
      </c>
      <c r="CB123" s="1136"/>
      <c r="CC123" s="1136"/>
      <c r="CD123" s="1136"/>
      <c r="CE123" s="1136"/>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c r="A124" s="1129"/>
      <c r="B124" s="1016"/>
      <c r="C124" s="986" t="s">
        <v>451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463</v>
      </c>
      <c r="AB124" s="1029"/>
      <c r="AC124" s="1029"/>
      <c r="AD124" s="1029"/>
      <c r="AE124" s="1030"/>
      <c r="AF124" s="1031" t="s">
        <v>463</v>
      </c>
      <c r="AG124" s="1029"/>
      <c r="AH124" s="1029"/>
      <c r="AI124" s="1029"/>
      <c r="AJ124" s="1030"/>
      <c r="AK124" s="1031" t="s">
        <v>464</v>
      </c>
      <c r="AL124" s="1029"/>
      <c r="AM124" s="1029"/>
      <c r="AN124" s="1029"/>
      <c r="AO124" s="1030"/>
      <c r="AP124" s="1032" t="s">
        <v>122</v>
      </c>
      <c r="AQ124" s="1033"/>
      <c r="AR124" s="1033"/>
      <c r="AS124" s="1033"/>
      <c r="AT124" s="1034"/>
      <c r="AU124" s="1131" t="s">
        <v>465</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74.599999999999994</v>
      </c>
      <c r="BR124" s="1098"/>
      <c r="BS124" s="1098"/>
      <c r="BT124" s="1098"/>
      <c r="BU124" s="1098"/>
      <c r="BV124" s="1098">
        <v>76.3</v>
      </c>
      <c r="BW124" s="1098"/>
      <c r="BX124" s="1098"/>
      <c r="BY124" s="1098"/>
      <c r="BZ124" s="1098"/>
      <c r="CA124" s="1098">
        <v>79.5</v>
      </c>
      <c r="CB124" s="1098"/>
      <c r="CC124" s="1098"/>
      <c r="CD124" s="1098"/>
      <c r="CE124" s="1098"/>
      <c r="CF124" s="1099"/>
      <c r="CG124" s="1100"/>
      <c r="CH124" s="1100"/>
      <c r="CI124" s="1100"/>
      <c r="CJ124" s="1101"/>
      <c r="CK124" s="1083"/>
      <c r="CL124" s="1083"/>
      <c r="CM124" s="1083"/>
      <c r="CN124" s="1083"/>
      <c r="CO124" s="1084"/>
      <c r="CP124" s="1090" t="s">
        <v>466</v>
      </c>
      <c r="CQ124" s="1091"/>
      <c r="CR124" s="1091"/>
      <c r="CS124" s="1091"/>
      <c r="CT124" s="1091"/>
      <c r="CU124" s="1091"/>
      <c r="CV124" s="1091"/>
      <c r="CW124" s="1091"/>
      <c r="CX124" s="1091"/>
      <c r="CY124" s="1091"/>
      <c r="CZ124" s="1091"/>
      <c r="DA124" s="1091"/>
      <c r="DB124" s="1091"/>
      <c r="DC124" s="1091"/>
      <c r="DD124" s="1091"/>
      <c r="DE124" s="1091"/>
      <c r="DF124" s="1092"/>
      <c r="DG124" s="1075">
        <v>348</v>
      </c>
      <c r="DH124" s="1054"/>
      <c r="DI124" s="1054"/>
      <c r="DJ124" s="1054"/>
      <c r="DK124" s="1055"/>
      <c r="DL124" s="1053" t="s">
        <v>467</v>
      </c>
      <c r="DM124" s="1054"/>
      <c r="DN124" s="1054"/>
      <c r="DO124" s="1054"/>
      <c r="DP124" s="1055"/>
      <c r="DQ124" s="1053" t="s">
        <v>464</v>
      </c>
      <c r="DR124" s="1054"/>
      <c r="DS124" s="1054"/>
      <c r="DT124" s="1054"/>
      <c r="DU124" s="1055"/>
      <c r="DV124" s="1056" t="s">
        <v>467</v>
      </c>
      <c r="DW124" s="1057"/>
      <c r="DX124" s="1057"/>
      <c r="DY124" s="1057"/>
      <c r="DZ124" s="1058"/>
    </row>
    <row r="125" spans="1:130" s="226" customFormat="1" ht="26.25" customHeight="1">
      <c r="A125" s="1129"/>
      <c r="B125" s="1016"/>
      <c r="C125" s="986" t="s">
        <v>453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468</v>
      </c>
      <c r="AB125" s="1029"/>
      <c r="AC125" s="1029"/>
      <c r="AD125" s="1029"/>
      <c r="AE125" s="1030"/>
      <c r="AF125" s="1031" t="s">
        <v>464</v>
      </c>
      <c r="AG125" s="1029"/>
      <c r="AH125" s="1029"/>
      <c r="AI125" s="1029"/>
      <c r="AJ125" s="1030"/>
      <c r="AK125" s="1031" t="s">
        <v>469</v>
      </c>
      <c r="AL125" s="1029"/>
      <c r="AM125" s="1029"/>
      <c r="AN125" s="1029"/>
      <c r="AO125" s="1030"/>
      <c r="AP125" s="1032" t="s">
        <v>467</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470</v>
      </c>
      <c r="CL125" s="1078"/>
      <c r="CM125" s="1078"/>
      <c r="CN125" s="1078"/>
      <c r="CO125" s="1079"/>
      <c r="CP125" s="1010" t="s">
        <v>471</v>
      </c>
      <c r="CQ125" s="959"/>
      <c r="CR125" s="959"/>
      <c r="CS125" s="959"/>
      <c r="CT125" s="959"/>
      <c r="CU125" s="959"/>
      <c r="CV125" s="959"/>
      <c r="CW125" s="959"/>
      <c r="CX125" s="959"/>
      <c r="CY125" s="959"/>
      <c r="CZ125" s="959"/>
      <c r="DA125" s="959"/>
      <c r="DB125" s="959"/>
      <c r="DC125" s="959"/>
      <c r="DD125" s="959"/>
      <c r="DE125" s="959"/>
      <c r="DF125" s="960"/>
      <c r="DG125" s="996" t="s">
        <v>467</v>
      </c>
      <c r="DH125" s="997"/>
      <c r="DI125" s="997"/>
      <c r="DJ125" s="997"/>
      <c r="DK125" s="997"/>
      <c r="DL125" s="997" t="s">
        <v>464</v>
      </c>
      <c r="DM125" s="997"/>
      <c r="DN125" s="997"/>
      <c r="DO125" s="997"/>
      <c r="DP125" s="997"/>
      <c r="DQ125" s="997" t="s">
        <v>122</v>
      </c>
      <c r="DR125" s="997"/>
      <c r="DS125" s="997"/>
      <c r="DT125" s="997"/>
      <c r="DU125" s="997"/>
      <c r="DV125" s="998" t="s">
        <v>122</v>
      </c>
      <c r="DW125" s="998"/>
      <c r="DX125" s="998"/>
      <c r="DY125" s="998"/>
      <c r="DZ125" s="999"/>
    </row>
    <row r="126" spans="1:130" s="226" customFormat="1" ht="26.25" customHeight="1" thickBot="1">
      <c r="A126" s="1129"/>
      <c r="B126" s="1016"/>
      <c r="C126" s="986" t="s">
        <v>455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464</v>
      </c>
      <c r="AB126" s="1029"/>
      <c r="AC126" s="1029"/>
      <c r="AD126" s="1029"/>
      <c r="AE126" s="1030"/>
      <c r="AF126" s="1031" t="s">
        <v>472</v>
      </c>
      <c r="AG126" s="1029"/>
      <c r="AH126" s="1029"/>
      <c r="AI126" s="1029"/>
      <c r="AJ126" s="1030"/>
      <c r="AK126" s="1031" t="s">
        <v>464</v>
      </c>
      <c r="AL126" s="1029"/>
      <c r="AM126" s="1029"/>
      <c r="AN126" s="1029"/>
      <c r="AO126" s="1030"/>
      <c r="AP126" s="1032" t="s">
        <v>464</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473</v>
      </c>
      <c r="CQ126" s="1020"/>
      <c r="CR126" s="1020"/>
      <c r="CS126" s="1020"/>
      <c r="CT126" s="1020"/>
      <c r="CU126" s="1020"/>
      <c r="CV126" s="1020"/>
      <c r="CW126" s="1020"/>
      <c r="CX126" s="1020"/>
      <c r="CY126" s="1020"/>
      <c r="CZ126" s="1020"/>
      <c r="DA126" s="1020"/>
      <c r="DB126" s="1020"/>
      <c r="DC126" s="1020"/>
      <c r="DD126" s="1020"/>
      <c r="DE126" s="1020"/>
      <c r="DF126" s="1021"/>
      <c r="DG126" s="989" t="s">
        <v>464</v>
      </c>
      <c r="DH126" s="990"/>
      <c r="DI126" s="990"/>
      <c r="DJ126" s="990"/>
      <c r="DK126" s="990"/>
      <c r="DL126" s="990" t="s">
        <v>463</v>
      </c>
      <c r="DM126" s="990"/>
      <c r="DN126" s="990"/>
      <c r="DO126" s="990"/>
      <c r="DP126" s="990"/>
      <c r="DQ126" s="990" t="s">
        <v>472</v>
      </c>
      <c r="DR126" s="990"/>
      <c r="DS126" s="990"/>
      <c r="DT126" s="990"/>
      <c r="DU126" s="990"/>
      <c r="DV126" s="991" t="s">
        <v>463</v>
      </c>
      <c r="DW126" s="991"/>
      <c r="DX126" s="991"/>
      <c r="DY126" s="991"/>
      <c r="DZ126" s="992"/>
    </row>
    <row r="127" spans="1:130" s="226" customFormat="1" ht="26.25" customHeight="1">
      <c r="A127" s="1130"/>
      <c r="B127" s="1018"/>
      <c r="C127" s="1072" t="s">
        <v>474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463</v>
      </c>
      <c r="AB127" s="1029"/>
      <c r="AC127" s="1029"/>
      <c r="AD127" s="1029"/>
      <c r="AE127" s="1030"/>
      <c r="AF127" s="1031" t="s">
        <v>122</v>
      </c>
      <c r="AG127" s="1029"/>
      <c r="AH127" s="1029"/>
      <c r="AI127" s="1029"/>
      <c r="AJ127" s="1030"/>
      <c r="AK127" s="1031" t="s">
        <v>464</v>
      </c>
      <c r="AL127" s="1029"/>
      <c r="AM127" s="1029"/>
      <c r="AN127" s="1029"/>
      <c r="AO127" s="1030"/>
      <c r="AP127" s="1032" t="s">
        <v>468</v>
      </c>
      <c r="AQ127" s="1033"/>
      <c r="AR127" s="1033"/>
      <c r="AS127" s="1033"/>
      <c r="AT127" s="1034"/>
      <c r="AU127" s="262"/>
      <c r="AV127" s="262"/>
      <c r="AW127" s="262"/>
      <c r="AX127" s="1102" t="s">
        <v>475</v>
      </c>
      <c r="AY127" s="1103"/>
      <c r="AZ127" s="1103"/>
      <c r="BA127" s="1103"/>
      <c r="BB127" s="1103"/>
      <c r="BC127" s="1103"/>
      <c r="BD127" s="1103"/>
      <c r="BE127" s="1104"/>
      <c r="BF127" s="1105" t="s">
        <v>476</v>
      </c>
      <c r="BG127" s="1103"/>
      <c r="BH127" s="1103"/>
      <c r="BI127" s="1103"/>
      <c r="BJ127" s="1103"/>
      <c r="BK127" s="1103"/>
      <c r="BL127" s="1104"/>
      <c r="BM127" s="1105" t="s">
        <v>477</v>
      </c>
      <c r="BN127" s="1103"/>
      <c r="BO127" s="1103"/>
      <c r="BP127" s="1103"/>
      <c r="BQ127" s="1103"/>
      <c r="BR127" s="1103"/>
      <c r="BS127" s="1104"/>
      <c r="BT127" s="1105" t="s">
        <v>478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479</v>
      </c>
      <c r="CQ127" s="1020"/>
      <c r="CR127" s="1020"/>
      <c r="CS127" s="1020"/>
      <c r="CT127" s="1020"/>
      <c r="CU127" s="1020"/>
      <c r="CV127" s="1020"/>
      <c r="CW127" s="1020"/>
      <c r="CX127" s="1020"/>
      <c r="CY127" s="1020"/>
      <c r="CZ127" s="1020"/>
      <c r="DA127" s="1020"/>
      <c r="DB127" s="1020"/>
      <c r="DC127" s="1020"/>
      <c r="DD127" s="1020"/>
      <c r="DE127" s="1020"/>
      <c r="DF127" s="1021"/>
      <c r="DG127" s="989" t="s">
        <v>468</v>
      </c>
      <c r="DH127" s="990"/>
      <c r="DI127" s="990"/>
      <c r="DJ127" s="990"/>
      <c r="DK127" s="990"/>
      <c r="DL127" s="990" t="s">
        <v>464</v>
      </c>
      <c r="DM127" s="990"/>
      <c r="DN127" s="990"/>
      <c r="DO127" s="990"/>
      <c r="DP127" s="990"/>
      <c r="DQ127" s="990" t="s">
        <v>480</v>
      </c>
      <c r="DR127" s="990"/>
      <c r="DS127" s="990"/>
      <c r="DT127" s="990"/>
      <c r="DU127" s="990"/>
      <c r="DV127" s="991" t="s">
        <v>464</v>
      </c>
      <c r="DW127" s="991"/>
      <c r="DX127" s="991"/>
      <c r="DY127" s="991"/>
      <c r="DZ127" s="992"/>
    </row>
    <row r="128" spans="1:130" s="226" customFormat="1" ht="26.25" customHeight="1" thickBot="1">
      <c r="A128" s="1113" t="s">
        <v>481</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482</v>
      </c>
      <c r="X128" s="1115"/>
      <c r="Y128" s="1115"/>
      <c r="Z128" s="1116"/>
      <c r="AA128" s="1117">
        <v>3702</v>
      </c>
      <c r="AB128" s="1118"/>
      <c r="AC128" s="1118"/>
      <c r="AD128" s="1118"/>
      <c r="AE128" s="1119"/>
      <c r="AF128" s="1120">
        <v>3702</v>
      </c>
      <c r="AG128" s="1118"/>
      <c r="AH128" s="1118"/>
      <c r="AI128" s="1118"/>
      <c r="AJ128" s="1119"/>
      <c r="AK128" s="1120">
        <v>3702</v>
      </c>
      <c r="AL128" s="1118"/>
      <c r="AM128" s="1118"/>
      <c r="AN128" s="1118"/>
      <c r="AO128" s="1119"/>
      <c r="AP128" s="1121"/>
      <c r="AQ128" s="1122"/>
      <c r="AR128" s="1122"/>
      <c r="AS128" s="1122"/>
      <c r="AT128" s="1123"/>
      <c r="AU128" s="262"/>
      <c r="AV128" s="262"/>
      <c r="AW128" s="262"/>
      <c r="AX128" s="958" t="s">
        <v>483</v>
      </c>
      <c r="AY128" s="959"/>
      <c r="AZ128" s="959"/>
      <c r="BA128" s="959"/>
      <c r="BB128" s="959"/>
      <c r="BC128" s="959"/>
      <c r="BD128" s="959"/>
      <c r="BE128" s="960"/>
      <c r="BF128" s="1124" t="s">
        <v>464</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484</v>
      </c>
      <c r="CQ128" s="1107"/>
      <c r="CR128" s="1107"/>
      <c r="CS128" s="1107"/>
      <c r="CT128" s="1107"/>
      <c r="CU128" s="1107"/>
      <c r="CV128" s="1107"/>
      <c r="CW128" s="1107"/>
      <c r="CX128" s="1107"/>
      <c r="CY128" s="1107"/>
      <c r="CZ128" s="1107"/>
      <c r="DA128" s="1107"/>
      <c r="DB128" s="1107"/>
      <c r="DC128" s="1107"/>
      <c r="DD128" s="1107"/>
      <c r="DE128" s="1107"/>
      <c r="DF128" s="1108"/>
      <c r="DG128" s="1109" t="s">
        <v>402</v>
      </c>
      <c r="DH128" s="1110"/>
      <c r="DI128" s="1110"/>
      <c r="DJ128" s="1110"/>
      <c r="DK128" s="1110"/>
      <c r="DL128" s="1110" t="s">
        <v>122</v>
      </c>
      <c r="DM128" s="1110"/>
      <c r="DN128" s="1110"/>
      <c r="DO128" s="1110"/>
      <c r="DP128" s="1110"/>
      <c r="DQ128" s="1110" t="s">
        <v>464</v>
      </c>
      <c r="DR128" s="1110"/>
      <c r="DS128" s="1110"/>
      <c r="DT128" s="1110"/>
      <c r="DU128" s="1110"/>
      <c r="DV128" s="1111" t="s">
        <v>463</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485</v>
      </c>
      <c r="X129" s="1144"/>
      <c r="Y129" s="1144"/>
      <c r="Z129" s="1145"/>
      <c r="AA129" s="1028">
        <v>2101170</v>
      </c>
      <c r="AB129" s="1029"/>
      <c r="AC129" s="1029"/>
      <c r="AD129" s="1029"/>
      <c r="AE129" s="1030"/>
      <c r="AF129" s="1031">
        <v>2052697</v>
      </c>
      <c r="AG129" s="1029"/>
      <c r="AH129" s="1029"/>
      <c r="AI129" s="1029"/>
      <c r="AJ129" s="1030"/>
      <c r="AK129" s="1031">
        <v>2017400</v>
      </c>
      <c r="AL129" s="1029"/>
      <c r="AM129" s="1029"/>
      <c r="AN129" s="1029"/>
      <c r="AO129" s="1030"/>
      <c r="AP129" s="1146"/>
      <c r="AQ129" s="1147"/>
      <c r="AR129" s="1147"/>
      <c r="AS129" s="1147"/>
      <c r="AT129" s="1148"/>
      <c r="AU129" s="264"/>
      <c r="AV129" s="264"/>
      <c r="AW129" s="264"/>
      <c r="AX129" s="1137" t="s">
        <v>486</v>
      </c>
      <c r="AY129" s="1020"/>
      <c r="AZ129" s="1020"/>
      <c r="BA129" s="1020"/>
      <c r="BB129" s="1020"/>
      <c r="BC129" s="1020"/>
      <c r="BD129" s="1020"/>
      <c r="BE129" s="1021"/>
      <c r="BF129" s="1138" t="s">
        <v>464</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487</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488</v>
      </c>
      <c r="X130" s="1144"/>
      <c r="Y130" s="1144"/>
      <c r="Z130" s="1145"/>
      <c r="AA130" s="1028">
        <v>349791</v>
      </c>
      <c r="AB130" s="1029"/>
      <c r="AC130" s="1029"/>
      <c r="AD130" s="1029"/>
      <c r="AE130" s="1030"/>
      <c r="AF130" s="1031">
        <v>336053</v>
      </c>
      <c r="AG130" s="1029"/>
      <c r="AH130" s="1029"/>
      <c r="AI130" s="1029"/>
      <c r="AJ130" s="1030"/>
      <c r="AK130" s="1031">
        <v>338823</v>
      </c>
      <c r="AL130" s="1029"/>
      <c r="AM130" s="1029"/>
      <c r="AN130" s="1029"/>
      <c r="AO130" s="1030"/>
      <c r="AP130" s="1146"/>
      <c r="AQ130" s="1147"/>
      <c r="AR130" s="1147"/>
      <c r="AS130" s="1147"/>
      <c r="AT130" s="1148"/>
      <c r="AU130" s="264"/>
      <c r="AV130" s="264"/>
      <c r="AW130" s="264"/>
      <c r="AX130" s="1137" t="s">
        <v>489</v>
      </c>
      <c r="AY130" s="1020"/>
      <c r="AZ130" s="1020"/>
      <c r="BA130" s="1020"/>
      <c r="BB130" s="1020"/>
      <c r="BC130" s="1020"/>
      <c r="BD130" s="1020"/>
      <c r="BE130" s="1021"/>
      <c r="BF130" s="1174">
        <v>11.1</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490</v>
      </c>
      <c r="X131" s="1182"/>
      <c r="Y131" s="1182"/>
      <c r="Z131" s="1183"/>
      <c r="AA131" s="1075">
        <v>1751379</v>
      </c>
      <c r="AB131" s="1054"/>
      <c r="AC131" s="1054"/>
      <c r="AD131" s="1054"/>
      <c r="AE131" s="1055"/>
      <c r="AF131" s="1053">
        <v>1716644</v>
      </c>
      <c r="AG131" s="1054"/>
      <c r="AH131" s="1054"/>
      <c r="AI131" s="1054"/>
      <c r="AJ131" s="1055"/>
      <c r="AK131" s="1053">
        <v>1678577</v>
      </c>
      <c r="AL131" s="1054"/>
      <c r="AM131" s="1054"/>
      <c r="AN131" s="1054"/>
      <c r="AO131" s="1055"/>
      <c r="AP131" s="1184"/>
      <c r="AQ131" s="1185"/>
      <c r="AR131" s="1185"/>
      <c r="AS131" s="1185"/>
      <c r="AT131" s="1186"/>
      <c r="AU131" s="264"/>
      <c r="AV131" s="264"/>
      <c r="AW131" s="264"/>
      <c r="AX131" s="1156" t="s">
        <v>491</v>
      </c>
      <c r="AY131" s="1107"/>
      <c r="AZ131" s="1107"/>
      <c r="BA131" s="1107"/>
      <c r="BB131" s="1107"/>
      <c r="BC131" s="1107"/>
      <c r="BD131" s="1107"/>
      <c r="BE131" s="1108"/>
      <c r="BF131" s="1157">
        <v>79.5</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492</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493</v>
      </c>
      <c r="W132" s="1167"/>
      <c r="X132" s="1167"/>
      <c r="Y132" s="1167"/>
      <c r="Z132" s="1168"/>
      <c r="AA132" s="1169">
        <v>12.15122483</v>
      </c>
      <c r="AB132" s="1170"/>
      <c r="AC132" s="1170"/>
      <c r="AD132" s="1170"/>
      <c r="AE132" s="1171"/>
      <c r="AF132" s="1172">
        <v>10.548139279999999</v>
      </c>
      <c r="AG132" s="1170"/>
      <c r="AH132" s="1170"/>
      <c r="AI132" s="1170"/>
      <c r="AJ132" s="1171"/>
      <c r="AK132" s="1172">
        <v>10.64288382</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494</v>
      </c>
      <c r="W133" s="1150"/>
      <c r="X133" s="1150"/>
      <c r="Y133" s="1150"/>
      <c r="Z133" s="1151"/>
      <c r="AA133" s="1152">
        <v>12.9</v>
      </c>
      <c r="AB133" s="1153"/>
      <c r="AC133" s="1153"/>
      <c r="AD133" s="1153"/>
      <c r="AE133" s="1154"/>
      <c r="AF133" s="1152">
        <v>11.5</v>
      </c>
      <c r="AG133" s="1153"/>
      <c r="AH133" s="1153"/>
      <c r="AI133" s="1153"/>
      <c r="AJ133" s="1154"/>
      <c r="AK133" s="1152">
        <v>11.1</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yQ4mIkIRV6HI1FjQUF2S9BQOPiOBK2IAPWMRw/15khHVvQn/PiyPxY5MevS3WIi4mrvttDCVvdOIvFMvuct8zw==" saltValue="Kep2YEVJjYSEOn7Y97Mlm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1093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QfujMxzdrR1u0BAznp7vlgn/86OlgXDy8ADi+JdtgRUePzzzLm9TuadHH6mZAoKeBh73Dmgw23l4CUpHa1OK4A==" saltValue="WBqXn2jbsMPnIxUfYXYYJ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57031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RARj3Ahep9dgUApLmW7H3RZInYToAihQdf/Jb7TOochC3dcsRWgIRvL0DuV6U+FR+lA3Rj+yj/Al0G8VM3Kaw==" saltValue="Ya0iIZ9iEGXHg7iPOdlaq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42578125" style="272" customWidth="1"/>
    <col min="37" max="44" width="17" style="272" customWidth="1"/>
    <col min="45" max="45" width="6.140625" style="279" customWidth="1"/>
    <col min="46" max="46" width="3" style="277" customWidth="1"/>
    <col min="47" max="47" width="19.140625" style="272" hidden="1" customWidth="1"/>
    <col min="48" max="52" width="12.5703125" style="272" hidden="1" customWidth="1"/>
    <col min="53" max="16384" width="8.5703125" style="272" hidden="1"/>
  </cols>
  <sheetData>
    <row r="1" spans="1:46">
      <c r="AS1" s="273"/>
      <c r="AT1" s="273"/>
    </row>
    <row r="2" spans="1:46">
      <c r="AS2" s="273"/>
      <c r="AT2" s="273"/>
    </row>
    <row r="3" spans="1:46">
      <c r="AS3" s="273"/>
      <c r="AT3" s="273"/>
    </row>
    <row r="4" spans="1:46">
      <c r="AS4" s="273"/>
      <c r="AT4" s="273"/>
    </row>
    <row r="5" spans="1:46" ht="17.2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498</v>
      </c>
      <c r="AP7" s="283"/>
      <c r="AQ7" s="284" t="s">
        <v>499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500</v>
      </c>
      <c r="AQ8" s="290" t="s">
        <v>501</v>
      </c>
      <c r="AR8" s="291" t="s">
        <v>502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503</v>
      </c>
      <c r="AL9" s="1193"/>
      <c r="AM9" s="1193"/>
      <c r="AN9" s="1194"/>
      <c r="AO9" s="292">
        <v>574958</v>
      </c>
      <c r="AP9" s="292">
        <v>141302</v>
      </c>
      <c r="AQ9" s="293">
        <v>189734</v>
      </c>
      <c r="AR9" s="294">
        <v>-25.5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504</v>
      </c>
      <c r="AL10" s="1193"/>
      <c r="AM10" s="1193"/>
      <c r="AN10" s="1194"/>
      <c r="AO10" s="295">
        <v>55141</v>
      </c>
      <c r="AP10" s="295">
        <v>13551</v>
      </c>
      <c r="AQ10" s="296">
        <v>22180</v>
      </c>
      <c r="AR10" s="297">
        <v>-38.9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505</v>
      </c>
      <c r="AL11" s="1193"/>
      <c r="AM11" s="1193"/>
      <c r="AN11" s="1194"/>
      <c r="AO11" s="295">
        <v>153497</v>
      </c>
      <c r="AP11" s="295">
        <v>37724</v>
      </c>
      <c r="AQ11" s="296">
        <v>28692</v>
      </c>
      <c r="AR11" s="297">
        <v>31.5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506</v>
      </c>
      <c r="AL12" s="1193"/>
      <c r="AM12" s="1193"/>
      <c r="AN12" s="1194"/>
      <c r="AO12" s="295" t="s">
        <v>507</v>
      </c>
      <c r="AP12" s="295" t="s">
        <v>507</v>
      </c>
      <c r="AQ12" s="296">
        <v>4806</v>
      </c>
      <c r="AR12" s="297" t="s">
        <v>507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508</v>
      </c>
      <c r="AL13" s="1193"/>
      <c r="AM13" s="1193"/>
      <c r="AN13" s="1194"/>
      <c r="AO13" s="295" t="s">
        <v>507</v>
      </c>
      <c r="AP13" s="295" t="s">
        <v>507</v>
      </c>
      <c r="AQ13" s="296" t="s">
        <v>507</v>
      </c>
      <c r="AR13" s="297" t="s">
        <v>507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509</v>
      </c>
      <c r="AL14" s="1193"/>
      <c r="AM14" s="1193"/>
      <c r="AN14" s="1194"/>
      <c r="AO14" s="295">
        <v>23291</v>
      </c>
      <c r="AP14" s="295">
        <v>5724</v>
      </c>
      <c r="AQ14" s="296">
        <v>8976</v>
      </c>
      <c r="AR14" s="297">
        <v>-36.200000000000003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510</v>
      </c>
      <c r="AL15" s="1193"/>
      <c r="AM15" s="1193"/>
      <c r="AN15" s="1194"/>
      <c r="AO15" s="295">
        <v>6584</v>
      </c>
      <c r="AP15" s="295">
        <v>1618</v>
      </c>
      <c r="AQ15" s="296">
        <v>4161</v>
      </c>
      <c r="AR15" s="297">
        <v>-61.1</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511</v>
      </c>
      <c r="AL16" s="1196"/>
      <c r="AM16" s="1196"/>
      <c r="AN16" s="1197"/>
      <c r="AO16" s="295">
        <v>-72640</v>
      </c>
      <c r="AP16" s="295">
        <v>-17852</v>
      </c>
      <c r="AQ16" s="296">
        <v>-17989</v>
      </c>
      <c r="AR16" s="297">
        <v>-0.8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740831</v>
      </c>
      <c r="AP17" s="295">
        <v>182067</v>
      </c>
      <c r="AQ17" s="296">
        <v>240560</v>
      </c>
      <c r="AR17" s="297">
        <v>-24.3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516</v>
      </c>
      <c r="AL21" s="1188"/>
      <c r="AM21" s="1188"/>
      <c r="AN21" s="1189"/>
      <c r="AO21" s="307">
        <v>16.71</v>
      </c>
      <c r="AP21" s="308">
        <v>21.65</v>
      </c>
      <c r="AQ21" s="309">
        <v>-4.9400000000000004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517</v>
      </c>
      <c r="AL22" s="1188"/>
      <c r="AM22" s="1188"/>
      <c r="AN22" s="1189"/>
      <c r="AO22" s="312">
        <v>97.4</v>
      </c>
      <c r="AP22" s="313">
        <v>95.4</v>
      </c>
      <c r="AQ22" s="314">
        <v>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519</v>
      </c>
      <c r="AO27" s="273"/>
      <c r="AP27" s="273"/>
      <c r="AQ27" s="273"/>
      <c r="AR27" s="273"/>
      <c r="AS27" s="273"/>
      <c r="AT27" s="273"/>
    </row>
    <row r="28" spans="1:46" ht="17.2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498</v>
      </c>
      <c r="AP30" s="283"/>
      <c r="AQ30" s="284" t="s">
        <v>499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500</v>
      </c>
      <c r="AQ31" s="290" t="s">
        <v>501</v>
      </c>
      <c r="AR31" s="291" t="s">
        <v>502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522</v>
      </c>
      <c r="AL32" s="1204"/>
      <c r="AM32" s="1204"/>
      <c r="AN32" s="1205"/>
      <c r="AO32" s="322">
        <v>310359</v>
      </c>
      <c r="AP32" s="322">
        <v>76274</v>
      </c>
      <c r="AQ32" s="323">
        <v>139228</v>
      </c>
      <c r="AR32" s="324">
        <v>-45.2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523</v>
      </c>
      <c r="AL33" s="1204"/>
      <c r="AM33" s="1204"/>
      <c r="AN33" s="1205"/>
      <c r="AO33" s="322" t="s">
        <v>507</v>
      </c>
      <c r="AP33" s="322" t="s">
        <v>507</v>
      </c>
      <c r="AQ33" s="323" t="s">
        <v>507</v>
      </c>
      <c r="AR33" s="324" t="s">
        <v>507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524</v>
      </c>
      <c r="AL34" s="1204"/>
      <c r="AM34" s="1204"/>
      <c r="AN34" s="1205"/>
      <c r="AO34" s="322" t="s">
        <v>507</v>
      </c>
      <c r="AP34" s="322" t="s">
        <v>507</v>
      </c>
      <c r="AQ34" s="323">
        <v>5</v>
      </c>
      <c r="AR34" s="324" t="s">
        <v>507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525</v>
      </c>
      <c r="AL35" s="1204"/>
      <c r="AM35" s="1204"/>
      <c r="AN35" s="1205"/>
      <c r="AO35" s="322">
        <v>163586</v>
      </c>
      <c r="AP35" s="322">
        <v>40203</v>
      </c>
      <c r="AQ35" s="323">
        <v>32095</v>
      </c>
      <c r="AR35" s="324">
        <v>25.3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526</v>
      </c>
      <c r="AL36" s="1204"/>
      <c r="AM36" s="1204"/>
      <c r="AN36" s="1205"/>
      <c r="AO36" s="322">
        <v>47146</v>
      </c>
      <c r="AP36" s="322">
        <v>11587</v>
      </c>
      <c r="AQ36" s="323">
        <v>5254</v>
      </c>
      <c r="AR36" s="324">
        <v>120.5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527</v>
      </c>
      <c r="AL37" s="1204"/>
      <c r="AM37" s="1204"/>
      <c r="AN37" s="1205"/>
      <c r="AO37" s="322" t="s">
        <v>507</v>
      </c>
      <c r="AP37" s="322" t="s">
        <v>507</v>
      </c>
      <c r="AQ37" s="323">
        <v>1384</v>
      </c>
      <c r="AR37" s="324" t="s">
        <v>507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528</v>
      </c>
      <c r="AL38" s="1207"/>
      <c r="AM38" s="1207"/>
      <c r="AN38" s="1208"/>
      <c r="AO38" s="325">
        <v>83</v>
      </c>
      <c r="AP38" s="325">
        <v>20</v>
      </c>
      <c r="AQ38" s="326">
        <v>32</v>
      </c>
      <c r="AR38" s="314">
        <v>-37.5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529</v>
      </c>
      <c r="AL39" s="1207"/>
      <c r="AM39" s="1207"/>
      <c r="AN39" s="1208"/>
      <c r="AO39" s="322">
        <v>-3702</v>
      </c>
      <c r="AP39" s="322">
        <v>-910</v>
      </c>
      <c r="AQ39" s="323">
        <v>-8131</v>
      </c>
      <c r="AR39" s="324">
        <v>-88.8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530</v>
      </c>
      <c r="AL40" s="1204"/>
      <c r="AM40" s="1204"/>
      <c r="AN40" s="1205"/>
      <c r="AO40" s="322">
        <v>-338823</v>
      </c>
      <c r="AP40" s="322">
        <v>-83269</v>
      </c>
      <c r="AQ40" s="323">
        <v>-126394</v>
      </c>
      <c r="AR40" s="324">
        <v>-34.1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292</v>
      </c>
      <c r="AL41" s="1210"/>
      <c r="AM41" s="1210"/>
      <c r="AN41" s="1211"/>
      <c r="AO41" s="322">
        <v>178649</v>
      </c>
      <c r="AP41" s="322">
        <v>43905</v>
      </c>
      <c r="AQ41" s="323">
        <v>43473</v>
      </c>
      <c r="AR41" s="324">
        <v>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498</v>
      </c>
      <c r="AN49" s="1200" t="s">
        <v>534</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535</v>
      </c>
      <c r="AO50" s="339" t="s">
        <v>536</v>
      </c>
      <c r="AP50" s="340" t="s">
        <v>537</v>
      </c>
      <c r="AQ50" s="341" t="s">
        <v>538</v>
      </c>
      <c r="AR50" s="342" t="s">
        <v>539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382834</v>
      </c>
      <c r="AN51" s="344">
        <v>85245</v>
      </c>
      <c r="AO51" s="345">
        <v>42</v>
      </c>
      <c r="AP51" s="346">
        <v>316331</v>
      </c>
      <c r="AQ51" s="347">
        <v>38.6</v>
      </c>
      <c r="AR51" s="348">
        <v>3.4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273572</v>
      </c>
      <c r="AN52" s="352">
        <v>60916</v>
      </c>
      <c r="AO52" s="353">
        <v>28.4</v>
      </c>
      <c r="AP52" s="354">
        <v>106387</v>
      </c>
      <c r="AQ52" s="355">
        <v>22.8</v>
      </c>
      <c r="AR52" s="356">
        <v>5.6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268212</v>
      </c>
      <c r="AN53" s="344">
        <v>61559</v>
      </c>
      <c r="AO53" s="345">
        <v>-27.8</v>
      </c>
      <c r="AP53" s="346">
        <v>333013</v>
      </c>
      <c r="AQ53" s="347">
        <v>5.3</v>
      </c>
      <c r="AR53" s="348">
        <v>-33.1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90532</v>
      </c>
      <c r="AN54" s="352">
        <v>20779</v>
      </c>
      <c r="AO54" s="353">
        <v>-65.900000000000006</v>
      </c>
      <c r="AP54" s="354">
        <v>126732</v>
      </c>
      <c r="AQ54" s="355">
        <v>19.100000000000001</v>
      </c>
      <c r="AR54" s="356">
        <v>-85</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670478</v>
      </c>
      <c r="AN55" s="344">
        <v>158356</v>
      </c>
      <c r="AO55" s="345">
        <v>157.19999999999999</v>
      </c>
      <c r="AP55" s="346">
        <v>280458</v>
      </c>
      <c r="AQ55" s="347">
        <v>-15.8</v>
      </c>
      <c r="AR55" s="348">
        <v>173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275183</v>
      </c>
      <c r="AN56" s="352">
        <v>64994</v>
      </c>
      <c r="AO56" s="353">
        <v>212.8</v>
      </c>
      <c r="AP56" s="354">
        <v>127286</v>
      </c>
      <c r="AQ56" s="355">
        <v>0.4</v>
      </c>
      <c r="AR56" s="356">
        <v>212.4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814117</v>
      </c>
      <c r="AN57" s="344">
        <v>195232</v>
      </c>
      <c r="AO57" s="345">
        <v>23.3</v>
      </c>
      <c r="AP57" s="346">
        <v>291945</v>
      </c>
      <c r="AQ57" s="347">
        <v>4.0999999999999996</v>
      </c>
      <c r="AR57" s="348">
        <v>19.2</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379166</v>
      </c>
      <c r="AN58" s="352">
        <v>90927</v>
      </c>
      <c r="AO58" s="353">
        <v>39.9</v>
      </c>
      <c r="AP58" s="354">
        <v>127651</v>
      </c>
      <c r="AQ58" s="355">
        <v>0.3</v>
      </c>
      <c r="AR58" s="356">
        <v>39.6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153940</v>
      </c>
      <c r="AN59" s="344">
        <v>37832</v>
      </c>
      <c r="AO59" s="345">
        <v>-80.599999999999994</v>
      </c>
      <c r="AP59" s="346">
        <v>291173</v>
      </c>
      <c r="AQ59" s="347">
        <v>-0.3</v>
      </c>
      <c r="AR59" s="348">
        <v>-80.3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73682</v>
      </c>
      <c r="AN60" s="352">
        <v>18108</v>
      </c>
      <c r="AO60" s="353">
        <v>-80.099999999999994</v>
      </c>
      <c r="AP60" s="354">
        <v>119071</v>
      </c>
      <c r="AQ60" s="355">
        <v>-6.7</v>
      </c>
      <c r="AR60" s="356">
        <v>-73.400000000000006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457916</v>
      </c>
      <c r="AN61" s="359">
        <v>107645</v>
      </c>
      <c r="AO61" s="360">
        <v>22.8</v>
      </c>
      <c r="AP61" s="361">
        <v>302584</v>
      </c>
      <c r="AQ61" s="362">
        <v>6.4</v>
      </c>
      <c r="AR61" s="348">
        <v>16.399999999999999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218427</v>
      </c>
      <c r="AN62" s="352">
        <v>51145</v>
      </c>
      <c r="AO62" s="353">
        <v>27</v>
      </c>
      <c r="AP62" s="354">
        <v>121425</v>
      </c>
      <c r="AQ62" s="355">
        <v>7.2</v>
      </c>
      <c r="AR62" s="356">
        <v>19.8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vqsZjTQ0lO9iyK8MUDVjwFS43rnJNkaPnrX4T9v+cC100Eky2B2p2JqeBj/6VAohQkIZ9Kw5qQe6275PJdusaw==" saltValue="cDsN4/e6c8J8r/XR6PtTg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425781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maMiY5tZOH9LhxvAgHheLtK4HKcdxfjA4ehhpZSk8iZv2mn/TEb4z/osyWKGgXjIMwz333WiSzaQvzfO9IFOw==" saltValue="uc6xfgfnU9X6S3L5akvl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425781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O55GDcvNEPLkgVlo8SUnbUXvdx5AHTCDN0vS0V/0Pm2nhUm0lIHIaEs5VRDDIB8oSj5sgosm4DU2FhJBJuIrQ==" saltValue="PbBidPLq7GOR0kb2a6Di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8515625" style="1" customWidth="1"/>
    <col min="2" max="16" width="14.5703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212" t="s">
        <v>3</v>
      </c>
      <c r="D47" s="1212"/>
      <c r="E47" s="1213"/>
      <c r="F47" s="11">
        <v>31.73</v>
      </c>
      <c r="G47" s="12">
        <v>34.75</v>
      </c>
      <c r="H47" s="12">
        <v>36.020000000000003</v>
      </c>
      <c r="I47" s="12">
        <v>39.840000000000003</v>
      </c>
      <c r="J47" s="13">
        <v>42.86</v>
      </c>
    </row>
    <row r="48" spans="2:10" ht="57.75" customHeight="1">
      <c r="B48" s="14"/>
      <c r="C48" s="1214" t="s">
        <v>4</v>
      </c>
      <c r="D48" s="1214"/>
      <c r="E48" s="1215"/>
      <c r="F48" s="15">
        <v>4.0999999999999996</v>
      </c>
      <c r="G48" s="16">
        <v>4.84</v>
      </c>
      <c r="H48" s="16">
        <v>5.28</v>
      </c>
      <c r="I48" s="16">
        <v>4.5599999999999996</v>
      </c>
      <c r="J48" s="17">
        <v>4.9800000000000004</v>
      </c>
    </row>
    <row r="49" spans="2:10" ht="57.75" customHeight="1" thickBot="1">
      <c r="B49" s="18"/>
      <c r="C49" s="1216" t="s">
        <v>5</v>
      </c>
      <c r="D49" s="1216"/>
      <c r="E49" s="1217"/>
      <c r="F49" s="19">
        <v>2.1</v>
      </c>
      <c r="G49" s="20">
        <v>3.16</v>
      </c>
      <c r="H49" s="20">
        <v>8.2200000000000006</v>
      </c>
      <c r="I49" s="20">
        <v>6.22</v>
      </c>
      <c r="J49" s="21">
        <v>6.44</v>
      </c>
    </row>
    <row r="50" spans="2:10" ht="13.5" customHeight="1"/>
    <row r="51" spans="2:10" ht="13.5" hidden="1" customHeight="1"/>
    <row r="52" spans="2:10" ht="13.5" hidden="1" customHeight="1"/>
    <row r="53" spans="2:10" ht="13.5" hidden="1" customHeight="1"/>
  </sheetData>
  <sheetProtection algorithmName="SHA-512" hashValue="ljOtqD/YhZ4pAixYBIEo79wXes+l9lYxMWQ5mR6iqt/3mmjfHsSV4ayK9YRc02FnZPMNVy/S43eQRzc7v7Iefg==" saltValue="XA19YyC9CckxrWw0xDv6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2019-03-27T08:23:30Z</cp:lastPrinted>
  <dcterms:modified xsi:type="dcterms:W3CDTF">2019-10-30T00:07:47Z</dcterms:modified>
</cp:coreProperties>
</file>