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15"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<sst xmlns="http://schemas.openxmlformats.org/spreadsheetml/2006/main" count="1199" uniqueCount="601">
  <si>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</si>
  <si>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</si>
  <si>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</si>
  <si>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</si>
  <si>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</si>
  <si>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</si>
  <si>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</si>
  <si>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</si>
  <si>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</si>
  <si>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</si>
  <si>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</si>
  <si>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</si>
  <si>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</si>
  <si>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</si>
  <si>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</si>
  <si>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</si>
  <si>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</si>
  <si>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</si>
  <si>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</si>
  <si>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</si>
  <si>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</si>
  <si>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</si>
  <si>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</si>
  <si>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</si>
  <si>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</si>
  <si>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</si>
  <si>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</si>
  <si>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</si>
  <si>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</si>
  <si>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</si>
  <si>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</si>
  <si>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</si>
  <si>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</si>
  <si>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</si>
  <si>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</si>
  <si>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</si>
  <si>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</si>
  <si>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</si>
  <si>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</si>
  <si>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</si>
  <si>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</si>
  <si>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</si>
  <si>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</si>
  <si>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</si>
  <si>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</si>
  <si>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</si>
  <si>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</si>
  <si>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</si>
  <si>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</si>
  <si>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</si>
  <si>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</si>
  <si>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</si>
  <si>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</si>
  <si>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</si>
  <si>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</si>
  <si>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</si>
  <si>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</si>
  <si>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</si>
  <si>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</si>
  <si>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</si>
  <si>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</si>
  <si>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</si>
  <si>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</si>
  <si>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</si>
  <si>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</si>
  <si>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</si>
  <si>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</si>
  <si>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</si>
  <si>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</si>
  <si>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</si>
  <si>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</si>
  <si>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</si>
  <si>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</si>
  <si>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</si>
  <si>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</si>
  <si>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</si>
  <si>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</si>
  <si>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</si>
  <si>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</si>
  <si>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</si>
  <si>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</si>
  <si>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</si>
  <si>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</si>
  <si>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</si>
  <si>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</si>
  <si>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</si>
  <si>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</si>
  <si>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</si>
  <si>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</si>
  <si>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</si>
  <si>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</si>
  <si>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宇治田原町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</si>
  <si>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</si>
  <si>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</si>
  <si>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</si>
  <si>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</si>
  <si>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</si>
  <si>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</si>
  <si>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</si>
  <si>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</si>
  <si>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</si>
  <si>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</si>
  <si>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</si>
  <si>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</si>
  <si>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</si>
  <si>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</si>
  <si>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</si>
  <si>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</si>
  <si>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</si>
  <si>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</si>
  <si>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</si>
  <si>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</si>
  <si>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</si>
  <si>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</si>
  <si>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</si>
  <si>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</si>
  <si>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</si>
  <si>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</si>
  <si>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</si>
  <si>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</si>
  <si>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</si>
  <si>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</si>
  <si>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</si>
  <si>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</si>
  <si>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</si>
  <si>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</si>
  <si>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</si>
  <si>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</si>
  <si>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</si>
  <si>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</si>
  <si>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</si>
  <si>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</si>
  <si>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</si>
  <si>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</si>
  <si>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</si>
  <si>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</si>
  <si>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</si>
  <si>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</si>
  <si>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</si>
  <si>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</si>
  <si>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</si>
  <si>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</si>
  <si>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</si>
  <si>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</si>
  <si>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</si>
  <si>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</si>
  <si>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</si>
  <si>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</si>
  <si>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</si>
  <si>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</si>
  <si>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</si>
  <si>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</si>
  <si>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</si>
  <si>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</si>
  <si>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</si>
  <si>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</si>
  <si>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</si>
  <si>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</si>
  <si>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</si>
  <si>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</si>
  <si>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</si>
  <si>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</si>
  <si>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</si>
  <si>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</si>
  <si>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</si>
  <si>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</si>
  <si>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</si>
  <si>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</si>
  <si>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</si>
  <si>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</si>
  <si>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</si>
  <si>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</si>
  <si>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</si>
  <si>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</si>
  <si>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</si>
  <si>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</si>
  <si>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</si>
  <si>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</si>
  <si>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</si>
  <si>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</si>
  <si>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</si>
  <si>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</si>
  <si>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</si>
  <si>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</si>
  <si>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</si>
  <si>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</si>
  <si>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</si>
  <si>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</si>
  <si>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</si>
  <si>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</si>
  <si>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</si>
  <si>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</si>
  <si>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</si>
  <si>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</si>
  <si>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</si>
  <si>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</si>
  <si>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</si>
  <si>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</si>
  <si>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</si>
  <si>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</si>
  <si>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</si>
  <si>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</si>
  <si>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</si>
  <si>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</si>
  <si>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</si>
  <si>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</si>
  <si>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</si>
  <si>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</si>
  <si>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</si>
  <si>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</si>
  <si>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京都府宇治田原町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</si>
  <si>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</si>
  <si>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</si>
  <si>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</si>
  <si>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</si>
  <si>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</si>
  <si>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</si>
  <si>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</si>
  <si>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</si>
  <si>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</si>
  <si>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</si>
  <si>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</si>
  <si>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</si>
  <si>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</si>
  <si>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</si>
  <si>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</si>
  <si>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</si>
  <si>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</si>
  <si>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</si>
  <si>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</si>
  <si>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</si>
  <si>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</si>
  <si>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</si>
  <si>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</si>
  <si>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</si>
  <si>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</si>
  <si>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</si>
  <si>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</si>
  <si>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</si>
  <si>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</si>
  <si>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</si>
  <si>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</si>
  <si>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</si>
  <si>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</si>
  <si>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</si>
  <si>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</si>
  <si>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</si>
  <si>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</si>
  <si>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</si>
  <si>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</si>
  <si>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</si>
  <si>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</si>
  <si>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</si>
  <si>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</si>
  <si>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</si>
  <si>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</si>
  <si>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</si>
  <si>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</si>
  <si>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</si>
  <si>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</si>
  <si>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</si>
  <si>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</si>
  <si>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</si>
  <si>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</si>
  <si>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</si>
  <si>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</si>
  <si>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</si>
  <si>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</si>
  <si>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</si>
  <si>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</si>
  <si>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</si>
  <si>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</si>
  <si>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</si>
  <si>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</si>
  <si>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</si>
  <si>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</si>
  <si>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</si>
  <si>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</si>
  <si>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</si>
  <si>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</si>
  <si>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</si>
  <si>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</si>
  <si>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</si>
  <si>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</si>
  <si>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</si>
  <si>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</si>
  <si>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</si>
  <si>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</si>
  <si>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</si>
  <si>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</si>
  <si>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</si>
  <si>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</si>
  <si>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</si>
  <si>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</si>
  <si>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</si>
  <si>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</si>
  <si>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</si>
  <si>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</si>
  <si>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</si>
  <si>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</si>
  <si>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</si>
  <si>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</si>
  <si>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</si>
  <si>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</si>
  <si>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</si>
  <si>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</si>
  <si>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</si>
  <si>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</si>
  <si>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</si>
  <si>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</si>
  <si>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</si>
  <si>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</si>
  <si>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</si>
  <si>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</si>
  <si>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</si>
  <si>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</si>
  <si>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</si>
  <si>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</si>
  <si>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</si>
  <si>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</si>
  <si>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</si>
  <si>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</si>
  <si>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</si>
  <si>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</si>
  <si>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</si>
  <si>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</si>
  <si>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</si>
  <si>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</si>
  <si>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</si>
  <si>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</si>
  <si>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</si>
  <si>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</si>
  <si>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</si>
  <si>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</si>
  <si>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</si>
  <si>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</si>
  <si>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</si>
  <si>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</si>
  <si>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</si>
  <si>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</si>
  <si>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</si>
  <si>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</si>
  <si>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</si>
  <si>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</si>
  <si>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</si>
  <si>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</si>
  <si>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</si>
  <si>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</si>
  <si>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</si>
  <si>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</si>
  <si>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</si>
  <si>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</si>
  <si>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</si>
  <si>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</si>
  <si>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</si>
  <si>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</si>
  <si>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</si>
  <si>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</si>
  <si>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</si>
  <si>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京都府宇治田原町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</si>
  <si>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</si>
  <si>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</si>
  <si>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</si>
  <si>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</si>
  <si>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</si>
  <si>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</si>
  <si>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</si>
  <si>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</si>
  <si>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</si>
  <si>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</si>
  <si>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</si>
  <si>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</si>
  <si>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</si>
  <si>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</si>
  <si>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</si>
  <si>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</si>
  <si>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</si>
  <si>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</si>
  <si>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</si>
  <si>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</si>
  <si>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</si>
  <si>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</si>
  <si>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</si>
  <si>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</si>
  <si>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</si>
  <si>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</si>
  <si>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</si>
  <si>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</si>
  <si>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</si>
  <si>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</si>
  <si>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</si>
  <si>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</si>
  <si>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</si>
  <si>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</si>
  <si>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宇治田原町国民健康保険特別会計（事業勘定）</t>
    <phoneticPr fontId="5"/>
  </si>
  <si>
    <t>宇治田原町介護保険特別会計</t>
    <phoneticPr fontId="5"/>
  </si>
  <si>
    <t>宇治田原町後期高齢者医療特別会計</t>
    <phoneticPr fontId="5"/>
  </si>
  <si>
    <t>宇治田原町水道事業会計</t>
    <phoneticPr fontId="5"/>
  </si>
  <si>
    <t>法適用企業</t>
    <phoneticPr fontId="5"/>
  </si>
  <si>
    <t>宇治田原町公共下水道事業特別会計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</si>
  <si>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</si>
  <si>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</si>
  <si>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</si>
  <si>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</si>
  <si>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</si>
  <si>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</si>
  <si>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</si>
  <si>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</si>
  <si>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</si>
  <si>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</si>
  <si>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</si>
  <si>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</si>
  <si>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</si>
  <si>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</si>
  <si>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</si>
  <si>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</si>
  <si>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</si>
  <si>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</si>
  <si>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</si>
  <si>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</si>
  <si>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</si>
  <si>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</si>
  <si>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</si>
  <si>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</si>
  <si>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</si>
  <si>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</si>
  <si>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</si>
  <si>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</si>
  <si>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</si>
  <si>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</si>
  <si>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</si>
  <si>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</si>
  <si>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</si>
  <si>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</si>
  <si>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</si>
  <si>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</si>
  <si>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</si>
  <si>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</si>
  <si>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</si>
  <si>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</si>
  <si>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</si>
  <si>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</si>
  <si>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</si>
  <si>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</si>
  <si>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</si>
  <si>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</si>
  <si>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</si>
  <si>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</si>
  <si>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</si>
  <si>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</si>
  <si>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</si>
  <si>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</si>
  <si>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</si>
  <si>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</si>
  <si>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</si>
  <si>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</si>
  <si>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</si>
  <si>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</si>
  <si>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</si>
  <si>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</si>
  <si>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</si>
  <si>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宇治田原町公共下水道事業特別会計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</si>
  <si>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</si>
  <si>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</si>
  <si>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宇治田原町水道事業会計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</si>
  <si>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</si>
  <si>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</si>
  <si>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</si>
  <si>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</si>
  <si>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</si>
  <si>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</si>
  <si>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</si>
  <si>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</si>
  <si>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</si>
  <si>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</si>
  <si>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</si>
  <si>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</si>
  <si>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</si>
  <si>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</si>
  <si>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</si>
  <si>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</si>
  <si>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</si>
  <si>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</si>
  <si>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</si>
  <si>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</si>
  <si>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</si>
  <si>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</si>
  <si>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</si>
  <si>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</si>
  <si>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</si>
  <si>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</si>
  <si>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</si>
  <si>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</si>
  <si>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</si>
  <si>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</si>
  <si>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</si>
  <si>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</si>
  <si>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</si>
  <si>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</si>
  <si>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</si>
  <si>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</si>
  <si>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</si>
  <si>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</si>
  <si>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</si>
  <si>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</si>
  <si>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</si>
  <si>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</si>
  <si>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</si>
  <si>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</si>
  <si>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</si>
  <si>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</si>
  <si>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</si>
  <si>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</si>
  <si>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</si>
  <si>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</si>
  <si>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</si>
  <si>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</si>
  <si>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</si>
  <si>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</si>
  <si>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</si>
  <si>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</si>
  <si>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</si>
  <si>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</si>
  <si>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</si>
  <si>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</si>
  <si>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</si>
  <si>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</si>
  <si>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</si>
  <si>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</si>
  <si>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</si>
  <si>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</si>
  <si>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</si>
  <si>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</si>
  <si>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</si>
  <si>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</si>
  <si>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</si>
  <si>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</si>
  <si>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</si>
  <si>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</si>
  <si>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</si>
  <si>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</si>
  <si>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</si>
  <si>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</si>
  <si>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</si>
  <si>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</si>
  <si>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</si>
  <si>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</si>
  <si>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</si>
  <si>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</si>
  <si>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</si>
  <si>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</si>
  <si>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</si>
  <si>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</si>
  <si>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</si>
  <si>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</si>
  <si>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2.86</t>
  </si>
  <si>
    <t>▲ 6.48</t>
  </si>
  <si>
    <t>▲ 2.75</t>
  </si>
  <si>
    <t>▲ 6.68</t>
  </si>
  <si>
    <t>▲ 7.85</t>
  </si>
  <si>
    <t>宇治田原町水道事業会計</t>
  </si>
  <si>
    <t>一般会計</t>
  </si>
  <si>
    <t>宇治田原町国民健康保険特別会計（事業勘定）</t>
  </si>
  <si>
    <t>▲ 1.20</t>
  </si>
  <si>
    <t>▲ 2.41</t>
  </si>
  <si>
    <t>▲ 2.08</t>
  </si>
  <si>
    <t>▲ 0.82</t>
  </si>
  <si>
    <t>宇治田原町介護保険特別会計</t>
  </si>
  <si>
    <t>宇治田原町公共下水道事業特別会計</t>
  </si>
  <si>
    <t>宇治田原町後期高齢者医療特別会計</t>
  </si>
  <si>
    <t>その他会計（赤字）</t>
  </si>
  <si>
    <t>その他会計（黒字）</t>
  </si>
  <si>
    <t>ふるさと応援基金</t>
    <rPh sb="4" eb="6">
      <t>オウエン</t>
    </rPh>
    <rPh sb="6" eb="8">
      <t>キキン</t>
    </rPh>
    <phoneticPr fontId="11"/>
  </si>
  <si>
    <t>中山間ふるさと・水と土保全基金</t>
    <rPh sb="0" eb="3">
      <t>チュウサンカン</t>
    </rPh>
    <rPh sb="8" eb="9">
      <t>ミズ</t>
    </rPh>
    <rPh sb="10" eb="11">
      <t>ツチ</t>
    </rPh>
    <rPh sb="11" eb="13">
      <t>ホゼン</t>
    </rPh>
    <rPh sb="13" eb="15">
      <t>キキン</t>
    </rPh>
    <phoneticPr fontId="11"/>
  </si>
  <si>
    <t>庁舎建設基金</t>
    <rPh sb="0" eb="2">
      <t>チョウシャ</t>
    </rPh>
    <rPh sb="2" eb="4">
      <t>ケンセツ</t>
    </rPh>
    <rPh sb="4" eb="6">
      <t>キキン</t>
    </rPh>
    <phoneticPr fontId="11"/>
  </si>
  <si>
    <t>公共施設整備基金</t>
    <rPh sb="0" eb="2">
      <t>コウキョウ</t>
    </rPh>
    <rPh sb="2" eb="4">
      <t>シセツ</t>
    </rPh>
    <rPh sb="4" eb="6">
      <t>セイビ</t>
    </rPh>
    <rPh sb="6" eb="8">
      <t>キキン</t>
    </rPh>
    <phoneticPr fontId="11"/>
  </si>
  <si>
    <t>地域づくり振興基金</t>
    <rPh sb="0" eb="2">
      <t>チイキ</t>
    </rPh>
    <rPh sb="5" eb="7">
      <t>シンコウ</t>
    </rPh>
    <rPh sb="7" eb="9">
      <t>キキン</t>
    </rPh>
    <phoneticPr fontId="11"/>
  </si>
  <si>
    <t>-</t>
    <phoneticPr fontId="2"/>
  </si>
  <si>
    <t>-</t>
    <phoneticPr fontId="2"/>
  </si>
  <si>
    <t>-</t>
    <phoneticPr fontId="2"/>
  </si>
  <si>
    <t>-</t>
    <phoneticPr fontId="2"/>
  </si>
  <si>
    <t>城南衛生管理組合</t>
  </si>
  <si>
    <t>京都府市町村職員退職手当組合</t>
  </si>
  <si>
    <t>京都府市町村議会議員公務災害補償等組合</t>
  </si>
  <si>
    <t>京都府自治会館管理組合</t>
  </si>
  <si>
    <t>京都府後期高齢者医療広域連合
（一般会計）</t>
  </si>
  <si>
    <t>京都府後期高齢者医療広域連合
（後期高齢者医療特別会計）</t>
  </si>
  <si>
    <t>京都地方税機構</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</si>
  <si>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</si>
  <si>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</si>
  <si>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</si>
  <si>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</si>
  <si>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</si>
  <si>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を下回っているが、平成２９年度より将来負担比率が０以上となり、今後、令和５年度に完成予定の新名神高速道路に伴う関連インフラの整備及び新庁舎の建設等により、いずれの指標も増加する見込みとなっている。このような厳しい財政状況となる中で、効率的・効果的な行財政運営を進める必要がある。</t>
    <rPh sb="0" eb="2">
      <t>ジッシツ</t>
    </rPh>
    <rPh sb="4" eb="5">
      <t>ヒ</t>
    </rPh>
    <rPh sb="21" eb="23">
      <t>ヘイセイ</t>
    </rPh>
    <rPh sb="25" eb="27">
      <t>ネンド</t>
    </rPh>
    <rPh sb="29" eb="31">
      <t>ショウライ</t>
    </rPh>
    <rPh sb="31" eb="33">
      <t>フタン</t>
    </rPh>
    <rPh sb="33" eb="35">
      <t>ヒリツ</t>
    </rPh>
    <rPh sb="37" eb="39">
      <t>イジョウ</t>
    </rPh>
    <rPh sb="46" eb="47">
      <t>レイ</t>
    </rPh>
    <rPh sb="47" eb="48">
      <t>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</si>
  <si>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</si>
  <si>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</si>
  <si>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</si>
  <si>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今後、令和５年度に完成予定の新名神高速道路に伴う関連インフラの整備及び新庁舎の建設等により、将来負担比率は増加する見込みとなっている。一方、有形固定資産減価償却率についても類似団体よりも低い水準となっているが、前述のとおり大型公共施設の整備に伴い、一時的に回復するが、その後整備した公共施設の償却が本格的に始まるとともに上昇する見込みとなっている。</t>
    <rPh sb="3" eb="4">
      <t>レイ</t>
    </rPh>
    <rPh sb="4" eb="5">
      <t>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</si>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</sst>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7751-4ABF-82CA-F452416FD1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68958</c:v>
                </c:pt>
                <c:pt idx="1">
                  <c:v>36062</c:v>
                </c:pt>
                <c:pt idx="2">
                  <c:v>60027</c:v>
                </c:pt>
                <c:pt idx="3">
                  <c:v>49201</c:v>
                </c:pt>
                <c:pt idx="4">
                  <c:v>77780</c:v>
                </c:pt>
              </c:numCache>
            </c:numRef>
          </c:val>
          <c:smooth val="0"/>
          <c:extLst xmlns:c16r2="http://schemas.microsoft.com/office/drawing/2015/06/chart">
            <c:ext xmlns:c16="http://schemas.microsoft.com/office/drawing/2014/chart" uri="{C3380CC4-5D6E-409C-BE32-E72D297353CC}">
              <c16:uniqueId val="{00000001-7751-4ABF-82CA-F452416FD107}"/>
            </c:ext>
          </c:extLst>
        </c:ser>
        <c:dLbls>
          <c:showLegendKey val="0"/>
          <c:showVal val="0"/>
          <c:showCatName val="0"/>
          <c:showSerName val="0"/>
          <c:showPercent val="0"/>
          <c:showBubbleSize val="0"/>
        </c:dLbls>
        <c:marker val="1"/>
        <c:smooth val="0"/>
        <c:axId val="231532800"/>
        <c:axId val="232083840"/>
      </c:lineChart>
      <c:catAx>
        <c:axId val="231532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2083840"/>
        <c:crosses val="autoZero"/>
        <c:auto val="1"/>
        <c:lblAlgn val="ctr"/>
        <c:lblOffset val="100"/>
        <c:tickLblSkip val="1"/>
        <c:tickMarkSkip val="1"/>
        <c:noMultiLvlLbl val="0"/>
      </c:catAx>
      <c:valAx>
        <c:axId val="23208384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1532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5.43</c:v>
                </c:pt>
                <c:pt idx="1">
                  <c:v>5.12</c:v>
                </c:pt>
                <c:pt idx="2">
                  <c:v>6.24</c:v>
                </c:pt>
                <c:pt idx="3">
                  <c:v>4.03</c:v>
                </c:pt>
                <c:pt idx="4">
                  <c:v>3.83</c:v>
                </c:pt>
              </c:numCache>
            </c:numRef>
          </c:val>
          <c:extLst xmlns:c16r2="http://schemas.microsoft.com/office/drawing/2015/06/chart">
            <c:ext xmlns:c16="http://schemas.microsoft.com/office/drawing/2014/chart" uri="{C3380CC4-5D6E-409C-BE32-E72D297353CC}">
              <c16:uniqueId val="{00000000-5CD1-4D40-90C7-405E317EDF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49.39</c:v>
                </c:pt>
                <c:pt idx="1">
                  <c:v>47.1</c:v>
                </c:pt>
                <c:pt idx="2">
                  <c:v>41.42</c:v>
                </c:pt>
                <c:pt idx="3">
                  <c:v>37.17</c:v>
                </c:pt>
                <c:pt idx="4">
                  <c:v>29.36</c:v>
                </c:pt>
              </c:numCache>
            </c:numRef>
          </c:val>
          <c:extLst xmlns:c16r2="http://schemas.microsoft.com/office/drawing/2015/06/chart">
            <c:ext xmlns:c16="http://schemas.microsoft.com/office/drawing/2014/chart" uri="{C3380CC4-5D6E-409C-BE32-E72D297353CC}">
              <c16:uniqueId val="{00000001-5CD1-4D40-90C7-405E317EDF40}"/>
            </c:ext>
          </c:extLst>
        </c:ser>
        <c:dLbls>
          <c:showLegendKey val="0"/>
          <c:showVal val="0"/>
          <c:showCatName val="0"/>
          <c:showSerName val="0"/>
          <c:showPercent val="0"/>
          <c:showBubbleSize val="0"/>
        </c:dLbls>
        <c:gapWidth val="250"/>
        <c:overlap val="100"/>
        <c:axId val="189076608"/>
        <c:axId val="189078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-2.86</c:v>
                </c:pt>
                <c:pt idx="1">
                  <c:v>-6.48</c:v>
                </c:pt>
                <c:pt idx="2">
                  <c:v>-2.75</c:v>
                </c:pt>
                <c:pt idx="3">
                  <c:v>-6.68</c:v>
                </c:pt>
                <c:pt idx="4">
                  <c:v>-7.85</c:v>
                </c:pt>
              </c:numCache>
            </c:numRef>
          </c:val>
          <c:smooth val="0"/>
          <c:extLst xmlns:c16r2="http://schemas.microsoft.com/office/drawing/2015/06/chart">
            <c:ext xmlns:c16="http://schemas.microsoft.com/office/drawing/2014/chart" uri="{C3380CC4-5D6E-409C-BE32-E72D297353CC}">
              <c16:uniqueId val="{00000002-5CD1-4D40-90C7-405E317EDF40}"/>
            </c:ext>
          </c:extLst>
        </c:ser>
        <c:dLbls>
          <c:showLegendKey val="0"/>
          <c:showVal val="0"/>
          <c:showCatName val="0"/>
          <c:showSerName val="0"/>
          <c:showPercent val="0"/>
          <c:showBubbleSize val="0"/>
        </c:dLbls>
        <c:marker val="1"/>
        <c:smooth val="0"/>
        <c:axId val="189076608"/>
        <c:axId val="189078528"/>
      </c:lineChart>
      <c:catAx>
        <c:axId val="18907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9078528"/>
        <c:crosses val="autoZero"/>
        <c:auto val="1"/>
        <c:lblAlgn val="ctr"/>
        <c:lblOffset val="100"/>
        <c:tickLblSkip val="1"/>
        <c:tickMarkSkip val="1"/>
        <c:noMultiLvlLbl val="0"/>
      </c:catAx>
      <c:valAx>
        <c:axId val="189078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076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73A-4306-A863-3E86CA5792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73A-4306-A863-3E86CA5792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73A-4306-A863-3E86CA57923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73A-4306-A863-3E86CA579233}"/>
            </c:ext>
          </c:extLst>
        </c:ser>
        <c:ser>
          <c:idx val="4"/>
          <c:order val="4"/>
          <c:tx>
            <c:strRef>
              <c:f>データシート!$A$31</c:f>
              <c:strCache>
                <c:ptCount val="1"/>
                <c:pt idx="0">
                  <c:v>宇治田原町後期高齢者医療特別会計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0.03</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D73A-4306-A863-3E86CA579233}"/>
            </c:ext>
          </c:extLst>
        </c:ser>
        <c:ser>
          <c:idx val="5"/>
          <c:order val="5"/>
          <c:tx>
            <c:strRef>
              <c:f>データシート!$A$32</c:f>
              <c:strCache>
                <c:ptCount val="1"/>
                <c:pt idx="0">
                  <c:v>宇治田原町公共下水道事業特別会計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0.25</c:v>
                </c:pt>
                <c:pt idx="4">
                  <c:v>#N/A</c:v>
                </c:pt>
                <c:pt idx="5">
                  <c:v>0.22</c:v>
                </c:pt>
                <c:pt idx="6">
                  <c:v>#N/A</c:v>
                </c:pt>
                <c:pt idx="7">
                  <c:v>0.84</c:v>
                </c:pt>
                <c:pt idx="8">
                  <c:v>#N/A</c:v>
                </c:pt>
                <c:pt idx="9">
                  <c:v>0.49</c:v>
                </c:pt>
              </c:numCache>
            </c:numRef>
          </c:val>
          <c:extLst xmlns:c16r2="http://schemas.microsoft.com/office/drawing/2015/06/chart">
            <c:ext xmlns:c16="http://schemas.microsoft.com/office/drawing/2014/chart" uri="{C3380CC4-5D6E-409C-BE32-E72D297353CC}">
              <c16:uniqueId val="{00000005-D73A-4306-A863-3E86CA579233}"/>
            </c:ext>
          </c:extLst>
        </c:ser>
        <c:ser>
          <c:idx val="6"/>
          <c:order val="6"/>
          <c:tx>
            <c:strRef>
              <c:f>データシート!$A$33</c:f>
              <c:strCache>
                <c:ptCount val="1"/>
                <c:pt idx="0">
                  <c:v>宇治田原町介護保険特別会計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0.67</c:v>
                </c:pt>
                <c:pt idx="2">
                  <c:v>#N/A</c:v>
                </c:pt>
                <c:pt idx="3">
                  <c:v>0.39</c:v>
                </c:pt>
                <c:pt idx="4">
                  <c:v>#N/A</c:v>
                </c:pt>
                <c:pt idx="5">
                  <c:v>1.08</c:v>
                </c:pt>
                <c:pt idx="6">
                  <c:v>#N/A</c:v>
                </c:pt>
                <c:pt idx="7">
                  <c:v>0.61</c:v>
                </c:pt>
                <c:pt idx="8">
                  <c:v>#N/A</c:v>
                </c:pt>
                <c:pt idx="9">
                  <c:v>0.96</c:v>
                </c:pt>
              </c:numCache>
            </c:numRef>
          </c:val>
          <c:extLst xmlns:c16r2="http://schemas.microsoft.com/office/drawing/2015/06/chart">
            <c:ext xmlns:c16="http://schemas.microsoft.com/office/drawing/2014/chart" uri="{C3380CC4-5D6E-409C-BE32-E72D297353CC}">
              <c16:uniqueId val="{00000006-D73A-4306-A863-3E86CA579233}"/>
            </c:ext>
          </c:extLst>
        </c:ser>
        <c:ser>
          <c:idx val="7"/>
          <c:order val="7"/>
          <c:tx>
            <c:strRef>
              <c:f>データシート!$A$34</c:f>
              <c:strCache>
                <c:ptCount val="1"/>
                <c:pt idx="0">
                  <c:v>宇治田原町国民健康保険特別会計（事業勘定）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1.2</c:v>
                </c:pt>
                <c:pt idx="1">
                  <c:v>#N/A</c:v>
                </c:pt>
                <c:pt idx="2">
                  <c:v>2.41</c:v>
                </c:pt>
                <c:pt idx="3">
                  <c:v>#N/A</c:v>
                </c:pt>
                <c:pt idx="4">
                  <c:v>2.08</c:v>
                </c:pt>
                <c:pt idx="5">
                  <c:v>#N/A</c:v>
                </c:pt>
                <c:pt idx="6">
                  <c:v>0.82</c:v>
                </c:pt>
                <c:pt idx="7">
                  <c:v>#N/A</c:v>
                </c:pt>
                <c:pt idx="8">
                  <c:v>#N/A</c:v>
                </c:pt>
                <c:pt idx="9">
                  <c:v>1.03</c:v>
                </c:pt>
              </c:numCache>
            </c:numRef>
          </c:val>
          <c:extLst xmlns:c16r2="http://schemas.microsoft.com/office/drawing/2015/06/chart">
            <c:ext xmlns:c16="http://schemas.microsoft.com/office/drawing/2014/chart" uri="{C3380CC4-5D6E-409C-BE32-E72D297353CC}">
              <c16:uniqueId val="{00000007-D73A-4306-A863-3E86CA57923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5.42</c:v>
                </c:pt>
                <c:pt idx="2">
                  <c:v>#N/A</c:v>
                </c:pt>
                <c:pt idx="3">
                  <c:v>5.12</c:v>
                </c:pt>
                <c:pt idx="4">
                  <c:v>#N/A</c:v>
                </c:pt>
                <c:pt idx="5">
                  <c:v>6.24</c:v>
                </c:pt>
                <c:pt idx="6">
                  <c:v>#N/A</c:v>
                </c:pt>
                <c:pt idx="7">
                  <c:v>4.0199999999999996</c:v>
                </c:pt>
                <c:pt idx="8">
                  <c:v>#N/A</c:v>
                </c:pt>
                <c:pt idx="9">
                  <c:v>3.83</c:v>
                </c:pt>
              </c:numCache>
            </c:numRef>
          </c:val>
          <c:extLst xmlns:c16r2="http://schemas.microsoft.com/office/drawing/2015/06/chart">
            <c:ext xmlns:c16="http://schemas.microsoft.com/office/drawing/2014/chart" uri="{C3380CC4-5D6E-409C-BE32-E72D297353CC}">
              <c16:uniqueId val="{00000008-D73A-4306-A863-3E86CA579233}"/>
            </c:ext>
          </c:extLst>
        </c:ser>
        <c:ser>
          <c:idx val="9"/>
          <c:order val="9"/>
          <c:tx>
            <c:strRef>
              <c:f>データシート!$A$36</c:f>
              <c:strCache>
                <c:ptCount val="1"/>
                <c:pt idx="0">
                  <c:v>宇治田原町水道事業会計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17.73</c:v>
                </c:pt>
                <c:pt idx="2">
                  <c:v>#N/A</c:v>
                </c:pt>
                <c:pt idx="3">
                  <c:v>12.06</c:v>
                </c:pt>
                <c:pt idx="4">
                  <c:v>#N/A</c:v>
                </c:pt>
                <c:pt idx="5">
                  <c:v>10.34</c:v>
                </c:pt>
                <c:pt idx="6">
                  <c:v>#N/A</c:v>
                </c:pt>
                <c:pt idx="7">
                  <c:v>7.3</c:v>
                </c:pt>
                <c:pt idx="8">
                  <c:v>#N/A</c:v>
                </c:pt>
                <c:pt idx="9">
                  <c:v>5.04</c:v>
                </c:pt>
              </c:numCache>
            </c:numRef>
          </c:val>
          <c:extLst xmlns:c16r2="http://schemas.microsoft.com/office/drawing/2015/06/chart">
            <c:ext xmlns:c16="http://schemas.microsoft.com/office/drawing/2014/chart" uri="{C3380CC4-5D6E-409C-BE32-E72D297353CC}">
              <c16:uniqueId val="{00000009-D73A-4306-A863-3E86CA579233}"/>
            </c:ext>
          </c:extLst>
        </c:ser>
        <c:dLbls>
          <c:showLegendKey val="0"/>
          <c:showVal val="0"/>
          <c:showCatName val="0"/>
          <c:showSerName val="0"/>
          <c:showPercent val="0"/>
          <c:showBubbleSize val="0"/>
        </c:dLbls>
        <c:gapWidth val="150"/>
        <c:overlap val="100"/>
        <c:axId val="231595392"/>
        <c:axId val="189138048"/>
      </c:barChart>
      <c:catAx>
        <c:axId val="231595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9138048"/>
        <c:crosses val="autoZero"/>
        <c:auto val="1"/>
        <c:lblAlgn val="ctr"/>
        <c:lblOffset val="100"/>
        <c:tickLblSkip val="1"/>
        <c:tickMarkSkip val="1"/>
        <c:noMultiLvlLbl val="0"/>
      </c:catAx>
      <c:valAx>
        <c:axId val="189138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595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374</c:v>
                </c:pt>
                <c:pt idx="5">
                  <c:v>391</c:v>
                </c:pt>
                <c:pt idx="8">
                  <c:v>395</c:v>
                </c:pt>
                <c:pt idx="11">
                  <c:v>408</c:v>
                </c:pt>
                <c:pt idx="14">
                  <c:v>439</c:v>
                </c:pt>
              </c:numCache>
            </c:numRef>
          </c:val>
          <c:extLst xmlns:c16r2="http://schemas.microsoft.com/office/drawing/2015/06/chart">
            <c:ext xmlns:c16="http://schemas.microsoft.com/office/drawing/2014/chart" uri="{C3380CC4-5D6E-409C-BE32-E72D297353CC}">
              <c16:uniqueId val="{00000000-C648-46D1-9C4C-DA56478E69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648-46D1-9C4C-DA56478E69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648-46D1-9C4C-DA56478E69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23</c:v>
                </c:pt>
                <c:pt idx="3">
                  <c:v>20</c:v>
                </c:pt>
                <c:pt idx="6">
                  <c:v>18</c:v>
                </c:pt>
                <c:pt idx="9">
                  <c:v>14</c:v>
                </c:pt>
                <c:pt idx="12">
                  <c:v>14</c:v>
                </c:pt>
              </c:numCache>
            </c:numRef>
          </c:val>
          <c:extLst xmlns:c16r2="http://schemas.microsoft.com/office/drawing/2015/06/chart">
            <c:ext xmlns:c16="http://schemas.microsoft.com/office/drawing/2014/chart" uri="{C3380CC4-5D6E-409C-BE32-E72D297353CC}">
              <c16:uniqueId val="{00000003-C648-46D1-9C4C-DA56478E69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127</c:v>
                </c:pt>
                <c:pt idx="3">
                  <c:v>125</c:v>
                </c:pt>
                <c:pt idx="6">
                  <c:v>121</c:v>
                </c:pt>
                <c:pt idx="9">
                  <c:v>131</c:v>
                </c:pt>
                <c:pt idx="12">
                  <c:v>137</c:v>
                </c:pt>
              </c:numCache>
            </c:numRef>
          </c:val>
          <c:extLst xmlns:c16r2="http://schemas.microsoft.com/office/drawing/2015/06/chart">
            <c:ext xmlns:c16="http://schemas.microsoft.com/office/drawing/2014/chart" uri="{C3380CC4-5D6E-409C-BE32-E72D297353CC}">
              <c16:uniqueId val="{00000004-C648-46D1-9C4C-DA56478E69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648-46D1-9C4C-DA56478E69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648-46D1-9C4C-DA56478E69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403</c:v>
                </c:pt>
                <c:pt idx="3">
                  <c:v>381</c:v>
                </c:pt>
                <c:pt idx="6">
                  <c:v>381</c:v>
                </c:pt>
                <c:pt idx="9">
                  <c:v>371</c:v>
                </c:pt>
                <c:pt idx="12">
                  <c:v>390</c:v>
                </c:pt>
              </c:numCache>
            </c:numRef>
          </c:val>
          <c:extLst xmlns:c16r2="http://schemas.microsoft.com/office/drawing/2015/06/chart">
            <c:ext xmlns:c16="http://schemas.microsoft.com/office/drawing/2014/chart" uri="{C3380CC4-5D6E-409C-BE32-E72D297353CC}">
              <c16:uniqueId val="{00000007-C648-46D1-9C4C-DA56478E695E}"/>
            </c:ext>
          </c:extLst>
        </c:ser>
        <c:dLbls>
          <c:showLegendKey val="0"/>
          <c:showVal val="0"/>
          <c:showCatName val="0"/>
          <c:showSerName val="0"/>
          <c:showPercent val="0"/>
          <c:showBubbleSize val="0"/>
        </c:dLbls>
        <c:gapWidth val="100"/>
        <c:overlap val="100"/>
        <c:axId val="229992320"/>
        <c:axId val="229998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179</c:v>
                </c:pt>
                <c:pt idx="2">
                  <c:v>#N/A</c:v>
                </c:pt>
                <c:pt idx="3">
                  <c:v>#N/A</c:v>
                </c:pt>
                <c:pt idx="4">
                  <c:v>135</c:v>
                </c:pt>
                <c:pt idx="5">
                  <c:v>#N/A</c:v>
                </c:pt>
                <c:pt idx="6">
                  <c:v>#N/A</c:v>
                </c:pt>
                <c:pt idx="7">
                  <c:v>125</c:v>
                </c:pt>
                <c:pt idx="8">
                  <c:v>#N/A</c:v>
                </c:pt>
                <c:pt idx="9">
                  <c:v>#N/A</c:v>
                </c:pt>
                <c:pt idx="10">
                  <c:v>108</c:v>
                </c:pt>
                <c:pt idx="11">
                  <c:v>#N/A</c:v>
                </c:pt>
                <c:pt idx="12">
                  <c:v>#N/A</c:v>
                </c:pt>
                <c:pt idx="13">
                  <c:v>102</c:v>
                </c:pt>
                <c:pt idx="14">
                  <c:v>#N/A</c:v>
                </c:pt>
              </c:numCache>
            </c:numRef>
          </c:val>
          <c:smooth val="0"/>
          <c:extLst xmlns:c16r2="http://schemas.microsoft.com/office/drawing/2015/06/chart">
            <c:ext xmlns:c16="http://schemas.microsoft.com/office/drawing/2014/chart" uri="{C3380CC4-5D6E-409C-BE32-E72D297353CC}">
              <c16:uniqueId val="{00000008-C648-46D1-9C4C-DA56478E695E}"/>
            </c:ext>
          </c:extLst>
        </c:ser>
        <c:dLbls>
          <c:showLegendKey val="0"/>
          <c:showVal val="0"/>
          <c:showCatName val="0"/>
          <c:showSerName val="0"/>
          <c:showPercent val="0"/>
          <c:showBubbleSize val="0"/>
        </c:dLbls>
        <c:marker val="1"/>
        <c:smooth val="0"/>
        <c:axId val="229992320"/>
        <c:axId val="229998592"/>
      </c:lineChart>
      <c:catAx>
        <c:axId val="229992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9998592"/>
        <c:crosses val="autoZero"/>
        <c:auto val="1"/>
        <c:lblAlgn val="ctr"/>
        <c:lblOffset val="100"/>
        <c:tickLblSkip val="1"/>
        <c:tickMarkSkip val="1"/>
        <c:noMultiLvlLbl val="0"/>
      </c:catAx>
      <c:valAx>
        <c:axId val="229998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9992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4955</c:v>
                </c:pt>
                <c:pt idx="5">
                  <c:v>5067</c:v>
                </c:pt>
                <c:pt idx="8">
                  <c:v>5047</c:v>
                </c:pt>
                <c:pt idx="11">
                  <c:v>5035</c:v>
                </c:pt>
                <c:pt idx="14">
                  <c:v>5077</c:v>
                </c:pt>
              </c:numCache>
            </c:numRef>
          </c:val>
          <c:extLst xmlns:c16r2="http://schemas.microsoft.com/office/drawing/2015/06/chart">
            <c:ext xmlns:c16="http://schemas.microsoft.com/office/drawing/2014/chart" uri="{C3380CC4-5D6E-409C-BE32-E72D297353CC}">
              <c16:uniqueId val="{00000000-45A3-4DF9-AE26-2943C47534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190</c:v>
                </c:pt>
                <c:pt idx="5">
                  <c:v>166</c:v>
                </c:pt>
                <c:pt idx="8">
                  <c:v>129</c:v>
                </c:pt>
                <c:pt idx="11">
                  <c:v>99</c:v>
                </c:pt>
                <c:pt idx="14">
                  <c:v>68</c:v>
                </c:pt>
              </c:numCache>
            </c:numRef>
          </c:val>
          <c:extLst xmlns:c16r2="http://schemas.microsoft.com/office/drawing/2015/06/chart">
            <c:ext xmlns:c16="http://schemas.microsoft.com/office/drawing/2014/chart" uri="{C3380CC4-5D6E-409C-BE32-E72D297353CC}">
              <c16:uniqueId val="{00000001-45A3-4DF9-AE26-2943C47534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2611</c:v>
                </c:pt>
                <c:pt idx="5">
                  <c:v>2565</c:v>
                </c:pt>
                <c:pt idx="8">
                  <c:v>2565</c:v>
                </c:pt>
                <c:pt idx="11">
                  <c:v>2446</c:v>
                </c:pt>
                <c:pt idx="14">
                  <c:v>2193</c:v>
                </c:pt>
              </c:numCache>
            </c:numRef>
          </c:val>
          <c:extLst xmlns:c16r2="http://schemas.microsoft.com/office/drawing/2015/06/chart">
            <c:ext xmlns:c16="http://schemas.microsoft.com/office/drawing/2014/chart" uri="{C3380CC4-5D6E-409C-BE32-E72D297353CC}">
              <c16:uniqueId val="{00000002-45A3-4DF9-AE26-2943C47534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5A3-4DF9-AE26-2943C47534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5A3-4DF9-AE26-2943C47534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5A3-4DF9-AE26-2943C47534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468</c:v>
                </c:pt>
                <c:pt idx="3">
                  <c:v>488</c:v>
                </c:pt>
                <c:pt idx="6">
                  <c:v>477</c:v>
                </c:pt>
                <c:pt idx="9">
                  <c:v>533</c:v>
                </c:pt>
                <c:pt idx="12">
                  <c:v>530</c:v>
                </c:pt>
              </c:numCache>
            </c:numRef>
          </c:val>
          <c:extLst xmlns:c16r2="http://schemas.microsoft.com/office/drawing/2015/06/chart">
            <c:ext xmlns:c16="http://schemas.microsoft.com/office/drawing/2014/chart" uri="{C3380CC4-5D6E-409C-BE32-E72D297353CC}">
              <c16:uniqueId val="{00000006-45A3-4DF9-AE26-2943C47534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91</c:v>
                </c:pt>
                <c:pt idx="3">
                  <c:v>109</c:v>
                </c:pt>
                <c:pt idx="6">
                  <c:v>108</c:v>
                </c:pt>
                <c:pt idx="9">
                  <c:v>188</c:v>
                </c:pt>
                <c:pt idx="12">
                  <c:v>242</c:v>
                </c:pt>
              </c:numCache>
            </c:numRef>
          </c:val>
          <c:extLst xmlns:c16r2="http://schemas.microsoft.com/office/drawing/2015/06/chart">
            <c:ext xmlns:c16="http://schemas.microsoft.com/office/drawing/2014/chart" uri="{C3380CC4-5D6E-409C-BE32-E72D297353CC}">
              <c16:uniqueId val="{00000007-45A3-4DF9-AE26-2943C47534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2059</c:v>
                </c:pt>
                <c:pt idx="3">
                  <c:v>2277</c:v>
                </c:pt>
                <c:pt idx="6">
                  <c:v>1959</c:v>
                </c:pt>
                <c:pt idx="9">
                  <c:v>2254</c:v>
                </c:pt>
                <c:pt idx="12">
                  <c:v>2303</c:v>
                </c:pt>
              </c:numCache>
            </c:numRef>
          </c:val>
          <c:extLst xmlns:c16r2="http://schemas.microsoft.com/office/drawing/2015/06/chart">
            <c:ext xmlns:c16="http://schemas.microsoft.com/office/drawing/2014/chart" uri="{C3380CC4-5D6E-409C-BE32-E72D297353CC}">
              <c16:uniqueId val="{00000008-45A3-4DF9-AE26-2943C47534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36</c:v>
                </c:pt>
                <c:pt idx="3">
                  <c:v>35</c:v>
                </c:pt>
                <c:pt idx="6">
                  <c:v>85</c:v>
                </c:pt>
                <c:pt idx="9">
                  <c:v>29</c:v>
                </c:pt>
                <c:pt idx="12">
                  <c:v>26</c:v>
                </c:pt>
              </c:numCache>
            </c:numRef>
          </c:val>
          <c:extLst xmlns:c16r2="http://schemas.microsoft.com/office/drawing/2015/06/chart">
            <c:ext xmlns:c16="http://schemas.microsoft.com/office/drawing/2014/chart" uri="{C3380CC4-5D6E-409C-BE32-E72D297353CC}">
              <c16:uniqueId val="{00000009-45A3-4DF9-AE26-2943C47534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4106</c:v>
                </c:pt>
                <c:pt idx="3">
                  <c:v>4118</c:v>
                </c:pt>
                <c:pt idx="6">
                  <c:v>4295</c:v>
                </c:pt>
                <c:pt idx="9">
                  <c:v>4322</c:v>
                </c:pt>
                <c:pt idx="12">
                  <c:v>4473</c:v>
                </c:pt>
              </c:numCache>
            </c:numRef>
          </c:val>
          <c:extLst xmlns:c16r2="http://schemas.microsoft.com/office/drawing/2015/06/chart">
            <c:ext xmlns:c16="http://schemas.microsoft.com/office/drawing/2014/chart" uri="{C3380CC4-5D6E-409C-BE32-E72D297353CC}">
              <c16:uniqueId val="{0000000A-45A3-4DF9-AE26-2943C47534B6}"/>
            </c:ext>
          </c:extLst>
        </c:ser>
        <c:dLbls>
          <c:showLegendKey val="0"/>
          <c:showVal val="0"/>
          <c:showCatName val="0"/>
          <c:showSerName val="0"/>
          <c:showPercent val="0"/>
          <c:showBubbleSize val="0"/>
        </c:dLbls>
        <c:gapWidth val="100"/>
        <c:overlap val="100"/>
        <c:axId val="231684736"/>
        <c:axId val="231691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237</c:v>
                </c:pt>
                <c:pt idx="14">
                  <c:v>#N/A</c:v>
                </c:pt>
              </c:numCache>
            </c:numRef>
          </c:val>
          <c:smooth val="0"/>
          <c:extLst xmlns:c16r2="http://schemas.microsoft.com/office/drawing/2015/06/chart">
            <c:ext xmlns:c16="http://schemas.microsoft.com/office/drawing/2014/chart" uri="{C3380CC4-5D6E-409C-BE32-E72D297353CC}">
              <c16:uniqueId val="{0000000B-45A3-4DF9-AE26-2943C47534B6}"/>
            </c:ext>
          </c:extLst>
        </c:ser>
        <c:dLbls>
          <c:showLegendKey val="0"/>
          <c:showVal val="0"/>
          <c:showCatName val="0"/>
          <c:showSerName val="0"/>
          <c:showPercent val="0"/>
          <c:showBubbleSize val="0"/>
        </c:dLbls>
        <c:marker val="1"/>
        <c:smooth val="0"/>
        <c:axId val="231684736"/>
        <c:axId val="231691008"/>
      </c:lineChart>
      <c:catAx>
        <c:axId val="231684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1691008"/>
        <c:crosses val="autoZero"/>
        <c:auto val="1"/>
        <c:lblAlgn val="ctr"/>
        <c:lblOffset val="100"/>
        <c:tickLblSkip val="1"/>
        <c:tickMarkSkip val="1"/>
        <c:noMultiLvlLbl val="0"/>
      </c:catAx>
      <c:valAx>
        <c:axId val="231691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684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1178</c:v>
                </c:pt>
                <c:pt idx="1">
                  <c:v>1052</c:v>
                </c:pt>
                <c:pt idx="2">
                  <c:v>834</c:v>
                </c:pt>
              </c:numCache>
            </c:numRef>
          </c:val>
          <c:extLst xmlns:c16r2="http://schemas.microsoft.com/office/drawing/2015/06/chart">
            <c:ext xmlns:c16="http://schemas.microsoft.com/office/drawing/2014/chart" uri="{C3380CC4-5D6E-409C-BE32-E72D297353CC}">
              <c16:uniqueId val="{00000000-A512-4D65-BB7B-399461240E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A512-4D65-BB7B-399461240E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1302</c:v>
                </c:pt>
                <c:pt idx="1">
                  <c:v>1309</c:v>
                </c:pt>
                <c:pt idx="2">
                  <c:v>1273</c:v>
                </c:pt>
              </c:numCache>
            </c:numRef>
          </c:val>
          <c:extLst xmlns:c16r2="http://schemas.microsoft.com/office/drawing/2015/06/chart">
            <c:ext xmlns:c16="http://schemas.microsoft.com/office/drawing/2014/chart" uri="{C3380CC4-5D6E-409C-BE32-E72D297353CC}">
              <c16:uniqueId val="{00000002-A512-4D65-BB7B-399461240ECB}"/>
            </c:ext>
          </c:extLst>
        </c:ser>
        <c:dLbls>
          <c:showLegendKey val="0"/>
          <c:showVal val="0"/>
          <c:showCatName val="0"/>
          <c:showSerName val="0"/>
          <c:showPercent val="0"/>
          <c:showBubbleSize val="0"/>
        </c:dLbls>
        <c:gapWidth val="120"/>
        <c:overlap val="100"/>
        <c:axId val="74217344"/>
        <c:axId val="74218880"/>
      </c:barChart>
      <c:catAx>
        <c:axId val="7421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4218880"/>
        <c:crosses val="autoZero"/>
        <c:auto val="1"/>
        <c:lblAlgn val="ctr"/>
        <c:lblOffset val="100"/>
        <c:tickLblSkip val="1"/>
        <c:tickMarkSkip val="1"/>
        <c:noMultiLvlLbl val="0"/>
      </c:catAx>
      <c:valAx>
        <c:axId val="74218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4217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{AA816AED-B545-4B9E-BC58-ECEAF986A088}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66A-41C9-81B5-8906E9CB057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{259931B3-CB9F-46F0-8533-C440B89F3987}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6A-41C9-81B5-8906E9CB057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{75321BB0-1771-4006-9734-4DBDCC47DA41}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6A-41C9-81B5-8906E9CB057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{7DB62AA2-B965-4768-B94E-1FE0D5F52A35}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6A-41C9-81B5-8906E9CB057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{0A54845C-0B96-4B25-9234-FA274F7681CD}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6A-41C9-81B5-8906E9CB057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{8CC99AB3-A72C-4C6C-8A3A-545A469F715B}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66A-41C9-81B5-8906E9CB057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{18468E18-C7BE-4A38-82CE-34E298DB3396}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66A-41C9-81B5-8906E9CB057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{6FA73F8F-7FE0-4243-8A7F-33797A2EB941}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66A-41C9-81B5-8906E9CB057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{F41715A6-29E3-49ED-AE2E-F9372181D4BB}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66A-41C9-81B5-8906E9CB05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52.3</c:v>
                </c:pt>
                <c:pt idx="24">
                  <c:v>61.7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66A-41C9-81B5-8906E9CB05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{E18E3F66-EF45-49C9-9FDF-B85625E7725F}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66A-41C9-81B5-8906E9CB0576}"/>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{439F27BE-901A-4889-925B-3A6DC8D73854}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6A-41C9-81B5-8906E9CB057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{D1EFE539-81F0-4061-84EA-3CDC93FEAEC6}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6A-41C9-81B5-8906E9CB057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{2BDCFD21-A280-49C9-A4F9-8838C633FFCD}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6A-41C9-81B5-8906E9CB057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{33571055-E180-494B-A695-F0586376A2E0}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6A-41C9-81B5-8906E9CB057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{796425B7-2EBC-49BB-9CDB-9BE677E09F36}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66A-41C9-81B5-8906E9CB057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{E05ACC53-4A3D-4100-8ADB-DE89DF4C973B}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66A-41C9-81B5-8906E9CB057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{80B3B1C4-8E1B-4DCB-AA3F-6B0C109C05B0}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66A-41C9-81B5-8906E9CB057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{DEEBF26D-8B58-4D81-9D6A-E43B66D1CFAD}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66A-41C9-81B5-8906E9CB05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numCache>
            </c:numRef>
          </c:xVal>
          <c:yVal>
            <c:numRef>
              <c:f>公会計指標分析・財政指標組合せ分析表!$BP$55:$DC$55</c:f>
              <c:numCache>
                <c:formatCode>#,##0.0;"▲ "#,##0.0</c:formatCode>
                <c:ptCount val="40"/>
                <c:pt idx="16">
                  <c:v>0.8</c:v>
                </c:pt>
                <c:pt idx="24">
                  <c:v>0</c:v>
                </c:pt>
              </c:numCache>
            </c:numRef>
          </c:yVal>
          <c:smooth val="0"/>
          <c:extLst xmlns:c16r2="http://schemas.microsoft.com/office/drawing/2015/06/chart">
            <c:ext xmlns:c16="http://schemas.microsoft.com/office/drawing/2014/chart" uri="{C3380CC4-5D6E-409C-BE32-E72D297353CC}">
              <c16:uniqueId val="{00000013-266A-41C9-81B5-8906E9CB0576}"/>
            </c:ext>
          </c:extLst>
        </c:ser>
        <c:dLbls>
          <c:showLegendKey val="0"/>
          <c:showVal val="1"/>
          <c:showCatName val="0"/>
          <c:showSerName val="0"/>
          <c:showPercent val="0"/>
          <c:showBubbleSize val="0"/>
        </c:dLbls>
        <c:axId val="239736320"/>
        <c:axId val="239738240"/>
      </c:scatterChart>
      <c:valAx>
        <c:axId val="239736320"/>
        <c:scaling>
          <c:orientation val="minMax"/>
          <c:max val="58.8"/>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9738240"/>
        <c:crosses val="autoZero"/>
        <c:crossBetween val="midCat"/>
      </c:valAx>
      <c:valAx>
        <c:axId val="23973824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9736320"/>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{845EAA58-F196-4F14-B876-CC9902C9D994}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387-4B3F-ACAD-0EE02E00F1E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{CE8989E9-78B9-4502-AA60-C32C538ABF7B}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87-4B3F-ACAD-0EE02E00F1E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{1ECC39F5-C1B2-42E0-B294-A28D50EDC37F}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87-4B3F-ACAD-0EE02E00F1E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{66A55852-2E66-4277-B80E-033CE2B5A227}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87-4B3F-ACAD-0EE02E00F1E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{CD0D7940-A3F6-4D34-BB87-CB0CD49AE6DA}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87-4B3F-ACAD-0EE02E00F1E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{EA343518-1E31-4D96-9BB5-C81600C21A9B}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387-4B3F-ACAD-0EE02E00F1E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{CB0B7285-BE02-4FBA-BCA9-01513068F1F3}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387-4B3F-ACAD-0EE02E00F1E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{8BF733CA-D079-40F1-A13C-B8C7B1D7E50A}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387-4B3F-ACAD-0EE02E00F1E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{4D69FE74-2676-4FE6-A0C3-6E09C14CA71C}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387-4B3F-ACAD-0EE02E00F1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7.3</c:v>
                </c:pt>
                <c:pt idx="16">
                  <c:v>6</c:v>
                </c:pt>
                <c:pt idx="24">
                  <c:v>5</c:v>
                </c:pt>
                <c:pt idx="32">
                  <c:v>4.5</c:v>
                </c:pt>
              </c:numCache>
            </c:numRef>
          </c:xVal>
          <c:yVal>
            <c:numRef>
              <c:f>公会計指標分析・財政指標組合せ分析表!$BP$73:$DC$73</c:f>
              <c:numCache>
                <c:formatCode>#,##0.0;"▲ "#,##0.0</c:formatCode>
                <c:ptCount val="40"/>
                <c:pt idx="32">
                  <c:v>9.8000000000000007</c:v>
                </c:pt>
              </c:numCache>
            </c:numRef>
          </c:yVal>
          <c:smooth val="0"/>
          <c:extLst xmlns:c16r2="http://schemas.microsoft.com/office/drawing/2015/06/chart">
            <c:ext xmlns:c16="http://schemas.microsoft.com/office/drawing/2014/chart" uri="{C3380CC4-5D6E-409C-BE32-E72D297353CC}">
              <c16:uniqueId val="{00000009-8387-4B3F-ACAD-0EE02E00F1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{2E31CF00-3EED-443B-A1DC-4641E4D7E7A6}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387-4B3F-ACAD-0EE02E00F1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{25F70B0C-F3BF-4AA9-B848-C724D8BBC3D5}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87-4B3F-ACAD-0EE02E00F1E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{FFEB5C31-E489-4807-A172-F8F3761A350A}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87-4B3F-ACAD-0EE02E00F1E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{36BA5251-25C4-497F-93A5-589DD4A7B372}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87-4B3F-ACAD-0EE02E00F1E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{1C1E7E38-4724-4FD7-B7AE-4D6FCD6F1949}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87-4B3F-ACAD-0EE02E00F1E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{30FE6969-1E59-42DE-9EF5-AC11F2B20F3A}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387-4B3F-ACAD-0EE02E00F1E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{876F72A9-EF33-47D3-9FC0-33C02DD48DF3}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387-4B3F-ACAD-0EE02E00F1E5}"/>
                </c:ext>
              </c:extLst>
            </c:dLbl>
            <c:dLbl>
              <c:idx val="24"/>
              <c:layout>
                <c:manualLayout>
                  <c:x val="-2.437713370367307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{3A2E56AD-7C26-42F4-9C0A-402F4CF4C09B}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387-4B3F-ACAD-0EE02E00F1E5}"/>
                </c:ext>
              </c:extLst>
            </c:dLbl>
            <c:dLbl>
              <c:idx val="32"/>
              <c:layout>
                <c:manualLayout>
                  <c:x val="-3.9018849534548192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{B917DC4B-5BCF-4B94-BDDD-183FA879EE7F}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387-4B3F-ACAD-0EE02E00F1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8.1</c:v>
                </c:pt>
                <c:pt idx="24">
                  <c:v>7.3</c:v>
                </c:pt>
                <c:pt idx="32">
                  <c:v>7.2</c:v>
                </c:pt>
              </c:numCache>
            </c:numRef>
          </c:xVal>
          <c:yVal>
            <c:numRef>
              <c:f>公会計指標分析・財政指標組合せ分析表!$BP$77:$DC$77</c:f>
              <c:numCache>
                <c:formatCode>#,##0.0;"▲ "#,##0.0</c:formatCode>
                <c:ptCount val="40"/>
                <c:pt idx="0">
                  <c:v>20.5</c:v>
                </c:pt>
                <c:pt idx="8">
                  <c:v>17.899999999999999</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8387-4B3F-ACAD-0EE02E00F1E5}"/>
            </c:ext>
          </c:extLst>
        </c:ser>
        <c:dLbls>
          <c:showLegendKey val="0"/>
          <c:showVal val="1"/>
          <c:showCatName val="0"/>
          <c:showSerName val="0"/>
          <c:showPercent val="0"/>
          <c:showBubbleSize val="0"/>
        </c:dLbls>
        <c:axId val="239903872"/>
        <c:axId val="239905792"/>
      </c:scatterChart>
      <c:valAx>
        <c:axId val="239903872"/>
        <c:scaling>
          <c:orientation val="minMax"/>
          <c:max val="11"/>
          <c:min val="4.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9905792"/>
        <c:crosses val="autoZero"/>
        <c:crossBetween val="midCat"/>
      </c:valAx>
      <c:valAx>
        <c:axId val="239905792"/>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990387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公営企業債の元利償還金の繰入金の大半を占める下水道事業債償還額は近年横ばいの状況であるが、元利償還金は償還期間が終了したものが多数あることなどにより減少傾向にある。臨時財政対策債償還への交付税算入の増加や元利償還金の減少などにより、実質公債費比率の分子は減少している。</a:t>
          </a:r>
        </a:p>
        <a:p>
          <a:r>
            <a:rPr kumimoji="1" lang="ja-JP" altLang="en-US" sz="1200">
              <a:latin typeface="ＭＳ ゴシック" pitchFamily="49" charset="-128"/>
              <a:ea typeface="ＭＳ ゴシック" pitchFamily="49" charset="-128"/>
            </a:rPr>
            <a:t>実質公債費比率も年々好転しているが、今後の公債費については、新庁舎建設や主要幹線道路整備、下水道整備の拡張など、大型公共事業の実施に影響されるため、過度な公債費負担とならないよう、起債対象となる投資的事業を計画的に実施していく必要があると考え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８年度までのマイナスの数値から一転し、プラスの数値に悪化した。近年の状況としては地方債残高が増加傾向にあることや充当可能基金が減少傾向にあることなどにより、将来負担比率が悪化してきており、前年度まで保ってきたマイナスの数値が本年度はプラスに転じた。</a:t>
          </a:r>
        </a:p>
        <a:p>
          <a:r>
            <a:rPr kumimoji="1" lang="ja-JP" altLang="en-US" sz="1400">
              <a:latin typeface="ＭＳ ゴシック" pitchFamily="49" charset="-128"/>
              <a:ea typeface="ＭＳ ゴシック" pitchFamily="49" charset="-128"/>
            </a:rPr>
            <a:t>今後の新庁舎建設や主要幹線道路整備の進捗により、将来負担額が増加し、充当可能基金は減少することが見込まれ、将来負担比率は上昇していくと予測しているが、公債費の適正化に取り組むなど財政の健全性を維持するよ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京都府宇治田原町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交付税の減少などにより町歳入が悪化したことで取り崩し額が増加してきていたが、取崩額の抑制により平成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年度は基金残高が増加した。しかし平成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年度から財源不足補填により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年連続で財政調整基金を取り崩しを行ったため、基金残高は減少している。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基金残高の減少を極力抑え、健全な財政運営に努める。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保育所、小中学校等の施設整備に公共施設整備基金を充当。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公共施設整備基金の取り崩しにより、その他特定目的基金の残高が減少している。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庁舎建設等、適正な特定目的基金の取り崩しに努める。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平成２９年度において、財政調整基金は財源不足補填により２億１，８００万円取り崩しを行ったため、基金残高は減少している。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財政調整基金残高の減少を極力抑え、健全な財政運営に努める。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平成２９年度については、取り崩しを行っていない。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今後も取り崩すことなく健全な財政運営に努める。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3706475" y="85725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001875" y="85725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1156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4110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37064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0018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9,406
9,188
58.16
4,738,490
4,604,723
108,852
2,841,181
4,473,060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3440562" y="3836446"/>
          <a:ext cx="39915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本町では、平成２７年度に策定した公共施設等総合管理計画において、公共施設等の延べ床面積を５％削減するという目標を掲げ、老朽化した施設の集約化・複合化や除却を進めている。</a:t>
          </a:r>
          <a:endParaRPr lang="ja-JP" altLang="ja-JP">
            <a:effectLst/>
          </a:endParaRPr>
        </a:p>
        <a:p>
          <a:r>
            <a:rPr kumimoji="1" lang="ja-JP" altLang="ja-JP" sz="1100">
              <a:solidFill>
                <a:schemeClr val="dk1"/>
              </a:solidFill>
              <a:effectLst/>
              <a:latin typeface="+mn-lt"/>
              <a:ea typeface="+mn-ea"/>
              <a:cs typeface="+mn-cs"/>
            </a:rPr>
            <a:t>有形固定資産減価償却率については、全国平均、類似団体</a:t>
          </a:r>
          <a:r>
            <a:rPr kumimoji="1" lang="ja-JP" altLang="en-US" sz="1100">
              <a:solidFill>
                <a:schemeClr val="dk1"/>
              </a:solidFill>
              <a:effectLst/>
              <a:latin typeface="+mn-lt"/>
              <a:ea typeface="+mn-ea"/>
              <a:cs typeface="+mn-cs"/>
            </a:rPr>
            <a:t>平均程度で</a:t>
          </a:r>
          <a:r>
            <a:rPr kumimoji="1" lang="ja-JP" altLang="ja-JP" sz="1100">
              <a:solidFill>
                <a:schemeClr val="dk1"/>
              </a:solidFill>
              <a:effectLst/>
              <a:latin typeface="+mn-lt"/>
              <a:ea typeface="+mn-ea"/>
              <a:cs typeface="+mn-cs"/>
            </a:rPr>
            <a:t>あるが、今後は既存施設の老朽化に伴い上昇することが見込まれる</a:t>
          </a:r>
          <a:r>
            <a:rPr kumimoji="1" lang="ja-JP" altLang="en-US" sz="1100">
              <a:solidFill>
                <a:schemeClr val="dk1"/>
              </a:solidFill>
              <a:effectLst/>
              <a:latin typeface="+mn-lt"/>
              <a:ea typeface="+mn-ea"/>
              <a:cs typeface="+mn-cs"/>
            </a:rPr>
            <a:t>。既存施設の更新時期に留意する必要がある。</a:t>
          </a:r>
          <a:endParaRPr lang="ja-JP" altLang="ja-JP">
            <a:effectLst/>
          </a:endParaRPr>
        </a:p>
        <a:p>
          <a:endParaRPr kumimoji="1" lang="ja-JP" altLang="en-US" sz="1100" b="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6" name="テキスト ボックス 55"/>
        <xdr:cNvSpPr txBox="1"/>
      </xdr:nvSpPr>
      <xdr:spPr>
        <a:xfrm>
          <a:off x="7841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098550" y="59806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75185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098550" y="56208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75185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098550" y="52609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75185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098550" y="49011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75185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098550" y="45413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6" name="テキスト ボックス 65"/>
        <xdr:cNvSpPr txBox="1"/>
      </xdr:nvSpPr>
      <xdr:spPr>
        <a:xfrm>
          <a:off x="710086"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10086"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70" name="直線コネクタ 69"/>
        <xdr:cNvCxnSpPr/>
      </xdr:nvCxnSpPr>
      <xdr:spPr>
        <a:xfrm flipV="1">
          <a:off x="4074795" y="4776999"/>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71" name="有形固定資産減価償却率最小値テキスト"/>
        <xdr:cNvSpPr txBox="1"/>
      </xdr:nvSpPr>
      <xdr:spPr>
        <a:xfrm>
          <a:off x="4127500" y="595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2" name="直線コネクタ 71"/>
        <xdr:cNvCxnSpPr/>
      </xdr:nvCxnSpPr>
      <xdr:spPr>
        <a:xfrm>
          <a:off x="3987800" y="595365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3" name="有形固定資産減価償却率最大値テキスト"/>
        <xdr:cNvSpPr txBox="1"/>
      </xdr:nvSpPr>
      <xdr:spPr>
        <a:xfrm>
          <a:off x="4127500" y="4552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4" name="直線コネクタ 73"/>
        <xdr:cNvCxnSpPr/>
      </xdr:nvCxnSpPr>
      <xdr:spPr>
        <a:xfrm>
          <a:off x="3987800" y="477699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75" name="有形固定資産減価償却率平均値テキスト"/>
        <xdr:cNvSpPr txBox="1"/>
      </xdr:nvSpPr>
      <xdr:spPr>
        <a:xfrm>
          <a:off x="4127500" y="5183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6" name="フローチャート: 判断 75"/>
        <xdr:cNvSpPr/>
      </xdr:nvSpPr>
      <xdr:spPr>
        <a:xfrm>
          <a:off x="4025900" y="520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7" name="フローチャート: 判断 76"/>
        <xdr:cNvSpPr/>
      </xdr:nvSpPr>
      <xdr:spPr>
        <a:xfrm>
          <a:off x="3429000" y="52353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8" name="フローチャート: 判断 77"/>
        <xdr:cNvSpPr/>
      </xdr:nvSpPr>
      <xdr:spPr>
        <a:xfrm>
          <a:off x="2781300" y="52785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36089</xdr:rowOff>
    </xdr:from>
    <xdr:to>
      <xdr:col>19</xdr:col>
      <xdr:colOff>187325</xdr:colOff>
      <xdr:row>30</xdr:row>
      <xdr:rowOff>137689</xdr:rowOff>
    </xdr:to>
    <xdr:sp macro="" textlink="">
      <xdr:nvSpPr>
        <xdr:cNvPr id="84" name="楕円 83"/>
        <xdr:cNvSpPr/>
      </xdr:nvSpPr>
      <xdr:spPr>
        <a:xfrm>
          <a:off x="3429000" y="51795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33761</xdr:rowOff>
    </xdr:from>
    <xdr:to>
      <xdr:col>15</xdr:col>
      <xdr:colOff>187325</xdr:colOff>
      <xdr:row>31</xdr:row>
      <xdr:rowOff>135361</xdr:rowOff>
    </xdr:to>
    <xdr:sp macro="" textlink="">
      <xdr:nvSpPr>
        <xdr:cNvPr id="85" name="楕円 84"/>
        <xdr:cNvSpPr/>
      </xdr:nvSpPr>
      <xdr:spPr>
        <a:xfrm>
          <a:off x="2781300" y="53487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86889</xdr:rowOff>
    </xdr:from>
    <xdr:to>
      <xdr:col>19</xdr:col>
      <xdr:colOff>136525</xdr:colOff>
      <xdr:row>31</xdr:row>
      <xdr:rowOff>84561</xdr:rowOff>
    </xdr:to>
    <xdr:cxnSp macro="">
      <xdr:nvCxnSpPr>
        <xdr:cNvPr id="86" name="直線コネクタ 85"/>
        <xdr:cNvCxnSpPr/>
      </xdr:nvCxnSpPr>
      <xdr:spPr>
        <a:xfrm flipV="1">
          <a:off x="2832100" y="5230389"/>
          <a:ext cx="647700" cy="16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7" name="n_1aveValue有形固定資産減価償却率"/>
        <xdr:cNvSpPr txBox="1"/>
      </xdr:nvSpPr>
      <xdr:spPr>
        <a:xfrm>
          <a:off x="3293119" y="532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8" name="n_2aveValue有形固定資産減価償却率"/>
        <xdr:cNvSpPr txBox="1"/>
      </xdr:nvSpPr>
      <xdr:spPr>
        <a:xfrm>
          <a:off x="2658119" y="505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154216</xdr:rowOff>
    </xdr:from>
    <xdr:ext cx="405111" cy="259045"/>
    <xdr:sp macro="" textlink="">
      <xdr:nvSpPr>
        <xdr:cNvPr id="89" name="n_1mainValue有形固定資産減価償却率"/>
        <xdr:cNvSpPr txBox="1"/>
      </xdr:nvSpPr>
      <xdr:spPr>
        <a:xfrm>
          <a:off x="3293119" y="49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126488</xdr:rowOff>
    </xdr:from>
    <xdr:ext cx="405111" cy="259045"/>
    <xdr:sp macro="" textlink="">
      <xdr:nvSpPr>
        <xdr:cNvPr id="90" name="n_2mainValue有形固定資産減価償却率"/>
        <xdr:cNvSpPr txBox="1"/>
      </xdr:nvSpPr>
      <xdr:spPr>
        <a:xfrm>
          <a:off x="2658119" y="544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2" name="正方形/長方形 91"/>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3" name="正方形/長方形 92"/>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の平均値よりも長く、京都府平均よりも短い状況ではあるが、今後大型公共施設の整備に伴い、債務が増えるにつれ、債務償還可能年数も長くなることが見込まれる。このことから第６次行政改革大綱による「財政改革」を推進する必要がある。</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9645650" y="59806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93312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9645650" y="56208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9" name="テキスト ボックス 108"/>
        <xdr:cNvSpPr txBox="1"/>
      </xdr:nvSpPr>
      <xdr:spPr>
        <a:xfrm>
          <a:off x="93312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9645650" y="52609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1" name="テキスト ボックス 110"/>
        <xdr:cNvSpPr txBox="1"/>
      </xdr:nvSpPr>
      <xdr:spPr>
        <a:xfrm>
          <a:off x="93312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9645650" y="49011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3" name="テキスト ボックス 112"/>
        <xdr:cNvSpPr txBox="1"/>
      </xdr:nvSpPr>
      <xdr:spPr>
        <a:xfrm>
          <a:off x="93312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9645650" y="45413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5" name="テキスト ボックス 114"/>
        <xdr:cNvSpPr txBox="1"/>
      </xdr:nvSpPr>
      <xdr:spPr>
        <a:xfrm>
          <a:off x="92799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9" name="直線コネクタ 118"/>
        <xdr:cNvCxnSpPr/>
      </xdr:nvCxnSpPr>
      <xdr:spPr>
        <a:xfrm flipV="1">
          <a:off x="12593320" y="4553303"/>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可能年数最小値テキスト"/>
        <xdr:cNvSpPr txBox="1"/>
      </xdr:nvSpPr>
      <xdr:spPr>
        <a:xfrm>
          <a:off x="12646025"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2534900" y="5980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22" name="債務償還可能年数最大値テキスト"/>
        <xdr:cNvSpPr txBox="1"/>
      </xdr:nvSpPr>
      <xdr:spPr>
        <a:xfrm>
          <a:off x="12646025" y="432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3" name="直線コネクタ 122"/>
        <xdr:cNvCxnSpPr/>
      </xdr:nvCxnSpPr>
      <xdr:spPr>
        <a:xfrm>
          <a:off x="12534900" y="455330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24" name="債務償還可能年数平均値テキスト"/>
        <xdr:cNvSpPr txBox="1"/>
      </xdr:nvSpPr>
      <xdr:spPr>
        <a:xfrm>
          <a:off x="12646025" y="533253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5" name="フローチャート: 判断 124"/>
        <xdr:cNvSpPr/>
      </xdr:nvSpPr>
      <xdr:spPr>
        <a:xfrm>
          <a:off x="12573000" y="53541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70203</xdr:rowOff>
    </xdr:from>
    <xdr:to>
      <xdr:col>76</xdr:col>
      <xdr:colOff>73025</xdr:colOff>
      <xdr:row>30</xdr:row>
      <xdr:rowOff>353</xdr:rowOff>
    </xdr:to>
    <xdr:sp macro="" textlink="">
      <xdr:nvSpPr>
        <xdr:cNvPr id="131" name="楕円 130"/>
        <xdr:cNvSpPr/>
      </xdr:nvSpPr>
      <xdr:spPr>
        <a:xfrm>
          <a:off x="12573000" y="504225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93080</xdr:rowOff>
    </xdr:from>
    <xdr:ext cx="340478" cy="259045"/>
    <xdr:sp macro="" textlink="">
      <xdr:nvSpPr>
        <xdr:cNvPr id="132" name="債務償還可能年数該当値テキスト"/>
        <xdr:cNvSpPr txBox="1"/>
      </xdr:nvSpPr>
      <xdr:spPr>
        <a:xfrm>
          <a:off x="12646025" y="48936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9,406
9,188
58.16
4,738,490
4,604,723
108,852
2,841,181
4,473,060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39490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39878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3889375" y="70542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39878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3889375" y="57283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xdr:cNvSpPr txBox="1"/>
      </xdr:nvSpPr>
      <xdr:spPr>
        <a:xfrm>
          <a:off x="39878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38989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203575" y="63976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428875"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80645</xdr:rowOff>
    </xdr:from>
    <xdr:to>
      <xdr:col>20</xdr:col>
      <xdr:colOff>38100</xdr:colOff>
      <xdr:row>38</xdr:row>
      <xdr:rowOff>10795</xdr:rowOff>
    </xdr:to>
    <xdr:sp macro="" textlink="">
      <xdr:nvSpPr>
        <xdr:cNvPr id="70" name="楕円 69"/>
        <xdr:cNvSpPr/>
      </xdr:nvSpPr>
      <xdr:spPr>
        <a:xfrm>
          <a:off x="3203575" y="64242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103505</xdr:rowOff>
    </xdr:from>
    <xdr:to>
      <xdr:col>15</xdr:col>
      <xdr:colOff>101600</xdr:colOff>
      <xdr:row>38</xdr:row>
      <xdr:rowOff>33655</xdr:rowOff>
    </xdr:to>
    <xdr:sp macro="" textlink="">
      <xdr:nvSpPr>
        <xdr:cNvPr id="71" name="楕円 70"/>
        <xdr:cNvSpPr/>
      </xdr:nvSpPr>
      <xdr:spPr>
        <a:xfrm>
          <a:off x="2428875"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131445</xdr:rowOff>
    </xdr:from>
    <xdr:to>
      <xdr:col>19</xdr:col>
      <xdr:colOff>177800</xdr:colOff>
      <xdr:row>37</xdr:row>
      <xdr:rowOff>154305</xdr:rowOff>
    </xdr:to>
    <xdr:cxnSp macro="">
      <xdr:nvCxnSpPr>
        <xdr:cNvPr id="72" name="直線コネクタ 71"/>
        <xdr:cNvCxnSpPr/>
      </xdr:nvCxnSpPr>
      <xdr:spPr>
        <a:xfrm flipV="1">
          <a:off x="2479675" y="6475095"/>
          <a:ext cx="7556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3" name="n_1aveValue【道路】&#10;有形固定資産減価償却率"/>
        <xdr:cNvSpPr txBox="1"/>
      </xdr:nvSpPr>
      <xdr:spPr>
        <a:xfrm>
          <a:off x="306769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74" name="n_2aveValue【道路】&#10;有形固定資産減価償却率"/>
        <xdr:cNvSpPr txBox="1"/>
      </xdr:nvSpPr>
      <xdr:spPr>
        <a:xfrm>
          <a:off x="230569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1922</xdr:rowOff>
    </xdr:from>
    <xdr:ext cx="405111" cy="259045"/>
    <xdr:sp macro="" textlink="">
      <xdr:nvSpPr>
        <xdr:cNvPr id="75" name="n_1mainValue【道路】&#10;有形固定資産減価償却率"/>
        <xdr:cNvSpPr txBox="1"/>
      </xdr:nvSpPr>
      <xdr:spPr>
        <a:xfrm>
          <a:off x="306769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50182</xdr:rowOff>
    </xdr:from>
    <xdr:ext cx="405111" cy="259045"/>
    <xdr:sp macro="" textlink="">
      <xdr:nvSpPr>
        <xdr:cNvPr id="76" name="n_2mainValue【道路】&#10;有形固定資産減価償却率"/>
        <xdr:cNvSpPr txBox="1"/>
      </xdr:nvSpPr>
      <xdr:spPr>
        <a:xfrm>
          <a:off x="230569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517735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51773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517735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8" name="直線コネクタ 97"/>
        <xdr:cNvCxnSpPr/>
      </xdr:nvCxnSpPr>
      <xdr:spPr>
        <a:xfrm flipV="1">
          <a:off x="8905240"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9" name="【道路】&#10;一人当たり延長最小値テキスト"/>
        <xdr:cNvSpPr txBox="1"/>
      </xdr:nvSpPr>
      <xdr:spPr>
        <a:xfrm>
          <a:off x="8943975"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0" name="直線コネクタ 99"/>
        <xdr:cNvCxnSpPr/>
      </xdr:nvCxnSpPr>
      <xdr:spPr>
        <a:xfrm>
          <a:off x="8845550" y="71621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1" name="【道路】&#10;一人当たり延長最大値テキスト"/>
        <xdr:cNvSpPr txBox="1"/>
      </xdr:nvSpPr>
      <xdr:spPr>
        <a:xfrm>
          <a:off x="8943975"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2" name="直線コネクタ 101"/>
        <xdr:cNvCxnSpPr/>
      </xdr:nvCxnSpPr>
      <xdr:spPr>
        <a:xfrm>
          <a:off x="8845550" y="58245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3" name="【道路】&#10;一人当たり延長平均値テキスト"/>
        <xdr:cNvSpPr txBox="1"/>
      </xdr:nvSpPr>
      <xdr:spPr>
        <a:xfrm>
          <a:off x="8943975"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4" name="フローチャート: 判断 103"/>
        <xdr:cNvSpPr/>
      </xdr:nvSpPr>
      <xdr:spPr>
        <a:xfrm>
          <a:off x="8883650" y="65080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5" name="フローチャート: 判断 104"/>
        <xdr:cNvSpPr/>
      </xdr:nvSpPr>
      <xdr:spPr>
        <a:xfrm>
          <a:off x="815975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6" name="フローチャート: 判断 105"/>
        <xdr:cNvSpPr/>
      </xdr:nvSpPr>
      <xdr:spPr>
        <a:xfrm>
          <a:off x="7413625" y="6429903"/>
          <a:ext cx="73025"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5375</xdr:rowOff>
    </xdr:from>
    <xdr:to>
      <xdr:col>50</xdr:col>
      <xdr:colOff>165100</xdr:colOff>
      <xdr:row>39</xdr:row>
      <xdr:rowOff>106975</xdr:rowOff>
    </xdr:to>
    <xdr:sp macro="" textlink="">
      <xdr:nvSpPr>
        <xdr:cNvPr id="112" name="楕円 111"/>
        <xdr:cNvSpPr/>
      </xdr:nvSpPr>
      <xdr:spPr>
        <a:xfrm>
          <a:off x="8159750" y="66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79739</xdr:rowOff>
    </xdr:from>
    <xdr:to>
      <xdr:col>46</xdr:col>
      <xdr:colOff>38100</xdr:colOff>
      <xdr:row>39</xdr:row>
      <xdr:rowOff>9889</xdr:rowOff>
    </xdr:to>
    <xdr:sp macro="" textlink="">
      <xdr:nvSpPr>
        <xdr:cNvPr id="113" name="楕円 112"/>
        <xdr:cNvSpPr/>
      </xdr:nvSpPr>
      <xdr:spPr>
        <a:xfrm>
          <a:off x="7413625" y="65948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130539</xdr:rowOff>
    </xdr:from>
    <xdr:to>
      <xdr:col>50</xdr:col>
      <xdr:colOff>114300</xdr:colOff>
      <xdr:row>39</xdr:row>
      <xdr:rowOff>56175</xdr:rowOff>
    </xdr:to>
    <xdr:cxnSp macro="">
      <xdr:nvCxnSpPr>
        <xdr:cNvPr id="114" name="直線コネクタ 113"/>
        <xdr:cNvCxnSpPr/>
      </xdr:nvCxnSpPr>
      <xdr:spPr>
        <a:xfrm>
          <a:off x="7445375" y="6645639"/>
          <a:ext cx="765175" cy="9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15" name="n_1aveValue【道路】&#10;一人当たり延長"/>
        <xdr:cNvSpPr txBox="1"/>
      </xdr:nvSpPr>
      <xdr:spPr>
        <a:xfrm>
          <a:off x="7959236"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6" name="n_2aveValue【道路】&#10;一人当たり延長"/>
        <xdr:cNvSpPr txBox="1"/>
      </xdr:nvSpPr>
      <xdr:spPr>
        <a:xfrm>
          <a:off x="72258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98102</xdr:rowOff>
    </xdr:from>
    <xdr:ext cx="534377" cy="259045"/>
    <xdr:sp macro="" textlink="">
      <xdr:nvSpPr>
        <xdr:cNvPr id="117" name="n_1mainValue【道路】&#10;一人当たり延長"/>
        <xdr:cNvSpPr txBox="1"/>
      </xdr:nvSpPr>
      <xdr:spPr>
        <a:xfrm>
          <a:off x="7959236" y="678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1016</xdr:rowOff>
    </xdr:from>
    <xdr:ext cx="534377" cy="259045"/>
    <xdr:sp macro="" textlink="">
      <xdr:nvSpPr>
        <xdr:cNvPr id="118" name="n_2mainValue【道路】&#10;一人当たり延長"/>
        <xdr:cNvSpPr txBox="1"/>
      </xdr:nvSpPr>
      <xdr:spPr>
        <a:xfrm>
          <a:off x="7225811" y="668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1" name="テキスト ボックス 130"/>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9" name="テキスト ボックス 138"/>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3" name="直線コネクタ 142"/>
        <xdr:cNvCxnSpPr/>
      </xdr:nvCxnSpPr>
      <xdr:spPr>
        <a:xfrm flipV="1">
          <a:off x="39490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44" name="【橋りょう・トンネル】&#10;有形固定資産減価償却率最小値テキスト"/>
        <xdr:cNvSpPr txBox="1"/>
      </xdr:nvSpPr>
      <xdr:spPr>
        <a:xfrm>
          <a:off x="39878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45" name="直線コネクタ 144"/>
        <xdr:cNvCxnSpPr/>
      </xdr:nvCxnSpPr>
      <xdr:spPr>
        <a:xfrm>
          <a:off x="3889375" y="110051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6" name="【橋りょう・トンネル】&#10;有形固定資産減価償却率最大値テキスト"/>
        <xdr:cNvSpPr txBox="1"/>
      </xdr:nvSpPr>
      <xdr:spPr>
        <a:xfrm>
          <a:off x="39878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7" name="直線コネクタ 146"/>
        <xdr:cNvCxnSpPr/>
      </xdr:nvCxnSpPr>
      <xdr:spPr>
        <a:xfrm>
          <a:off x="3889375" y="96278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48" name="【橋りょう・トンネル】&#10;有形固定資産減価償却率平均値テキスト"/>
        <xdr:cNvSpPr txBox="1"/>
      </xdr:nvSpPr>
      <xdr:spPr>
        <a:xfrm>
          <a:off x="39878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9" name="フローチャート: 判断 148"/>
        <xdr:cNvSpPr/>
      </xdr:nvSpPr>
      <xdr:spPr>
        <a:xfrm>
          <a:off x="38989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0" name="フローチャート: 判断 149"/>
        <xdr:cNvSpPr/>
      </xdr:nvSpPr>
      <xdr:spPr>
        <a:xfrm>
          <a:off x="3203575" y="10274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1" name="フローチャート: 判断 150"/>
        <xdr:cNvSpPr/>
      </xdr:nvSpPr>
      <xdr:spPr>
        <a:xfrm>
          <a:off x="2428875"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137795</xdr:rowOff>
    </xdr:from>
    <xdr:to>
      <xdr:col>20</xdr:col>
      <xdr:colOff>38100</xdr:colOff>
      <xdr:row>57</xdr:row>
      <xdr:rowOff>67945</xdr:rowOff>
    </xdr:to>
    <xdr:sp macro="" textlink="">
      <xdr:nvSpPr>
        <xdr:cNvPr id="157" name="楕円 156"/>
        <xdr:cNvSpPr/>
      </xdr:nvSpPr>
      <xdr:spPr>
        <a:xfrm>
          <a:off x="3203575" y="97389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168275</xdr:rowOff>
    </xdr:from>
    <xdr:to>
      <xdr:col>15</xdr:col>
      <xdr:colOff>101600</xdr:colOff>
      <xdr:row>57</xdr:row>
      <xdr:rowOff>98425</xdr:rowOff>
    </xdr:to>
    <xdr:sp macro="" textlink="">
      <xdr:nvSpPr>
        <xdr:cNvPr id="158" name="楕円 157"/>
        <xdr:cNvSpPr/>
      </xdr:nvSpPr>
      <xdr:spPr>
        <a:xfrm>
          <a:off x="2428875"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17145</xdr:rowOff>
    </xdr:from>
    <xdr:to>
      <xdr:col>19</xdr:col>
      <xdr:colOff>177800</xdr:colOff>
      <xdr:row>57</xdr:row>
      <xdr:rowOff>47625</xdr:rowOff>
    </xdr:to>
    <xdr:cxnSp macro="">
      <xdr:nvCxnSpPr>
        <xdr:cNvPr id="159" name="直線コネクタ 158"/>
        <xdr:cNvCxnSpPr/>
      </xdr:nvCxnSpPr>
      <xdr:spPr>
        <a:xfrm flipV="1">
          <a:off x="2479675" y="9789795"/>
          <a:ext cx="7556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60" name="n_1aveValue【橋りょう・トンネル】&#10;有形固定資産減価償却率"/>
        <xdr:cNvSpPr txBox="1"/>
      </xdr:nvSpPr>
      <xdr:spPr>
        <a:xfrm>
          <a:off x="306769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61" name="n_2aveValue【橋りょう・トンネル】&#10;有形固定資産減価償却率"/>
        <xdr:cNvSpPr txBox="1"/>
      </xdr:nvSpPr>
      <xdr:spPr>
        <a:xfrm>
          <a:off x="230569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84472</xdr:rowOff>
    </xdr:from>
    <xdr:ext cx="405111" cy="259045"/>
    <xdr:sp macro="" textlink="">
      <xdr:nvSpPr>
        <xdr:cNvPr id="162" name="n_1mainValue【橋りょう・トンネル】&#10;有形固定資産減価償却率"/>
        <xdr:cNvSpPr txBox="1"/>
      </xdr:nvSpPr>
      <xdr:spPr>
        <a:xfrm>
          <a:off x="306769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114952</xdr:rowOff>
    </xdr:from>
    <xdr:ext cx="405111" cy="259045"/>
    <xdr:sp macro="" textlink="">
      <xdr:nvSpPr>
        <xdr:cNvPr id="163" name="n_2mainValue【橋りょう・トンネル】&#10;有形固定資産減価償却率"/>
        <xdr:cNvSpPr txBox="1"/>
      </xdr:nvSpPr>
      <xdr:spPr>
        <a:xfrm>
          <a:off x="230569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4" name="直線コネクタ 173"/>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5" name="テキスト ボックス 174"/>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6" name="直線コネクタ 175"/>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7" name="テキスト ボックス 176"/>
        <xdr:cNvSpPr txBox="1"/>
      </xdr:nvSpPr>
      <xdr:spPr>
        <a:xfrm>
          <a:off x="5032603"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8" name="直線コネクタ 177"/>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9" name="テキスト ボックス 178"/>
        <xdr:cNvSpPr txBox="1"/>
      </xdr:nvSpPr>
      <xdr:spPr>
        <a:xfrm>
          <a:off x="5032603"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0" name="直線コネクタ 179"/>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1" name="テキスト ボックス 180"/>
        <xdr:cNvSpPr txBox="1"/>
      </xdr:nvSpPr>
      <xdr:spPr>
        <a:xfrm>
          <a:off x="5032603"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3" name="テキスト ボックス 182"/>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85" name="直線コネクタ 184"/>
        <xdr:cNvCxnSpPr/>
      </xdr:nvCxnSpPr>
      <xdr:spPr>
        <a:xfrm flipV="1">
          <a:off x="8905240"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86" name="【橋りょう・トンネル】&#10;一人当たり有形固定資産（償却資産）額最小値テキスト"/>
        <xdr:cNvSpPr txBox="1"/>
      </xdr:nvSpPr>
      <xdr:spPr>
        <a:xfrm>
          <a:off x="8943975"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87" name="直線コネクタ 186"/>
        <xdr:cNvCxnSpPr/>
      </xdr:nvCxnSpPr>
      <xdr:spPr>
        <a:xfrm>
          <a:off x="8845550" y="109645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88" name="【橋りょう・トンネル】&#10;一人当たり有形固定資産（償却資産）額最大値テキスト"/>
        <xdr:cNvSpPr txBox="1"/>
      </xdr:nvSpPr>
      <xdr:spPr>
        <a:xfrm>
          <a:off x="8943975"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9" name="直線コネクタ 188"/>
        <xdr:cNvCxnSpPr/>
      </xdr:nvCxnSpPr>
      <xdr:spPr>
        <a:xfrm>
          <a:off x="8845550" y="97060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90" name="【橋りょう・トンネル】&#10;一人当たり有形固定資産（償却資産）額平均値テキスト"/>
        <xdr:cNvSpPr txBox="1"/>
      </xdr:nvSpPr>
      <xdr:spPr>
        <a:xfrm>
          <a:off x="8943975"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91" name="フローチャート: 判断 190"/>
        <xdr:cNvSpPr/>
      </xdr:nvSpPr>
      <xdr:spPr>
        <a:xfrm>
          <a:off x="8883650" y="107105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92" name="フローチャート: 判断 191"/>
        <xdr:cNvSpPr/>
      </xdr:nvSpPr>
      <xdr:spPr>
        <a:xfrm>
          <a:off x="815975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93" name="フローチャート: 判断 192"/>
        <xdr:cNvSpPr/>
      </xdr:nvSpPr>
      <xdr:spPr>
        <a:xfrm>
          <a:off x="7413625" y="106836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50580</xdr:rowOff>
    </xdr:from>
    <xdr:to>
      <xdr:col>50</xdr:col>
      <xdr:colOff>165100</xdr:colOff>
      <xdr:row>62</xdr:row>
      <xdr:rowOff>152180</xdr:rowOff>
    </xdr:to>
    <xdr:sp macro="" textlink="">
      <xdr:nvSpPr>
        <xdr:cNvPr id="199" name="楕円 198"/>
        <xdr:cNvSpPr/>
      </xdr:nvSpPr>
      <xdr:spPr>
        <a:xfrm>
          <a:off x="8159750" y="106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53217</xdr:rowOff>
    </xdr:from>
    <xdr:to>
      <xdr:col>46</xdr:col>
      <xdr:colOff>38100</xdr:colOff>
      <xdr:row>62</xdr:row>
      <xdr:rowOff>154817</xdr:rowOff>
    </xdr:to>
    <xdr:sp macro="" textlink="">
      <xdr:nvSpPr>
        <xdr:cNvPr id="200" name="楕円 199"/>
        <xdr:cNvSpPr/>
      </xdr:nvSpPr>
      <xdr:spPr>
        <a:xfrm>
          <a:off x="7413625" y="106831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101380</xdr:rowOff>
    </xdr:from>
    <xdr:to>
      <xdr:col>50</xdr:col>
      <xdr:colOff>114300</xdr:colOff>
      <xdr:row>62</xdr:row>
      <xdr:rowOff>104017</xdr:rowOff>
    </xdr:to>
    <xdr:cxnSp macro="">
      <xdr:nvCxnSpPr>
        <xdr:cNvPr id="201" name="直線コネクタ 200"/>
        <xdr:cNvCxnSpPr/>
      </xdr:nvCxnSpPr>
      <xdr:spPr>
        <a:xfrm flipV="1">
          <a:off x="7445375" y="10731280"/>
          <a:ext cx="765175"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02" name="n_1aveValue【橋りょう・トンネル】&#10;一人当たり有形固定資産（償却資産）額"/>
        <xdr:cNvSpPr txBox="1"/>
      </xdr:nvSpPr>
      <xdr:spPr>
        <a:xfrm>
          <a:off x="793644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146521</xdr:rowOff>
    </xdr:from>
    <xdr:ext cx="599010" cy="259045"/>
    <xdr:sp macro="" textlink="">
      <xdr:nvSpPr>
        <xdr:cNvPr id="203" name="n_2aveValue【橋りょう・トンネル】&#10;一人当たり有形固定資産（償却資産）額"/>
        <xdr:cNvSpPr txBox="1"/>
      </xdr:nvSpPr>
      <xdr:spPr>
        <a:xfrm>
          <a:off x="71934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143307</xdr:rowOff>
    </xdr:from>
    <xdr:ext cx="599010" cy="259045"/>
    <xdr:sp macro="" textlink="">
      <xdr:nvSpPr>
        <xdr:cNvPr id="204" name="n_1mainValue【橋りょう・トンネル】&#10;一人当たり有形固定資産（償却資産）額"/>
        <xdr:cNvSpPr txBox="1"/>
      </xdr:nvSpPr>
      <xdr:spPr>
        <a:xfrm>
          <a:off x="7936445" y="1077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171344</xdr:rowOff>
    </xdr:from>
    <xdr:ext cx="599010" cy="259045"/>
    <xdr:sp macro="" textlink="">
      <xdr:nvSpPr>
        <xdr:cNvPr id="205" name="n_2mainValue【橋りょう・トンネル】&#10;一人当たり有形固定資産（償却資産）額"/>
        <xdr:cNvSpPr txBox="1"/>
      </xdr:nvSpPr>
      <xdr:spPr>
        <a:xfrm>
          <a:off x="7193495" y="1045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6" name="直線コネクタ 215"/>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7" name="テキスト ボックス 216"/>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8" name="直線コネクタ 217"/>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9" name="テキスト ボックス 218"/>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0" name="直線コネクタ 219"/>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1" name="テキスト ボックス 220"/>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2" name="直線コネクタ 221"/>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3" name="テキスト ボックス 222"/>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4" name="直線コネクタ 223"/>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5" name="テキスト ボックス 224"/>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6" name="直線コネクタ 225"/>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7" name="テキスト ボックス 226"/>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31" name="直線コネクタ 230"/>
        <xdr:cNvCxnSpPr/>
      </xdr:nvCxnSpPr>
      <xdr:spPr>
        <a:xfrm flipV="1">
          <a:off x="39490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32" name="【公営住宅】&#10;有形固定資産減価償却率最小値テキスト"/>
        <xdr:cNvSpPr txBox="1"/>
      </xdr:nvSpPr>
      <xdr:spPr>
        <a:xfrm>
          <a:off x="39878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33" name="直線コネクタ 232"/>
        <xdr:cNvCxnSpPr/>
      </xdr:nvCxnSpPr>
      <xdr:spPr>
        <a:xfrm>
          <a:off x="3889375" y="148138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4" name="【公営住宅】&#10;有形固定資産減価償却率最大値テキスト"/>
        <xdr:cNvSpPr txBox="1"/>
      </xdr:nvSpPr>
      <xdr:spPr>
        <a:xfrm>
          <a:off x="39878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5" name="直線コネクタ 234"/>
        <xdr:cNvCxnSpPr/>
      </xdr:nvCxnSpPr>
      <xdr:spPr>
        <a:xfrm>
          <a:off x="388937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36" name="【公営住宅】&#10;有形固定資産減価償却率平均値テキスト"/>
        <xdr:cNvSpPr txBox="1"/>
      </xdr:nvSpPr>
      <xdr:spPr>
        <a:xfrm>
          <a:off x="39878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37" name="フローチャート: 判断 236"/>
        <xdr:cNvSpPr/>
      </xdr:nvSpPr>
      <xdr:spPr>
        <a:xfrm>
          <a:off x="38989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38" name="フローチャート: 判断 237"/>
        <xdr:cNvSpPr/>
      </xdr:nvSpPr>
      <xdr:spPr>
        <a:xfrm>
          <a:off x="3203575" y="134747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39" name="フローチャート: 判断 238"/>
        <xdr:cNvSpPr/>
      </xdr:nvSpPr>
      <xdr:spPr>
        <a:xfrm>
          <a:off x="2428875"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163649</xdr:rowOff>
    </xdr:from>
    <xdr:to>
      <xdr:col>20</xdr:col>
      <xdr:colOff>38100</xdr:colOff>
      <xdr:row>82</xdr:row>
      <xdr:rowOff>93799</xdr:rowOff>
    </xdr:to>
    <xdr:sp macro="" textlink="">
      <xdr:nvSpPr>
        <xdr:cNvPr id="245" name="楕円 244"/>
        <xdr:cNvSpPr/>
      </xdr:nvSpPr>
      <xdr:spPr>
        <a:xfrm>
          <a:off x="3203575" y="1405109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46" name="楕円 245"/>
        <xdr:cNvSpPr/>
      </xdr:nvSpPr>
      <xdr:spPr>
        <a:xfrm>
          <a:off x="2428875"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42999</xdr:rowOff>
    </xdr:from>
    <xdr:to>
      <xdr:col>19</xdr:col>
      <xdr:colOff>177800</xdr:colOff>
      <xdr:row>83</xdr:row>
      <xdr:rowOff>100149</xdr:rowOff>
    </xdr:to>
    <xdr:cxnSp macro="">
      <xdr:nvCxnSpPr>
        <xdr:cNvPr id="247" name="直線コネクタ 246"/>
        <xdr:cNvCxnSpPr/>
      </xdr:nvCxnSpPr>
      <xdr:spPr>
        <a:xfrm flipV="1">
          <a:off x="2479675" y="14101899"/>
          <a:ext cx="75565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48" name="n_1aveValue【公営住宅】&#10;有形固定資産減価償却率"/>
        <xdr:cNvSpPr txBox="1"/>
      </xdr:nvSpPr>
      <xdr:spPr>
        <a:xfrm>
          <a:off x="306769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249" name="n_2aveValue【公営住宅】&#10;有形固定資産減価償却率"/>
        <xdr:cNvSpPr txBox="1"/>
      </xdr:nvSpPr>
      <xdr:spPr>
        <a:xfrm>
          <a:off x="230569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84926</xdr:rowOff>
    </xdr:from>
    <xdr:ext cx="405111" cy="259045"/>
    <xdr:sp macro="" textlink="">
      <xdr:nvSpPr>
        <xdr:cNvPr id="250" name="n_1mainValue【公営住宅】&#10;有形固定資産減価償却率"/>
        <xdr:cNvSpPr txBox="1"/>
      </xdr:nvSpPr>
      <xdr:spPr>
        <a:xfrm>
          <a:off x="306769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251" name="n_2mainValue【公営住宅】&#10;有形固定資産減価償却率"/>
        <xdr:cNvSpPr txBox="1"/>
      </xdr:nvSpPr>
      <xdr:spPr>
        <a:xfrm>
          <a:off x="230569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2" name="直線コネクタ 261"/>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3" name="テキスト ボックス 262"/>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4" name="直線コネクタ 263"/>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5" name="テキスト ボックス 264"/>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6" name="直線コネクタ 265"/>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7" name="テキスト ボックス 266"/>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8" name="直線コネクタ 267"/>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9" name="テキスト ボックス 268"/>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0" name="直線コネクタ 269"/>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1" name="テキスト ボックス 270"/>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2" name="直線コネクタ 271"/>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3" name="テキスト ボックス 272"/>
        <xdr:cNvSpPr txBox="1"/>
      </xdr:nvSpPr>
      <xdr:spPr>
        <a:xfrm>
          <a:off x="517735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5" name="テキスト ボックス 274"/>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77" name="直線コネクタ 276"/>
        <xdr:cNvCxnSpPr/>
      </xdr:nvCxnSpPr>
      <xdr:spPr>
        <a:xfrm flipV="1">
          <a:off x="8905240"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78" name="【公営住宅】&#10;一人当たり面積最小値テキスト"/>
        <xdr:cNvSpPr txBox="1"/>
      </xdr:nvSpPr>
      <xdr:spPr>
        <a:xfrm>
          <a:off x="8943975"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79" name="直線コネクタ 278"/>
        <xdr:cNvCxnSpPr/>
      </xdr:nvCxnSpPr>
      <xdr:spPr>
        <a:xfrm>
          <a:off x="8845550" y="148966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80" name="【公営住宅】&#10;一人当たり面積最大値テキスト"/>
        <xdr:cNvSpPr txBox="1"/>
      </xdr:nvSpPr>
      <xdr:spPr>
        <a:xfrm>
          <a:off x="8943975"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81" name="直線コネクタ 280"/>
        <xdr:cNvCxnSpPr/>
      </xdr:nvCxnSpPr>
      <xdr:spPr>
        <a:xfrm>
          <a:off x="8845550" y="134894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82" name="【公営住宅】&#10;一人当たり面積平均値テキスト"/>
        <xdr:cNvSpPr txBox="1"/>
      </xdr:nvSpPr>
      <xdr:spPr>
        <a:xfrm>
          <a:off x="8943975"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83" name="フローチャート: 判断 282"/>
        <xdr:cNvSpPr/>
      </xdr:nvSpPr>
      <xdr:spPr>
        <a:xfrm>
          <a:off x="8883650" y="146751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84" name="フローチャート: 判断 283"/>
        <xdr:cNvSpPr/>
      </xdr:nvSpPr>
      <xdr:spPr>
        <a:xfrm>
          <a:off x="815975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85" name="フローチャート: 判断 284"/>
        <xdr:cNvSpPr/>
      </xdr:nvSpPr>
      <xdr:spPr>
        <a:xfrm>
          <a:off x="7413625" y="1463892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6" name="テキスト ボックス 285"/>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72208</xdr:rowOff>
    </xdr:from>
    <xdr:to>
      <xdr:col>50</xdr:col>
      <xdr:colOff>165100</xdr:colOff>
      <xdr:row>87</xdr:row>
      <xdr:rowOff>2358</xdr:rowOff>
    </xdr:to>
    <xdr:sp macro="" textlink="">
      <xdr:nvSpPr>
        <xdr:cNvPr id="291" name="楕円 290"/>
        <xdr:cNvSpPr/>
      </xdr:nvSpPr>
      <xdr:spPr>
        <a:xfrm>
          <a:off x="815975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72698</xdr:rowOff>
    </xdr:from>
    <xdr:to>
      <xdr:col>46</xdr:col>
      <xdr:colOff>38100</xdr:colOff>
      <xdr:row>87</xdr:row>
      <xdr:rowOff>2848</xdr:rowOff>
    </xdr:to>
    <xdr:sp macro="" textlink="">
      <xdr:nvSpPr>
        <xdr:cNvPr id="292" name="楕円 291"/>
        <xdr:cNvSpPr/>
      </xdr:nvSpPr>
      <xdr:spPr>
        <a:xfrm>
          <a:off x="7413625" y="148173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123008</xdr:rowOff>
    </xdr:from>
    <xdr:to>
      <xdr:col>50</xdr:col>
      <xdr:colOff>114300</xdr:colOff>
      <xdr:row>86</xdr:row>
      <xdr:rowOff>123498</xdr:rowOff>
    </xdr:to>
    <xdr:cxnSp macro="">
      <xdr:nvCxnSpPr>
        <xdr:cNvPr id="293" name="直線コネクタ 292"/>
        <xdr:cNvCxnSpPr/>
      </xdr:nvCxnSpPr>
      <xdr:spPr>
        <a:xfrm flipV="1">
          <a:off x="7445375" y="14867708"/>
          <a:ext cx="765175"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10721</xdr:rowOff>
    </xdr:from>
    <xdr:ext cx="469744" cy="259045"/>
    <xdr:sp macro="" textlink="">
      <xdr:nvSpPr>
        <xdr:cNvPr id="294" name="n_1aveValue【公営住宅】&#10;一人当たり面積"/>
        <xdr:cNvSpPr txBox="1"/>
      </xdr:nvSpPr>
      <xdr:spPr>
        <a:xfrm>
          <a:off x="7991552"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295" name="n_2aveValue【公営住宅】&#10;一人当たり面積"/>
        <xdr:cNvSpPr txBox="1"/>
      </xdr:nvSpPr>
      <xdr:spPr>
        <a:xfrm>
          <a:off x="72581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164935</xdr:rowOff>
    </xdr:from>
    <xdr:ext cx="469744" cy="259045"/>
    <xdr:sp macro="" textlink="">
      <xdr:nvSpPr>
        <xdr:cNvPr id="296" name="n_1mainValue【公営住宅】&#10;一人当たり面積"/>
        <xdr:cNvSpPr txBox="1"/>
      </xdr:nvSpPr>
      <xdr:spPr>
        <a:xfrm>
          <a:off x="7991552" y="149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165425</xdr:rowOff>
    </xdr:from>
    <xdr:ext cx="469744" cy="259045"/>
    <xdr:sp macro="" textlink="">
      <xdr:nvSpPr>
        <xdr:cNvPr id="297" name="n_2mainValue【公営住宅】&#10;一人当たり面積"/>
        <xdr:cNvSpPr txBox="1"/>
      </xdr:nvSpPr>
      <xdr:spPr>
        <a:xfrm>
          <a:off x="7258127" y="149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39" name="直線コネクタ 338"/>
        <xdr:cNvCxnSpPr/>
      </xdr:nvCxnSpPr>
      <xdr:spPr>
        <a:xfrm flipV="1">
          <a:off x="13889989"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40" name="【認定こども園・幼稚園・保育所】&#10;有形固定資産減価償却率最小値テキスト"/>
        <xdr:cNvSpPr txBox="1"/>
      </xdr:nvSpPr>
      <xdr:spPr>
        <a:xfrm>
          <a:off x="13928725"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41" name="直線コネクタ 340"/>
        <xdr:cNvCxnSpPr/>
      </xdr:nvCxnSpPr>
      <xdr:spPr>
        <a:xfrm>
          <a:off x="13801725" y="70991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2" name="【認定こども園・幼稚園・保育所】&#10;有形固定資産減価償却率最大値テキスト"/>
        <xdr:cNvSpPr txBox="1"/>
      </xdr:nvSpPr>
      <xdr:spPr>
        <a:xfrm>
          <a:off x="13928725"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3" name="直線コネクタ 342"/>
        <xdr:cNvCxnSpPr/>
      </xdr:nvCxnSpPr>
      <xdr:spPr>
        <a:xfrm>
          <a:off x="1380172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44" name="【認定こども園・幼稚園・保育所】&#10;有形固定資産減価償却率平均値テキスト"/>
        <xdr:cNvSpPr txBox="1"/>
      </xdr:nvSpPr>
      <xdr:spPr>
        <a:xfrm>
          <a:off x="13928725"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45" name="フローチャート: 判断 344"/>
        <xdr:cNvSpPr/>
      </xdr:nvSpPr>
      <xdr:spPr>
        <a:xfrm>
          <a:off x="13839825" y="6506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46" name="フローチャート: 判断 345"/>
        <xdr:cNvSpPr/>
      </xdr:nvSpPr>
      <xdr:spPr>
        <a:xfrm>
          <a:off x="13115925"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47" name="フローチャート: 判断 346"/>
        <xdr:cNvSpPr/>
      </xdr:nvSpPr>
      <xdr:spPr>
        <a:xfrm>
          <a:off x="123698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53159</xdr:rowOff>
    </xdr:from>
    <xdr:to>
      <xdr:col>81</xdr:col>
      <xdr:colOff>101600</xdr:colOff>
      <xdr:row>39</xdr:row>
      <xdr:rowOff>154759</xdr:rowOff>
    </xdr:to>
    <xdr:sp macro="" textlink="">
      <xdr:nvSpPr>
        <xdr:cNvPr id="353" name="楕円 352"/>
        <xdr:cNvSpPr/>
      </xdr:nvSpPr>
      <xdr:spPr>
        <a:xfrm>
          <a:off x="13115925"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15603</xdr:rowOff>
    </xdr:from>
    <xdr:to>
      <xdr:col>76</xdr:col>
      <xdr:colOff>165100</xdr:colOff>
      <xdr:row>40</xdr:row>
      <xdr:rowOff>117203</xdr:rowOff>
    </xdr:to>
    <xdr:sp macro="" textlink="">
      <xdr:nvSpPr>
        <xdr:cNvPr id="354" name="楕円 353"/>
        <xdr:cNvSpPr/>
      </xdr:nvSpPr>
      <xdr:spPr>
        <a:xfrm>
          <a:off x="123698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103959</xdr:rowOff>
    </xdr:from>
    <xdr:to>
      <xdr:col>81</xdr:col>
      <xdr:colOff>50800</xdr:colOff>
      <xdr:row>40</xdr:row>
      <xdr:rowOff>66403</xdr:rowOff>
    </xdr:to>
    <xdr:cxnSp macro="">
      <xdr:nvCxnSpPr>
        <xdr:cNvPr id="355" name="直線コネクタ 354"/>
        <xdr:cNvCxnSpPr/>
      </xdr:nvCxnSpPr>
      <xdr:spPr>
        <a:xfrm flipV="1">
          <a:off x="12420600" y="6790509"/>
          <a:ext cx="746125"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12899</xdr:rowOff>
    </xdr:from>
    <xdr:ext cx="405111" cy="259045"/>
    <xdr:sp macro="" textlink="">
      <xdr:nvSpPr>
        <xdr:cNvPr id="356" name="n_1aveValue【認定こども園・幼稚園・保育所】&#10;有形固定資産減価償却率"/>
        <xdr:cNvSpPr txBox="1"/>
      </xdr:nvSpPr>
      <xdr:spPr>
        <a:xfrm>
          <a:off x="12980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357" name="n_2aveValue【認定こども園・幼稚園・保育所】&#10;有形固定資産減価償却率"/>
        <xdr:cNvSpPr txBox="1"/>
      </xdr:nvSpPr>
      <xdr:spPr>
        <a:xfrm>
          <a:off x="12246619"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145886</xdr:rowOff>
    </xdr:from>
    <xdr:ext cx="405111" cy="259045"/>
    <xdr:sp macro="" textlink="">
      <xdr:nvSpPr>
        <xdr:cNvPr id="358" name="n_1mainValue【認定こども園・幼稚園・保育所】&#10;有形固定資産減価償却率"/>
        <xdr:cNvSpPr txBox="1"/>
      </xdr:nvSpPr>
      <xdr:spPr>
        <a:xfrm>
          <a:off x="129800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108330</xdr:rowOff>
    </xdr:from>
    <xdr:ext cx="405111" cy="259045"/>
    <xdr:sp macro="" textlink="">
      <xdr:nvSpPr>
        <xdr:cNvPr id="359" name="n_2mainValue【認定こども園・幼稚園・保育所】&#10;有形固定資産減価償却率"/>
        <xdr:cNvSpPr txBox="1"/>
      </xdr:nvSpPr>
      <xdr:spPr>
        <a:xfrm>
          <a:off x="12246619"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0" name="直線コネクタ 369"/>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1" name="テキスト ボックス 370"/>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2" name="直線コネクタ 371"/>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3" name="テキスト ボックス 372"/>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4" name="直線コネクタ 373"/>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5" name="テキスト ボックス 374"/>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6" name="直線コネクタ 375"/>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7" name="テキスト ボックス 376"/>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8" name="直線コネクタ 377"/>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9" name="テキスト ボックス 378"/>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0" name="直線コネクタ 379"/>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1" name="テキスト ボックス 380"/>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385" name="直線コネクタ 384"/>
        <xdr:cNvCxnSpPr/>
      </xdr:nvCxnSpPr>
      <xdr:spPr>
        <a:xfrm flipV="1">
          <a:off x="188461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86" name="【認定こども園・幼稚園・保育所】&#10;一人当たり面積最小値テキスト"/>
        <xdr:cNvSpPr txBox="1"/>
      </xdr:nvSpPr>
      <xdr:spPr>
        <a:xfrm>
          <a:off x="188849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87" name="直線コネクタ 386"/>
        <xdr:cNvCxnSpPr/>
      </xdr:nvCxnSpPr>
      <xdr:spPr>
        <a:xfrm>
          <a:off x="18786475" y="72117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388" name="【認定こども園・幼稚園・保育所】&#10;一人当たり面積最大値テキスト"/>
        <xdr:cNvSpPr txBox="1"/>
      </xdr:nvSpPr>
      <xdr:spPr>
        <a:xfrm>
          <a:off x="188849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389" name="直線コネクタ 388"/>
        <xdr:cNvCxnSpPr/>
      </xdr:nvCxnSpPr>
      <xdr:spPr>
        <a:xfrm>
          <a:off x="18786475" y="57868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390" name="【認定こども園・幼稚園・保育所】&#10;一人当たり面積平均値テキスト"/>
        <xdr:cNvSpPr txBox="1"/>
      </xdr:nvSpPr>
      <xdr:spPr>
        <a:xfrm>
          <a:off x="188849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91" name="フローチャート: 判断 390"/>
        <xdr:cNvSpPr/>
      </xdr:nvSpPr>
      <xdr:spPr>
        <a:xfrm>
          <a:off x="187960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92" name="フローチャート: 判断 391"/>
        <xdr:cNvSpPr/>
      </xdr:nvSpPr>
      <xdr:spPr>
        <a:xfrm>
          <a:off x="18100675" y="68289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393" name="フローチャート: 判断 392"/>
        <xdr:cNvSpPr/>
      </xdr:nvSpPr>
      <xdr:spPr>
        <a:xfrm>
          <a:off x="17325975"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15059</xdr:rowOff>
    </xdr:from>
    <xdr:to>
      <xdr:col>112</xdr:col>
      <xdr:colOff>38100</xdr:colOff>
      <xdr:row>41</xdr:row>
      <xdr:rowOff>116659</xdr:rowOff>
    </xdr:to>
    <xdr:sp macro="" textlink="">
      <xdr:nvSpPr>
        <xdr:cNvPr id="399" name="楕円 398"/>
        <xdr:cNvSpPr/>
      </xdr:nvSpPr>
      <xdr:spPr>
        <a:xfrm>
          <a:off x="18100675" y="704450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17235</xdr:rowOff>
    </xdr:from>
    <xdr:to>
      <xdr:col>107</xdr:col>
      <xdr:colOff>101600</xdr:colOff>
      <xdr:row>41</xdr:row>
      <xdr:rowOff>118835</xdr:rowOff>
    </xdr:to>
    <xdr:sp macro="" textlink="">
      <xdr:nvSpPr>
        <xdr:cNvPr id="400" name="楕円 399"/>
        <xdr:cNvSpPr/>
      </xdr:nvSpPr>
      <xdr:spPr>
        <a:xfrm>
          <a:off x="17325975"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65859</xdr:rowOff>
    </xdr:from>
    <xdr:to>
      <xdr:col>111</xdr:col>
      <xdr:colOff>177800</xdr:colOff>
      <xdr:row>41</xdr:row>
      <xdr:rowOff>68035</xdr:rowOff>
    </xdr:to>
    <xdr:cxnSp macro="">
      <xdr:nvCxnSpPr>
        <xdr:cNvPr id="401" name="直線コネクタ 400"/>
        <xdr:cNvCxnSpPr/>
      </xdr:nvCxnSpPr>
      <xdr:spPr>
        <a:xfrm flipV="1">
          <a:off x="17376775" y="7095309"/>
          <a:ext cx="75565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02" name="n_1aveValue【認定こども園・幼稚園・保育所】&#10;一人当たり面積"/>
        <xdr:cNvSpPr txBox="1"/>
      </xdr:nvSpPr>
      <xdr:spPr>
        <a:xfrm>
          <a:off x="1793247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403" name="n_2aveValue【認定こども園・幼稚園・保育所】&#10;一人当たり面積"/>
        <xdr:cNvSpPr txBox="1"/>
      </xdr:nvSpPr>
      <xdr:spPr>
        <a:xfrm>
          <a:off x="1717047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107786</xdr:rowOff>
    </xdr:from>
    <xdr:ext cx="469744" cy="259045"/>
    <xdr:sp macro="" textlink="">
      <xdr:nvSpPr>
        <xdr:cNvPr id="404" name="n_1mainValue【認定こども園・幼稚園・保育所】&#10;一人当たり面積"/>
        <xdr:cNvSpPr txBox="1"/>
      </xdr:nvSpPr>
      <xdr:spPr>
        <a:xfrm>
          <a:off x="17932477" y="713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109962</xdr:rowOff>
    </xdr:from>
    <xdr:ext cx="469744" cy="259045"/>
    <xdr:sp macro="" textlink="">
      <xdr:nvSpPr>
        <xdr:cNvPr id="405" name="n_2mainValue【認定こども園・幼稚園・保育所】&#10;一人当たり面積"/>
        <xdr:cNvSpPr txBox="1"/>
      </xdr:nvSpPr>
      <xdr:spPr>
        <a:xfrm>
          <a:off x="1717047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7" name="テキスト ボックス 416"/>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7" name="テキスト ボックス 426"/>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31" name="直線コネクタ 430"/>
        <xdr:cNvCxnSpPr/>
      </xdr:nvCxnSpPr>
      <xdr:spPr>
        <a:xfrm flipV="1">
          <a:off x="13889989"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32" name="【学校施設】&#10;有形固定資産減価償却率最小値テキスト"/>
        <xdr:cNvSpPr txBox="1"/>
      </xdr:nvSpPr>
      <xdr:spPr>
        <a:xfrm>
          <a:off x="13928725"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33" name="直線コネクタ 432"/>
        <xdr:cNvCxnSpPr/>
      </xdr:nvCxnSpPr>
      <xdr:spPr>
        <a:xfrm>
          <a:off x="13801725" y="108993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34" name="【学校施設】&#10;有形固定資産減価償却率最大値テキスト"/>
        <xdr:cNvSpPr txBox="1"/>
      </xdr:nvSpPr>
      <xdr:spPr>
        <a:xfrm>
          <a:off x="13928725"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35" name="直線コネクタ 434"/>
        <xdr:cNvCxnSpPr/>
      </xdr:nvCxnSpPr>
      <xdr:spPr>
        <a:xfrm>
          <a:off x="13801725" y="96273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36" name="【学校施設】&#10;有形固定資産減価償却率平均値テキスト"/>
        <xdr:cNvSpPr txBox="1"/>
      </xdr:nvSpPr>
      <xdr:spPr>
        <a:xfrm>
          <a:off x="13928725"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37" name="フローチャート: 判断 436"/>
        <xdr:cNvSpPr/>
      </xdr:nvSpPr>
      <xdr:spPr>
        <a:xfrm>
          <a:off x="13839825" y="101725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38" name="フローチャート: 判断 437"/>
        <xdr:cNvSpPr/>
      </xdr:nvSpPr>
      <xdr:spPr>
        <a:xfrm>
          <a:off x="13115925"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39" name="フローチャート: 判断 438"/>
        <xdr:cNvSpPr/>
      </xdr:nvSpPr>
      <xdr:spPr>
        <a:xfrm>
          <a:off x="123698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128815</xdr:rowOff>
    </xdr:from>
    <xdr:to>
      <xdr:col>81</xdr:col>
      <xdr:colOff>101600</xdr:colOff>
      <xdr:row>61</xdr:row>
      <xdr:rowOff>58965</xdr:rowOff>
    </xdr:to>
    <xdr:sp macro="" textlink="">
      <xdr:nvSpPr>
        <xdr:cNvPr id="445" name="楕円 444"/>
        <xdr:cNvSpPr/>
      </xdr:nvSpPr>
      <xdr:spPr>
        <a:xfrm>
          <a:off x="13115925"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128815</xdr:rowOff>
    </xdr:from>
    <xdr:to>
      <xdr:col>76</xdr:col>
      <xdr:colOff>165100</xdr:colOff>
      <xdr:row>62</xdr:row>
      <xdr:rowOff>58965</xdr:rowOff>
    </xdr:to>
    <xdr:sp macro="" textlink="">
      <xdr:nvSpPr>
        <xdr:cNvPr id="446" name="楕円 445"/>
        <xdr:cNvSpPr/>
      </xdr:nvSpPr>
      <xdr:spPr>
        <a:xfrm>
          <a:off x="123698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8165</xdr:rowOff>
    </xdr:from>
    <xdr:to>
      <xdr:col>81</xdr:col>
      <xdr:colOff>50800</xdr:colOff>
      <xdr:row>62</xdr:row>
      <xdr:rowOff>8165</xdr:rowOff>
    </xdr:to>
    <xdr:cxnSp macro="">
      <xdr:nvCxnSpPr>
        <xdr:cNvPr id="447" name="直線コネクタ 446"/>
        <xdr:cNvCxnSpPr/>
      </xdr:nvCxnSpPr>
      <xdr:spPr>
        <a:xfrm flipV="1">
          <a:off x="12420600" y="10466615"/>
          <a:ext cx="746125"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448" name="n_1aveValue【学校施設】&#10;有形固定資産減価償却率"/>
        <xdr:cNvSpPr txBox="1"/>
      </xdr:nvSpPr>
      <xdr:spPr>
        <a:xfrm>
          <a:off x="12980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449" name="n_2aveValue【学校施設】&#10;有形固定資産減価償却率"/>
        <xdr:cNvSpPr txBox="1"/>
      </xdr:nvSpPr>
      <xdr:spPr>
        <a:xfrm>
          <a:off x="12246619"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50092</xdr:rowOff>
    </xdr:from>
    <xdr:ext cx="405111" cy="259045"/>
    <xdr:sp macro="" textlink="">
      <xdr:nvSpPr>
        <xdr:cNvPr id="450" name="n_1mainValue【学校施設】&#10;有形固定資産減価償却率"/>
        <xdr:cNvSpPr txBox="1"/>
      </xdr:nvSpPr>
      <xdr:spPr>
        <a:xfrm>
          <a:off x="12980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50092</xdr:rowOff>
    </xdr:from>
    <xdr:ext cx="405111" cy="259045"/>
    <xdr:sp macro="" textlink="">
      <xdr:nvSpPr>
        <xdr:cNvPr id="451" name="n_2mainValue【学校施設】&#10;有形固定資産減価償却率"/>
        <xdr:cNvSpPr txBox="1"/>
      </xdr:nvSpPr>
      <xdr:spPr>
        <a:xfrm>
          <a:off x="12246619"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2" name="直線コネクタ 461"/>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3" name="テキスト ボックス 462"/>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4" name="直線コネクタ 463"/>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5" name="テキスト ボックス 464"/>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6" name="直線コネクタ 465"/>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7" name="テキスト ボックス 466"/>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8" name="直線コネクタ 467"/>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9" name="テキスト ボックス 468"/>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0" name="直線コネクタ 469"/>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1" name="テキスト ボックス 470"/>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2" name="直線コネクタ 471"/>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3" name="テキスト ボックス 472"/>
        <xdr:cNvSpPr txBox="1"/>
      </xdr:nvSpPr>
      <xdr:spPr>
        <a:xfrm>
          <a:off x="15099226"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5" name="テキスト ボックス 474"/>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477" name="直線コネクタ 476"/>
        <xdr:cNvCxnSpPr/>
      </xdr:nvCxnSpPr>
      <xdr:spPr>
        <a:xfrm flipV="1">
          <a:off x="188461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478" name="【学校施設】&#10;一人当たり面積最小値テキスト"/>
        <xdr:cNvSpPr txBox="1"/>
      </xdr:nvSpPr>
      <xdr:spPr>
        <a:xfrm>
          <a:off x="188849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479" name="直線コネクタ 478"/>
        <xdr:cNvCxnSpPr/>
      </xdr:nvCxnSpPr>
      <xdr:spPr>
        <a:xfrm>
          <a:off x="18786475" y="1103060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480" name="【学校施設】&#10;一人当たり面積最大値テキスト"/>
        <xdr:cNvSpPr txBox="1"/>
      </xdr:nvSpPr>
      <xdr:spPr>
        <a:xfrm>
          <a:off x="188849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481" name="直線コネクタ 480"/>
        <xdr:cNvCxnSpPr/>
      </xdr:nvCxnSpPr>
      <xdr:spPr>
        <a:xfrm>
          <a:off x="18786475" y="95056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482" name="【学校施設】&#10;一人当たり面積平均値テキスト"/>
        <xdr:cNvSpPr txBox="1"/>
      </xdr:nvSpPr>
      <xdr:spPr>
        <a:xfrm>
          <a:off x="188849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483" name="フローチャート: 判断 482"/>
        <xdr:cNvSpPr/>
      </xdr:nvSpPr>
      <xdr:spPr>
        <a:xfrm>
          <a:off x="187960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484" name="フローチャート: 判断 483"/>
        <xdr:cNvSpPr/>
      </xdr:nvSpPr>
      <xdr:spPr>
        <a:xfrm>
          <a:off x="18100675" y="106484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485" name="フローチャート: 判断 484"/>
        <xdr:cNvSpPr/>
      </xdr:nvSpPr>
      <xdr:spPr>
        <a:xfrm>
          <a:off x="17325975"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55825</xdr:rowOff>
    </xdr:from>
    <xdr:to>
      <xdr:col>112</xdr:col>
      <xdr:colOff>38100</xdr:colOff>
      <xdr:row>63</xdr:row>
      <xdr:rowOff>157425</xdr:rowOff>
    </xdr:to>
    <xdr:sp macro="" textlink="">
      <xdr:nvSpPr>
        <xdr:cNvPr id="491" name="楕円 490"/>
        <xdr:cNvSpPr/>
      </xdr:nvSpPr>
      <xdr:spPr>
        <a:xfrm>
          <a:off x="18100675" y="108571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159676</xdr:rowOff>
    </xdr:from>
    <xdr:to>
      <xdr:col>107</xdr:col>
      <xdr:colOff>101600</xdr:colOff>
      <xdr:row>63</xdr:row>
      <xdr:rowOff>89826</xdr:rowOff>
    </xdr:to>
    <xdr:sp macro="" textlink="">
      <xdr:nvSpPr>
        <xdr:cNvPr id="492" name="楕円 491"/>
        <xdr:cNvSpPr/>
      </xdr:nvSpPr>
      <xdr:spPr>
        <a:xfrm>
          <a:off x="17325975" y="1078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39026</xdr:rowOff>
    </xdr:from>
    <xdr:to>
      <xdr:col>111</xdr:col>
      <xdr:colOff>177800</xdr:colOff>
      <xdr:row>63</xdr:row>
      <xdr:rowOff>106625</xdr:rowOff>
    </xdr:to>
    <xdr:cxnSp macro="">
      <xdr:nvCxnSpPr>
        <xdr:cNvPr id="493" name="直線コネクタ 492"/>
        <xdr:cNvCxnSpPr/>
      </xdr:nvCxnSpPr>
      <xdr:spPr>
        <a:xfrm>
          <a:off x="17376775" y="10840376"/>
          <a:ext cx="755650" cy="6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494" name="n_1aveValue【学校施設】&#10;一人当たり面積"/>
        <xdr:cNvSpPr txBox="1"/>
      </xdr:nvSpPr>
      <xdr:spPr>
        <a:xfrm>
          <a:off x="1793247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495" name="n_2aveValue【学校施設】&#10;一人当たり面積"/>
        <xdr:cNvSpPr txBox="1"/>
      </xdr:nvSpPr>
      <xdr:spPr>
        <a:xfrm>
          <a:off x="1717047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148552</xdr:rowOff>
    </xdr:from>
    <xdr:ext cx="469744" cy="259045"/>
    <xdr:sp macro="" textlink="">
      <xdr:nvSpPr>
        <xdr:cNvPr id="496" name="n_1mainValue【学校施設】&#10;一人当たり面積"/>
        <xdr:cNvSpPr txBox="1"/>
      </xdr:nvSpPr>
      <xdr:spPr>
        <a:xfrm>
          <a:off x="17932477" y="1094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80953</xdr:rowOff>
    </xdr:from>
    <xdr:ext cx="469744" cy="259045"/>
    <xdr:sp macro="" textlink="">
      <xdr:nvSpPr>
        <xdr:cNvPr id="497" name="n_2mainValue【学校施設】&#10;一人当たり面積"/>
        <xdr:cNvSpPr txBox="1"/>
      </xdr:nvSpPr>
      <xdr:spPr>
        <a:xfrm>
          <a:off x="17170477" y="108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4" name="正方形/長方形 513"/>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5" name="正方形/長方形 514"/>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6" name="正方形/長方形 515"/>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7" name="正方形/長方形 516"/>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8" name="正方形/長方形 517"/>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9" name="正方形/長方形 518"/>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0" name="正方形/長方形 519"/>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1" name="正方形/長方形 520"/>
        <xdr:cNvSpPr/>
      </xdr:nvSpPr>
      <xdr:spPr>
        <a:xfrm>
          <a:off x="10588625"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xdr:cNvSpPr/>
      </xdr:nvSpPr>
      <xdr:spPr>
        <a:xfrm>
          <a:off x="155448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30" name="正方形/長方形 52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1" name="正方形/長方形 53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2" name="テキスト ボックス 53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類似団体と比較して特に有形固定資産減価償却率が高くなっている施設は橋りょうであり、道路はほぼ類似団体と近く、学校施設、公</a:t>
          </a:r>
          <a:r>
            <a:rPr kumimoji="1" lang="ja-JP" altLang="en-US" sz="1100">
              <a:solidFill>
                <a:schemeClr val="dk1"/>
              </a:solidFill>
              <a:effectLst/>
              <a:latin typeface="+mn-lt"/>
              <a:ea typeface="+mn-ea"/>
              <a:cs typeface="+mn-cs"/>
            </a:rPr>
            <a:t>営</a:t>
          </a:r>
          <a:r>
            <a:rPr kumimoji="1" lang="ja-JP" altLang="ja-JP" sz="1100">
              <a:solidFill>
                <a:schemeClr val="dk1"/>
              </a:solidFill>
              <a:effectLst/>
              <a:latin typeface="+mn-lt"/>
              <a:ea typeface="+mn-ea"/>
              <a:cs typeface="+mn-cs"/>
            </a:rPr>
            <a:t>住宅は類似団体に比べ低い償却率となっている。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公共施設等総合管理計画」では、橋りょうは、橋梁長寿命化修繕計画に沿って、計画的かつ予防的な修繕を図るとともに、道路の延長の縮減に伴い本数の縮減を検討する。学校施設は今後小中一貫教育推進事業に基づき、学校施設の在り方等の検討を行う。公営住宅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年度までに個別計画を策定し、用途廃止、利用検討を行う。</a:t>
          </a:r>
          <a:endParaRPr lang="ja-JP" altLang="ja-JP" sz="1400">
            <a:effectLst/>
          </a:endParaRPr>
        </a:p>
        <a:p>
          <a:r>
            <a:rPr kumimoji="1" lang="ja-JP" altLang="ja-JP" sz="1100">
              <a:solidFill>
                <a:schemeClr val="dk1"/>
              </a:solidFill>
              <a:effectLst/>
              <a:latin typeface="+mn-lt"/>
              <a:ea typeface="+mn-ea"/>
              <a:cs typeface="+mn-cs"/>
            </a:rPr>
            <a:t>このような取り組みにより、「公共施設等総合管理計画」で定めた「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年度までに公共施設等の総延床面積</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％」の縮減目標の達成をめざす。</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9,406
9,188
58.16
4,738,490
4,604,723
108,852
2,841,181
4,473,060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50074</xdr:rowOff>
    </xdr:to>
    <xdr:cxnSp macro="">
      <xdr:nvCxnSpPr>
        <xdr:cNvPr id="57" name="直線コネクタ 56"/>
        <xdr:cNvCxnSpPr/>
      </xdr:nvCxnSpPr>
      <xdr:spPr>
        <a:xfrm flipV="1">
          <a:off x="3949065" y="5769973"/>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39878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3889375" y="72509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405111" cy="259045"/>
    <xdr:sp macro="" textlink="">
      <xdr:nvSpPr>
        <xdr:cNvPr id="60" name="【図書館】&#10;有形固定資産減価償却率最大値テキスト"/>
        <xdr:cNvSpPr txBox="1"/>
      </xdr:nvSpPr>
      <xdr:spPr>
        <a:xfrm>
          <a:off x="3987800" y="554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1" name="直線コネクタ 60"/>
        <xdr:cNvCxnSpPr/>
      </xdr:nvCxnSpPr>
      <xdr:spPr>
        <a:xfrm>
          <a:off x="3889375" y="57699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105064</xdr:rowOff>
    </xdr:from>
    <xdr:ext cx="405111" cy="259045"/>
    <xdr:sp macro="" textlink="">
      <xdr:nvSpPr>
        <xdr:cNvPr id="62" name="【図書館】&#10;有形固定資産減価償却率平均値テキスト"/>
        <xdr:cNvSpPr txBox="1"/>
      </xdr:nvSpPr>
      <xdr:spPr>
        <a:xfrm>
          <a:off x="39878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63" name="フローチャート: 判断 62"/>
        <xdr:cNvSpPr/>
      </xdr:nvSpPr>
      <xdr:spPr>
        <a:xfrm>
          <a:off x="38989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xdr:cNvSpPr/>
      </xdr:nvSpPr>
      <xdr:spPr>
        <a:xfrm>
          <a:off x="3203575" y="65143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92001</xdr:rowOff>
    </xdr:from>
    <xdr:ext cx="405111" cy="259045"/>
    <xdr:sp macro="" textlink="">
      <xdr:nvSpPr>
        <xdr:cNvPr id="65" name="n_1aveValue【図書館】&#10;有形固定資産減価償却率"/>
        <xdr:cNvSpPr txBox="1"/>
      </xdr:nvSpPr>
      <xdr:spPr>
        <a:xfrm>
          <a:off x="306769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xdr:cNvSpPr/>
      </xdr:nvSpPr>
      <xdr:spPr>
        <a:xfrm>
          <a:off x="2428875"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123026</xdr:rowOff>
    </xdr:from>
    <xdr:ext cx="405111" cy="259045"/>
    <xdr:sp macro="" textlink="">
      <xdr:nvSpPr>
        <xdr:cNvPr id="67" name="n_2aveValue【図書館】&#10;有形固定資産減価償却率"/>
        <xdr:cNvSpPr txBox="1"/>
      </xdr:nvSpPr>
      <xdr:spPr>
        <a:xfrm>
          <a:off x="230569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3" name="楕円 72"/>
        <xdr:cNvSpPr/>
      </xdr:nvSpPr>
      <xdr:spPr>
        <a:xfrm>
          <a:off x="3203575" y="64915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9072</xdr:rowOff>
    </xdr:from>
    <xdr:to>
      <xdr:col>15</xdr:col>
      <xdr:colOff>101600</xdr:colOff>
      <xdr:row>38</xdr:row>
      <xdr:rowOff>110672</xdr:rowOff>
    </xdr:to>
    <xdr:sp macro="" textlink="">
      <xdr:nvSpPr>
        <xdr:cNvPr id="74" name="楕円 73"/>
        <xdr:cNvSpPr/>
      </xdr:nvSpPr>
      <xdr:spPr>
        <a:xfrm>
          <a:off x="2428875"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5" name="直線コネクタ 74"/>
        <xdr:cNvCxnSpPr/>
      </xdr:nvCxnSpPr>
      <xdr:spPr>
        <a:xfrm flipV="1">
          <a:off x="2479675" y="6542315"/>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94541</xdr:rowOff>
    </xdr:from>
    <xdr:ext cx="405111" cy="259045"/>
    <xdr:sp macro="" textlink="">
      <xdr:nvSpPr>
        <xdr:cNvPr id="76" name="n_1mainValue【図書館】&#10;有形固定資産減価償却率"/>
        <xdr:cNvSpPr txBox="1"/>
      </xdr:nvSpPr>
      <xdr:spPr>
        <a:xfrm>
          <a:off x="306769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127199</xdr:rowOff>
    </xdr:from>
    <xdr:ext cx="405111" cy="259045"/>
    <xdr:sp macro="" textlink="">
      <xdr:nvSpPr>
        <xdr:cNvPr id="77" name="n_2mainValue【図書館】&#10;有形固定資産減価償却率"/>
        <xdr:cNvSpPr txBox="1"/>
      </xdr:nvSpPr>
      <xdr:spPr>
        <a:xfrm>
          <a:off x="230569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52224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52224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52224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83058</xdr:rowOff>
    </xdr:from>
    <xdr:to>
      <xdr:col>54</xdr:col>
      <xdr:colOff>189865</xdr:colOff>
      <xdr:row>41</xdr:row>
      <xdr:rowOff>46482</xdr:rowOff>
    </xdr:to>
    <xdr:cxnSp macro="">
      <xdr:nvCxnSpPr>
        <xdr:cNvPr id="99" name="直線コネクタ 98"/>
        <xdr:cNvCxnSpPr/>
      </xdr:nvCxnSpPr>
      <xdr:spPr>
        <a:xfrm flipV="1">
          <a:off x="8905240" y="5740908"/>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50309</xdr:rowOff>
    </xdr:from>
    <xdr:ext cx="469744" cy="259045"/>
    <xdr:sp macro="" textlink="">
      <xdr:nvSpPr>
        <xdr:cNvPr id="100" name="【図書館】&#10;一人当たり面積最小値テキスト"/>
        <xdr:cNvSpPr txBox="1"/>
      </xdr:nvSpPr>
      <xdr:spPr>
        <a:xfrm>
          <a:off x="8943975" y="7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46482</xdr:rowOff>
    </xdr:from>
    <xdr:to>
      <xdr:col>55</xdr:col>
      <xdr:colOff>88900</xdr:colOff>
      <xdr:row>41</xdr:row>
      <xdr:rowOff>46482</xdr:rowOff>
    </xdr:to>
    <xdr:cxnSp macro="">
      <xdr:nvCxnSpPr>
        <xdr:cNvPr id="101" name="直線コネクタ 100"/>
        <xdr:cNvCxnSpPr/>
      </xdr:nvCxnSpPr>
      <xdr:spPr>
        <a:xfrm>
          <a:off x="8845550" y="70759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29735</xdr:rowOff>
    </xdr:from>
    <xdr:ext cx="469744" cy="259045"/>
    <xdr:sp macro="" textlink="">
      <xdr:nvSpPr>
        <xdr:cNvPr id="102" name="【図書館】&#10;一人当たり面積最大値テキスト"/>
        <xdr:cNvSpPr txBox="1"/>
      </xdr:nvSpPr>
      <xdr:spPr>
        <a:xfrm>
          <a:off x="8943975" y="551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83058</xdr:rowOff>
    </xdr:from>
    <xdr:to>
      <xdr:col>55</xdr:col>
      <xdr:colOff>88900</xdr:colOff>
      <xdr:row>33</xdr:row>
      <xdr:rowOff>83058</xdr:rowOff>
    </xdr:to>
    <xdr:cxnSp macro="">
      <xdr:nvCxnSpPr>
        <xdr:cNvPr id="103" name="直線コネクタ 102"/>
        <xdr:cNvCxnSpPr/>
      </xdr:nvCxnSpPr>
      <xdr:spPr>
        <a:xfrm>
          <a:off x="8845550" y="57409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04" name="【図書館】&#10;一人当たり面積平均値テキスト"/>
        <xdr:cNvSpPr txBox="1"/>
      </xdr:nvSpPr>
      <xdr:spPr>
        <a:xfrm>
          <a:off x="8943975"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05" name="フローチャート: 判断 104"/>
        <xdr:cNvSpPr/>
      </xdr:nvSpPr>
      <xdr:spPr>
        <a:xfrm>
          <a:off x="8883650" y="66456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06" name="フローチャート: 判断 105"/>
        <xdr:cNvSpPr/>
      </xdr:nvSpPr>
      <xdr:spPr>
        <a:xfrm>
          <a:off x="815975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161815</xdr:rowOff>
    </xdr:from>
    <xdr:ext cx="469744" cy="259045"/>
    <xdr:sp macro="" textlink="">
      <xdr:nvSpPr>
        <xdr:cNvPr id="107" name="n_1aveValue【図書館】&#10;一人当たり面積"/>
        <xdr:cNvSpPr txBox="1"/>
      </xdr:nvSpPr>
      <xdr:spPr>
        <a:xfrm>
          <a:off x="7991552"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164846</xdr:rowOff>
    </xdr:from>
    <xdr:to>
      <xdr:col>46</xdr:col>
      <xdr:colOff>38100</xdr:colOff>
      <xdr:row>38</xdr:row>
      <xdr:rowOff>94996</xdr:rowOff>
    </xdr:to>
    <xdr:sp macro="" textlink="">
      <xdr:nvSpPr>
        <xdr:cNvPr id="108" name="フローチャート: 判断 107"/>
        <xdr:cNvSpPr/>
      </xdr:nvSpPr>
      <xdr:spPr>
        <a:xfrm>
          <a:off x="7413625" y="650849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111523</xdr:rowOff>
    </xdr:from>
    <xdr:ext cx="469744" cy="259045"/>
    <xdr:sp macro="" textlink="">
      <xdr:nvSpPr>
        <xdr:cNvPr id="109" name="n_2aveValue【図書館】&#10;一人当たり面積"/>
        <xdr:cNvSpPr txBox="1"/>
      </xdr:nvSpPr>
      <xdr:spPr>
        <a:xfrm>
          <a:off x="72581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57404</xdr:rowOff>
    </xdr:from>
    <xdr:to>
      <xdr:col>50</xdr:col>
      <xdr:colOff>165100</xdr:colOff>
      <xdr:row>40</xdr:row>
      <xdr:rowOff>159004</xdr:rowOff>
    </xdr:to>
    <xdr:sp macro="" textlink="">
      <xdr:nvSpPr>
        <xdr:cNvPr id="115" name="楕円 114"/>
        <xdr:cNvSpPr/>
      </xdr:nvSpPr>
      <xdr:spPr>
        <a:xfrm>
          <a:off x="815975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61976</xdr:rowOff>
    </xdr:from>
    <xdr:to>
      <xdr:col>46</xdr:col>
      <xdr:colOff>38100</xdr:colOff>
      <xdr:row>40</xdr:row>
      <xdr:rowOff>163576</xdr:rowOff>
    </xdr:to>
    <xdr:sp macro="" textlink="">
      <xdr:nvSpPr>
        <xdr:cNvPr id="116" name="楕円 115"/>
        <xdr:cNvSpPr/>
      </xdr:nvSpPr>
      <xdr:spPr>
        <a:xfrm>
          <a:off x="7413625" y="69199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108204</xdr:rowOff>
    </xdr:from>
    <xdr:to>
      <xdr:col>50</xdr:col>
      <xdr:colOff>114300</xdr:colOff>
      <xdr:row>40</xdr:row>
      <xdr:rowOff>112776</xdr:rowOff>
    </xdr:to>
    <xdr:cxnSp macro="">
      <xdr:nvCxnSpPr>
        <xdr:cNvPr id="117" name="直線コネクタ 116"/>
        <xdr:cNvCxnSpPr/>
      </xdr:nvCxnSpPr>
      <xdr:spPr>
        <a:xfrm flipV="1">
          <a:off x="7445375" y="6966204"/>
          <a:ext cx="765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150131</xdr:rowOff>
    </xdr:from>
    <xdr:ext cx="469744" cy="259045"/>
    <xdr:sp macro="" textlink="">
      <xdr:nvSpPr>
        <xdr:cNvPr id="118" name="n_1mainValue【図書館】&#10;一人当たり面積"/>
        <xdr:cNvSpPr txBox="1"/>
      </xdr:nvSpPr>
      <xdr:spPr>
        <a:xfrm>
          <a:off x="7991552"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154703</xdr:rowOff>
    </xdr:from>
    <xdr:ext cx="469744" cy="259045"/>
    <xdr:sp macro="" textlink="">
      <xdr:nvSpPr>
        <xdr:cNvPr id="119" name="n_2mainValue【図書館】&#10;一人当たり面積"/>
        <xdr:cNvSpPr txBox="1"/>
      </xdr:nvSpPr>
      <xdr:spPr>
        <a:xfrm>
          <a:off x="72581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144" name="直線コネクタ 143"/>
        <xdr:cNvCxnSpPr/>
      </xdr:nvCxnSpPr>
      <xdr:spPr>
        <a:xfrm flipV="1">
          <a:off x="39490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45" name="【体育館・プール】&#10;有形固定資産減価償却率最小値テキスト"/>
        <xdr:cNvSpPr txBox="1"/>
      </xdr:nvSpPr>
      <xdr:spPr>
        <a:xfrm>
          <a:off x="39878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46" name="直線コネクタ 145"/>
        <xdr:cNvCxnSpPr/>
      </xdr:nvCxnSpPr>
      <xdr:spPr>
        <a:xfrm>
          <a:off x="3889375" y="110947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7" name="【体育館・プール】&#10;有形固定資産減価償却率最大値テキスト"/>
        <xdr:cNvSpPr txBox="1"/>
      </xdr:nvSpPr>
      <xdr:spPr>
        <a:xfrm>
          <a:off x="39878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8" name="直線コネクタ 147"/>
        <xdr:cNvCxnSpPr/>
      </xdr:nvCxnSpPr>
      <xdr:spPr>
        <a:xfrm>
          <a:off x="3889375" y="952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149" name="【体育館・プール】&#10;有形固定資産減価償却率平均値テキスト"/>
        <xdr:cNvSpPr txBox="1"/>
      </xdr:nvSpPr>
      <xdr:spPr>
        <a:xfrm>
          <a:off x="39878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50" name="フローチャート: 判断 149"/>
        <xdr:cNvSpPr/>
      </xdr:nvSpPr>
      <xdr:spPr>
        <a:xfrm>
          <a:off x="38989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151" name="フローチャート: 判断 150"/>
        <xdr:cNvSpPr/>
      </xdr:nvSpPr>
      <xdr:spPr>
        <a:xfrm>
          <a:off x="3203575" y="100571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34307</xdr:rowOff>
    </xdr:from>
    <xdr:ext cx="405111" cy="259045"/>
    <xdr:sp macro="" textlink="">
      <xdr:nvSpPr>
        <xdr:cNvPr id="152" name="n_1aveValue【体育館・プール】&#10;有形固定資産減価償却率"/>
        <xdr:cNvSpPr txBox="1"/>
      </xdr:nvSpPr>
      <xdr:spPr>
        <a:xfrm>
          <a:off x="306769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153" name="フローチャート: 判断 152"/>
        <xdr:cNvSpPr/>
      </xdr:nvSpPr>
      <xdr:spPr>
        <a:xfrm>
          <a:off x="2428875"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97807</xdr:rowOff>
    </xdr:from>
    <xdr:ext cx="405111" cy="259045"/>
    <xdr:sp macro="" textlink="">
      <xdr:nvSpPr>
        <xdr:cNvPr id="154" name="n_2aveValue【体育館・プール】&#10;有形固定資産減価償却率"/>
        <xdr:cNvSpPr txBox="1"/>
      </xdr:nvSpPr>
      <xdr:spPr>
        <a:xfrm>
          <a:off x="230569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59690</xdr:rowOff>
    </xdr:from>
    <xdr:to>
      <xdr:col>20</xdr:col>
      <xdr:colOff>38100</xdr:colOff>
      <xdr:row>58</xdr:row>
      <xdr:rowOff>161290</xdr:rowOff>
    </xdr:to>
    <xdr:sp macro="" textlink="">
      <xdr:nvSpPr>
        <xdr:cNvPr id="160" name="楕円 159"/>
        <xdr:cNvSpPr/>
      </xdr:nvSpPr>
      <xdr:spPr>
        <a:xfrm>
          <a:off x="3203575" y="100037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61" name="楕円 160"/>
        <xdr:cNvSpPr/>
      </xdr:nvSpPr>
      <xdr:spPr>
        <a:xfrm>
          <a:off x="2428875"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110490</xdr:rowOff>
    </xdr:from>
    <xdr:to>
      <xdr:col>19</xdr:col>
      <xdr:colOff>177800</xdr:colOff>
      <xdr:row>61</xdr:row>
      <xdr:rowOff>91440</xdr:rowOff>
    </xdr:to>
    <xdr:cxnSp macro="">
      <xdr:nvCxnSpPr>
        <xdr:cNvPr id="162" name="直線コネクタ 161"/>
        <xdr:cNvCxnSpPr/>
      </xdr:nvCxnSpPr>
      <xdr:spPr>
        <a:xfrm flipV="1">
          <a:off x="2479675" y="10054590"/>
          <a:ext cx="75565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6367</xdr:rowOff>
    </xdr:from>
    <xdr:ext cx="405111" cy="259045"/>
    <xdr:sp macro="" textlink="">
      <xdr:nvSpPr>
        <xdr:cNvPr id="163" name="n_1mainValue【体育館・プール】&#10;有形固定資産減価償却率"/>
        <xdr:cNvSpPr txBox="1"/>
      </xdr:nvSpPr>
      <xdr:spPr>
        <a:xfrm>
          <a:off x="306769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164" name="n_2mainValue【体育館・プール】&#10;有形固定資産減価償却率"/>
        <xdr:cNvSpPr txBox="1"/>
      </xdr:nvSpPr>
      <xdr:spPr>
        <a:xfrm>
          <a:off x="230569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xdr:cNvSpPr txBox="1"/>
      </xdr:nvSpPr>
      <xdr:spPr>
        <a:xfrm>
          <a:off x="52224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xdr:cNvSpPr txBox="1"/>
      </xdr:nvSpPr>
      <xdr:spPr>
        <a:xfrm>
          <a:off x="52224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xdr:cNvSpPr txBox="1"/>
      </xdr:nvSpPr>
      <xdr:spPr>
        <a:xfrm>
          <a:off x="52224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xdr:cNvSpPr txBox="1"/>
      </xdr:nvSpPr>
      <xdr:spPr>
        <a:xfrm>
          <a:off x="52224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86" name="直線コネクタ 185"/>
        <xdr:cNvCxnSpPr/>
      </xdr:nvCxnSpPr>
      <xdr:spPr>
        <a:xfrm flipV="1">
          <a:off x="8905240"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87" name="【体育館・プール】&#10;一人当たり面積最小値テキスト"/>
        <xdr:cNvSpPr txBox="1"/>
      </xdr:nvSpPr>
      <xdr:spPr>
        <a:xfrm>
          <a:off x="8943975"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88" name="直線コネクタ 187"/>
        <xdr:cNvCxnSpPr/>
      </xdr:nvCxnSpPr>
      <xdr:spPr>
        <a:xfrm>
          <a:off x="8845550" y="109394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89" name="【体育館・プール】&#10;一人当たり面積最大値テキスト"/>
        <xdr:cNvSpPr txBox="1"/>
      </xdr:nvSpPr>
      <xdr:spPr>
        <a:xfrm>
          <a:off x="8943975"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90" name="直線コネクタ 189"/>
        <xdr:cNvCxnSpPr/>
      </xdr:nvCxnSpPr>
      <xdr:spPr>
        <a:xfrm>
          <a:off x="8845550" y="96812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91" name="【体育館・プール】&#10;一人当たり面積平均値テキスト"/>
        <xdr:cNvSpPr txBox="1"/>
      </xdr:nvSpPr>
      <xdr:spPr>
        <a:xfrm>
          <a:off x="8943975"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92" name="フローチャート: 判断 191"/>
        <xdr:cNvSpPr/>
      </xdr:nvSpPr>
      <xdr:spPr>
        <a:xfrm>
          <a:off x="8883650" y="106860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93" name="フローチャート: 判断 192"/>
        <xdr:cNvSpPr/>
      </xdr:nvSpPr>
      <xdr:spPr>
        <a:xfrm>
          <a:off x="815975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92930</xdr:rowOff>
    </xdr:from>
    <xdr:ext cx="469744" cy="259045"/>
    <xdr:sp macro="" textlink="">
      <xdr:nvSpPr>
        <xdr:cNvPr id="194" name="n_1aveValue【体育館・プール】&#10;一人当たり面積"/>
        <xdr:cNvSpPr txBox="1"/>
      </xdr:nvSpPr>
      <xdr:spPr>
        <a:xfrm>
          <a:off x="7991552"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95" name="フローチャート: 判断 194"/>
        <xdr:cNvSpPr/>
      </xdr:nvSpPr>
      <xdr:spPr>
        <a:xfrm>
          <a:off x="7413625" y="106901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96" name="n_2aveValue【体育館・プール】&#10;一人当たり面積"/>
        <xdr:cNvSpPr txBox="1"/>
      </xdr:nvSpPr>
      <xdr:spPr>
        <a:xfrm>
          <a:off x="72581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7" name="テキスト ボックス 196"/>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162255</xdr:rowOff>
    </xdr:from>
    <xdr:to>
      <xdr:col>50</xdr:col>
      <xdr:colOff>165100</xdr:colOff>
      <xdr:row>63</xdr:row>
      <xdr:rowOff>92405</xdr:rowOff>
    </xdr:to>
    <xdr:sp macro="" textlink="">
      <xdr:nvSpPr>
        <xdr:cNvPr id="202" name="楕円 201"/>
        <xdr:cNvSpPr/>
      </xdr:nvSpPr>
      <xdr:spPr>
        <a:xfrm>
          <a:off x="8159750" y="10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163626</xdr:rowOff>
    </xdr:from>
    <xdr:to>
      <xdr:col>46</xdr:col>
      <xdr:colOff>38100</xdr:colOff>
      <xdr:row>63</xdr:row>
      <xdr:rowOff>93776</xdr:rowOff>
    </xdr:to>
    <xdr:sp macro="" textlink="">
      <xdr:nvSpPr>
        <xdr:cNvPr id="203" name="楕円 202"/>
        <xdr:cNvSpPr/>
      </xdr:nvSpPr>
      <xdr:spPr>
        <a:xfrm>
          <a:off x="7413625" y="107935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41605</xdr:rowOff>
    </xdr:from>
    <xdr:to>
      <xdr:col>50</xdr:col>
      <xdr:colOff>114300</xdr:colOff>
      <xdr:row>63</xdr:row>
      <xdr:rowOff>42976</xdr:rowOff>
    </xdr:to>
    <xdr:cxnSp macro="">
      <xdr:nvCxnSpPr>
        <xdr:cNvPr id="204" name="直線コネクタ 203"/>
        <xdr:cNvCxnSpPr/>
      </xdr:nvCxnSpPr>
      <xdr:spPr>
        <a:xfrm flipV="1">
          <a:off x="7445375" y="10842955"/>
          <a:ext cx="765175"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83532</xdr:rowOff>
    </xdr:from>
    <xdr:ext cx="469744" cy="259045"/>
    <xdr:sp macro="" textlink="">
      <xdr:nvSpPr>
        <xdr:cNvPr id="205" name="n_1mainValue【体育館・プール】&#10;一人当たり面積"/>
        <xdr:cNvSpPr txBox="1"/>
      </xdr:nvSpPr>
      <xdr:spPr>
        <a:xfrm>
          <a:off x="7991552" y="1088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84903</xdr:rowOff>
    </xdr:from>
    <xdr:ext cx="469744" cy="259045"/>
    <xdr:sp macro="" textlink="">
      <xdr:nvSpPr>
        <xdr:cNvPr id="206" name="n_2mainValue【体育館・プール】&#10;一人当たり面積"/>
        <xdr:cNvSpPr txBox="1"/>
      </xdr:nvSpPr>
      <xdr:spPr>
        <a:xfrm>
          <a:off x="7258127" y="108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xdr:cNvSpPr txBox="1"/>
      </xdr:nvSpPr>
      <xdr:spPr>
        <a:xfrm>
          <a:off x="3208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229" name="直線コネクタ 228"/>
        <xdr:cNvCxnSpPr/>
      </xdr:nvCxnSpPr>
      <xdr:spPr>
        <a:xfrm flipV="1">
          <a:off x="39490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230" name="【福祉施設】&#10;有形固定資産減価償却率最小値テキスト"/>
        <xdr:cNvSpPr txBox="1"/>
      </xdr:nvSpPr>
      <xdr:spPr>
        <a:xfrm>
          <a:off x="39878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231" name="直線コネクタ 230"/>
        <xdr:cNvCxnSpPr/>
      </xdr:nvCxnSpPr>
      <xdr:spPr>
        <a:xfrm>
          <a:off x="3889375" y="144810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232" name="【福祉施設】&#10;有形固定資産減価償却率最大値テキスト"/>
        <xdr:cNvSpPr txBox="1"/>
      </xdr:nvSpPr>
      <xdr:spPr>
        <a:xfrm>
          <a:off x="39878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233" name="直線コネクタ 232"/>
        <xdr:cNvCxnSpPr/>
      </xdr:nvCxnSpPr>
      <xdr:spPr>
        <a:xfrm>
          <a:off x="3889375" y="133037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234" name="【福祉施設】&#10;有形固定資産減価償却率平均値テキスト"/>
        <xdr:cNvSpPr txBox="1"/>
      </xdr:nvSpPr>
      <xdr:spPr>
        <a:xfrm>
          <a:off x="39878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235" name="フローチャート: 判断 234"/>
        <xdr:cNvSpPr/>
      </xdr:nvSpPr>
      <xdr:spPr>
        <a:xfrm>
          <a:off x="38989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236" name="フローチャート: 判断 235"/>
        <xdr:cNvSpPr/>
      </xdr:nvSpPr>
      <xdr:spPr>
        <a:xfrm>
          <a:off x="3203575" y="139936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27449</xdr:rowOff>
    </xdr:from>
    <xdr:ext cx="405111" cy="259045"/>
    <xdr:sp macro="" textlink="">
      <xdr:nvSpPr>
        <xdr:cNvPr id="237" name="n_1aveValue【福祉施設】&#10;有形固定資産減価償却率"/>
        <xdr:cNvSpPr txBox="1"/>
      </xdr:nvSpPr>
      <xdr:spPr>
        <a:xfrm>
          <a:off x="306769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238" name="フローチャート: 判断 237"/>
        <xdr:cNvSpPr/>
      </xdr:nvSpPr>
      <xdr:spPr>
        <a:xfrm>
          <a:off x="2428875"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130319</xdr:rowOff>
    </xdr:from>
    <xdr:ext cx="405111" cy="259045"/>
    <xdr:sp macro="" textlink="">
      <xdr:nvSpPr>
        <xdr:cNvPr id="239" name="n_2aveValue【福祉施設】&#10;有形固定資産減価償却率"/>
        <xdr:cNvSpPr txBox="1"/>
      </xdr:nvSpPr>
      <xdr:spPr>
        <a:xfrm>
          <a:off x="230569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0" name="テキスト ボックス 23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101600</xdr:rowOff>
    </xdr:from>
    <xdr:to>
      <xdr:col>20</xdr:col>
      <xdr:colOff>38100</xdr:colOff>
      <xdr:row>78</xdr:row>
      <xdr:rowOff>31750</xdr:rowOff>
    </xdr:to>
    <xdr:sp macro="" textlink="">
      <xdr:nvSpPr>
        <xdr:cNvPr id="245" name="楕円 244"/>
        <xdr:cNvSpPr/>
      </xdr:nvSpPr>
      <xdr:spPr>
        <a:xfrm>
          <a:off x="3203575" y="133032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133604</xdr:rowOff>
    </xdr:from>
    <xdr:to>
      <xdr:col>15</xdr:col>
      <xdr:colOff>101600</xdr:colOff>
      <xdr:row>81</xdr:row>
      <xdr:rowOff>63754</xdr:rowOff>
    </xdr:to>
    <xdr:sp macro="" textlink="">
      <xdr:nvSpPr>
        <xdr:cNvPr id="246" name="楕円 245"/>
        <xdr:cNvSpPr/>
      </xdr:nvSpPr>
      <xdr:spPr>
        <a:xfrm>
          <a:off x="2428875"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152400</xdr:rowOff>
    </xdr:from>
    <xdr:to>
      <xdr:col>19</xdr:col>
      <xdr:colOff>177800</xdr:colOff>
      <xdr:row>81</xdr:row>
      <xdr:rowOff>12954</xdr:rowOff>
    </xdr:to>
    <xdr:cxnSp macro="">
      <xdr:nvCxnSpPr>
        <xdr:cNvPr id="247" name="直線コネクタ 246"/>
        <xdr:cNvCxnSpPr/>
      </xdr:nvCxnSpPr>
      <xdr:spPr>
        <a:xfrm flipV="1">
          <a:off x="2479675" y="13354050"/>
          <a:ext cx="755650" cy="5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76</xdr:row>
      <xdr:rowOff>48277</xdr:rowOff>
    </xdr:from>
    <xdr:ext cx="405111" cy="259045"/>
    <xdr:sp macro="" textlink="">
      <xdr:nvSpPr>
        <xdr:cNvPr id="248" name="n_1mainValue【福祉施設】&#10;有形固定資産減価償却率"/>
        <xdr:cNvSpPr txBox="1"/>
      </xdr:nvSpPr>
      <xdr:spPr>
        <a:xfrm>
          <a:off x="306769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80281</xdr:rowOff>
    </xdr:from>
    <xdr:ext cx="405111" cy="259045"/>
    <xdr:sp macro="" textlink="">
      <xdr:nvSpPr>
        <xdr:cNvPr id="249" name="n_2mainValue【福祉施設】&#10;有形固定資産減価償却率"/>
        <xdr:cNvSpPr txBox="1"/>
      </xdr:nvSpPr>
      <xdr:spPr>
        <a:xfrm>
          <a:off x="230569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73" name="直線コネクタ 272"/>
        <xdr:cNvCxnSpPr/>
      </xdr:nvCxnSpPr>
      <xdr:spPr>
        <a:xfrm flipV="1">
          <a:off x="8905240"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74" name="【福祉施設】&#10;一人当たり面積最小値テキスト"/>
        <xdr:cNvSpPr txBox="1"/>
      </xdr:nvSpPr>
      <xdr:spPr>
        <a:xfrm>
          <a:off x="8943975"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75" name="直線コネクタ 274"/>
        <xdr:cNvCxnSpPr/>
      </xdr:nvCxnSpPr>
      <xdr:spPr>
        <a:xfrm>
          <a:off x="8845550" y="148498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76" name="【福祉施設】&#10;一人当たり面積最大値テキスト"/>
        <xdr:cNvSpPr txBox="1"/>
      </xdr:nvSpPr>
      <xdr:spPr>
        <a:xfrm>
          <a:off x="8943975"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77" name="直線コネクタ 276"/>
        <xdr:cNvCxnSpPr/>
      </xdr:nvCxnSpPr>
      <xdr:spPr>
        <a:xfrm>
          <a:off x="8845550" y="132298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278" name="【福祉施設】&#10;一人当たり面積平均値テキスト"/>
        <xdr:cNvSpPr txBox="1"/>
      </xdr:nvSpPr>
      <xdr:spPr>
        <a:xfrm>
          <a:off x="8943975"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79" name="フローチャート: 判断 278"/>
        <xdr:cNvSpPr/>
      </xdr:nvSpPr>
      <xdr:spPr>
        <a:xfrm>
          <a:off x="8883650" y="1469123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80" name="フローチャート: 判断 279"/>
        <xdr:cNvSpPr/>
      </xdr:nvSpPr>
      <xdr:spPr>
        <a:xfrm>
          <a:off x="815975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19702</xdr:rowOff>
    </xdr:from>
    <xdr:ext cx="469744" cy="259045"/>
    <xdr:sp macro="" textlink="">
      <xdr:nvSpPr>
        <xdr:cNvPr id="281" name="n_1aveValue【福祉施設】&#10;一人当たり面積"/>
        <xdr:cNvSpPr txBox="1"/>
      </xdr:nvSpPr>
      <xdr:spPr>
        <a:xfrm>
          <a:off x="7991552"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82" name="フローチャート: 判断 281"/>
        <xdr:cNvSpPr/>
      </xdr:nvSpPr>
      <xdr:spPr>
        <a:xfrm>
          <a:off x="7413625" y="147239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97426</xdr:rowOff>
    </xdr:from>
    <xdr:ext cx="469744" cy="259045"/>
    <xdr:sp macro="" textlink="">
      <xdr:nvSpPr>
        <xdr:cNvPr id="283" name="n_2aveValue【福祉施設】&#10;一人当たり面積"/>
        <xdr:cNvSpPr txBox="1"/>
      </xdr:nvSpPr>
      <xdr:spPr>
        <a:xfrm>
          <a:off x="72581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4" name="テキスト ボックス 28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34162</xdr:rowOff>
    </xdr:from>
    <xdr:to>
      <xdr:col>50</xdr:col>
      <xdr:colOff>165100</xdr:colOff>
      <xdr:row>86</xdr:row>
      <xdr:rowOff>135762</xdr:rowOff>
    </xdr:to>
    <xdr:sp macro="" textlink="">
      <xdr:nvSpPr>
        <xdr:cNvPr id="289" name="楕円 288"/>
        <xdr:cNvSpPr/>
      </xdr:nvSpPr>
      <xdr:spPr>
        <a:xfrm>
          <a:off x="8159750" y="147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34544</xdr:rowOff>
    </xdr:from>
    <xdr:to>
      <xdr:col>46</xdr:col>
      <xdr:colOff>38100</xdr:colOff>
      <xdr:row>86</xdr:row>
      <xdr:rowOff>136144</xdr:rowOff>
    </xdr:to>
    <xdr:sp macro="" textlink="">
      <xdr:nvSpPr>
        <xdr:cNvPr id="290" name="楕円 289"/>
        <xdr:cNvSpPr/>
      </xdr:nvSpPr>
      <xdr:spPr>
        <a:xfrm>
          <a:off x="7413625" y="147792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84962</xdr:rowOff>
    </xdr:from>
    <xdr:to>
      <xdr:col>50</xdr:col>
      <xdr:colOff>114300</xdr:colOff>
      <xdr:row>86</xdr:row>
      <xdr:rowOff>85344</xdr:rowOff>
    </xdr:to>
    <xdr:cxnSp macro="">
      <xdr:nvCxnSpPr>
        <xdr:cNvPr id="291" name="直線コネクタ 290"/>
        <xdr:cNvCxnSpPr/>
      </xdr:nvCxnSpPr>
      <xdr:spPr>
        <a:xfrm flipV="1">
          <a:off x="7445375" y="14829662"/>
          <a:ext cx="765175"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126889</xdr:rowOff>
    </xdr:from>
    <xdr:ext cx="469744" cy="259045"/>
    <xdr:sp macro="" textlink="">
      <xdr:nvSpPr>
        <xdr:cNvPr id="292" name="n_1mainValue【福祉施設】&#10;一人当たり面積"/>
        <xdr:cNvSpPr txBox="1"/>
      </xdr:nvSpPr>
      <xdr:spPr>
        <a:xfrm>
          <a:off x="7991552" y="1487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127271</xdr:rowOff>
    </xdr:from>
    <xdr:ext cx="469744" cy="259045"/>
    <xdr:sp macro="" textlink="">
      <xdr:nvSpPr>
        <xdr:cNvPr id="293" name="n_2mainValue【福祉施設】&#10;一人当たり面積"/>
        <xdr:cNvSpPr txBox="1"/>
      </xdr:nvSpPr>
      <xdr:spPr>
        <a:xfrm>
          <a:off x="72581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4" name="テキスト ボックス 303"/>
        <xdr:cNvSpPr txBox="1"/>
      </xdr:nvSpPr>
      <xdr:spPr>
        <a:xfrm>
          <a:off x="3208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05" name="直線コネクタ 304"/>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06" name="テキスト ボックス 305"/>
        <xdr:cNvSpPr txBox="1"/>
      </xdr:nvSpPr>
      <xdr:spPr>
        <a:xfrm>
          <a:off x="3208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7" name="直線コネクタ 306"/>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8" name="テキスト ボックス 307"/>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9" name="直線コネクタ 308"/>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0" name="テキスト ボックス 309"/>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1" name="直線コネクタ 310"/>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2" name="テキスト ボックス 311"/>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3" name="直線コネクタ 312"/>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4" name="テキスト ボックス 313"/>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5" name="直線コネクタ 314"/>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16" name="テキスト ボックス 315"/>
        <xdr:cNvSpPr txBox="1"/>
      </xdr:nvSpPr>
      <xdr:spPr>
        <a:xfrm>
          <a:off x="3208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8" name="テキスト ボックス 317"/>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35379</xdr:rowOff>
    </xdr:to>
    <xdr:cxnSp macro="">
      <xdr:nvCxnSpPr>
        <xdr:cNvPr id="320" name="直線コネクタ 319"/>
        <xdr:cNvCxnSpPr/>
      </xdr:nvCxnSpPr>
      <xdr:spPr>
        <a:xfrm flipV="1">
          <a:off x="3949065" y="17182012"/>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05111" cy="259045"/>
    <xdr:sp macro="" textlink="">
      <xdr:nvSpPr>
        <xdr:cNvPr id="321" name="【市民会館】&#10;有形固定資産減価償却率最小値テキスト"/>
        <xdr:cNvSpPr txBox="1"/>
      </xdr:nvSpPr>
      <xdr:spPr>
        <a:xfrm>
          <a:off x="3987800" y="1872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22" name="直線コネクタ 321"/>
        <xdr:cNvCxnSpPr/>
      </xdr:nvCxnSpPr>
      <xdr:spPr>
        <a:xfrm>
          <a:off x="388937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405111" cy="259045"/>
    <xdr:sp macro="" textlink="">
      <xdr:nvSpPr>
        <xdr:cNvPr id="323" name="【市民会館】&#10;有形固定資産減価償却率最大値テキスト"/>
        <xdr:cNvSpPr txBox="1"/>
      </xdr:nvSpPr>
      <xdr:spPr>
        <a:xfrm>
          <a:off x="3987800" y="1695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324" name="直線コネクタ 323"/>
        <xdr:cNvCxnSpPr/>
      </xdr:nvCxnSpPr>
      <xdr:spPr>
        <a:xfrm>
          <a:off x="3889375" y="171820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165479</xdr:rowOff>
    </xdr:from>
    <xdr:ext cx="405111" cy="259045"/>
    <xdr:sp macro="" textlink="">
      <xdr:nvSpPr>
        <xdr:cNvPr id="325" name="【市民会館】&#10;有形固定資産減価償却率平均値テキスト"/>
        <xdr:cNvSpPr txBox="1"/>
      </xdr:nvSpPr>
      <xdr:spPr>
        <a:xfrm>
          <a:off x="3987800" y="1816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326" name="フローチャート: 判断 325"/>
        <xdr:cNvSpPr/>
      </xdr:nvSpPr>
      <xdr:spPr>
        <a:xfrm>
          <a:off x="38989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139700</xdr:rowOff>
    </xdr:from>
    <xdr:to>
      <xdr:col>20</xdr:col>
      <xdr:colOff>38100</xdr:colOff>
      <xdr:row>107</xdr:row>
      <xdr:rowOff>69850</xdr:rowOff>
    </xdr:to>
    <xdr:sp macro="" textlink="">
      <xdr:nvSpPr>
        <xdr:cNvPr id="327" name="フローチャート: 判断 326"/>
        <xdr:cNvSpPr/>
      </xdr:nvSpPr>
      <xdr:spPr>
        <a:xfrm>
          <a:off x="3203575" y="183134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86377</xdr:rowOff>
    </xdr:from>
    <xdr:ext cx="405111" cy="259045"/>
    <xdr:sp macro="" textlink="">
      <xdr:nvSpPr>
        <xdr:cNvPr id="328" name="n_1aveValue【市民会館】&#10;有形固定資産減価償却率"/>
        <xdr:cNvSpPr txBox="1"/>
      </xdr:nvSpPr>
      <xdr:spPr>
        <a:xfrm>
          <a:off x="306769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107</xdr:row>
      <xdr:rowOff>66221</xdr:rowOff>
    </xdr:from>
    <xdr:to>
      <xdr:col>15</xdr:col>
      <xdr:colOff>101600</xdr:colOff>
      <xdr:row>107</xdr:row>
      <xdr:rowOff>167821</xdr:rowOff>
    </xdr:to>
    <xdr:sp macro="" textlink="">
      <xdr:nvSpPr>
        <xdr:cNvPr id="329" name="フローチャート: 判断 328"/>
        <xdr:cNvSpPr/>
      </xdr:nvSpPr>
      <xdr:spPr>
        <a:xfrm>
          <a:off x="2428875"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12898</xdr:rowOff>
    </xdr:from>
    <xdr:ext cx="405111" cy="259045"/>
    <xdr:sp macro="" textlink="">
      <xdr:nvSpPr>
        <xdr:cNvPr id="330" name="n_2aveValue【市民会館】&#10;有形固定資産減価償却率"/>
        <xdr:cNvSpPr txBox="1"/>
      </xdr:nvSpPr>
      <xdr:spPr>
        <a:xfrm>
          <a:off x="2305694" y="1818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1" name="テキスト ボックス 330"/>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131536</xdr:rowOff>
    </xdr:from>
    <xdr:to>
      <xdr:col>20</xdr:col>
      <xdr:colOff>38100</xdr:colOff>
      <xdr:row>108</xdr:row>
      <xdr:rowOff>61686</xdr:rowOff>
    </xdr:to>
    <xdr:sp macro="" textlink="">
      <xdr:nvSpPr>
        <xdr:cNvPr id="336" name="楕円 335"/>
        <xdr:cNvSpPr/>
      </xdr:nvSpPr>
      <xdr:spPr>
        <a:xfrm>
          <a:off x="3203575" y="184766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156029</xdr:rowOff>
    </xdr:from>
    <xdr:to>
      <xdr:col>15</xdr:col>
      <xdr:colOff>101600</xdr:colOff>
      <xdr:row>109</xdr:row>
      <xdr:rowOff>86179</xdr:rowOff>
    </xdr:to>
    <xdr:sp macro="" textlink="">
      <xdr:nvSpPr>
        <xdr:cNvPr id="337" name="楕円 336"/>
        <xdr:cNvSpPr/>
      </xdr:nvSpPr>
      <xdr:spPr>
        <a:xfrm>
          <a:off x="2428875"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10886</xdr:rowOff>
    </xdr:from>
    <xdr:to>
      <xdr:col>19</xdr:col>
      <xdr:colOff>177800</xdr:colOff>
      <xdr:row>109</xdr:row>
      <xdr:rowOff>35379</xdr:rowOff>
    </xdr:to>
    <xdr:cxnSp macro="">
      <xdr:nvCxnSpPr>
        <xdr:cNvPr id="338" name="直線コネクタ 337"/>
        <xdr:cNvCxnSpPr/>
      </xdr:nvCxnSpPr>
      <xdr:spPr>
        <a:xfrm flipV="1">
          <a:off x="2479675" y="18527486"/>
          <a:ext cx="75565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52813</xdr:rowOff>
    </xdr:from>
    <xdr:ext cx="405111" cy="259045"/>
    <xdr:sp macro="" textlink="">
      <xdr:nvSpPr>
        <xdr:cNvPr id="339" name="n_1mainValue【市民会館】&#10;有形固定資産減価償却率"/>
        <xdr:cNvSpPr txBox="1"/>
      </xdr:nvSpPr>
      <xdr:spPr>
        <a:xfrm>
          <a:off x="306769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77306</xdr:rowOff>
    </xdr:from>
    <xdr:ext cx="405111" cy="259045"/>
    <xdr:sp macro="" textlink="">
      <xdr:nvSpPr>
        <xdr:cNvPr id="340" name="n_2mainValue【市民会館】&#10;有形固定資産減価償却率"/>
        <xdr:cNvSpPr txBox="1"/>
      </xdr:nvSpPr>
      <xdr:spPr>
        <a:xfrm>
          <a:off x="2305694" y="1876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51" name="テキスト ボックス 350"/>
        <xdr:cNvSpPr txBox="1"/>
      </xdr:nvSpPr>
      <xdr:spPr>
        <a:xfrm>
          <a:off x="52224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352" name="直線コネクタ 351"/>
        <xdr:cNvCxnSpPr/>
      </xdr:nvCxnSpPr>
      <xdr:spPr>
        <a:xfrm>
          <a:off x="5632450" y="1872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3" name="テキスト ボックス 352"/>
        <xdr:cNvSpPr txBox="1"/>
      </xdr:nvSpPr>
      <xdr:spPr>
        <a:xfrm>
          <a:off x="52224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4" name="直線コネクタ 353"/>
        <xdr:cNvCxnSpPr/>
      </xdr:nvCxnSpPr>
      <xdr:spPr>
        <a:xfrm>
          <a:off x="5632450" y="1839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5" name="テキスト ボックス 354"/>
        <xdr:cNvSpPr txBox="1"/>
      </xdr:nvSpPr>
      <xdr:spPr>
        <a:xfrm>
          <a:off x="52224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6" name="直線コネクタ 355"/>
        <xdr:cNvCxnSpPr/>
      </xdr:nvCxnSpPr>
      <xdr:spPr>
        <a:xfrm>
          <a:off x="5632450" y="1807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7" name="テキスト ボックス 356"/>
        <xdr:cNvSpPr txBox="1"/>
      </xdr:nvSpPr>
      <xdr:spPr>
        <a:xfrm>
          <a:off x="52224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8" name="直線コネクタ 357"/>
        <xdr:cNvCxnSpPr/>
      </xdr:nvCxnSpPr>
      <xdr:spPr>
        <a:xfrm>
          <a:off x="5632450" y="1774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9" name="テキスト ボックス 358"/>
        <xdr:cNvSpPr txBox="1"/>
      </xdr:nvSpPr>
      <xdr:spPr>
        <a:xfrm>
          <a:off x="52224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0" name="直線コネクタ 359"/>
        <xdr:cNvCxnSpPr/>
      </xdr:nvCxnSpPr>
      <xdr:spPr>
        <a:xfrm>
          <a:off x="5632450" y="1741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1" name="テキスト ボックス 360"/>
        <xdr:cNvSpPr txBox="1"/>
      </xdr:nvSpPr>
      <xdr:spPr>
        <a:xfrm>
          <a:off x="52224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2" name="直線コネクタ 361"/>
        <xdr:cNvCxnSpPr/>
      </xdr:nvCxnSpPr>
      <xdr:spPr>
        <a:xfrm>
          <a:off x="5632450" y="1709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3" name="テキスト ボックス 362"/>
        <xdr:cNvSpPr txBox="1"/>
      </xdr:nvSpPr>
      <xdr:spPr>
        <a:xfrm>
          <a:off x="52224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4" name="直線コネクタ 363"/>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5" name="テキスト ボックス 364"/>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6"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94162</xdr:rowOff>
    </xdr:from>
    <xdr:to>
      <xdr:col>54</xdr:col>
      <xdr:colOff>189865</xdr:colOff>
      <xdr:row>108</xdr:row>
      <xdr:rowOff>95794</xdr:rowOff>
    </xdr:to>
    <xdr:cxnSp macro="">
      <xdr:nvCxnSpPr>
        <xdr:cNvPr id="367" name="直線コネクタ 366"/>
        <xdr:cNvCxnSpPr/>
      </xdr:nvCxnSpPr>
      <xdr:spPr>
        <a:xfrm flipV="1">
          <a:off x="8905240" y="1706771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368" name="【市民会館】&#10;一人当たり面積最小値テキスト"/>
        <xdr:cNvSpPr txBox="1"/>
      </xdr:nvSpPr>
      <xdr:spPr>
        <a:xfrm>
          <a:off x="8943975"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369" name="直線コネクタ 368"/>
        <xdr:cNvCxnSpPr/>
      </xdr:nvCxnSpPr>
      <xdr:spPr>
        <a:xfrm>
          <a:off x="8845550" y="186123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40839</xdr:rowOff>
    </xdr:from>
    <xdr:ext cx="469744" cy="259045"/>
    <xdr:sp macro="" textlink="">
      <xdr:nvSpPr>
        <xdr:cNvPr id="370" name="【市民会館】&#10;一人当たり面積最大値テキスト"/>
        <xdr:cNvSpPr txBox="1"/>
      </xdr:nvSpPr>
      <xdr:spPr>
        <a:xfrm>
          <a:off x="8943975"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94162</xdr:rowOff>
    </xdr:from>
    <xdr:to>
      <xdr:col>55</xdr:col>
      <xdr:colOff>88900</xdr:colOff>
      <xdr:row>99</xdr:row>
      <xdr:rowOff>94162</xdr:rowOff>
    </xdr:to>
    <xdr:cxnSp macro="">
      <xdr:nvCxnSpPr>
        <xdr:cNvPr id="371" name="直線コネクタ 370"/>
        <xdr:cNvCxnSpPr/>
      </xdr:nvCxnSpPr>
      <xdr:spPr>
        <a:xfrm>
          <a:off x="8845550" y="170677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34851</xdr:rowOff>
    </xdr:from>
    <xdr:ext cx="469744" cy="259045"/>
    <xdr:sp macro="" textlink="">
      <xdr:nvSpPr>
        <xdr:cNvPr id="372" name="【市民会館】&#10;一人当たり面積平均値テキスト"/>
        <xdr:cNvSpPr txBox="1"/>
      </xdr:nvSpPr>
      <xdr:spPr>
        <a:xfrm>
          <a:off x="8943975" y="1803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56424</xdr:rowOff>
    </xdr:from>
    <xdr:to>
      <xdr:col>55</xdr:col>
      <xdr:colOff>50800</xdr:colOff>
      <xdr:row>105</xdr:row>
      <xdr:rowOff>158024</xdr:rowOff>
    </xdr:to>
    <xdr:sp macro="" textlink="">
      <xdr:nvSpPr>
        <xdr:cNvPr id="373" name="フローチャート: 判断 372"/>
        <xdr:cNvSpPr/>
      </xdr:nvSpPr>
      <xdr:spPr>
        <a:xfrm>
          <a:off x="8883650" y="180586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17236</xdr:rowOff>
    </xdr:from>
    <xdr:to>
      <xdr:col>50</xdr:col>
      <xdr:colOff>165100</xdr:colOff>
      <xdr:row>105</xdr:row>
      <xdr:rowOff>118836</xdr:rowOff>
    </xdr:to>
    <xdr:sp macro="" textlink="">
      <xdr:nvSpPr>
        <xdr:cNvPr id="374" name="フローチャート: 判断 373"/>
        <xdr:cNvSpPr/>
      </xdr:nvSpPr>
      <xdr:spPr>
        <a:xfrm>
          <a:off x="815975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109963</xdr:rowOff>
    </xdr:from>
    <xdr:ext cx="469744" cy="259045"/>
    <xdr:sp macro="" textlink="">
      <xdr:nvSpPr>
        <xdr:cNvPr id="375" name="n_1aveValue【市民会館】&#10;一人当たり面積"/>
        <xdr:cNvSpPr txBox="1"/>
      </xdr:nvSpPr>
      <xdr:spPr>
        <a:xfrm>
          <a:off x="7991552"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79284</xdr:rowOff>
    </xdr:from>
    <xdr:to>
      <xdr:col>46</xdr:col>
      <xdr:colOff>38100</xdr:colOff>
      <xdr:row>104</xdr:row>
      <xdr:rowOff>9434</xdr:rowOff>
    </xdr:to>
    <xdr:sp macro="" textlink="">
      <xdr:nvSpPr>
        <xdr:cNvPr id="376" name="フローチャート: 判断 375"/>
        <xdr:cNvSpPr/>
      </xdr:nvSpPr>
      <xdr:spPr>
        <a:xfrm>
          <a:off x="7413625" y="177386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561</xdr:rowOff>
    </xdr:from>
    <xdr:ext cx="469744" cy="259045"/>
    <xdr:sp macro="" textlink="">
      <xdr:nvSpPr>
        <xdr:cNvPr id="377" name="n_2aveValue【市民会館】&#10;一人当たり面積"/>
        <xdr:cNvSpPr txBox="1"/>
      </xdr:nvSpPr>
      <xdr:spPr>
        <a:xfrm>
          <a:off x="7258127" y="178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8" name="テキスト ボックス 377"/>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9" name="テキスト ボックス 378"/>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0" name="テキスト ボックス 379"/>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1" name="テキスト ボックス 380"/>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2" name="テキスト ボックス 381"/>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82550</xdr:rowOff>
    </xdr:from>
    <xdr:to>
      <xdr:col>50</xdr:col>
      <xdr:colOff>165100</xdr:colOff>
      <xdr:row>104</xdr:row>
      <xdr:rowOff>12700</xdr:rowOff>
    </xdr:to>
    <xdr:sp macro="" textlink="">
      <xdr:nvSpPr>
        <xdr:cNvPr id="383" name="楕円 382"/>
        <xdr:cNvSpPr/>
      </xdr:nvSpPr>
      <xdr:spPr>
        <a:xfrm>
          <a:off x="815975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126637</xdr:rowOff>
    </xdr:from>
    <xdr:to>
      <xdr:col>46</xdr:col>
      <xdr:colOff>38100</xdr:colOff>
      <xdr:row>103</xdr:row>
      <xdr:rowOff>56787</xdr:rowOff>
    </xdr:to>
    <xdr:sp macro="" textlink="">
      <xdr:nvSpPr>
        <xdr:cNvPr id="384" name="楕円 383"/>
        <xdr:cNvSpPr/>
      </xdr:nvSpPr>
      <xdr:spPr>
        <a:xfrm>
          <a:off x="7413625" y="176145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5987</xdr:rowOff>
    </xdr:from>
    <xdr:to>
      <xdr:col>50</xdr:col>
      <xdr:colOff>114300</xdr:colOff>
      <xdr:row>103</xdr:row>
      <xdr:rowOff>133350</xdr:rowOff>
    </xdr:to>
    <xdr:cxnSp macro="">
      <xdr:nvCxnSpPr>
        <xdr:cNvPr id="385" name="直線コネクタ 384"/>
        <xdr:cNvCxnSpPr/>
      </xdr:nvCxnSpPr>
      <xdr:spPr>
        <a:xfrm>
          <a:off x="7445375" y="17665337"/>
          <a:ext cx="765175"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29227</xdr:rowOff>
    </xdr:from>
    <xdr:ext cx="469744" cy="259045"/>
    <xdr:sp macro="" textlink="">
      <xdr:nvSpPr>
        <xdr:cNvPr id="386" name="n_1mainValue【市民会館】&#10;一人当たり面積"/>
        <xdr:cNvSpPr txBox="1"/>
      </xdr:nvSpPr>
      <xdr:spPr>
        <a:xfrm>
          <a:off x="7991552"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73314</xdr:rowOff>
    </xdr:from>
    <xdr:ext cx="469744" cy="259045"/>
    <xdr:sp macro="" textlink="">
      <xdr:nvSpPr>
        <xdr:cNvPr id="387" name="n_2mainValue【市民会館】&#10;一人当たり面積"/>
        <xdr:cNvSpPr txBox="1"/>
      </xdr:nvSpPr>
      <xdr:spPr>
        <a:xfrm>
          <a:off x="7258127" y="1738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8" name="テキスト ボックス 397"/>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0" name="テキスト ボックス 399"/>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8" name="テキスト ボックス 407"/>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0" name="テキスト ボックス 409"/>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412" name="直線コネクタ 411"/>
        <xdr:cNvCxnSpPr/>
      </xdr:nvCxnSpPr>
      <xdr:spPr>
        <a:xfrm flipV="1">
          <a:off x="13889989"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413" name="【一般廃棄物処理施設】&#10;有形固定資産減価償却率最小値テキスト"/>
        <xdr:cNvSpPr txBox="1"/>
      </xdr:nvSpPr>
      <xdr:spPr>
        <a:xfrm>
          <a:off x="13928725"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414" name="直線コネクタ 413"/>
        <xdr:cNvCxnSpPr/>
      </xdr:nvCxnSpPr>
      <xdr:spPr>
        <a:xfrm>
          <a:off x="13801725" y="72847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5" name="【一般廃棄物処理施設】&#10;有形固定資産減価償却率最大値テキスト"/>
        <xdr:cNvSpPr txBox="1"/>
      </xdr:nvSpPr>
      <xdr:spPr>
        <a:xfrm>
          <a:off x="1392872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6" name="直線コネクタ 415"/>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417" name="【一般廃棄物処理施設】&#10;有形固定資産減価償却率平均値テキスト"/>
        <xdr:cNvSpPr txBox="1"/>
      </xdr:nvSpPr>
      <xdr:spPr>
        <a:xfrm>
          <a:off x="13928725"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418" name="フローチャート: 判断 417"/>
        <xdr:cNvSpPr/>
      </xdr:nvSpPr>
      <xdr:spPr>
        <a:xfrm>
          <a:off x="13839825" y="72091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419" name="フローチャート: 判断 418"/>
        <xdr:cNvSpPr/>
      </xdr:nvSpPr>
      <xdr:spPr>
        <a:xfrm>
          <a:off x="13115925"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36212</xdr:rowOff>
    </xdr:from>
    <xdr:ext cx="405111" cy="259045"/>
    <xdr:sp macro="" textlink="">
      <xdr:nvSpPr>
        <xdr:cNvPr id="420" name="n_1aveValue【一般廃棄物処理施設】&#10;有形固定資産減価償却率"/>
        <xdr:cNvSpPr txBox="1"/>
      </xdr:nvSpPr>
      <xdr:spPr>
        <a:xfrm>
          <a:off x="12980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53975</xdr:rowOff>
    </xdr:from>
    <xdr:to>
      <xdr:col>76</xdr:col>
      <xdr:colOff>165100</xdr:colOff>
      <xdr:row>37</xdr:row>
      <xdr:rowOff>155575</xdr:rowOff>
    </xdr:to>
    <xdr:sp macro="" textlink="">
      <xdr:nvSpPr>
        <xdr:cNvPr id="421" name="フローチャート: 判断 420"/>
        <xdr:cNvSpPr/>
      </xdr:nvSpPr>
      <xdr:spPr>
        <a:xfrm>
          <a:off x="123698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652</xdr:rowOff>
    </xdr:from>
    <xdr:ext cx="405111" cy="259045"/>
    <xdr:sp macro="" textlink="">
      <xdr:nvSpPr>
        <xdr:cNvPr id="422" name="n_2aveValue【一般廃棄物処理施設】&#10;有形固定資産減価償却率"/>
        <xdr:cNvSpPr txBox="1"/>
      </xdr:nvSpPr>
      <xdr:spPr>
        <a:xfrm>
          <a:off x="12246619"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3" name="テキスト ボックス 422"/>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428" name="楕円 427"/>
        <xdr:cNvSpPr/>
      </xdr:nvSpPr>
      <xdr:spPr>
        <a:xfrm>
          <a:off x="13115925"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17797</xdr:rowOff>
    </xdr:from>
    <xdr:ext cx="405111" cy="259045"/>
    <xdr:sp macro="" textlink="">
      <xdr:nvSpPr>
        <xdr:cNvPr id="429" name="n_1mainValue【一般廃棄物処理施設】&#10;有形固定資産減価償却率"/>
        <xdr:cNvSpPr txBox="1"/>
      </xdr:nvSpPr>
      <xdr:spPr>
        <a:xfrm>
          <a:off x="12980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0" name="直線コネクタ 439"/>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1" name="テキスト ボックス 440"/>
        <xdr:cNvSpPr txBox="1"/>
      </xdr:nvSpPr>
      <xdr:spPr>
        <a:xfrm>
          <a:off x="153531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2" name="直線コネクタ 441"/>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443" name="テキスト ボックス 442"/>
        <xdr:cNvSpPr txBox="1"/>
      </xdr:nvSpPr>
      <xdr:spPr>
        <a:xfrm>
          <a:off x="149094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4" name="直線コネクタ 443"/>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445" name="テキスト ボックス 444"/>
        <xdr:cNvSpPr txBox="1"/>
      </xdr:nvSpPr>
      <xdr:spPr>
        <a:xfrm>
          <a:off x="149094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6" name="直線コネクタ 445"/>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447" name="テキスト ボックス 446"/>
        <xdr:cNvSpPr txBox="1"/>
      </xdr:nvSpPr>
      <xdr:spPr>
        <a:xfrm>
          <a:off x="149094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8" name="直線コネクタ 447"/>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449" name="テキスト ボックス 448"/>
        <xdr:cNvSpPr txBox="1"/>
      </xdr:nvSpPr>
      <xdr:spPr>
        <a:xfrm>
          <a:off x="149094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0" name="直線コネクタ 449"/>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451" name="テキスト ボックス 450"/>
        <xdr:cNvSpPr txBox="1"/>
      </xdr:nvSpPr>
      <xdr:spPr>
        <a:xfrm>
          <a:off x="14873862"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453" name="テキスト ボックス 452"/>
        <xdr:cNvSpPr txBox="1"/>
      </xdr:nvSpPr>
      <xdr:spPr>
        <a:xfrm>
          <a:off x="14873862"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455" name="直線コネクタ 454"/>
        <xdr:cNvCxnSpPr/>
      </xdr:nvCxnSpPr>
      <xdr:spPr>
        <a:xfrm flipV="1">
          <a:off x="188461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456" name="【一般廃棄物処理施設】&#10;一人当たり有形固定資産（償却資産）額最小値テキスト"/>
        <xdr:cNvSpPr txBox="1"/>
      </xdr:nvSpPr>
      <xdr:spPr>
        <a:xfrm>
          <a:off x="188849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57" name="直線コネクタ 456"/>
        <xdr:cNvCxnSpPr/>
      </xdr:nvCxnSpPr>
      <xdr:spPr>
        <a:xfrm>
          <a:off x="18786475" y="72934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458" name="【一般廃棄物処理施設】&#10;一人当たり有形固定資産（償却資産）額最大値テキスト"/>
        <xdr:cNvSpPr txBox="1"/>
      </xdr:nvSpPr>
      <xdr:spPr>
        <a:xfrm>
          <a:off x="188849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459" name="直線コネクタ 458"/>
        <xdr:cNvCxnSpPr/>
      </xdr:nvCxnSpPr>
      <xdr:spPr>
        <a:xfrm>
          <a:off x="18786475" y="577591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132911</xdr:rowOff>
    </xdr:from>
    <xdr:ext cx="690189" cy="259045"/>
    <xdr:sp macro="" textlink="">
      <xdr:nvSpPr>
        <xdr:cNvPr id="460" name="【一般廃棄物処理施設】&#10;一人当たり有形固定資産（償却資産）額平均値テキスト"/>
        <xdr:cNvSpPr txBox="1"/>
      </xdr:nvSpPr>
      <xdr:spPr>
        <a:xfrm>
          <a:off x="18884900" y="7162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461" name="フローチャート: 判断 460"/>
        <xdr:cNvSpPr/>
      </xdr:nvSpPr>
      <xdr:spPr>
        <a:xfrm>
          <a:off x="187960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462" name="フローチャート: 判断 461"/>
        <xdr:cNvSpPr/>
      </xdr:nvSpPr>
      <xdr:spPr>
        <a:xfrm>
          <a:off x="18100675" y="72241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10505</xdr:colOff>
      <xdr:row>40</xdr:row>
      <xdr:rowOff>141379</xdr:rowOff>
    </xdr:from>
    <xdr:ext cx="690189" cy="259045"/>
    <xdr:sp macro="" textlink="">
      <xdr:nvSpPr>
        <xdr:cNvPr id="463" name="n_1aveValue【一般廃棄物処理施設】&#10;一人当たり有形固定資産（償却資産）額"/>
        <xdr:cNvSpPr txBox="1"/>
      </xdr:nvSpPr>
      <xdr:spPr>
        <a:xfrm>
          <a:off x="1782225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40143</xdr:rowOff>
    </xdr:from>
    <xdr:to>
      <xdr:col>107</xdr:col>
      <xdr:colOff>101600</xdr:colOff>
      <xdr:row>42</xdr:row>
      <xdr:rowOff>141743</xdr:rowOff>
    </xdr:to>
    <xdr:sp macro="" textlink="">
      <xdr:nvSpPr>
        <xdr:cNvPr id="464" name="フローチャート: 判断 463"/>
        <xdr:cNvSpPr/>
      </xdr:nvSpPr>
      <xdr:spPr>
        <a:xfrm>
          <a:off x="17325975" y="724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158270</xdr:rowOff>
    </xdr:from>
    <xdr:ext cx="534377" cy="259045"/>
    <xdr:sp macro="" textlink="">
      <xdr:nvSpPr>
        <xdr:cNvPr id="465" name="n_2aveValue【一般廃棄物処理施設】&#10;一人当たり有形固定資産（償却資産）額"/>
        <xdr:cNvSpPr txBox="1"/>
      </xdr:nvSpPr>
      <xdr:spPr>
        <a:xfrm>
          <a:off x="17166736" y="701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6" name="テキスト ボックス 465"/>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38971</xdr:rowOff>
    </xdr:from>
    <xdr:to>
      <xdr:col>112</xdr:col>
      <xdr:colOff>38100</xdr:colOff>
      <xdr:row>42</xdr:row>
      <xdr:rowOff>140571</xdr:rowOff>
    </xdr:to>
    <xdr:sp macro="" textlink="">
      <xdr:nvSpPr>
        <xdr:cNvPr id="471" name="楕円 470"/>
        <xdr:cNvSpPr/>
      </xdr:nvSpPr>
      <xdr:spPr>
        <a:xfrm>
          <a:off x="18100675" y="72398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42</xdr:row>
      <xdr:rowOff>131698</xdr:rowOff>
    </xdr:from>
    <xdr:ext cx="599010" cy="259045"/>
    <xdr:sp macro="" textlink="">
      <xdr:nvSpPr>
        <xdr:cNvPr id="472" name="n_1mainValue【一般廃棄物処理施設】&#10;一人当たり有形固定資産（償却資産）額"/>
        <xdr:cNvSpPr txBox="1"/>
      </xdr:nvSpPr>
      <xdr:spPr>
        <a:xfrm>
          <a:off x="17867845" y="733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497" name="直線コネクタ 496"/>
        <xdr:cNvCxnSpPr/>
      </xdr:nvCxnSpPr>
      <xdr:spPr>
        <a:xfrm flipV="1">
          <a:off x="13889989"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98" name="【保健センター・保健所】&#10;有形固定資産減価償却率最小値テキスト"/>
        <xdr:cNvSpPr txBox="1"/>
      </xdr:nvSpPr>
      <xdr:spPr>
        <a:xfrm>
          <a:off x="13928725"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99" name="直線コネクタ 498"/>
        <xdr:cNvCxnSpPr/>
      </xdr:nvCxnSpPr>
      <xdr:spPr>
        <a:xfrm>
          <a:off x="13801725" y="10896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500" name="【保健センター・保健所】&#10;有形固定資産減価償却率最大値テキスト"/>
        <xdr:cNvSpPr txBox="1"/>
      </xdr:nvSpPr>
      <xdr:spPr>
        <a:xfrm>
          <a:off x="13928725"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501" name="直線コネクタ 500"/>
        <xdr:cNvCxnSpPr/>
      </xdr:nvCxnSpPr>
      <xdr:spPr>
        <a:xfrm>
          <a:off x="13801725" y="96735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502" name="【保健センター・保健所】&#10;有形固定資産減価償却率平均値テキスト"/>
        <xdr:cNvSpPr txBox="1"/>
      </xdr:nvSpPr>
      <xdr:spPr>
        <a:xfrm>
          <a:off x="13928725"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503" name="フローチャート: 判断 502"/>
        <xdr:cNvSpPr/>
      </xdr:nvSpPr>
      <xdr:spPr>
        <a:xfrm>
          <a:off x="13839825" y="10514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504" name="フローチャート: 判断 503"/>
        <xdr:cNvSpPr/>
      </xdr:nvSpPr>
      <xdr:spPr>
        <a:xfrm>
          <a:off x="13115925"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123842</xdr:rowOff>
    </xdr:from>
    <xdr:ext cx="405111" cy="259045"/>
    <xdr:sp macro="" textlink="">
      <xdr:nvSpPr>
        <xdr:cNvPr id="505" name="n_1aveValue【保健センター・保健所】&#10;有形固定資産減価償却率"/>
        <xdr:cNvSpPr txBox="1"/>
      </xdr:nvSpPr>
      <xdr:spPr>
        <a:xfrm>
          <a:off x="12980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506" name="フローチャート: 判断 505"/>
        <xdr:cNvSpPr/>
      </xdr:nvSpPr>
      <xdr:spPr>
        <a:xfrm>
          <a:off x="123698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507" name="n_2aveValue【保健センター・保健所】&#10;有形固定資産減価償却率"/>
        <xdr:cNvSpPr txBox="1"/>
      </xdr:nvSpPr>
      <xdr:spPr>
        <a:xfrm>
          <a:off x="12246619"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8" name="テキスト ボックス 507"/>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114935</xdr:rowOff>
    </xdr:from>
    <xdr:to>
      <xdr:col>81</xdr:col>
      <xdr:colOff>101600</xdr:colOff>
      <xdr:row>60</xdr:row>
      <xdr:rowOff>45085</xdr:rowOff>
    </xdr:to>
    <xdr:sp macro="" textlink="">
      <xdr:nvSpPr>
        <xdr:cNvPr id="513" name="楕円 512"/>
        <xdr:cNvSpPr/>
      </xdr:nvSpPr>
      <xdr:spPr>
        <a:xfrm>
          <a:off x="13115925"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69215</xdr:rowOff>
    </xdr:from>
    <xdr:to>
      <xdr:col>76</xdr:col>
      <xdr:colOff>165100</xdr:colOff>
      <xdr:row>61</xdr:row>
      <xdr:rowOff>170815</xdr:rowOff>
    </xdr:to>
    <xdr:sp macro="" textlink="">
      <xdr:nvSpPr>
        <xdr:cNvPr id="514" name="楕円 513"/>
        <xdr:cNvSpPr/>
      </xdr:nvSpPr>
      <xdr:spPr>
        <a:xfrm>
          <a:off x="123698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165735</xdr:rowOff>
    </xdr:from>
    <xdr:to>
      <xdr:col>81</xdr:col>
      <xdr:colOff>50800</xdr:colOff>
      <xdr:row>61</xdr:row>
      <xdr:rowOff>120015</xdr:rowOff>
    </xdr:to>
    <xdr:cxnSp macro="">
      <xdr:nvCxnSpPr>
        <xdr:cNvPr id="515" name="直線コネクタ 514"/>
        <xdr:cNvCxnSpPr/>
      </xdr:nvCxnSpPr>
      <xdr:spPr>
        <a:xfrm flipV="1">
          <a:off x="12420600" y="10281285"/>
          <a:ext cx="746125"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61612</xdr:rowOff>
    </xdr:from>
    <xdr:ext cx="405111" cy="259045"/>
    <xdr:sp macro="" textlink="">
      <xdr:nvSpPr>
        <xdr:cNvPr id="516" name="n_1mainValue【保健センター・保健所】&#10;有形固定資産減価償却率"/>
        <xdr:cNvSpPr txBox="1"/>
      </xdr:nvSpPr>
      <xdr:spPr>
        <a:xfrm>
          <a:off x="12980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161942</xdr:rowOff>
    </xdr:from>
    <xdr:ext cx="405111" cy="259045"/>
    <xdr:sp macro="" textlink="">
      <xdr:nvSpPr>
        <xdr:cNvPr id="517" name="n_2mainValue【保健センター・保健所】&#10;有形固定資産減価償却率"/>
        <xdr:cNvSpPr txBox="1"/>
      </xdr:nvSpPr>
      <xdr:spPr>
        <a:xfrm>
          <a:off x="12246619"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8" name="直線コネクタ 527"/>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9" name="テキスト ボックス 528"/>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0" name="直線コネクタ 529"/>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1" name="テキスト ボックス 530"/>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2" name="直線コネクタ 531"/>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3" name="テキスト ボックス 532"/>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4" name="直線コネクタ 533"/>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5" name="テキスト ボックス 534"/>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6" name="直線コネクタ 535"/>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7" name="テキスト ボックス 536"/>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541" name="直線コネクタ 540"/>
        <xdr:cNvCxnSpPr/>
      </xdr:nvCxnSpPr>
      <xdr:spPr>
        <a:xfrm flipV="1">
          <a:off x="188461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542" name="【保健センター・保健所】&#10;一人当たり面積最小値テキスト"/>
        <xdr:cNvSpPr txBox="1"/>
      </xdr:nvSpPr>
      <xdr:spPr>
        <a:xfrm>
          <a:off x="188849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543" name="直線コネクタ 542"/>
        <xdr:cNvCxnSpPr/>
      </xdr:nvCxnSpPr>
      <xdr:spPr>
        <a:xfrm>
          <a:off x="18786475" y="109632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544" name="【保健センター・保健所】&#10;一人当たり面積最大値テキスト"/>
        <xdr:cNvSpPr txBox="1"/>
      </xdr:nvSpPr>
      <xdr:spPr>
        <a:xfrm>
          <a:off x="188849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545" name="直線コネクタ 544"/>
        <xdr:cNvCxnSpPr/>
      </xdr:nvCxnSpPr>
      <xdr:spPr>
        <a:xfrm>
          <a:off x="18786475" y="9504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57167</xdr:rowOff>
    </xdr:from>
    <xdr:ext cx="469744" cy="259045"/>
    <xdr:sp macro="" textlink="">
      <xdr:nvSpPr>
        <xdr:cNvPr id="546" name="【保健センター・保健所】&#10;一人当たり面積平均値テキスト"/>
        <xdr:cNvSpPr txBox="1"/>
      </xdr:nvSpPr>
      <xdr:spPr>
        <a:xfrm>
          <a:off x="188849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547" name="フローチャート: 判断 546"/>
        <xdr:cNvSpPr/>
      </xdr:nvSpPr>
      <xdr:spPr>
        <a:xfrm>
          <a:off x="187960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548" name="フローチャート: 判断 547"/>
        <xdr:cNvSpPr/>
      </xdr:nvSpPr>
      <xdr:spPr>
        <a:xfrm>
          <a:off x="18100675" y="107105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1922</xdr:rowOff>
    </xdr:from>
    <xdr:ext cx="469744" cy="259045"/>
    <xdr:sp macro="" textlink="">
      <xdr:nvSpPr>
        <xdr:cNvPr id="549" name="n_1aveValue【保健センター・保健所】&#10;一人当たり面積"/>
        <xdr:cNvSpPr txBox="1"/>
      </xdr:nvSpPr>
      <xdr:spPr>
        <a:xfrm>
          <a:off x="1793247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550" name="フローチャート: 判断 549"/>
        <xdr:cNvSpPr/>
      </xdr:nvSpPr>
      <xdr:spPr>
        <a:xfrm>
          <a:off x="17325975"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170197</xdr:rowOff>
    </xdr:from>
    <xdr:ext cx="469744" cy="259045"/>
    <xdr:sp macro="" textlink="">
      <xdr:nvSpPr>
        <xdr:cNvPr id="551" name="n_2aveValue【保健センター・保健所】&#10;一人当たり面積"/>
        <xdr:cNvSpPr txBox="1"/>
      </xdr:nvSpPr>
      <xdr:spPr>
        <a:xfrm>
          <a:off x="1717047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2" name="テキスト ボックス 551"/>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19685</xdr:rowOff>
    </xdr:from>
    <xdr:to>
      <xdr:col>112</xdr:col>
      <xdr:colOff>38100</xdr:colOff>
      <xdr:row>62</xdr:row>
      <xdr:rowOff>121285</xdr:rowOff>
    </xdr:to>
    <xdr:sp macro="" textlink="">
      <xdr:nvSpPr>
        <xdr:cNvPr id="557" name="楕円 556"/>
        <xdr:cNvSpPr/>
      </xdr:nvSpPr>
      <xdr:spPr>
        <a:xfrm>
          <a:off x="18100675" y="106495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74930</xdr:rowOff>
    </xdr:from>
    <xdr:to>
      <xdr:col>107</xdr:col>
      <xdr:colOff>101600</xdr:colOff>
      <xdr:row>64</xdr:row>
      <xdr:rowOff>5080</xdr:rowOff>
    </xdr:to>
    <xdr:sp macro="" textlink="">
      <xdr:nvSpPr>
        <xdr:cNvPr id="558" name="楕円 557"/>
        <xdr:cNvSpPr/>
      </xdr:nvSpPr>
      <xdr:spPr>
        <a:xfrm>
          <a:off x="17325975"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70485</xdr:rowOff>
    </xdr:from>
    <xdr:to>
      <xdr:col>111</xdr:col>
      <xdr:colOff>177800</xdr:colOff>
      <xdr:row>63</xdr:row>
      <xdr:rowOff>125730</xdr:rowOff>
    </xdr:to>
    <xdr:cxnSp macro="">
      <xdr:nvCxnSpPr>
        <xdr:cNvPr id="559" name="直線コネクタ 558"/>
        <xdr:cNvCxnSpPr/>
      </xdr:nvCxnSpPr>
      <xdr:spPr>
        <a:xfrm flipV="1">
          <a:off x="17376775" y="10700385"/>
          <a:ext cx="75565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137812</xdr:rowOff>
    </xdr:from>
    <xdr:ext cx="469744" cy="259045"/>
    <xdr:sp macro="" textlink="">
      <xdr:nvSpPr>
        <xdr:cNvPr id="560" name="n_1mainValue【保健センター・保健所】&#10;一人当たり面積"/>
        <xdr:cNvSpPr txBox="1"/>
      </xdr:nvSpPr>
      <xdr:spPr>
        <a:xfrm>
          <a:off x="1793247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561" name="n_2mainValue【保健センター・保健所】&#10;一人当たり面積"/>
        <xdr:cNvSpPr txBox="1"/>
      </xdr:nvSpPr>
      <xdr:spPr>
        <a:xfrm>
          <a:off x="1717047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3" name="テキスト ボックス 572"/>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3" name="テキスト ボックス 582"/>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5" name="テキスト ボックス 584"/>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587" name="直線コネクタ 586"/>
        <xdr:cNvCxnSpPr/>
      </xdr:nvCxnSpPr>
      <xdr:spPr>
        <a:xfrm flipV="1">
          <a:off x="13889989"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588" name="【消防施設】&#10;有形固定資産減価償却率最小値テキスト"/>
        <xdr:cNvSpPr txBox="1"/>
      </xdr:nvSpPr>
      <xdr:spPr>
        <a:xfrm>
          <a:off x="13928725"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589" name="直線コネクタ 588"/>
        <xdr:cNvCxnSpPr/>
      </xdr:nvCxnSpPr>
      <xdr:spPr>
        <a:xfrm>
          <a:off x="13801725" y="146848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590" name="【消防施設】&#10;有形固定資産減価償却率最大値テキスト"/>
        <xdr:cNvSpPr txBox="1"/>
      </xdr:nvSpPr>
      <xdr:spPr>
        <a:xfrm>
          <a:off x="13928725"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591" name="直線コネクタ 590"/>
        <xdr:cNvCxnSpPr/>
      </xdr:nvCxnSpPr>
      <xdr:spPr>
        <a:xfrm>
          <a:off x="13801725" y="132871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592" name="【消防施設】&#10;有形固定資産減価償却率平均値テキスト"/>
        <xdr:cNvSpPr txBox="1"/>
      </xdr:nvSpPr>
      <xdr:spPr>
        <a:xfrm>
          <a:off x="13928725"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593" name="フローチャート: 判断 592"/>
        <xdr:cNvSpPr/>
      </xdr:nvSpPr>
      <xdr:spPr>
        <a:xfrm>
          <a:off x="13839825" y="14011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594" name="フローチャート: 判断 593"/>
        <xdr:cNvSpPr/>
      </xdr:nvSpPr>
      <xdr:spPr>
        <a:xfrm>
          <a:off x="13115925"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19611</xdr:rowOff>
    </xdr:from>
    <xdr:ext cx="405111" cy="259045"/>
    <xdr:sp macro="" textlink="">
      <xdr:nvSpPr>
        <xdr:cNvPr id="595" name="n_1aveValue【消防施設】&#10;有形固定資産減価償却率"/>
        <xdr:cNvSpPr txBox="1"/>
      </xdr:nvSpPr>
      <xdr:spPr>
        <a:xfrm>
          <a:off x="12980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596" name="フローチャート: 判断 595"/>
        <xdr:cNvSpPr/>
      </xdr:nvSpPr>
      <xdr:spPr>
        <a:xfrm>
          <a:off x="123698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597" name="n_2aveValue【消防施設】&#10;有形固定資産減価償却率"/>
        <xdr:cNvSpPr txBox="1"/>
      </xdr:nvSpPr>
      <xdr:spPr>
        <a:xfrm>
          <a:off x="12246619"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8" name="テキスト ボックス 597"/>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77107</xdr:rowOff>
    </xdr:from>
    <xdr:to>
      <xdr:col>81</xdr:col>
      <xdr:colOff>101600</xdr:colOff>
      <xdr:row>81</xdr:row>
      <xdr:rowOff>7257</xdr:rowOff>
    </xdr:to>
    <xdr:sp macro="" textlink="">
      <xdr:nvSpPr>
        <xdr:cNvPr id="603" name="楕円 602"/>
        <xdr:cNvSpPr/>
      </xdr:nvSpPr>
      <xdr:spPr>
        <a:xfrm>
          <a:off x="13115925"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44450</xdr:rowOff>
    </xdr:from>
    <xdr:to>
      <xdr:col>76</xdr:col>
      <xdr:colOff>165100</xdr:colOff>
      <xdr:row>83</xdr:row>
      <xdr:rowOff>146050</xdr:rowOff>
    </xdr:to>
    <xdr:sp macro="" textlink="">
      <xdr:nvSpPr>
        <xdr:cNvPr id="604" name="楕円 603"/>
        <xdr:cNvSpPr/>
      </xdr:nvSpPr>
      <xdr:spPr>
        <a:xfrm>
          <a:off x="123698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127907</xdr:rowOff>
    </xdr:from>
    <xdr:to>
      <xdr:col>81</xdr:col>
      <xdr:colOff>50800</xdr:colOff>
      <xdr:row>83</xdr:row>
      <xdr:rowOff>95250</xdr:rowOff>
    </xdr:to>
    <xdr:cxnSp macro="">
      <xdr:nvCxnSpPr>
        <xdr:cNvPr id="605" name="直線コネクタ 604"/>
        <xdr:cNvCxnSpPr/>
      </xdr:nvCxnSpPr>
      <xdr:spPr>
        <a:xfrm flipV="1">
          <a:off x="12420600" y="13843907"/>
          <a:ext cx="746125" cy="48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23784</xdr:rowOff>
    </xdr:from>
    <xdr:ext cx="405111" cy="259045"/>
    <xdr:sp macro="" textlink="">
      <xdr:nvSpPr>
        <xdr:cNvPr id="606" name="n_1mainValue【消防施設】&#10;有形固定資産減価償却率"/>
        <xdr:cNvSpPr txBox="1"/>
      </xdr:nvSpPr>
      <xdr:spPr>
        <a:xfrm>
          <a:off x="12980044" y="1356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607" name="n_2mainValue【消防施設】&#10;有形固定資産減価償却率"/>
        <xdr:cNvSpPr txBox="1"/>
      </xdr:nvSpPr>
      <xdr:spPr>
        <a:xfrm>
          <a:off x="12246619"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8" name="直線コネクタ 617"/>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9" name="テキスト ボックス 618"/>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0" name="直線コネクタ 619"/>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1" name="テキスト ボックス 620"/>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2" name="直線コネクタ 621"/>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3" name="テキスト ボックス 622"/>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4" name="直線コネクタ 623"/>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5" name="テキスト ボックス 624"/>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6" name="直線コネクタ 625"/>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7" name="テキスト ボックス 626"/>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8"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629" name="直線コネクタ 628"/>
        <xdr:cNvCxnSpPr/>
      </xdr:nvCxnSpPr>
      <xdr:spPr>
        <a:xfrm flipV="1">
          <a:off x="188461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630" name="【消防施設】&#10;一人当たり面積最小値テキスト"/>
        <xdr:cNvSpPr txBox="1"/>
      </xdr:nvSpPr>
      <xdr:spPr>
        <a:xfrm>
          <a:off x="188849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631" name="直線コネクタ 630"/>
        <xdr:cNvCxnSpPr/>
      </xdr:nvCxnSpPr>
      <xdr:spPr>
        <a:xfrm>
          <a:off x="18786475" y="147759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632" name="【消防施設】&#10;一人当たり面積最大値テキスト"/>
        <xdr:cNvSpPr txBox="1"/>
      </xdr:nvSpPr>
      <xdr:spPr>
        <a:xfrm>
          <a:off x="188849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633" name="直線コネクタ 632"/>
        <xdr:cNvCxnSpPr/>
      </xdr:nvCxnSpPr>
      <xdr:spPr>
        <a:xfrm>
          <a:off x="18786475" y="134619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634" name="【消防施設】&#10;一人当たり面積平均値テキスト"/>
        <xdr:cNvSpPr txBox="1"/>
      </xdr:nvSpPr>
      <xdr:spPr>
        <a:xfrm>
          <a:off x="18884900" y="14606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635" name="フローチャート: 判断 634"/>
        <xdr:cNvSpPr/>
      </xdr:nvSpPr>
      <xdr:spPr>
        <a:xfrm>
          <a:off x="187960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636" name="フローチャート: 判断 635"/>
        <xdr:cNvSpPr/>
      </xdr:nvSpPr>
      <xdr:spPr>
        <a:xfrm>
          <a:off x="18100675" y="146492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22674</xdr:rowOff>
    </xdr:from>
    <xdr:ext cx="469744" cy="259045"/>
    <xdr:sp macro="" textlink="">
      <xdr:nvSpPr>
        <xdr:cNvPr id="637" name="n_1aveValue【消防施設】&#10;一人当たり面積"/>
        <xdr:cNvSpPr txBox="1"/>
      </xdr:nvSpPr>
      <xdr:spPr>
        <a:xfrm>
          <a:off x="1793247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638" name="フローチャート: 判断 637"/>
        <xdr:cNvSpPr/>
      </xdr:nvSpPr>
      <xdr:spPr>
        <a:xfrm>
          <a:off x="17325975"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45990</xdr:rowOff>
    </xdr:from>
    <xdr:ext cx="469744" cy="259045"/>
    <xdr:sp macro="" textlink="">
      <xdr:nvSpPr>
        <xdr:cNvPr id="639" name="n_2aveValue【消防施設】&#10;一人当たり面積"/>
        <xdr:cNvSpPr txBox="1"/>
      </xdr:nvSpPr>
      <xdr:spPr>
        <a:xfrm>
          <a:off x="1717047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0" name="テキスト ボックス 639"/>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110744</xdr:rowOff>
    </xdr:from>
    <xdr:to>
      <xdr:col>112</xdr:col>
      <xdr:colOff>38100</xdr:colOff>
      <xdr:row>86</xdr:row>
      <xdr:rowOff>40894</xdr:rowOff>
    </xdr:to>
    <xdr:sp macro="" textlink="">
      <xdr:nvSpPr>
        <xdr:cNvPr id="645" name="楕円 644"/>
        <xdr:cNvSpPr/>
      </xdr:nvSpPr>
      <xdr:spPr>
        <a:xfrm>
          <a:off x="18100675" y="146839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111201</xdr:rowOff>
    </xdr:from>
    <xdr:to>
      <xdr:col>107</xdr:col>
      <xdr:colOff>101600</xdr:colOff>
      <xdr:row>86</xdr:row>
      <xdr:rowOff>41351</xdr:rowOff>
    </xdr:to>
    <xdr:sp macro="" textlink="">
      <xdr:nvSpPr>
        <xdr:cNvPr id="646" name="楕円 645"/>
        <xdr:cNvSpPr/>
      </xdr:nvSpPr>
      <xdr:spPr>
        <a:xfrm>
          <a:off x="17325975"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161544</xdr:rowOff>
    </xdr:from>
    <xdr:to>
      <xdr:col>111</xdr:col>
      <xdr:colOff>177800</xdr:colOff>
      <xdr:row>85</xdr:row>
      <xdr:rowOff>162001</xdr:rowOff>
    </xdr:to>
    <xdr:cxnSp macro="">
      <xdr:nvCxnSpPr>
        <xdr:cNvPr id="647" name="直線コネクタ 646"/>
        <xdr:cNvCxnSpPr/>
      </xdr:nvCxnSpPr>
      <xdr:spPr>
        <a:xfrm flipV="1">
          <a:off x="17376775" y="14734794"/>
          <a:ext cx="7556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32021</xdr:rowOff>
    </xdr:from>
    <xdr:ext cx="469744" cy="259045"/>
    <xdr:sp macro="" textlink="">
      <xdr:nvSpPr>
        <xdr:cNvPr id="648" name="n_1mainValue【消防施設】&#10;一人当たり面積"/>
        <xdr:cNvSpPr txBox="1"/>
      </xdr:nvSpPr>
      <xdr:spPr>
        <a:xfrm>
          <a:off x="1793247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32478</xdr:rowOff>
    </xdr:from>
    <xdr:ext cx="469744" cy="259045"/>
    <xdr:sp macro="" textlink="">
      <xdr:nvSpPr>
        <xdr:cNvPr id="649" name="n_2mainValue【消防施設】&#10;一人当たり面積"/>
        <xdr:cNvSpPr txBox="1"/>
      </xdr:nvSpPr>
      <xdr:spPr>
        <a:xfrm>
          <a:off x="1717047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0" name="正方形/長方形 64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1" name="正方形/長方形 65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2" name="正方形/長方形 65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3" name="正方形/長方形 65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4" name="正方形/長方形 65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5" name="正方形/長方形 65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6" name="正方形/長方形 65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正方形/長方形 656"/>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8" name="テキスト ボックス 657"/>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9" name="直線コネクタ 658"/>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1" name="テキスト ボックス 660"/>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1" name="テキスト ボックス 670"/>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3" name="テキスト ボックス 672"/>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4"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675" name="直線コネクタ 674"/>
        <xdr:cNvCxnSpPr/>
      </xdr:nvCxnSpPr>
      <xdr:spPr>
        <a:xfrm flipV="1">
          <a:off x="13889989"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676" name="【庁舎】&#10;有形固定資産減価償却率最小値テキスト"/>
        <xdr:cNvSpPr txBox="1"/>
      </xdr:nvSpPr>
      <xdr:spPr>
        <a:xfrm>
          <a:off x="13928725"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677" name="直線コネクタ 676"/>
        <xdr:cNvCxnSpPr/>
      </xdr:nvCxnSpPr>
      <xdr:spPr>
        <a:xfrm>
          <a:off x="13801725" y="186319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8" name="【庁舎】&#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9" name="直線コネクタ 678"/>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680" name="【庁舎】&#10;有形固定資産減価償却率平均値テキスト"/>
        <xdr:cNvSpPr txBox="1"/>
      </xdr:nvSpPr>
      <xdr:spPr>
        <a:xfrm>
          <a:off x="13928725"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681" name="フローチャート: 判断 680"/>
        <xdr:cNvSpPr/>
      </xdr:nvSpPr>
      <xdr:spPr>
        <a:xfrm>
          <a:off x="13839825" y="177010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682" name="フローチャート: 判断 681"/>
        <xdr:cNvSpPr/>
      </xdr:nvSpPr>
      <xdr:spPr>
        <a:xfrm>
          <a:off x="13115925"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100165</xdr:rowOff>
    </xdr:from>
    <xdr:ext cx="405111" cy="259045"/>
    <xdr:sp macro="" textlink="">
      <xdr:nvSpPr>
        <xdr:cNvPr id="683" name="n_1aveValue【庁舎】&#10;有形固定資産減価償却率"/>
        <xdr:cNvSpPr txBox="1"/>
      </xdr:nvSpPr>
      <xdr:spPr>
        <a:xfrm>
          <a:off x="12980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684" name="フローチャート: 判断 683"/>
        <xdr:cNvSpPr/>
      </xdr:nvSpPr>
      <xdr:spPr>
        <a:xfrm>
          <a:off x="123698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168746</xdr:rowOff>
    </xdr:from>
    <xdr:ext cx="405111" cy="259045"/>
    <xdr:sp macro="" textlink="">
      <xdr:nvSpPr>
        <xdr:cNvPr id="685" name="n_2aveValue【庁舎】&#10;有形固定資産減価償却率"/>
        <xdr:cNvSpPr txBox="1"/>
      </xdr:nvSpPr>
      <xdr:spPr>
        <a:xfrm>
          <a:off x="12246619"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6" name="テキスト ボックス 685"/>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7" name="テキスト ボックス 686"/>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8" name="テキスト ボックス 687"/>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9" name="テキスト ボックス 688"/>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0" name="テキスト ボックス 689"/>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100512</xdr:rowOff>
    </xdr:from>
    <xdr:to>
      <xdr:col>81</xdr:col>
      <xdr:colOff>101600</xdr:colOff>
      <xdr:row>100</xdr:row>
      <xdr:rowOff>30662</xdr:rowOff>
    </xdr:to>
    <xdr:sp macro="" textlink="">
      <xdr:nvSpPr>
        <xdr:cNvPr id="691" name="楕円 690"/>
        <xdr:cNvSpPr/>
      </xdr:nvSpPr>
      <xdr:spPr>
        <a:xfrm>
          <a:off x="13115925" y="170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160927</xdr:rowOff>
    </xdr:from>
    <xdr:to>
      <xdr:col>76</xdr:col>
      <xdr:colOff>165100</xdr:colOff>
      <xdr:row>101</xdr:row>
      <xdr:rowOff>91077</xdr:rowOff>
    </xdr:to>
    <xdr:sp macro="" textlink="">
      <xdr:nvSpPr>
        <xdr:cNvPr id="692" name="楕円 691"/>
        <xdr:cNvSpPr/>
      </xdr:nvSpPr>
      <xdr:spPr>
        <a:xfrm>
          <a:off x="123698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151312</xdr:rowOff>
    </xdr:from>
    <xdr:to>
      <xdr:col>81</xdr:col>
      <xdr:colOff>50800</xdr:colOff>
      <xdr:row>101</xdr:row>
      <xdr:rowOff>40277</xdr:rowOff>
    </xdr:to>
    <xdr:cxnSp macro="">
      <xdr:nvCxnSpPr>
        <xdr:cNvPr id="693" name="直線コネクタ 692"/>
        <xdr:cNvCxnSpPr/>
      </xdr:nvCxnSpPr>
      <xdr:spPr>
        <a:xfrm flipV="1">
          <a:off x="12420600" y="17124862"/>
          <a:ext cx="746125"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47189</xdr:rowOff>
    </xdr:from>
    <xdr:ext cx="405111" cy="259045"/>
    <xdr:sp macro="" textlink="">
      <xdr:nvSpPr>
        <xdr:cNvPr id="694" name="n_1mainValue【庁舎】&#10;有形固定資産減価償却率"/>
        <xdr:cNvSpPr txBox="1"/>
      </xdr:nvSpPr>
      <xdr:spPr>
        <a:xfrm>
          <a:off x="12980044" y="1684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107604</xdr:rowOff>
    </xdr:from>
    <xdr:ext cx="405111" cy="259045"/>
    <xdr:sp macro="" textlink="">
      <xdr:nvSpPr>
        <xdr:cNvPr id="695" name="n_2mainValue【庁舎】&#10;有形固定資産減価償却率"/>
        <xdr:cNvSpPr txBox="1"/>
      </xdr:nvSpPr>
      <xdr:spPr>
        <a:xfrm>
          <a:off x="12246619"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7" name="テキスト ボックス 716"/>
        <xdr:cNvSpPr txBox="1"/>
      </xdr:nvSpPr>
      <xdr:spPr>
        <a:xfrm>
          <a:off x="15099226"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719" name="直線コネクタ 718"/>
        <xdr:cNvCxnSpPr/>
      </xdr:nvCxnSpPr>
      <xdr:spPr>
        <a:xfrm flipV="1">
          <a:off x="188461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720" name="【庁舎】&#10;一人当たり面積最小値テキスト"/>
        <xdr:cNvSpPr txBox="1"/>
      </xdr:nvSpPr>
      <xdr:spPr>
        <a:xfrm>
          <a:off x="188849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721" name="直線コネクタ 720"/>
        <xdr:cNvCxnSpPr/>
      </xdr:nvCxnSpPr>
      <xdr:spPr>
        <a:xfrm>
          <a:off x="18786475" y="186316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722" name="【庁舎】&#10;一人当たり面積最大値テキスト"/>
        <xdr:cNvSpPr txBox="1"/>
      </xdr:nvSpPr>
      <xdr:spPr>
        <a:xfrm>
          <a:off x="188849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723" name="直線コネクタ 722"/>
        <xdr:cNvCxnSpPr/>
      </xdr:nvCxnSpPr>
      <xdr:spPr>
        <a:xfrm>
          <a:off x="18786475" y="173730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724" name="【庁舎】&#10;一人当たり面積平均値テキスト"/>
        <xdr:cNvSpPr txBox="1"/>
      </xdr:nvSpPr>
      <xdr:spPr>
        <a:xfrm>
          <a:off x="18884900" y="1848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725" name="フローチャート: 判断 724"/>
        <xdr:cNvSpPr/>
      </xdr:nvSpPr>
      <xdr:spPr>
        <a:xfrm>
          <a:off x="187960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726" name="フローチャート: 判断 725"/>
        <xdr:cNvSpPr/>
      </xdr:nvSpPr>
      <xdr:spPr>
        <a:xfrm>
          <a:off x="18100675" y="185157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117239</xdr:rowOff>
    </xdr:from>
    <xdr:ext cx="469744" cy="259045"/>
    <xdr:sp macro="" textlink="">
      <xdr:nvSpPr>
        <xdr:cNvPr id="727" name="n_1aveValue【庁舎】&#10;一人当たり面積"/>
        <xdr:cNvSpPr txBox="1"/>
      </xdr:nvSpPr>
      <xdr:spPr>
        <a:xfrm>
          <a:off x="1793247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728" name="フローチャート: 判断 727"/>
        <xdr:cNvSpPr/>
      </xdr:nvSpPr>
      <xdr:spPr>
        <a:xfrm>
          <a:off x="17325975"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131526</xdr:rowOff>
    </xdr:from>
    <xdr:ext cx="469744" cy="259045"/>
    <xdr:sp macro="" textlink="">
      <xdr:nvSpPr>
        <xdr:cNvPr id="729" name="n_2aveValue【庁舎】&#10;一人当たり面積"/>
        <xdr:cNvSpPr txBox="1"/>
      </xdr:nvSpPr>
      <xdr:spPr>
        <a:xfrm>
          <a:off x="1717047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0" name="テキスト ボックス 72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63119</xdr:rowOff>
    </xdr:from>
    <xdr:to>
      <xdr:col>112</xdr:col>
      <xdr:colOff>38100</xdr:colOff>
      <xdr:row>108</xdr:row>
      <xdr:rowOff>164719</xdr:rowOff>
    </xdr:to>
    <xdr:sp macro="" textlink="">
      <xdr:nvSpPr>
        <xdr:cNvPr id="735" name="楕円 734"/>
        <xdr:cNvSpPr/>
      </xdr:nvSpPr>
      <xdr:spPr>
        <a:xfrm>
          <a:off x="18100675" y="185797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63500</xdr:rowOff>
    </xdr:from>
    <xdr:to>
      <xdr:col>107</xdr:col>
      <xdr:colOff>101600</xdr:colOff>
      <xdr:row>108</xdr:row>
      <xdr:rowOff>165100</xdr:rowOff>
    </xdr:to>
    <xdr:sp macro="" textlink="">
      <xdr:nvSpPr>
        <xdr:cNvPr id="736" name="楕円 735"/>
        <xdr:cNvSpPr/>
      </xdr:nvSpPr>
      <xdr:spPr>
        <a:xfrm>
          <a:off x="17325975"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113919</xdr:rowOff>
    </xdr:from>
    <xdr:to>
      <xdr:col>111</xdr:col>
      <xdr:colOff>177800</xdr:colOff>
      <xdr:row>108</xdr:row>
      <xdr:rowOff>114300</xdr:rowOff>
    </xdr:to>
    <xdr:cxnSp macro="">
      <xdr:nvCxnSpPr>
        <xdr:cNvPr id="737" name="直線コネクタ 736"/>
        <xdr:cNvCxnSpPr/>
      </xdr:nvCxnSpPr>
      <xdr:spPr>
        <a:xfrm flipV="1">
          <a:off x="17376775" y="18630519"/>
          <a:ext cx="7556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155846</xdr:rowOff>
    </xdr:from>
    <xdr:ext cx="469744" cy="259045"/>
    <xdr:sp macro="" textlink="">
      <xdr:nvSpPr>
        <xdr:cNvPr id="738" name="n_1mainValue【庁舎】&#10;一人当たり面積"/>
        <xdr:cNvSpPr txBox="1"/>
      </xdr:nvSpPr>
      <xdr:spPr>
        <a:xfrm>
          <a:off x="17932477" y="1867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156227</xdr:rowOff>
    </xdr:from>
    <xdr:ext cx="469744" cy="259045"/>
    <xdr:sp macro="" textlink="">
      <xdr:nvSpPr>
        <xdr:cNvPr id="739" name="n_2mainValue【庁舎】&#10;一人当たり面積"/>
        <xdr:cNvSpPr txBox="1"/>
      </xdr:nvSpPr>
      <xdr:spPr>
        <a:xfrm>
          <a:off x="1717047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類似団体と比較して特に有形固定資産減価償却率が特に高くなっている施設は庁舎であり、</a:t>
          </a:r>
          <a:r>
            <a:rPr kumimoji="1" lang="ja-JP" altLang="en-US" sz="1100" i="0">
              <a:solidFill>
                <a:schemeClr val="dk1"/>
              </a:solidFill>
              <a:effectLst/>
              <a:latin typeface="+mn-lt"/>
              <a:ea typeface="+mn-ea"/>
              <a:cs typeface="+mn-cs"/>
            </a:rPr>
            <a:t>次に一般廃棄物処理施設及び福祉施設である。</a:t>
          </a:r>
          <a:r>
            <a:rPr kumimoji="1" lang="ja-JP" altLang="ja-JP" sz="1100" i="0">
              <a:solidFill>
                <a:schemeClr val="dk1"/>
              </a:solidFill>
              <a:effectLst/>
              <a:latin typeface="+mn-lt"/>
              <a:ea typeface="+mn-ea"/>
              <a:cs typeface="+mn-cs"/>
            </a:rPr>
            <a:t>その他の施設はほぼ類似団体と近い償却率となっている。</a:t>
          </a:r>
          <a:endParaRPr lang="ja-JP" altLang="ja-JP" sz="1400">
            <a:effectLst/>
          </a:endParaRPr>
        </a:p>
        <a:p>
          <a:r>
            <a:rPr kumimoji="1" lang="ja-JP" altLang="ja-JP" sz="1100" i="0">
              <a:solidFill>
                <a:schemeClr val="dk1"/>
              </a:solidFill>
              <a:effectLst/>
              <a:latin typeface="+mn-lt"/>
              <a:ea typeface="+mn-ea"/>
              <a:cs typeface="+mn-cs"/>
            </a:rPr>
            <a:t>「公共施設等総合管理計画」の庁舎に係る個別計画である「新庁舎建設基本計画」（平成</a:t>
          </a:r>
          <a:r>
            <a:rPr kumimoji="1" lang="en-US" altLang="ja-JP" sz="1100" i="0">
              <a:solidFill>
                <a:schemeClr val="dk1"/>
              </a:solidFill>
              <a:effectLst/>
              <a:latin typeface="+mn-lt"/>
              <a:ea typeface="+mn-ea"/>
              <a:cs typeface="+mn-cs"/>
            </a:rPr>
            <a:t>29</a:t>
          </a:r>
          <a:r>
            <a:rPr kumimoji="1" lang="ja-JP" altLang="ja-JP" sz="1100" i="0">
              <a:solidFill>
                <a:schemeClr val="dk1"/>
              </a:solidFill>
              <a:effectLst/>
              <a:latin typeface="+mn-lt"/>
              <a:ea typeface="+mn-ea"/>
              <a:cs typeface="+mn-cs"/>
            </a:rPr>
            <a:t>年</a:t>
          </a:r>
          <a:r>
            <a:rPr kumimoji="1" lang="en-US" altLang="ja-JP" sz="1100" i="0">
              <a:solidFill>
                <a:schemeClr val="dk1"/>
              </a:solidFill>
              <a:effectLst/>
              <a:latin typeface="+mn-lt"/>
              <a:ea typeface="+mn-ea"/>
              <a:cs typeface="+mn-cs"/>
            </a:rPr>
            <a:t>1</a:t>
          </a:r>
          <a:r>
            <a:rPr kumimoji="1" lang="ja-JP" altLang="ja-JP" sz="1100" i="0">
              <a:solidFill>
                <a:schemeClr val="dk1"/>
              </a:solidFill>
              <a:effectLst/>
              <a:latin typeface="+mn-lt"/>
              <a:ea typeface="+mn-ea"/>
              <a:cs typeface="+mn-cs"/>
            </a:rPr>
            <a:t>月策定）の推進により、公共施設等総合管理計画に定める</a:t>
          </a:r>
          <a:r>
            <a:rPr kumimoji="1" lang="ja-JP" altLang="en-US" sz="1100" i="0">
              <a:solidFill>
                <a:schemeClr val="dk1"/>
              </a:solidFill>
              <a:effectLst/>
              <a:latin typeface="+mn-lt"/>
              <a:ea typeface="+mn-ea"/>
              <a:cs typeface="+mn-cs"/>
            </a:rPr>
            <a:t>令和</a:t>
          </a:r>
          <a:r>
            <a:rPr kumimoji="1" lang="en-US" altLang="ja-JP" sz="1100" i="0">
              <a:solidFill>
                <a:schemeClr val="dk1"/>
              </a:solidFill>
              <a:effectLst/>
              <a:latin typeface="+mn-lt"/>
              <a:ea typeface="+mn-ea"/>
              <a:cs typeface="+mn-cs"/>
            </a:rPr>
            <a:t>1</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年度までに庁舎を含めた公共施設等の総延床面積</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％の縮減をめざす</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9,406
9,188
58.16
4,738,490
4,604,723
108,852
2,841,181
4,473,060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宇治田原工業団地やその他の法人事業所の法人税収入等により類似団体平均を上回る税収があるため、０．６４となっている。近年は低下傾向（平成２０年度の０．７４をピークに８年連続して低下）であったものの９年ぶりに増加したが、引き続き財政基盤強化のため、行政の効率化による歳出削減、税の徴収強化や企業の立地促進等の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81945</xdr:rowOff>
    </xdr:from>
    <xdr:to>
      <xdr:col>23</xdr:col>
      <xdr:colOff>133350</xdr:colOff>
      <xdr:row>41</xdr:row>
      <xdr:rowOff>93435</xdr:rowOff>
    </xdr:to>
    <xdr:cxnSp macro="">
      <xdr:nvCxnSpPr>
        <xdr:cNvPr id="70" name="直線コネクタ 69"/>
        <xdr:cNvCxnSpPr/>
      </xdr:nvCxnSpPr>
      <xdr:spPr>
        <a:xfrm flipV="1">
          <a:off x="4114800" y="71113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81945</xdr:rowOff>
    </xdr:from>
    <xdr:to>
      <xdr:col>19</xdr:col>
      <xdr:colOff>133350</xdr:colOff>
      <xdr:row>41</xdr:row>
      <xdr:rowOff>93435</xdr:rowOff>
    </xdr:to>
    <xdr:cxnSp macro="">
      <xdr:nvCxnSpPr>
        <xdr:cNvPr id="73" name="直線コネクタ 72"/>
        <xdr:cNvCxnSpPr/>
      </xdr:nvCxnSpPr>
      <xdr:spPr>
        <a:xfrm>
          <a:off x="3225800" y="71113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81945</xdr:rowOff>
    </xdr:from>
    <xdr:to>
      <xdr:col>15</xdr:col>
      <xdr:colOff>82550</xdr:colOff>
      <xdr:row>41</xdr:row>
      <xdr:rowOff>81945</xdr:rowOff>
    </xdr:to>
    <xdr:cxnSp macro="">
      <xdr:nvCxnSpPr>
        <xdr:cNvPr id="76" name="直線コネクタ 75"/>
        <xdr:cNvCxnSpPr/>
      </xdr:nvCxnSpPr>
      <xdr:spPr>
        <a:xfrm>
          <a:off x="2336800" y="7111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70455</xdr:rowOff>
    </xdr:from>
    <xdr:to>
      <xdr:col>11</xdr:col>
      <xdr:colOff>31750</xdr:colOff>
      <xdr:row>41</xdr:row>
      <xdr:rowOff>81945</xdr:rowOff>
    </xdr:to>
    <xdr:cxnSp macro="">
      <xdr:nvCxnSpPr>
        <xdr:cNvPr id="79" name="直線コネクタ 78"/>
        <xdr:cNvCxnSpPr/>
      </xdr:nvCxnSpPr>
      <xdr:spPr>
        <a:xfrm>
          <a:off x="1447800" y="709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31145</xdr:rowOff>
    </xdr:from>
    <xdr:to>
      <xdr:col>23</xdr:col>
      <xdr:colOff>184150</xdr:colOff>
      <xdr:row>41</xdr:row>
      <xdr:rowOff>132745</xdr:rowOff>
    </xdr:to>
    <xdr:sp macro="" textlink="">
      <xdr:nvSpPr>
        <xdr:cNvPr id="89" name="楕円 88"/>
        <xdr:cNvSpPr/>
      </xdr:nvSpPr>
      <xdr:spPr>
        <a:xfrm>
          <a:off x="4902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47672</xdr:rowOff>
    </xdr:from>
    <xdr:ext cx="762000" cy="259045"/>
    <xdr:sp macro="" textlink="">
      <xdr:nvSpPr>
        <xdr:cNvPr id="90" name="財政力該当値テキスト"/>
        <xdr:cNvSpPr txBox="1"/>
      </xdr:nvSpPr>
      <xdr:spPr>
        <a:xfrm>
          <a:off x="50419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1" name="楕円 90"/>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2" name="テキスト ボックス 91"/>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31145</xdr:rowOff>
    </xdr:from>
    <xdr:to>
      <xdr:col>15</xdr:col>
      <xdr:colOff>133350</xdr:colOff>
      <xdr:row>41</xdr:row>
      <xdr:rowOff>132745</xdr:rowOff>
    </xdr:to>
    <xdr:sp macro="" textlink="">
      <xdr:nvSpPr>
        <xdr:cNvPr id="93" name="楕円 92"/>
        <xdr:cNvSpPr/>
      </xdr:nvSpPr>
      <xdr:spPr>
        <a:xfrm>
          <a:off x="3175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142922</xdr:rowOff>
    </xdr:from>
    <xdr:ext cx="762000" cy="259045"/>
    <xdr:sp macro="" textlink="">
      <xdr:nvSpPr>
        <xdr:cNvPr id="94" name="テキスト ボックス 93"/>
        <xdr:cNvSpPr txBox="1"/>
      </xdr:nvSpPr>
      <xdr:spPr>
        <a:xfrm>
          <a:off x="2844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31145</xdr:rowOff>
    </xdr:from>
    <xdr:to>
      <xdr:col>11</xdr:col>
      <xdr:colOff>82550</xdr:colOff>
      <xdr:row>41</xdr:row>
      <xdr:rowOff>132745</xdr:rowOff>
    </xdr:to>
    <xdr:sp macro="" textlink="">
      <xdr:nvSpPr>
        <xdr:cNvPr id="95" name="楕円 94"/>
        <xdr:cNvSpPr/>
      </xdr:nvSpPr>
      <xdr:spPr>
        <a:xfrm>
          <a:off x="2286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142922</xdr:rowOff>
    </xdr:from>
    <xdr:ext cx="762000" cy="259045"/>
    <xdr:sp macro="" textlink="">
      <xdr:nvSpPr>
        <xdr:cNvPr id="96" name="テキスト ボックス 95"/>
        <xdr:cNvSpPr txBox="1"/>
      </xdr:nvSpPr>
      <xdr:spPr>
        <a:xfrm>
          <a:off x="1955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19655</xdr:rowOff>
    </xdr:from>
    <xdr:to>
      <xdr:col>7</xdr:col>
      <xdr:colOff>31750</xdr:colOff>
      <xdr:row>41</xdr:row>
      <xdr:rowOff>121255</xdr:rowOff>
    </xdr:to>
    <xdr:sp macro="" textlink="">
      <xdr:nvSpPr>
        <xdr:cNvPr id="97" name="楕円 96"/>
        <xdr:cNvSpPr/>
      </xdr:nvSpPr>
      <xdr:spPr>
        <a:xfrm>
          <a:off x="1397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131432</xdr:rowOff>
    </xdr:from>
    <xdr:ext cx="762000" cy="259045"/>
    <xdr:sp macro="" textlink="">
      <xdr:nvSpPr>
        <xdr:cNvPr id="98" name="テキスト ボックス 97"/>
        <xdr:cNvSpPr txBox="1"/>
      </xdr:nvSpPr>
      <xdr:spPr>
        <a:xfrm>
          <a:off x="1066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扶助費や人件費の比率が高い傾向にあることから、９２．５％と類似団体平均を上回っている。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平成２９年度は町税が増加し、人件費や扶助費などの義務的経費がほぼ横ばいであったため、前年度に比べ０．８％好転した。今後、新庁舎建設や主要幹線道路整備などの投資的経費の伸びにより、公債費の増加が見込まれることから、義務的経費の抑制及び町税等収入の確保対策に取り組み、経常収支比率の上昇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94192</xdr:rowOff>
    </xdr:from>
    <xdr:to>
      <xdr:col>23</xdr:col>
      <xdr:colOff>133350</xdr:colOff>
      <xdr:row>63</xdr:row>
      <xdr:rowOff>126365</xdr:rowOff>
    </xdr:to>
    <xdr:cxnSp macro="">
      <xdr:nvCxnSpPr>
        <xdr:cNvPr id="133" name="直線コネクタ 132"/>
        <xdr:cNvCxnSpPr/>
      </xdr:nvCxnSpPr>
      <xdr:spPr>
        <a:xfrm flipV="1">
          <a:off x="4114800" y="1089554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63</xdr:row>
      <xdr:rowOff>126365</xdr:rowOff>
    </xdr:to>
    <xdr:cxnSp macro="">
      <xdr:nvCxnSpPr>
        <xdr:cNvPr id="136" name="直線コネクタ 135"/>
        <xdr:cNvCxnSpPr/>
      </xdr:nvCxnSpPr>
      <xdr:spPr>
        <a:xfrm>
          <a:off x="3225800" y="10811087"/>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63</xdr:row>
      <xdr:rowOff>37888</xdr:rowOff>
    </xdr:to>
    <xdr:cxnSp macro="">
      <xdr:nvCxnSpPr>
        <xdr:cNvPr id="139" name="直線コネクタ 138"/>
        <xdr:cNvCxnSpPr/>
      </xdr:nvCxnSpPr>
      <xdr:spPr>
        <a:xfrm flipV="1">
          <a:off x="2336800" y="10811087"/>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63</xdr:row>
      <xdr:rowOff>37888</xdr:rowOff>
    </xdr:to>
    <xdr:cxnSp macro="">
      <xdr:nvCxnSpPr>
        <xdr:cNvPr id="142" name="直線コネクタ 141"/>
        <xdr:cNvCxnSpPr/>
      </xdr:nvCxnSpPr>
      <xdr:spPr>
        <a:xfrm>
          <a:off x="1447800" y="10666306"/>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17780</xdr:rowOff>
    </xdr:from>
    <xdr:to>
      <xdr:col>11</xdr:col>
      <xdr:colOff>82550</xdr:colOff>
      <xdr:row>62</xdr:row>
      <xdr:rowOff>119380</xdr:rowOff>
    </xdr:to>
    <xdr:sp macro="" textlink="">
      <xdr:nvSpPr>
        <xdr:cNvPr id="143" name="フローチャート: 判断 142"/>
        <xdr:cNvSpPr/>
      </xdr:nvSpPr>
      <xdr:spPr>
        <a:xfrm>
          <a:off x="2286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44" name="テキスト ボックス 143"/>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45" name="フローチャート: 判断 144"/>
        <xdr:cNvSpPr/>
      </xdr:nvSpPr>
      <xdr:spPr>
        <a:xfrm>
          <a:off x="1397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45102</xdr:rowOff>
    </xdr:from>
    <xdr:ext cx="762000" cy="259045"/>
    <xdr:sp macro="" textlink="">
      <xdr:nvSpPr>
        <xdr:cNvPr id="146" name="テキスト ボックス 145"/>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43392</xdr:rowOff>
    </xdr:from>
    <xdr:to>
      <xdr:col>23</xdr:col>
      <xdr:colOff>184150</xdr:colOff>
      <xdr:row>63</xdr:row>
      <xdr:rowOff>144992</xdr:rowOff>
    </xdr:to>
    <xdr:sp macro="" textlink="">
      <xdr:nvSpPr>
        <xdr:cNvPr id="152" name="楕円 151"/>
        <xdr:cNvSpPr/>
      </xdr:nvSpPr>
      <xdr:spPr>
        <a:xfrm>
          <a:off x="4902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15469</xdr:rowOff>
    </xdr:from>
    <xdr:ext cx="762000" cy="259045"/>
    <xdr:sp macro="" textlink="">
      <xdr:nvSpPr>
        <xdr:cNvPr id="153" name="財政構造の弾力性該当値テキスト"/>
        <xdr:cNvSpPr txBox="1"/>
      </xdr:nvSpPr>
      <xdr:spPr>
        <a:xfrm>
          <a:off x="5041900" y="1081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75565</xdr:rowOff>
    </xdr:from>
    <xdr:to>
      <xdr:col>19</xdr:col>
      <xdr:colOff>184150</xdr:colOff>
      <xdr:row>64</xdr:row>
      <xdr:rowOff>5715</xdr:rowOff>
    </xdr:to>
    <xdr:sp macro="" textlink="">
      <xdr:nvSpPr>
        <xdr:cNvPr id="154" name="楕円 153"/>
        <xdr:cNvSpPr/>
      </xdr:nvSpPr>
      <xdr:spPr>
        <a:xfrm>
          <a:off x="4064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161942</xdr:rowOff>
    </xdr:from>
    <xdr:ext cx="736600" cy="259045"/>
    <xdr:sp macro="" textlink="">
      <xdr:nvSpPr>
        <xdr:cNvPr id="155" name="テキスト ボックス 154"/>
        <xdr:cNvSpPr txBox="1"/>
      </xdr:nvSpPr>
      <xdr:spPr>
        <a:xfrm>
          <a:off x="3733800" y="109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6" name="楕円 155"/>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57" name="テキスト ボックス 156"/>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158538</xdr:rowOff>
    </xdr:from>
    <xdr:to>
      <xdr:col>11</xdr:col>
      <xdr:colOff>82550</xdr:colOff>
      <xdr:row>63</xdr:row>
      <xdr:rowOff>88688</xdr:rowOff>
    </xdr:to>
    <xdr:sp macro="" textlink="">
      <xdr:nvSpPr>
        <xdr:cNvPr id="158" name="楕円 157"/>
        <xdr:cNvSpPr/>
      </xdr:nvSpPr>
      <xdr:spPr>
        <a:xfrm>
          <a:off x="2286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73465</xdr:rowOff>
    </xdr:from>
    <xdr:ext cx="762000" cy="259045"/>
    <xdr:sp macro="" textlink="">
      <xdr:nvSpPr>
        <xdr:cNvPr id="159" name="テキスト ボックス 158"/>
        <xdr:cNvSpPr txBox="1"/>
      </xdr:nvSpPr>
      <xdr:spPr>
        <a:xfrm>
          <a:off x="1955800" y="1087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60" name="楕円 159"/>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71983</xdr:rowOff>
    </xdr:from>
    <xdr:ext cx="762000" cy="259045"/>
    <xdr:sp macro="" textlink="">
      <xdr:nvSpPr>
        <xdr:cNvPr id="161" name="テキスト ボックス 160"/>
        <xdr:cNvSpPr txBox="1"/>
      </xdr:nvSpPr>
      <xdr:spPr>
        <a:xfrm>
          <a:off x="1066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は類似団体平均より低くなっているが、人件費比率だけを見てみると類似団体平均を上回っている。これは主にごみ収集業務や学校給食調理、保育所運営など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今後、新庁舎建設、主要幹線道路整備等、本町にとって重要かつ大きな事業を抱えており人件費の削減が難しい状況にあるが、民間委託化の検討を進めるなど、コストの低減を図っていく方針である。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80025</xdr:rowOff>
    </xdr:from>
    <xdr:to>
      <xdr:col>23</xdr:col>
      <xdr:colOff>133350</xdr:colOff>
      <xdr:row>81</xdr:row>
      <xdr:rowOff>90832</xdr:rowOff>
    </xdr:to>
    <xdr:cxnSp macro="">
      <xdr:nvCxnSpPr>
        <xdr:cNvPr id="198" name="直線コネクタ 197"/>
        <xdr:cNvCxnSpPr/>
      </xdr:nvCxnSpPr>
      <xdr:spPr>
        <a:xfrm>
          <a:off x="4114800" y="13967475"/>
          <a:ext cx="838200" cy="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69842</xdr:rowOff>
    </xdr:from>
    <xdr:to>
      <xdr:col>19</xdr:col>
      <xdr:colOff>133350</xdr:colOff>
      <xdr:row>81</xdr:row>
      <xdr:rowOff>80025</xdr:rowOff>
    </xdr:to>
    <xdr:cxnSp macro="">
      <xdr:nvCxnSpPr>
        <xdr:cNvPr id="201" name="直線コネクタ 200"/>
        <xdr:cNvCxnSpPr/>
      </xdr:nvCxnSpPr>
      <xdr:spPr>
        <a:xfrm>
          <a:off x="3225800" y="13957292"/>
          <a:ext cx="889000" cy="1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39314</xdr:rowOff>
    </xdr:from>
    <xdr:to>
      <xdr:col>15</xdr:col>
      <xdr:colOff>82550</xdr:colOff>
      <xdr:row>81</xdr:row>
      <xdr:rowOff>69842</xdr:rowOff>
    </xdr:to>
    <xdr:cxnSp macro="">
      <xdr:nvCxnSpPr>
        <xdr:cNvPr id="204" name="直線コネクタ 203"/>
        <xdr:cNvCxnSpPr/>
      </xdr:nvCxnSpPr>
      <xdr:spPr>
        <a:xfrm>
          <a:off x="2336800" y="13926764"/>
          <a:ext cx="889000" cy="3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156986</xdr:rowOff>
    </xdr:from>
    <xdr:to>
      <xdr:col>11</xdr:col>
      <xdr:colOff>31750</xdr:colOff>
      <xdr:row>81</xdr:row>
      <xdr:rowOff>39314</xdr:rowOff>
    </xdr:to>
    <xdr:cxnSp macro="">
      <xdr:nvCxnSpPr>
        <xdr:cNvPr id="207" name="直線コネクタ 206"/>
        <xdr:cNvCxnSpPr/>
      </xdr:nvCxnSpPr>
      <xdr:spPr>
        <a:xfrm>
          <a:off x="1447800" y="13872986"/>
          <a:ext cx="889000" cy="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35520</xdr:rowOff>
    </xdr:from>
    <xdr:to>
      <xdr:col>11</xdr:col>
      <xdr:colOff>82550</xdr:colOff>
      <xdr:row>82</xdr:row>
      <xdr:rowOff>137120</xdr:rowOff>
    </xdr:to>
    <xdr:sp macro="" textlink="">
      <xdr:nvSpPr>
        <xdr:cNvPr id="208" name="フローチャート: 判断 207"/>
        <xdr:cNvSpPr/>
      </xdr:nvSpPr>
      <xdr:spPr>
        <a:xfrm>
          <a:off x="2286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121897</xdr:rowOff>
    </xdr:from>
    <xdr:ext cx="762000" cy="259045"/>
    <xdr:sp macro="" textlink="">
      <xdr:nvSpPr>
        <xdr:cNvPr id="209" name="テキスト ボックス 208"/>
        <xdr:cNvSpPr txBox="1"/>
      </xdr:nvSpPr>
      <xdr:spPr>
        <a:xfrm>
          <a:off x="1955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149334</xdr:rowOff>
    </xdr:from>
    <xdr:to>
      <xdr:col>7</xdr:col>
      <xdr:colOff>31750</xdr:colOff>
      <xdr:row>82</xdr:row>
      <xdr:rowOff>79484</xdr:rowOff>
    </xdr:to>
    <xdr:sp macro="" textlink="">
      <xdr:nvSpPr>
        <xdr:cNvPr id="210" name="フローチャート: 判断 209"/>
        <xdr:cNvSpPr/>
      </xdr:nvSpPr>
      <xdr:spPr>
        <a:xfrm>
          <a:off x="1397000" y="140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64261</xdr:rowOff>
    </xdr:from>
    <xdr:ext cx="762000" cy="259045"/>
    <xdr:sp macro="" textlink="">
      <xdr:nvSpPr>
        <xdr:cNvPr id="211" name="テキスト ボックス 210"/>
        <xdr:cNvSpPr txBox="1"/>
      </xdr:nvSpPr>
      <xdr:spPr>
        <a:xfrm>
          <a:off x="1066800" y="1412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40032</xdr:rowOff>
    </xdr:from>
    <xdr:to>
      <xdr:col>23</xdr:col>
      <xdr:colOff>184150</xdr:colOff>
      <xdr:row>81</xdr:row>
      <xdr:rowOff>141632</xdr:rowOff>
    </xdr:to>
    <xdr:sp macro="" textlink="">
      <xdr:nvSpPr>
        <xdr:cNvPr id="217" name="楕円 216"/>
        <xdr:cNvSpPr/>
      </xdr:nvSpPr>
      <xdr:spPr>
        <a:xfrm>
          <a:off x="4902200" y="1392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56559</xdr:rowOff>
    </xdr:from>
    <xdr:ext cx="762000" cy="259045"/>
    <xdr:sp macro="" textlink="">
      <xdr:nvSpPr>
        <xdr:cNvPr id="218" name="人件費・物件費等の状況該当値テキスト"/>
        <xdr:cNvSpPr txBox="1"/>
      </xdr:nvSpPr>
      <xdr:spPr>
        <a:xfrm>
          <a:off x="5041900" y="1377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29225</xdr:rowOff>
    </xdr:from>
    <xdr:to>
      <xdr:col>19</xdr:col>
      <xdr:colOff>184150</xdr:colOff>
      <xdr:row>81</xdr:row>
      <xdr:rowOff>130825</xdr:rowOff>
    </xdr:to>
    <xdr:sp macro="" textlink="">
      <xdr:nvSpPr>
        <xdr:cNvPr id="219" name="楕円 218"/>
        <xdr:cNvSpPr/>
      </xdr:nvSpPr>
      <xdr:spPr>
        <a:xfrm>
          <a:off x="4064000" y="139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141002</xdr:rowOff>
    </xdr:from>
    <xdr:ext cx="736600" cy="259045"/>
    <xdr:sp macro="" textlink="">
      <xdr:nvSpPr>
        <xdr:cNvPr id="220" name="テキスト ボックス 219"/>
        <xdr:cNvSpPr txBox="1"/>
      </xdr:nvSpPr>
      <xdr:spPr>
        <a:xfrm>
          <a:off x="3733800" y="13685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19042</xdr:rowOff>
    </xdr:from>
    <xdr:to>
      <xdr:col>15</xdr:col>
      <xdr:colOff>133350</xdr:colOff>
      <xdr:row>81</xdr:row>
      <xdr:rowOff>120642</xdr:rowOff>
    </xdr:to>
    <xdr:sp macro="" textlink="">
      <xdr:nvSpPr>
        <xdr:cNvPr id="221" name="楕円 220"/>
        <xdr:cNvSpPr/>
      </xdr:nvSpPr>
      <xdr:spPr>
        <a:xfrm>
          <a:off x="3175000" y="13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130819</xdr:rowOff>
    </xdr:from>
    <xdr:ext cx="762000" cy="259045"/>
    <xdr:sp macro="" textlink="">
      <xdr:nvSpPr>
        <xdr:cNvPr id="222" name="テキスト ボックス 221"/>
        <xdr:cNvSpPr txBox="1"/>
      </xdr:nvSpPr>
      <xdr:spPr>
        <a:xfrm>
          <a:off x="2844800" y="1367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159964</xdr:rowOff>
    </xdr:from>
    <xdr:to>
      <xdr:col>11</xdr:col>
      <xdr:colOff>82550</xdr:colOff>
      <xdr:row>81</xdr:row>
      <xdr:rowOff>90114</xdr:rowOff>
    </xdr:to>
    <xdr:sp macro="" textlink="">
      <xdr:nvSpPr>
        <xdr:cNvPr id="223" name="楕円 222"/>
        <xdr:cNvSpPr/>
      </xdr:nvSpPr>
      <xdr:spPr>
        <a:xfrm>
          <a:off x="2286000" y="1387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100291</xdr:rowOff>
    </xdr:from>
    <xdr:ext cx="762000" cy="259045"/>
    <xdr:sp macro="" textlink="">
      <xdr:nvSpPr>
        <xdr:cNvPr id="224" name="テキスト ボックス 223"/>
        <xdr:cNvSpPr txBox="1"/>
      </xdr:nvSpPr>
      <xdr:spPr>
        <a:xfrm>
          <a:off x="1955800" y="1364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106186</xdr:rowOff>
    </xdr:from>
    <xdr:to>
      <xdr:col>7</xdr:col>
      <xdr:colOff>31750</xdr:colOff>
      <xdr:row>81</xdr:row>
      <xdr:rowOff>36336</xdr:rowOff>
    </xdr:to>
    <xdr:sp macro="" textlink="">
      <xdr:nvSpPr>
        <xdr:cNvPr id="225" name="楕円 224"/>
        <xdr:cNvSpPr/>
      </xdr:nvSpPr>
      <xdr:spPr>
        <a:xfrm>
          <a:off x="1397000" y="1382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46513</xdr:rowOff>
    </xdr:from>
    <xdr:ext cx="762000" cy="259045"/>
    <xdr:sp macro="" textlink="">
      <xdr:nvSpPr>
        <xdr:cNvPr id="226" name="テキスト ボックス 225"/>
        <xdr:cNvSpPr txBox="1"/>
      </xdr:nvSpPr>
      <xdr:spPr>
        <a:xfrm>
          <a:off x="1066800" y="1359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３年度から平成２４年度は国家公務員の給与カットによりラスパイレス指数が１００を超えた状況になっていたが、国の勧告に基づき、平成２５年度から職員給の削減を実施したことで、大きく改善した。</a:t>
          </a:r>
        </a:p>
        <a:p>
          <a:r>
            <a:rPr kumimoji="1" lang="ja-JP" altLang="en-US" sz="1300">
              <a:latin typeface="ＭＳ Ｐゴシック" panose="020B0600070205080204" pitchFamily="50" charset="-128"/>
              <a:ea typeface="ＭＳ Ｐゴシック" panose="020B0600070205080204" pitchFamily="50" charset="-128"/>
            </a:rPr>
            <a:t>国に準拠した給与体系を採用しているものの、ラスパイレス指数の前年度数値は９８．３と類似団体平均を２．２上回り、全国町村平均も１．９上回っている。</a:t>
          </a:r>
        </a:p>
        <a:p>
          <a:r>
            <a:rPr kumimoji="1" lang="ja-JP" altLang="en-US" sz="1300">
              <a:latin typeface="ＭＳ Ｐゴシック" panose="020B0600070205080204" pitchFamily="50" charset="-128"/>
              <a:ea typeface="ＭＳ Ｐゴシック" panose="020B0600070205080204" pitchFamily="50" charset="-128"/>
            </a:rPr>
            <a:t>今後も適正な人事配置と行政効率の高い組織づくりを進めていくとともに、国基準を基本に給与の適正化に努める。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123673</xdr:rowOff>
    </xdr:to>
    <xdr:cxnSp macro="">
      <xdr:nvCxnSpPr>
        <xdr:cNvPr id="262" name="直線コネクタ 261"/>
        <xdr:cNvCxnSpPr/>
      </xdr:nvCxnSpPr>
      <xdr:spPr>
        <a:xfrm>
          <a:off x="16179800" y="14696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158145</xdr:rowOff>
    </xdr:to>
    <xdr:cxnSp macro="">
      <xdr:nvCxnSpPr>
        <xdr:cNvPr id="265" name="直線コネクタ 264"/>
        <xdr:cNvCxnSpPr/>
      </xdr:nvCxnSpPr>
      <xdr:spPr>
        <a:xfrm flipV="1">
          <a:off x="15290800" y="1469692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89202</xdr:rowOff>
    </xdr:from>
    <xdr:to>
      <xdr:col>72</xdr:col>
      <xdr:colOff>203200</xdr:colOff>
      <xdr:row>85</xdr:row>
      <xdr:rowOff>158145</xdr:rowOff>
    </xdr:to>
    <xdr:cxnSp macro="">
      <xdr:nvCxnSpPr>
        <xdr:cNvPr id="268" name="直線コネクタ 267"/>
        <xdr:cNvCxnSpPr/>
      </xdr:nvCxnSpPr>
      <xdr:spPr>
        <a:xfrm>
          <a:off x="14401800" y="1466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89202</xdr:rowOff>
    </xdr:from>
    <xdr:to>
      <xdr:col>68</xdr:col>
      <xdr:colOff>152400</xdr:colOff>
      <xdr:row>85</xdr:row>
      <xdr:rowOff>112184</xdr:rowOff>
    </xdr:to>
    <xdr:cxnSp macro="">
      <xdr:nvCxnSpPr>
        <xdr:cNvPr id="271" name="直線コネクタ 270"/>
        <xdr:cNvCxnSpPr/>
      </xdr:nvCxnSpPr>
      <xdr:spPr>
        <a:xfrm flipV="1">
          <a:off x="13512800" y="146624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3" name="テキスト ボックス 272"/>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74" name="フローチャート: 判断 273"/>
        <xdr:cNvSpPr/>
      </xdr:nvSpPr>
      <xdr:spPr>
        <a:xfrm>
          <a:off x="13462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75" name="テキスト ボックス 274"/>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81" name="楕円 280"/>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44950</xdr:rowOff>
    </xdr:from>
    <xdr:ext cx="762000" cy="259045"/>
    <xdr:sp macro="" textlink="">
      <xdr:nvSpPr>
        <xdr:cNvPr id="282" name="給与水準   （国との比較）該当値テキスト"/>
        <xdr:cNvSpPr txBox="1"/>
      </xdr:nvSpPr>
      <xdr:spPr>
        <a:xfrm>
          <a:off x="17106900" y="146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83" name="楕円 282"/>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159250</xdr:rowOff>
    </xdr:from>
    <xdr:ext cx="736600" cy="259045"/>
    <xdr:sp macro="" textlink="">
      <xdr:nvSpPr>
        <xdr:cNvPr id="284" name="テキスト ボックス 283"/>
        <xdr:cNvSpPr txBox="1"/>
      </xdr:nvSpPr>
      <xdr:spPr>
        <a:xfrm>
          <a:off x="15798800" y="1473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107345</xdr:rowOff>
    </xdr:from>
    <xdr:to>
      <xdr:col>73</xdr:col>
      <xdr:colOff>44450</xdr:colOff>
      <xdr:row>86</xdr:row>
      <xdr:rowOff>37495</xdr:rowOff>
    </xdr:to>
    <xdr:sp macro="" textlink="">
      <xdr:nvSpPr>
        <xdr:cNvPr id="285" name="楕円 284"/>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86" name="テキスト ボックス 285"/>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38402</xdr:rowOff>
    </xdr:from>
    <xdr:to>
      <xdr:col>68</xdr:col>
      <xdr:colOff>203200</xdr:colOff>
      <xdr:row>85</xdr:row>
      <xdr:rowOff>140002</xdr:rowOff>
    </xdr:to>
    <xdr:sp macro="" textlink="">
      <xdr:nvSpPr>
        <xdr:cNvPr id="287" name="楕円 286"/>
        <xdr:cNvSpPr/>
      </xdr:nvSpPr>
      <xdr:spPr>
        <a:xfrm>
          <a:off x="14351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88" name="テキスト ボックス 287"/>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9" name="楕円 288"/>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90" name="テキスト ボックス 289"/>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第６次定員適正化計画（計画期間：平成２７年度～平成３１年度）に基づく定員管理を行っており、平成２９年度は計画値１１４名に対し実績値１１１名と計画を下回っている。</a:t>
          </a:r>
        </a:p>
        <a:p>
          <a:r>
            <a:rPr kumimoji="1" lang="ja-JP" altLang="en-US" sz="1300">
              <a:latin typeface="ＭＳ Ｐゴシック" panose="020B0600070205080204" pitchFamily="50" charset="-128"/>
              <a:ea typeface="ＭＳ Ｐゴシック" panose="020B0600070205080204" pitchFamily="50" charset="-128"/>
            </a:rPr>
            <a:t>平成２７年度より類似団体類型が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１に変更されたが、人口当たり職員数は類似団体平均を下回る状況となっている。</a:t>
          </a:r>
        </a:p>
        <a:p>
          <a:r>
            <a:rPr kumimoji="1" lang="ja-JP" altLang="en-US" sz="1300">
              <a:latin typeface="ＭＳ Ｐゴシック" panose="020B0600070205080204" pitchFamily="50" charset="-128"/>
              <a:ea typeface="ＭＳ Ｐゴシック" panose="020B0600070205080204" pitchFamily="50" charset="-128"/>
            </a:rPr>
            <a:t>新庁舎建設、主要幹線道路整備等、本町にとって重要かつ大きな事業を抱えているが、民間委託化、退職者不補充等の職員削減に取り組み、引き続き適正な定員管理に努める。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5493</xdr:rowOff>
    </xdr:from>
    <xdr:to>
      <xdr:col>81</xdr:col>
      <xdr:colOff>44450</xdr:colOff>
      <xdr:row>60</xdr:row>
      <xdr:rowOff>13335</xdr:rowOff>
    </xdr:to>
    <xdr:cxnSp macro="">
      <xdr:nvCxnSpPr>
        <xdr:cNvPr id="321" name="直線コネクタ 320"/>
        <xdr:cNvCxnSpPr/>
      </xdr:nvCxnSpPr>
      <xdr:spPr>
        <a:xfrm>
          <a:off x="16179800" y="10292493"/>
          <a:ext cx="8382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4287</xdr:rowOff>
    </xdr:from>
    <xdr:to>
      <xdr:col>77</xdr:col>
      <xdr:colOff>44450</xdr:colOff>
      <xdr:row>60</xdr:row>
      <xdr:rowOff>5493</xdr:rowOff>
    </xdr:to>
    <xdr:cxnSp macro="">
      <xdr:nvCxnSpPr>
        <xdr:cNvPr id="324" name="直線コネクタ 323"/>
        <xdr:cNvCxnSpPr/>
      </xdr:nvCxnSpPr>
      <xdr:spPr>
        <a:xfrm>
          <a:off x="15290800" y="10291287"/>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166688</xdr:rowOff>
    </xdr:from>
    <xdr:to>
      <xdr:col>72</xdr:col>
      <xdr:colOff>203200</xdr:colOff>
      <xdr:row>60</xdr:row>
      <xdr:rowOff>4287</xdr:rowOff>
    </xdr:to>
    <xdr:cxnSp macro="">
      <xdr:nvCxnSpPr>
        <xdr:cNvPr id="327" name="直線コネクタ 326"/>
        <xdr:cNvCxnSpPr/>
      </xdr:nvCxnSpPr>
      <xdr:spPr>
        <a:xfrm>
          <a:off x="14401800" y="10282238"/>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146780</xdr:rowOff>
    </xdr:from>
    <xdr:to>
      <xdr:col>68</xdr:col>
      <xdr:colOff>152400</xdr:colOff>
      <xdr:row>59</xdr:row>
      <xdr:rowOff>166688</xdr:rowOff>
    </xdr:to>
    <xdr:cxnSp macro="">
      <xdr:nvCxnSpPr>
        <xdr:cNvPr id="330" name="直線コネクタ 329"/>
        <xdr:cNvCxnSpPr/>
      </xdr:nvCxnSpPr>
      <xdr:spPr>
        <a:xfrm>
          <a:off x="13512800" y="10262330"/>
          <a:ext cx="8890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1143</xdr:rowOff>
    </xdr:from>
    <xdr:to>
      <xdr:col>68</xdr:col>
      <xdr:colOff>203200</xdr:colOff>
      <xdr:row>60</xdr:row>
      <xdr:rowOff>102743</xdr:rowOff>
    </xdr:to>
    <xdr:sp macro="" textlink="">
      <xdr:nvSpPr>
        <xdr:cNvPr id="331" name="フローチャート: 判断 330"/>
        <xdr:cNvSpPr/>
      </xdr:nvSpPr>
      <xdr:spPr>
        <a:xfrm>
          <a:off x="14351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87520</xdr:rowOff>
    </xdr:from>
    <xdr:ext cx="762000" cy="259045"/>
    <xdr:sp macro="" textlink="">
      <xdr:nvSpPr>
        <xdr:cNvPr id="332" name="テキスト ボックス 331"/>
        <xdr:cNvSpPr txBox="1"/>
      </xdr:nvSpPr>
      <xdr:spPr>
        <a:xfrm>
          <a:off x="14020800" y="1037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161734</xdr:rowOff>
    </xdr:from>
    <xdr:to>
      <xdr:col>64</xdr:col>
      <xdr:colOff>152400</xdr:colOff>
      <xdr:row>60</xdr:row>
      <xdr:rowOff>91884</xdr:rowOff>
    </xdr:to>
    <xdr:sp macro="" textlink="">
      <xdr:nvSpPr>
        <xdr:cNvPr id="333" name="フローチャート: 判断 332"/>
        <xdr:cNvSpPr/>
      </xdr:nvSpPr>
      <xdr:spPr>
        <a:xfrm>
          <a:off x="13462000" y="1027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76661</xdr:rowOff>
    </xdr:from>
    <xdr:ext cx="762000" cy="259045"/>
    <xdr:sp macro="" textlink="">
      <xdr:nvSpPr>
        <xdr:cNvPr id="334" name="テキスト ボックス 333"/>
        <xdr:cNvSpPr txBox="1"/>
      </xdr:nvSpPr>
      <xdr:spPr>
        <a:xfrm>
          <a:off x="13131800" y="1036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133985</xdr:rowOff>
    </xdr:from>
    <xdr:to>
      <xdr:col>81</xdr:col>
      <xdr:colOff>95250</xdr:colOff>
      <xdr:row>60</xdr:row>
      <xdr:rowOff>64135</xdr:rowOff>
    </xdr:to>
    <xdr:sp macro="" textlink="">
      <xdr:nvSpPr>
        <xdr:cNvPr id="340" name="楕円 339"/>
        <xdr:cNvSpPr/>
      </xdr:nvSpPr>
      <xdr:spPr>
        <a:xfrm>
          <a:off x="169672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150512</xdr:rowOff>
    </xdr:from>
    <xdr:ext cx="762000" cy="259045"/>
    <xdr:sp macro="" textlink="">
      <xdr:nvSpPr>
        <xdr:cNvPr id="341" name="定員管理の状況該当値テキスト"/>
        <xdr:cNvSpPr txBox="1"/>
      </xdr:nvSpPr>
      <xdr:spPr>
        <a:xfrm>
          <a:off x="17106900" y="100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126143</xdr:rowOff>
    </xdr:from>
    <xdr:to>
      <xdr:col>77</xdr:col>
      <xdr:colOff>95250</xdr:colOff>
      <xdr:row>60</xdr:row>
      <xdr:rowOff>56293</xdr:rowOff>
    </xdr:to>
    <xdr:sp macro="" textlink="">
      <xdr:nvSpPr>
        <xdr:cNvPr id="342" name="楕円 341"/>
        <xdr:cNvSpPr/>
      </xdr:nvSpPr>
      <xdr:spPr>
        <a:xfrm>
          <a:off x="16129000" y="102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66470</xdr:rowOff>
    </xdr:from>
    <xdr:ext cx="736600" cy="259045"/>
    <xdr:sp macro="" textlink="">
      <xdr:nvSpPr>
        <xdr:cNvPr id="343" name="テキスト ボックス 342"/>
        <xdr:cNvSpPr txBox="1"/>
      </xdr:nvSpPr>
      <xdr:spPr>
        <a:xfrm>
          <a:off x="15798800" y="10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124937</xdr:rowOff>
    </xdr:from>
    <xdr:to>
      <xdr:col>73</xdr:col>
      <xdr:colOff>44450</xdr:colOff>
      <xdr:row>60</xdr:row>
      <xdr:rowOff>55087</xdr:rowOff>
    </xdr:to>
    <xdr:sp macro="" textlink="">
      <xdr:nvSpPr>
        <xdr:cNvPr id="344" name="楕円 343"/>
        <xdr:cNvSpPr/>
      </xdr:nvSpPr>
      <xdr:spPr>
        <a:xfrm>
          <a:off x="15240000" y="1024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65264</xdr:rowOff>
    </xdr:from>
    <xdr:ext cx="762000" cy="259045"/>
    <xdr:sp macro="" textlink="">
      <xdr:nvSpPr>
        <xdr:cNvPr id="345" name="テキスト ボックス 344"/>
        <xdr:cNvSpPr txBox="1"/>
      </xdr:nvSpPr>
      <xdr:spPr>
        <a:xfrm>
          <a:off x="14909800" y="100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115888</xdr:rowOff>
    </xdr:from>
    <xdr:to>
      <xdr:col>68</xdr:col>
      <xdr:colOff>203200</xdr:colOff>
      <xdr:row>60</xdr:row>
      <xdr:rowOff>46038</xdr:rowOff>
    </xdr:to>
    <xdr:sp macro="" textlink="">
      <xdr:nvSpPr>
        <xdr:cNvPr id="346" name="楕円 345"/>
        <xdr:cNvSpPr/>
      </xdr:nvSpPr>
      <xdr:spPr>
        <a:xfrm>
          <a:off x="14351000" y="102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56215</xdr:rowOff>
    </xdr:from>
    <xdr:ext cx="762000" cy="259045"/>
    <xdr:sp macro="" textlink="">
      <xdr:nvSpPr>
        <xdr:cNvPr id="347" name="テキスト ボックス 346"/>
        <xdr:cNvSpPr txBox="1"/>
      </xdr:nvSpPr>
      <xdr:spPr>
        <a:xfrm>
          <a:off x="14020800" y="1000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95980</xdr:rowOff>
    </xdr:from>
    <xdr:to>
      <xdr:col>64</xdr:col>
      <xdr:colOff>152400</xdr:colOff>
      <xdr:row>60</xdr:row>
      <xdr:rowOff>26130</xdr:rowOff>
    </xdr:to>
    <xdr:sp macro="" textlink="">
      <xdr:nvSpPr>
        <xdr:cNvPr id="348" name="楕円 347"/>
        <xdr:cNvSpPr/>
      </xdr:nvSpPr>
      <xdr:spPr>
        <a:xfrm>
          <a:off x="13462000" y="102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36307</xdr:rowOff>
    </xdr:from>
    <xdr:ext cx="762000" cy="259045"/>
    <xdr:sp macro="" textlink="">
      <xdr:nvSpPr>
        <xdr:cNvPr id="349" name="テキスト ボックス 348"/>
        <xdr:cNvSpPr txBox="1"/>
      </xdr:nvSpPr>
      <xdr:spPr>
        <a:xfrm>
          <a:off x="13131800" y="99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過去からの起債抑制策により類似団体平均７．２％を下回る４．５％となっている。</a:t>
          </a:r>
        </a:p>
        <a:p>
          <a:r>
            <a:rPr kumimoji="1" lang="ja-JP" altLang="en-US" sz="1300">
              <a:latin typeface="ＭＳ Ｐゴシック" panose="020B0600070205080204" pitchFamily="50" charset="-128"/>
              <a:ea typeface="ＭＳ Ｐゴシック" panose="020B0600070205080204" pitchFamily="50" charset="-128"/>
            </a:rPr>
            <a:t>公債費で償還期間が終了したものが多数あったこと、臨時財政対策債償還分の交付税算入が増えたことなどにより、昨年度よりも０．５％好転している。</a:t>
          </a:r>
        </a:p>
        <a:p>
          <a:r>
            <a:rPr kumimoji="1" lang="ja-JP" altLang="en-US" sz="1300">
              <a:latin typeface="ＭＳ Ｐゴシック" panose="020B0600070205080204" pitchFamily="50" charset="-128"/>
              <a:ea typeface="ＭＳ Ｐゴシック" panose="020B0600070205080204" pitchFamily="50" charset="-128"/>
            </a:rPr>
            <a:t>今後とも計画的な起債発行に努め、公債費の健全性を維持していく。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39</xdr:row>
      <xdr:rowOff>11188</xdr:rowOff>
    </xdr:to>
    <xdr:cxnSp macro="">
      <xdr:nvCxnSpPr>
        <xdr:cNvPr id="385" name="直線コネクタ 384"/>
        <xdr:cNvCxnSpPr/>
      </xdr:nvCxnSpPr>
      <xdr:spPr>
        <a:xfrm flipV="1">
          <a:off x="16179800" y="664028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126093</xdr:rowOff>
    </xdr:to>
    <xdr:cxnSp macro="">
      <xdr:nvCxnSpPr>
        <xdr:cNvPr id="388" name="直線コネクタ 387"/>
        <xdr:cNvCxnSpPr/>
      </xdr:nvCxnSpPr>
      <xdr:spPr>
        <a:xfrm flipV="1">
          <a:off x="15290800" y="669773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40</xdr:row>
      <xdr:rowOff>104019</xdr:rowOff>
    </xdr:to>
    <xdr:cxnSp macro="">
      <xdr:nvCxnSpPr>
        <xdr:cNvPr id="391" name="直線コネクタ 390"/>
        <xdr:cNvCxnSpPr/>
      </xdr:nvCxnSpPr>
      <xdr:spPr>
        <a:xfrm flipV="1">
          <a:off x="14401800" y="6812643"/>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104019</xdr:rowOff>
    </xdr:from>
    <xdr:to>
      <xdr:col>68</xdr:col>
      <xdr:colOff>152400</xdr:colOff>
      <xdr:row>41</xdr:row>
      <xdr:rowOff>93435</xdr:rowOff>
    </xdr:to>
    <xdr:cxnSp macro="">
      <xdr:nvCxnSpPr>
        <xdr:cNvPr id="394" name="直線コネクタ 393"/>
        <xdr:cNvCxnSpPr/>
      </xdr:nvCxnSpPr>
      <xdr:spPr>
        <a:xfrm flipV="1">
          <a:off x="13512800" y="696201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6" name="テキスト ボックス 395"/>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397" name="フローチャート: 判断 396"/>
        <xdr:cNvSpPr/>
      </xdr:nvSpPr>
      <xdr:spPr>
        <a:xfrm>
          <a:off x="13462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398" name="テキスト ボックス 397"/>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74385</xdr:rowOff>
    </xdr:from>
    <xdr:to>
      <xdr:col>81</xdr:col>
      <xdr:colOff>95250</xdr:colOff>
      <xdr:row>39</xdr:row>
      <xdr:rowOff>4535</xdr:rowOff>
    </xdr:to>
    <xdr:sp macro="" textlink="">
      <xdr:nvSpPr>
        <xdr:cNvPr id="404" name="楕円 403"/>
        <xdr:cNvSpPr/>
      </xdr:nvSpPr>
      <xdr:spPr>
        <a:xfrm>
          <a:off x="16967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90913</xdr:rowOff>
    </xdr:from>
    <xdr:ext cx="762000" cy="259045"/>
    <xdr:sp macro="" textlink="">
      <xdr:nvSpPr>
        <xdr:cNvPr id="405" name="公債費負担の状況該当値テキスト"/>
        <xdr:cNvSpPr txBox="1"/>
      </xdr:nvSpPr>
      <xdr:spPr>
        <a:xfrm>
          <a:off x="17106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6" name="楕円 405"/>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7" name="テキスト ボックス 406"/>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8" name="楕円 407"/>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09" name="テキスト ボックス 408"/>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53219</xdr:rowOff>
    </xdr:from>
    <xdr:to>
      <xdr:col>68</xdr:col>
      <xdr:colOff>203200</xdr:colOff>
      <xdr:row>40</xdr:row>
      <xdr:rowOff>154819</xdr:rowOff>
    </xdr:to>
    <xdr:sp macro="" textlink="">
      <xdr:nvSpPr>
        <xdr:cNvPr id="410" name="楕円 409"/>
        <xdr:cNvSpPr/>
      </xdr:nvSpPr>
      <xdr:spPr>
        <a:xfrm>
          <a:off x="14351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164996</xdr:rowOff>
    </xdr:from>
    <xdr:ext cx="762000" cy="259045"/>
    <xdr:sp macro="" textlink="">
      <xdr:nvSpPr>
        <xdr:cNvPr id="411" name="テキスト ボックス 410"/>
        <xdr:cNvSpPr txBox="1"/>
      </xdr:nvSpPr>
      <xdr:spPr>
        <a:xfrm>
          <a:off x="14020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2" name="楕円 411"/>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413" name="テキスト ボックス 412"/>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地方債残高が増加するとともに、充当可能基金が減少してきていることなどにより悪化し、平成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年度以来、</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ぶりプラスに転じている。引き続き適正な将来負担比率を維持していくため、今後計画している新庁舎建設や主要幹線道路整備などの事業実施にあたっては、国・府の補助金や交付税措置のある有利な起債を積極的に活用するほか、各種基金の取り崩し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63542</xdr:rowOff>
    </xdr:from>
    <xdr:to>
      <xdr:col>68</xdr:col>
      <xdr:colOff>203200</xdr:colOff>
      <xdr:row>14</xdr:row>
      <xdr:rowOff>165142</xdr:rowOff>
    </xdr:to>
    <xdr:sp macro="" textlink="">
      <xdr:nvSpPr>
        <xdr:cNvPr id="453" name="フローチャート: 判断 452"/>
        <xdr:cNvSpPr/>
      </xdr:nvSpPr>
      <xdr:spPr>
        <a:xfrm>
          <a:off x="14351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3869</xdr:rowOff>
    </xdr:from>
    <xdr:ext cx="762000" cy="259045"/>
    <xdr:sp macro="" textlink="">
      <xdr:nvSpPr>
        <xdr:cNvPr id="454" name="テキスト ボックス 453"/>
        <xdr:cNvSpPr txBox="1"/>
      </xdr:nvSpPr>
      <xdr:spPr>
        <a:xfrm>
          <a:off x="14020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84455</xdr:rowOff>
    </xdr:from>
    <xdr:to>
      <xdr:col>64</xdr:col>
      <xdr:colOff>152400</xdr:colOff>
      <xdr:row>15</xdr:row>
      <xdr:rowOff>14605</xdr:rowOff>
    </xdr:to>
    <xdr:sp macro="" textlink="">
      <xdr:nvSpPr>
        <xdr:cNvPr id="455" name="フローチャート: 判断 454"/>
        <xdr:cNvSpPr/>
      </xdr:nvSpPr>
      <xdr:spPr>
        <a:xfrm>
          <a:off x="13462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24782</xdr:rowOff>
    </xdr:from>
    <xdr:ext cx="762000" cy="259045"/>
    <xdr:sp macro="" textlink="">
      <xdr:nvSpPr>
        <xdr:cNvPr id="456" name="テキスト ボックス 455"/>
        <xdr:cNvSpPr txBox="1"/>
      </xdr:nvSpPr>
      <xdr:spPr>
        <a:xfrm>
          <a:off x="13131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169841</xdr:rowOff>
    </xdr:from>
    <xdr:to>
      <xdr:col>81</xdr:col>
      <xdr:colOff>95250</xdr:colOff>
      <xdr:row>14</xdr:row>
      <xdr:rowOff>99991</xdr:rowOff>
    </xdr:to>
    <xdr:sp macro="" textlink="">
      <xdr:nvSpPr>
        <xdr:cNvPr id="462" name="楕円 461"/>
        <xdr:cNvSpPr/>
      </xdr:nvSpPr>
      <xdr:spPr>
        <a:xfrm>
          <a:off x="16967200" y="23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141918</xdr:rowOff>
    </xdr:from>
    <xdr:ext cx="762000" cy="259045"/>
    <xdr:sp macro="" textlink="">
      <xdr:nvSpPr>
        <xdr:cNvPr id="463" name="将来負担の状況該当値テキスト"/>
        <xdr:cNvSpPr txBox="1"/>
      </xdr:nvSpPr>
      <xdr:spPr>
        <a:xfrm>
          <a:off x="17106900" y="237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9,406
9,188
58.16
4,738,490
4,604,723
108,852
2,841,181
4,473,060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人件費に係るものは、平成２９年度において３２．３％と類似団体に比べて高い水準にある。これは、ごみ収集や学校給食調理、保育所運営などを直営で行っていることが要因と考えられる。</a:t>
          </a:r>
        </a:p>
        <a:p>
          <a:r>
            <a:rPr kumimoji="1" lang="ja-JP" altLang="en-US" sz="1300">
              <a:latin typeface="ＭＳ Ｐゴシック" panose="020B0600070205080204" pitchFamily="50" charset="-128"/>
              <a:ea typeface="ＭＳ Ｐゴシック" panose="020B0600070205080204" pitchFamily="50" charset="-128"/>
            </a:rPr>
            <a:t>今後も適正な人事配置と民間委託化を含めた行政効率の高い組織づくりを進めていくとともに、国基準を基本に給与の適正化に努める。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42418</xdr:rowOff>
    </xdr:from>
    <xdr:to>
      <xdr:col>24</xdr:col>
      <xdr:colOff>25400</xdr:colOff>
      <xdr:row>39</xdr:row>
      <xdr:rowOff>60706</xdr:rowOff>
    </xdr:to>
    <xdr:cxnSp macro="">
      <xdr:nvCxnSpPr>
        <xdr:cNvPr id="64" name="直線コネクタ 63"/>
        <xdr:cNvCxnSpPr/>
      </xdr:nvCxnSpPr>
      <xdr:spPr>
        <a:xfrm>
          <a:off x="3987800" y="67289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5842</xdr:rowOff>
    </xdr:from>
    <xdr:to>
      <xdr:col>19</xdr:col>
      <xdr:colOff>187325</xdr:colOff>
      <xdr:row>39</xdr:row>
      <xdr:rowOff>42418</xdr:rowOff>
    </xdr:to>
    <xdr:cxnSp macro="">
      <xdr:nvCxnSpPr>
        <xdr:cNvPr id="67" name="直線コネクタ 66"/>
        <xdr:cNvCxnSpPr/>
      </xdr:nvCxnSpPr>
      <xdr:spPr>
        <a:xfrm>
          <a:off x="3098800" y="66923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5842</xdr:rowOff>
    </xdr:from>
    <xdr:to>
      <xdr:col>15</xdr:col>
      <xdr:colOff>98425</xdr:colOff>
      <xdr:row>39</xdr:row>
      <xdr:rowOff>33274</xdr:rowOff>
    </xdr:to>
    <xdr:cxnSp macro="">
      <xdr:nvCxnSpPr>
        <xdr:cNvPr id="70" name="直線コネクタ 69"/>
        <xdr:cNvCxnSpPr/>
      </xdr:nvCxnSpPr>
      <xdr:spPr>
        <a:xfrm flipV="1">
          <a:off x="2209800" y="66923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39</xdr:row>
      <xdr:rowOff>33274</xdr:rowOff>
    </xdr:to>
    <xdr:cxnSp macro="">
      <xdr:nvCxnSpPr>
        <xdr:cNvPr id="73" name="直線コネクタ 72"/>
        <xdr:cNvCxnSpPr/>
      </xdr:nvCxnSpPr>
      <xdr:spPr>
        <a:xfrm>
          <a:off x="1320800" y="65780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9906</xdr:rowOff>
    </xdr:from>
    <xdr:to>
      <xdr:col>24</xdr:col>
      <xdr:colOff>76200</xdr:colOff>
      <xdr:row>39</xdr:row>
      <xdr:rowOff>111506</xdr:rowOff>
    </xdr:to>
    <xdr:sp macro="" textlink="">
      <xdr:nvSpPr>
        <xdr:cNvPr id="83" name="楕円 82"/>
        <xdr:cNvSpPr/>
      </xdr:nvSpPr>
      <xdr:spPr>
        <a:xfrm>
          <a:off x="47752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89933</xdr:rowOff>
    </xdr:from>
    <xdr:ext cx="762000" cy="259045"/>
    <xdr:sp macro="" textlink="">
      <xdr:nvSpPr>
        <xdr:cNvPr id="84" name="人件費該当値テキスト"/>
        <xdr:cNvSpPr txBox="1"/>
      </xdr:nvSpPr>
      <xdr:spPr>
        <a:xfrm>
          <a:off x="4914900" y="66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163068</xdr:rowOff>
    </xdr:from>
    <xdr:to>
      <xdr:col>20</xdr:col>
      <xdr:colOff>38100</xdr:colOff>
      <xdr:row>39</xdr:row>
      <xdr:rowOff>93218</xdr:rowOff>
    </xdr:to>
    <xdr:sp macro="" textlink="">
      <xdr:nvSpPr>
        <xdr:cNvPr id="85" name="楕円 84"/>
        <xdr:cNvSpPr/>
      </xdr:nvSpPr>
      <xdr:spPr>
        <a:xfrm>
          <a:off x="3937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77995</xdr:rowOff>
    </xdr:from>
    <xdr:ext cx="736600" cy="259045"/>
    <xdr:sp macro="" textlink="">
      <xdr:nvSpPr>
        <xdr:cNvPr id="86" name="テキスト ボックス 85"/>
        <xdr:cNvSpPr txBox="1"/>
      </xdr:nvSpPr>
      <xdr:spPr>
        <a:xfrm>
          <a:off x="3606800" y="676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126492</xdr:rowOff>
    </xdr:from>
    <xdr:to>
      <xdr:col>15</xdr:col>
      <xdr:colOff>149225</xdr:colOff>
      <xdr:row>39</xdr:row>
      <xdr:rowOff>56642</xdr:rowOff>
    </xdr:to>
    <xdr:sp macro="" textlink="">
      <xdr:nvSpPr>
        <xdr:cNvPr id="87" name="楕円 86"/>
        <xdr:cNvSpPr/>
      </xdr:nvSpPr>
      <xdr:spPr>
        <a:xfrm>
          <a:off x="3048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41419</xdr:rowOff>
    </xdr:from>
    <xdr:ext cx="762000" cy="259045"/>
    <xdr:sp macro="" textlink="">
      <xdr:nvSpPr>
        <xdr:cNvPr id="88" name="テキスト ボックス 87"/>
        <xdr:cNvSpPr txBox="1"/>
      </xdr:nvSpPr>
      <xdr:spPr>
        <a:xfrm>
          <a:off x="2717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153924</xdr:rowOff>
    </xdr:from>
    <xdr:to>
      <xdr:col>11</xdr:col>
      <xdr:colOff>60325</xdr:colOff>
      <xdr:row>39</xdr:row>
      <xdr:rowOff>84074</xdr:rowOff>
    </xdr:to>
    <xdr:sp macro="" textlink="">
      <xdr:nvSpPr>
        <xdr:cNvPr id="89" name="楕円 88"/>
        <xdr:cNvSpPr/>
      </xdr:nvSpPr>
      <xdr:spPr>
        <a:xfrm>
          <a:off x="2159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68851</xdr:rowOff>
    </xdr:from>
    <xdr:ext cx="762000" cy="259045"/>
    <xdr:sp macro="" textlink="">
      <xdr:nvSpPr>
        <xdr:cNvPr id="90" name="テキスト ボックス 89"/>
        <xdr:cNvSpPr txBox="1"/>
      </xdr:nvSpPr>
      <xdr:spPr>
        <a:xfrm>
          <a:off x="1828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行財政改革に継続して取り組んでいることにより、平成２９年度の物件費に係る経常収支比率は、１３．０％と類似団体を１．６％上回る状況となった。</a:t>
          </a:r>
        </a:p>
        <a:p>
          <a:r>
            <a:rPr kumimoji="1" lang="ja-JP" altLang="en-US" sz="1300">
              <a:latin typeface="ＭＳ Ｐゴシック" panose="020B0600070205080204" pitchFamily="50" charset="-128"/>
              <a:ea typeface="ＭＳ Ｐゴシック" panose="020B0600070205080204" pitchFamily="50" charset="-128"/>
            </a:rPr>
            <a:t>これは情報セキュリティ強化対策や生活交通ネットワーク構築事業などの委託料が増加したことが要因の一つとなっている。今後も引き続き、行財政改革を進め、経常的なコスト削減に努める。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12700</xdr:rowOff>
    </xdr:to>
    <xdr:cxnSp macro="">
      <xdr:nvCxnSpPr>
        <xdr:cNvPr id="121" name="直線コネクタ 120"/>
        <xdr:cNvCxnSpPr/>
      </xdr:nvCxnSpPr>
      <xdr:spPr>
        <a:xfrm>
          <a:off x="15671800" y="2584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25417</xdr:rowOff>
    </xdr:from>
    <xdr:ext cx="762000" cy="259045"/>
    <xdr:sp macro="" textlink="">
      <xdr:nvSpPr>
        <xdr:cNvPr id="122" name="物件費平均値テキスト"/>
        <xdr:cNvSpPr txBox="1"/>
      </xdr:nvSpPr>
      <xdr:spPr>
        <a:xfrm>
          <a:off x="16598900" y="259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35560</xdr:rowOff>
    </xdr:to>
    <xdr:cxnSp macro="">
      <xdr:nvCxnSpPr>
        <xdr:cNvPr id="124" name="直線コネクタ 123"/>
        <xdr:cNvCxnSpPr/>
      </xdr:nvCxnSpPr>
      <xdr:spPr>
        <a:xfrm flipV="1">
          <a:off x="14782800" y="2584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6" name="テキスト ボックス 125"/>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xdr:rowOff>
    </xdr:from>
    <xdr:to>
      <xdr:col>73</xdr:col>
      <xdr:colOff>180975</xdr:colOff>
      <xdr:row>15</xdr:row>
      <xdr:rowOff>35560</xdr:rowOff>
    </xdr:to>
    <xdr:cxnSp macro="">
      <xdr:nvCxnSpPr>
        <xdr:cNvPr id="127" name="直線コネクタ 126"/>
        <xdr:cNvCxnSpPr/>
      </xdr:nvCxnSpPr>
      <xdr:spPr>
        <a:xfrm>
          <a:off x="13893800" y="2584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15</xdr:row>
      <xdr:rowOff>12700</xdr:rowOff>
    </xdr:to>
    <xdr:cxnSp macro="">
      <xdr:nvCxnSpPr>
        <xdr:cNvPr id="130" name="直線コネクタ 129"/>
        <xdr:cNvCxnSpPr/>
      </xdr:nvCxnSpPr>
      <xdr:spPr>
        <a:xfrm>
          <a:off x="13004800" y="24815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40" name="楕円 139"/>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41" name="物件費該当値テキスト"/>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2" name="楕円 141"/>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43" name="テキスト ボックス 142"/>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156210</xdr:rowOff>
    </xdr:from>
    <xdr:to>
      <xdr:col>74</xdr:col>
      <xdr:colOff>31750</xdr:colOff>
      <xdr:row>15</xdr:row>
      <xdr:rowOff>86360</xdr:rowOff>
    </xdr:to>
    <xdr:sp macro="" textlink="">
      <xdr:nvSpPr>
        <xdr:cNvPr id="144" name="楕円 143"/>
        <xdr:cNvSpPr/>
      </xdr:nvSpPr>
      <xdr:spPr>
        <a:xfrm>
          <a:off x="14732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45" name="テキスト ボックス 144"/>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133350</xdr:rowOff>
    </xdr:from>
    <xdr:to>
      <xdr:col>69</xdr:col>
      <xdr:colOff>142875</xdr:colOff>
      <xdr:row>15</xdr:row>
      <xdr:rowOff>63500</xdr:rowOff>
    </xdr:to>
    <xdr:sp macro="" textlink="">
      <xdr:nvSpPr>
        <xdr:cNvPr id="146" name="楕円 145"/>
        <xdr:cNvSpPr/>
      </xdr:nvSpPr>
      <xdr:spPr>
        <a:xfrm>
          <a:off x="13843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47" name="テキスト ボックス 146"/>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48" name="楕円 147"/>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49" name="テキスト ボックス 148"/>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扶助費に係る経常収支比率が類似団体平均を上回り、かつ上昇傾向にある要因として、障がい者自立支援給付の増加や福祉医療費助成制度の充実などが挙げられる。</a:t>
          </a:r>
        </a:p>
        <a:p>
          <a:r>
            <a:rPr kumimoji="1" lang="ja-JP" altLang="en-US" sz="1300">
              <a:latin typeface="ＭＳ Ｐゴシック" panose="020B0600070205080204" pitchFamily="50" charset="-128"/>
              <a:ea typeface="ＭＳ Ｐゴシック" panose="020B0600070205080204" pitchFamily="50" charset="-128"/>
            </a:rPr>
            <a:t>平成２７年度扶助費が１５年ぶりに減少したものの、平成２８年度からは再び増加に転じている。中長期的には今後も増加傾向が続くと予測されるため、町単独制度の内容を精査し、必要以上の扶助費支出を抑制するなど適正な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31750</xdr:rowOff>
    </xdr:to>
    <xdr:cxnSp macro="">
      <xdr:nvCxnSpPr>
        <xdr:cNvPr id="182" name="直線コネクタ 181"/>
        <xdr:cNvCxnSpPr/>
      </xdr:nvCxnSpPr>
      <xdr:spPr>
        <a:xfrm>
          <a:off x="3987800" y="10128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59</xdr:row>
      <xdr:rowOff>12700</xdr:rowOff>
    </xdr:to>
    <xdr:cxnSp macro="">
      <xdr:nvCxnSpPr>
        <xdr:cNvPr id="185" name="直線コネクタ 184"/>
        <xdr:cNvCxnSpPr/>
      </xdr:nvCxnSpPr>
      <xdr:spPr>
        <a:xfrm>
          <a:off x="3098800" y="9994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165100</xdr:rowOff>
    </xdr:to>
    <xdr:cxnSp macro="">
      <xdr:nvCxnSpPr>
        <xdr:cNvPr id="188" name="直線コネクタ 187"/>
        <xdr:cNvCxnSpPr/>
      </xdr:nvCxnSpPr>
      <xdr:spPr>
        <a:xfrm flipV="1">
          <a:off x="2209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58</xdr:row>
      <xdr:rowOff>165100</xdr:rowOff>
    </xdr:to>
    <xdr:cxnSp macro="">
      <xdr:nvCxnSpPr>
        <xdr:cNvPr id="191" name="直線コネクタ 190"/>
        <xdr:cNvCxnSpPr/>
      </xdr:nvCxnSpPr>
      <xdr:spPr>
        <a:xfrm>
          <a:off x="1320800" y="10090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192" name="フローチャート: 判断 191"/>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193" name="テキスト ボックス 192"/>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195" name="テキスト ボックス 194"/>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1" name="楕円 200"/>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2"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03" name="楕円 202"/>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204" name="テキスト ボックス 203"/>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05" name="楕円 204"/>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06" name="テキスト ボックス 205"/>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07" name="楕円 206"/>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08" name="テキスト ボックス 207"/>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09" name="楕円 208"/>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0" name="テキスト ボックス 209"/>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医療費の増加に伴い福祉関係特別会計への繰出金は増加傾向にある。また平成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年度末から一部供用を開始した公共下水道事業の本格化に伴い、公共下水道事業特別会計への繰出金も増加傾向にある。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繰出金全体は増加しているが、その他経費は類似団体平均は下回った。今後も各特別会計での経費節減に取り組み、税収を主な財源とする普通会計の負担額を減らしていくように努める。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168148</xdr:rowOff>
    </xdr:to>
    <xdr:cxnSp macro="">
      <xdr:nvCxnSpPr>
        <xdr:cNvPr id="240" name="直線コネクタ 239"/>
        <xdr:cNvCxnSpPr/>
      </xdr:nvCxnSpPr>
      <xdr:spPr>
        <a:xfrm flipV="1">
          <a:off x="15671800" y="97053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122428</xdr:rowOff>
    </xdr:from>
    <xdr:to>
      <xdr:col>78</xdr:col>
      <xdr:colOff>69850</xdr:colOff>
      <xdr:row>56</xdr:row>
      <xdr:rowOff>168148</xdr:rowOff>
    </xdr:to>
    <xdr:cxnSp macro="">
      <xdr:nvCxnSpPr>
        <xdr:cNvPr id="243" name="直線コネクタ 242"/>
        <xdr:cNvCxnSpPr/>
      </xdr:nvCxnSpPr>
      <xdr:spPr>
        <a:xfrm>
          <a:off x="14782800" y="9723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127000</xdr:rowOff>
    </xdr:to>
    <xdr:cxnSp macro="">
      <xdr:nvCxnSpPr>
        <xdr:cNvPr id="246" name="直線コネクタ 245"/>
        <xdr:cNvCxnSpPr/>
      </xdr:nvCxnSpPr>
      <xdr:spPr>
        <a:xfrm flipV="1">
          <a:off x="13893800" y="9723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140716</xdr:rowOff>
    </xdr:to>
    <xdr:cxnSp macro="">
      <xdr:nvCxnSpPr>
        <xdr:cNvPr id="249" name="直線コネクタ 248"/>
        <xdr:cNvCxnSpPr/>
      </xdr:nvCxnSpPr>
      <xdr:spPr>
        <a:xfrm flipV="1">
          <a:off x="13004800" y="9728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0" name="フローチャート: 判断 249"/>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1" name="テキスト ボックス 250"/>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52" name="フローチャート: 判断 251"/>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30243</xdr:rowOff>
    </xdr:from>
    <xdr:ext cx="762000" cy="259045"/>
    <xdr:sp macro="" textlink="">
      <xdr:nvSpPr>
        <xdr:cNvPr id="253" name="テキスト ボックス 252"/>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9" name="楕円 258"/>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0"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117348</xdr:rowOff>
    </xdr:from>
    <xdr:to>
      <xdr:col>78</xdr:col>
      <xdr:colOff>120650</xdr:colOff>
      <xdr:row>57</xdr:row>
      <xdr:rowOff>47498</xdr:rowOff>
    </xdr:to>
    <xdr:sp macro="" textlink="">
      <xdr:nvSpPr>
        <xdr:cNvPr id="261" name="楕円 260"/>
        <xdr:cNvSpPr/>
      </xdr:nvSpPr>
      <xdr:spPr>
        <a:xfrm>
          <a:off x="15621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57675</xdr:rowOff>
    </xdr:from>
    <xdr:ext cx="736600" cy="259045"/>
    <xdr:sp macro="" textlink="">
      <xdr:nvSpPr>
        <xdr:cNvPr id="262" name="テキスト ボックス 261"/>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71628</xdr:rowOff>
    </xdr:from>
    <xdr:to>
      <xdr:col>74</xdr:col>
      <xdr:colOff>31750</xdr:colOff>
      <xdr:row>57</xdr:row>
      <xdr:rowOff>1778</xdr:rowOff>
    </xdr:to>
    <xdr:sp macro="" textlink="">
      <xdr:nvSpPr>
        <xdr:cNvPr id="263" name="楕円 262"/>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11955</xdr:rowOff>
    </xdr:from>
    <xdr:ext cx="762000" cy="259045"/>
    <xdr:sp macro="" textlink="">
      <xdr:nvSpPr>
        <xdr:cNvPr id="264" name="テキスト ボックス 263"/>
        <xdr:cNvSpPr txBox="1"/>
      </xdr:nvSpPr>
      <xdr:spPr>
        <a:xfrm>
          <a:off x="14401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65" name="楕円 264"/>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6" name="テキスト ボックス 265"/>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89916</xdr:rowOff>
    </xdr:from>
    <xdr:to>
      <xdr:col>65</xdr:col>
      <xdr:colOff>53975</xdr:colOff>
      <xdr:row>57</xdr:row>
      <xdr:rowOff>20066</xdr:rowOff>
    </xdr:to>
    <xdr:sp macro="" textlink="">
      <xdr:nvSpPr>
        <xdr:cNvPr id="267" name="楕円 266"/>
        <xdr:cNvSpPr/>
      </xdr:nvSpPr>
      <xdr:spPr>
        <a:xfrm>
          <a:off x="12954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4843</xdr:rowOff>
    </xdr:from>
    <xdr:ext cx="762000" cy="259045"/>
    <xdr:sp macro="" textlink="">
      <xdr:nvSpPr>
        <xdr:cNvPr id="268" name="テキスト ボックス 267"/>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ごみ・し尿処理を一部事務組合方式で実施しており、消防業務においても近隣市に委託していることから補助費等の割合は全国平均や京都府平均を上回っている。</a:t>
          </a:r>
        </a:p>
        <a:p>
          <a:r>
            <a:rPr kumimoji="1" lang="ja-JP" altLang="en-US" sz="1300">
              <a:latin typeface="ＭＳ Ｐゴシック" panose="020B0600070205080204" pitchFamily="50" charset="-128"/>
              <a:ea typeface="ＭＳ Ｐゴシック" panose="020B0600070205080204" pitchFamily="50" charset="-128"/>
            </a:rPr>
            <a:t>平成２４年度以降は城南衛生管理組合負担金の減少等により類似団体均を下回っていたが、平成２９年度は１４．４％となり、類似団体平均を上回る状況となった。</a:t>
          </a:r>
        </a:p>
        <a:p>
          <a:r>
            <a:rPr kumimoji="1" lang="ja-JP" altLang="en-US" sz="1300">
              <a:latin typeface="ＭＳ Ｐゴシック" panose="020B0600070205080204" pitchFamily="50" charset="-128"/>
              <a:ea typeface="ＭＳ Ｐゴシック" panose="020B0600070205080204" pitchFamily="50" charset="-128"/>
            </a:rPr>
            <a:t>今後も補助制度内容等の精査に努め、適正な支出に努める。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60706</xdr:rowOff>
    </xdr:to>
    <xdr:cxnSp macro="">
      <xdr:nvCxnSpPr>
        <xdr:cNvPr id="298" name="直線コネクタ 297"/>
        <xdr:cNvCxnSpPr/>
      </xdr:nvCxnSpPr>
      <xdr:spPr>
        <a:xfrm flipV="1">
          <a:off x="15671800" y="6386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60706</xdr:rowOff>
    </xdr:to>
    <xdr:cxnSp macro="">
      <xdr:nvCxnSpPr>
        <xdr:cNvPr id="301" name="直線コネクタ 300"/>
        <xdr:cNvCxnSpPr/>
      </xdr:nvCxnSpPr>
      <xdr:spPr>
        <a:xfrm>
          <a:off x="14782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33274</xdr:rowOff>
    </xdr:to>
    <xdr:cxnSp macro="">
      <xdr:nvCxnSpPr>
        <xdr:cNvPr id="304" name="直線コネクタ 303"/>
        <xdr:cNvCxnSpPr/>
      </xdr:nvCxnSpPr>
      <xdr:spPr>
        <a:xfrm>
          <a:off x="13893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163576</xdr:rowOff>
    </xdr:to>
    <xdr:cxnSp macro="">
      <xdr:nvCxnSpPr>
        <xdr:cNvPr id="307" name="直線コネクタ 306"/>
        <xdr:cNvCxnSpPr/>
      </xdr:nvCxnSpPr>
      <xdr:spPr>
        <a:xfrm>
          <a:off x="13004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8" name="フローチャート: 判断 307"/>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09" name="テキスト ボックス 308"/>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0" name="フローチャート: 判断 309"/>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1" name="テキスト ボックス 310"/>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17" name="楕円 316"/>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18" name="補助費等該当値テキスト"/>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19" name="楕円 318"/>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0" name="テキスト ボックス 319"/>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1" name="楕円 320"/>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2" name="テキスト ボックス 321"/>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3" name="楕円 322"/>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4" name="テキスト ボックス 323"/>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楕円 324"/>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6" name="テキスト ボックス 325"/>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な起債事業を実施してきたことから、類似団体よりも低い水準を維持している。今後、新庁舎建設や主要幹線道路整備などの実施により公債費の増加が見込まれるが、将来世代に過度な公債費負担とならないように、交付税措置のある有利な起債の活用を図るとともに、普通建設事業の精査を行い、可能な限り起債発行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76</xdr:row>
      <xdr:rowOff>159004</xdr:rowOff>
    </xdr:to>
    <xdr:cxnSp macro="">
      <xdr:nvCxnSpPr>
        <xdr:cNvPr id="356" name="直線コネクタ 355"/>
        <xdr:cNvCxnSpPr/>
      </xdr:nvCxnSpPr>
      <xdr:spPr>
        <a:xfrm>
          <a:off x="3987800" y="131663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136144</xdr:rowOff>
    </xdr:to>
    <xdr:cxnSp macro="">
      <xdr:nvCxnSpPr>
        <xdr:cNvPr id="359" name="直線コネクタ 358"/>
        <xdr:cNvCxnSpPr/>
      </xdr:nvCxnSpPr>
      <xdr:spPr>
        <a:xfrm>
          <a:off x="3098800" y="13157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159004</xdr:rowOff>
    </xdr:to>
    <xdr:cxnSp macro="">
      <xdr:nvCxnSpPr>
        <xdr:cNvPr id="362" name="直線コネクタ 361"/>
        <xdr:cNvCxnSpPr/>
      </xdr:nvCxnSpPr>
      <xdr:spPr>
        <a:xfrm flipV="1">
          <a:off x="2209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33274</xdr:rowOff>
    </xdr:to>
    <xdr:cxnSp macro="">
      <xdr:nvCxnSpPr>
        <xdr:cNvPr id="365" name="直線コネクタ 364"/>
        <xdr:cNvCxnSpPr/>
      </xdr:nvCxnSpPr>
      <xdr:spPr>
        <a:xfrm flipV="1">
          <a:off x="1320800" y="13189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105918</xdr:rowOff>
    </xdr:from>
    <xdr:to>
      <xdr:col>11</xdr:col>
      <xdr:colOff>60325</xdr:colOff>
      <xdr:row>78</xdr:row>
      <xdr:rowOff>36068</xdr:rowOff>
    </xdr:to>
    <xdr:sp macro="" textlink="">
      <xdr:nvSpPr>
        <xdr:cNvPr id="366" name="フローチャート: 判断 36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67" name="テキスト ボックス 366"/>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68" name="フローチャート: 判断 367"/>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69" name="テキスト ボックス 368"/>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5" name="楕円 374"/>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76" name="公債費該当値テキスト"/>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85344</xdr:rowOff>
    </xdr:from>
    <xdr:to>
      <xdr:col>20</xdr:col>
      <xdr:colOff>38100</xdr:colOff>
      <xdr:row>77</xdr:row>
      <xdr:rowOff>15494</xdr:rowOff>
    </xdr:to>
    <xdr:sp macro="" textlink="">
      <xdr:nvSpPr>
        <xdr:cNvPr id="377" name="楕円 376"/>
        <xdr:cNvSpPr/>
      </xdr:nvSpPr>
      <xdr:spPr>
        <a:xfrm>
          <a:off x="3937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25671</xdr:rowOff>
    </xdr:from>
    <xdr:ext cx="736600" cy="259045"/>
    <xdr:sp macro="" textlink="">
      <xdr:nvSpPr>
        <xdr:cNvPr id="378" name="テキスト ボックス 377"/>
        <xdr:cNvSpPr txBox="1"/>
      </xdr:nvSpPr>
      <xdr:spPr>
        <a:xfrm>
          <a:off x="3606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79" name="楕円 378"/>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80" name="テキスト ボックス 379"/>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81" name="楕円 380"/>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82" name="テキスト ボックス 381"/>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3" name="楕円 382"/>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4" name="テキスト ボックス 383"/>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公債費以外の経常収支比率が類似団体平均を上回っているのは、人件費、扶助費の比率が高くなっているのが要因である。</a:t>
          </a:r>
        </a:p>
        <a:p>
          <a:r>
            <a:rPr kumimoji="1" lang="ja-JP" altLang="en-US" sz="1300">
              <a:latin typeface="ＭＳ Ｐゴシック" panose="020B0600070205080204" pitchFamily="50" charset="-128"/>
              <a:ea typeface="ＭＳ Ｐゴシック" panose="020B0600070205080204" pitchFamily="50" charset="-128"/>
            </a:rPr>
            <a:t>行財政改革の取組を通じて人件費の抑制に努めるとともに、町単独制度の内容を精査し、必要以上の扶助費支出を抑制するなど適正な支出に努める。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94996</xdr:rowOff>
    </xdr:from>
    <xdr:to>
      <xdr:col>82</xdr:col>
      <xdr:colOff>107950</xdr:colOff>
      <xdr:row>78</xdr:row>
      <xdr:rowOff>154432</xdr:rowOff>
    </xdr:to>
    <xdr:cxnSp macro="">
      <xdr:nvCxnSpPr>
        <xdr:cNvPr id="415" name="直線コネクタ 414"/>
        <xdr:cNvCxnSpPr/>
      </xdr:nvCxnSpPr>
      <xdr:spPr>
        <a:xfrm flipV="1">
          <a:off x="15671800" y="134680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78</xdr:row>
      <xdr:rowOff>154432</xdr:rowOff>
    </xdr:to>
    <xdr:cxnSp macro="">
      <xdr:nvCxnSpPr>
        <xdr:cNvPr id="418" name="直線コネクタ 417"/>
        <xdr:cNvCxnSpPr/>
      </xdr:nvCxnSpPr>
      <xdr:spPr>
        <a:xfrm>
          <a:off x="14782800" y="134040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78</xdr:row>
      <xdr:rowOff>30987</xdr:rowOff>
    </xdr:to>
    <xdr:cxnSp macro="">
      <xdr:nvCxnSpPr>
        <xdr:cNvPr id="421" name="直線コネクタ 420"/>
        <xdr:cNvCxnSpPr/>
      </xdr:nvCxnSpPr>
      <xdr:spPr>
        <a:xfrm>
          <a:off x="13893800" y="13404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78</xdr:row>
      <xdr:rowOff>30987</xdr:rowOff>
    </xdr:to>
    <xdr:cxnSp macro="">
      <xdr:nvCxnSpPr>
        <xdr:cNvPr id="424" name="直線コネクタ 423"/>
        <xdr:cNvCxnSpPr/>
      </xdr:nvCxnSpPr>
      <xdr:spPr>
        <a:xfrm>
          <a:off x="13004800" y="13161772"/>
          <a:ext cx="889000" cy="24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25" name="フローチャート: 判断 42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26" name="テキスト ボックス 425"/>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27" name="フローチャート: 判断 426"/>
        <xdr:cNvSpPr/>
      </xdr:nvSpPr>
      <xdr:spPr>
        <a:xfrm>
          <a:off x="12954000" y="1290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28" name="テキスト ボックス 427"/>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44196</xdr:rowOff>
    </xdr:from>
    <xdr:to>
      <xdr:col>82</xdr:col>
      <xdr:colOff>158750</xdr:colOff>
      <xdr:row>78</xdr:row>
      <xdr:rowOff>145796</xdr:rowOff>
    </xdr:to>
    <xdr:sp macro="" textlink="">
      <xdr:nvSpPr>
        <xdr:cNvPr id="434" name="楕円 433"/>
        <xdr:cNvSpPr/>
      </xdr:nvSpPr>
      <xdr:spPr>
        <a:xfrm>
          <a:off x="16459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16273</xdr:rowOff>
    </xdr:from>
    <xdr:ext cx="762000" cy="259045"/>
    <xdr:sp macro="" textlink="">
      <xdr:nvSpPr>
        <xdr:cNvPr id="435" name="公債費以外該当値テキスト"/>
        <xdr:cNvSpPr txBox="1"/>
      </xdr:nvSpPr>
      <xdr:spPr>
        <a:xfrm>
          <a:off x="16598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36" name="楕円 435"/>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37" name="テキスト ボックス 436"/>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38" name="楕円 437"/>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39" name="テキスト ボックス 438"/>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40" name="楕円 439"/>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66564</xdr:rowOff>
    </xdr:from>
    <xdr:ext cx="762000" cy="259045"/>
    <xdr:sp macro="" textlink="">
      <xdr:nvSpPr>
        <xdr:cNvPr id="441" name="テキスト ボックス 440"/>
        <xdr:cNvSpPr txBox="1"/>
      </xdr:nvSpPr>
      <xdr:spPr>
        <a:xfrm>
          <a:off x="13512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42" name="楕円 441"/>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3" name="テキスト ボックス 442"/>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159400</xdr:rowOff>
    </xdr:from>
    <xdr:to>
      <xdr:col>29</xdr:col>
      <xdr:colOff>127000</xdr:colOff>
      <xdr:row>19</xdr:row>
      <xdr:rowOff>10024</xdr:rowOff>
    </xdr:to>
    <xdr:cxnSp macro="">
      <xdr:nvCxnSpPr>
        <xdr:cNvPr id="48" name="直線コネクタ 47"/>
        <xdr:cNvCxnSpPr/>
      </xdr:nvCxnSpPr>
      <xdr:spPr bwMode="auto">
        <a:xfrm flipV="1">
          <a:off x="5003800" y="3293125"/>
          <a:ext cx="647700" cy="22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10024</xdr:rowOff>
    </xdr:from>
    <xdr:to>
      <xdr:col>26</xdr:col>
      <xdr:colOff>50800</xdr:colOff>
      <xdr:row>19</xdr:row>
      <xdr:rowOff>12502</xdr:rowOff>
    </xdr:to>
    <xdr:cxnSp macro="">
      <xdr:nvCxnSpPr>
        <xdr:cNvPr id="51" name="直線コネクタ 50"/>
        <xdr:cNvCxnSpPr/>
      </xdr:nvCxnSpPr>
      <xdr:spPr bwMode="auto">
        <a:xfrm flipV="1">
          <a:off x="4305300" y="3315199"/>
          <a:ext cx="698500" cy="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12502</xdr:rowOff>
    </xdr:from>
    <xdr:to>
      <xdr:col>22</xdr:col>
      <xdr:colOff>114300</xdr:colOff>
      <xdr:row>19</xdr:row>
      <xdr:rowOff>54363</xdr:rowOff>
    </xdr:to>
    <xdr:cxnSp macro="">
      <xdr:nvCxnSpPr>
        <xdr:cNvPr id="54" name="直線コネクタ 53"/>
        <xdr:cNvCxnSpPr/>
      </xdr:nvCxnSpPr>
      <xdr:spPr bwMode="auto">
        <a:xfrm flipV="1">
          <a:off x="3606800" y="3317677"/>
          <a:ext cx="698500" cy="4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54363</xdr:rowOff>
    </xdr:from>
    <xdr:to>
      <xdr:col>18</xdr:col>
      <xdr:colOff>177800</xdr:colOff>
      <xdr:row>19</xdr:row>
      <xdr:rowOff>163981</xdr:rowOff>
    </xdr:to>
    <xdr:cxnSp macro="">
      <xdr:nvCxnSpPr>
        <xdr:cNvPr id="57" name="直線コネクタ 56"/>
        <xdr:cNvCxnSpPr/>
      </xdr:nvCxnSpPr>
      <xdr:spPr bwMode="auto">
        <a:xfrm flipV="1">
          <a:off x="2908300" y="3359538"/>
          <a:ext cx="698500" cy="109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154211</xdr:rowOff>
    </xdr:from>
    <xdr:to>
      <xdr:col>19</xdr:col>
      <xdr:colOff>38100</xdr:colOff>
      <xdr:row>18</xdr:row>
      <xdr:rowOff>84361</xdr:rowOff>
    </xdr:to>
    <xdr:sp macro="" textlink="">
      <xdr:nvSpPr>
        <xdr:cNvPr id="58" name="フローチャート: 判断 57"/>
        <xdr:cNvSpPr/>
      </xdr:nvSpPr>
      <xdr:spPr bwMode="auto">
        <a:xfrm>
          <a:off x="35560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94538</xdr:rowOff>
    </xdr:from>
    <xdr:ext cx="762000" cy="259045"/>
    <xdr:sp macro="" textlink="">
      <xdr:nvSpPr>
        <xdr:cNvPr id="59" name="テキスト ボックス 58"/>
        <xdr:cNvSpPr txBox="1"/>
      </xdr:nvSpPr>
      <xdr:spPr>
        <a:xfrm>
          <a:off x="32258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18578</xdr:rowOff>
    </xdr:from>
    <xdr:to>
      <xdr:col>15</xdr:col>
      <xdr:colOff>101600</xdr:colOff>
      <xdr:row>18</xdr:row>
      <xdr:rowOff>120178</xdr:rowOff>
    </xdr:to>
    <xdr:sp macro="" textlink="">
      <xdr:nvSpPr>
        <xdr:cNvPr id="60" name="フローチャート: 判断 59"/>
        <xdr:cNvSpPr/>
      </xdr:nvSpPr>
      <xdr:spPr bwMode="auto">
        <a:xfrm>
          <a:off x="2857500" y="315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130355</xdr:rowOff>
    </xdr:from>
    <xdr:ext cx="762000" cy="259045"/>
    <xdr:sp macro="" textlink="">
      <xdr:nvSpPr>
        <xdr:cNvPr id="61" name="テキスト ボックス 60"/>
        <xdr:cNvSpPr txBox="1"/>
      </xdr:nvSpPr>
      <xdr:spPr>
        <a:xfrm>
          <a:off x="2527300" y="292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108600</xdr:rowOff>
    </xdr:from>
    <xdr:to>
      <xdr:col>29</xdr:col>
      <xdr:colOff>177800</xdr:colOff>
      <xdr:row>19</xdr:row>
      <xdr:rowOff>38750</xdr:rowOff>
    </xdr:to>
    <xdr:sp macro="" textlink="">
      <xdr:nvSpPr>
        <xdr:cNvPr id="67" name="楕円 66"/>
        <xdr:cNvSpPr/>
      </xdr:nvSpPr>
      <xdr:spPr bwMode="auto">
        <a:xfrm>
          <a:off x="5600700" y="324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80677</xdr:rowOff>
    </xdr:from>
    <xdr:ext cx="762000" cy="259045"/>
    <xdr:sp macro="" textlink="">
      <xdr:nvSpPr>
        <xdr:cNvPr id="68" name="人口1人当たり決算額の推移該当値テキスト130"/>
        <xdr:cNvSpPr txBox="1"/>
      </xdr:nvSpPr>
      <xdr:spPr>
        <a:xfrm>
          <a:off x="5740400" y="321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130674</xdr:rowOff>
    </xdr:from>
    <xdr:to>
      <xdr:col>26</xdr:col>
      <xdr:colOff>101600</xdr:colOff>
      <xdr:row>19</xdr:row>
      <xdr:rowOff>60824</xdr:rowOff>
    </xdr:to>
    <xdr:sp macro="" textlink="">
      <xdr:nvSpPr>
        <xdr:cNvPr id="69" name="楕円 68"/>
        <xdr:cNvSpPr/>
      </xdr:nvSpPr>
      <xdr:spPr bwMode="auto">
        <a:xfrm>
          <a:off x="4953000" y="3264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45601</xdr:rowOff>
    </xdr:from>
    <xdr:ext cx="736600" cy="259045"/>
    <xdr:sp macro="" textlink="">
      <xdr:nvSpPr>
        <xdr:cNvPr id="70" name="テキスト ボックス 69"/>
        <xdr:cNvSpPr txBox="1"/>
      </xdr:nvSpPr>
      <xdr:spPr>
        <a:xfrm>
          <a:off x="4622800" y="3350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133152</xdr:rowOff>
    </xdr:from>
    <xdr:to>
      <xdr:col>22</xdr:col>
      <xdr:colOff>165100</xdr:colOff>
      <xdr:row>19</xdr:row>
      <xdr:rowOff>63302</xdr:rowOff>
    </xdr:to>
    <xdr:sp macro="" textlink="">
      <xdr:nvSpPr>
        <xdr:cNvPr id="71" name="楕円 70"/>
        <xdr:cNvSpPr/>
      </xdr:nvSpPr>
      <xdr:spPr bwMode="auto">
        <a:xfrm>
          <a:off x="4254500" y="3266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48079</xdr:rowOff>
    </xdr:from>
    <xdr:ext cx="762000" cy="259045"/>
    <xdr:sp macro="" textlink="">
      <xdr:nvSpPr>
        <xdr:cNvPr id="72" name="テキスト ボックス 71"/>
        <xdr:cNvSpPr txBox="1"/>
      </xdr:nvSpPr>
      <xdr:spPr>
        <a:xfrm>
          <a:off x="3924300" y="335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3563</xdr:rowOff>
    </xdr:from>
    <xdr:to>
      <xdr:col>19</xdr:col>
      <xdr:colOff>38100</xdr:colOff>
      <xdr:row>19</xdr:row>
      <xdr:rowOff>105163</xdr:rowOff>
    </xdr:to>
    <xdr:sp macro="" textlink="">
      <xdr:nvSpPr>
        <xdr:cNvPr id="73" name="楕円 72"/>
        <xdr:cNvSpPr/>
      </xdr:nvSpPr>
      <xdr:spPr bwMode="auto">
        <a:xfrm>
          <a:off x="3556000" y="3308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89940</xdr:rowOff>
    </xdr:from>
    <xdr:ext cx="762000" cy="259045"/>
    <xdr:sp macro="" textlink="">
      <xdr:nvSpPr>
        <xdr:cNvPr id="74" name="テキスト ボックス 73"/>
        <xdr:cNvSpPr txBox="1"/>
      </xdr:nvSpPr>
      <xdr:spPr>
        <a:xfrm>
          <a:off x="3225800" y="339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113181</xdr:rowOff>
    </xdr:from>
    <xdr:to>
      <xdr:col>15</xdr:col>
      <xdr:colOff>101600</xdr:colOff>
      <xdr:row>20</xdr:row>
      <xdr:rowOff>43331</xdr:rowOff>
    </xdr:to>
    <xdr:sp macro="" textlink="">
      <xdr:nvSpPr>
        <xdr:cNvPr id="75" name="楕円 74"/>
        <xdr:cNvSpPr/>
      </xdr:nvSpPr>
      <xdr:spPr bwMode="auto">
        <a:xfrm>
          <a:off x="2857500" y="3418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28108</xdr:rowOff>
    </xdr:from>
    <xdr:ext cx="762000" cy="259045"/>
    <xdr:sp macro="" textlink="">
      <xdr:nvSpPr>
        <xdr:cNvPr id="76" name="テキスト ボックス 75"/>
        <xdr:cNvSpPr txBox="1"/>
      </xdr:nvSpPr>
      <xdr:spPr>
        <a:xfrm>
          <a:off x="2527300" y="35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94950</xdr:rowOff>
    </xdr:from>
    <xdr:to>
      <xdr:col>29</xdr:col>
      <xdr:colOff>127000</xdr:colOff>
      <xdr:row>37</xdr:row>
      <xdr:rowOff>108415</xdr:rowOff>
    </xdr:to>
    <xdr:cxnSp macro="">
      <xdr:nvCxnSpPr>
        <xdr:cNvPr id="108" name="直線コネクタ 107"/>
        <xdr:cNvCxnSpPr/>
      </xdr:nvCxnSpPr>
      <xdr:spPr bwMode="auto">
        <a:xfrm>
          <a:off x="5003800" y="7219650"/>
          <a:ext cx="647700" cy="13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58146</xdr:rowOff>
    </xdr:from>
    <xdr:to>
      <xdr:col>26</xdr:col>
      <xdr:colOff>50800</xdr:colOff>
      <xdr:row>37</xdr:row>
      <xdr:rowOff>94950</xdr:rowOff>
    </xdr:to>
    <xdr:cxnSp macro="">
      <xdr:nvCxnSpPr>
        <xdr:cNvPr id="111" name="直線コネクタ 110"/>
        <xdr:cNvCxnSpPr/>
      </xdr:nvCxnSpPr>
      <xdr:spPr bwMode="auto">
        <a:xfrm>
          <a:off x="4305300" y="7182846"/>
          <a:ext cx="698500" cy="36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38440</xdr:rowOff>
    </xdr:from>
    <xdr:to>
      <xdr:col>22</xdr:col>
      <xdr:colOff>114300</xdr:colOff>
      <xdr:row>37</xdr:row>
      <xdr:rowOff>58146</xdr:rowOff>
    </xdr:to>
    <xdr:cxnSp macro="">
      <xdr:nvCxnSpPr>
        <xdr:cNvPr id="114" name="直線コネクタ 113"/>
        <xdr:cNvCxnSpPr/>
      </xdr:nvCxnSpPr>
      <xdr:spPr bwMode="auto">
        <a:xfrm>
          <a:off x="3606800" y="7163140"/>
          <a:ext cx="698500" cy="19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114747</xdr:rowOff>
    </xdr:from>
    <xdr:to>
      <xdr:col>18</xdr:col>
      <xdr:colOff>177800</xdr:colOff>
      <xdr:row>37</xdr:row>
      <xdr:rowOff>38440</xdr:rowOff>
    </xdr:to>
    <xdr:cxnSp macro="">
      <xdr:nvCxnSpPr>
        <xdr:cNvPr id="117" name="直線コネクタ 116"/>
        <xdr:cNvCxnSpPr/>
      </xdr:nvCxnSpPr>
      <xdr:spPr bwMode="auto">
        <a:xfrm>
          <a:off x="2908300" y="7067997"/>
          <a:ext cx="698500" cy="95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177584</xdr:rowOff>
    </xdr:from>
    <xdr:to>
      <xdr:col>19</xdr:col>
      <xdr:colOff>38100</xdr:colOff>
      <xdr:row>35</xdr:row>
      <xdr:rowOff>279184</xdr:rowOff>
    </xdr:to>
    <xdr:sp macro="" textlink="">
      <xdr:nvSpPr>
        <xdr:cNvPr id="118" name="フローチャート: 判断 117"/>
        <xdr:cNvSpPr/>
      </xdr:nvSpPr>
      <xdr:spPr bwMode="auto">
        <a:xfrm>
          <a:off x="3556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289361</xdr:rowOff>
    </xdr:from>
    <xdr:ext cx="762000" cy="259045"/>
    <xdr:sp macro="" textlink="">
      <xdr:nvSpPr>
        <xdr:cNvPr id="119" name="テキスト ボックス 118"/>
        <xdr:cNvSpPr txBox="1"/>
      </xdr:nvSpPr>
      <xdr:spPr>
        <a:xfrm>
          <a:off x="3225800" y="6556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102855</xdr:rowOff>
    </xdr:from>
    <xdr:to>
      <xdr:col>15</xdr:col>
      <xdr:colOff>101600</xdr:colOff>
      <xdr:row>35</xdr:row>
      <xdr:rowOff>204455</xdr:rowOff>
    </xdr:to>
    <xdr:sp macro="" textlink="">
      <xdr:nvSpPr>
        <xdr:cNvPr id="120" name="フローチャート: 判断 119"/>
        <xdr:cNvSpPr/>
      </xdr:nvSpPr>
      <xdr:spPr bwMode="auto">
        <a:xfrm>
          <a:off x="2857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214632</xdr:rowOff>
    </xdr:from>
    <xdr:ext cx="762000" cy="259045"/>
    <xdr:sp macro="" textlink="">
      <xdr:nvSpPr>
        <xdr:cNvPr id="121" name="テキスト ボックス 120"/>
        <xdr:cNvSpPr txBox="1"/>
      </xdr:nvSpPr>
      <xdr:spPr>
        <a:xfrm>
          <a:off x="2527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57615</xdr:rowOff>
    </xdr:from>
    <xdr:to>
      <xdr:col>29</xdr:col>
      <xdr:colOff>177800</xdr:colOff>
      <xdr:row>37</xdr:row>
      <xdr:rowOff>159215</xdr:rowOff>
    </xdr:to>
    <xdr:sp macro="" textlink="">
      <xdr:nvSpPr>
        <xdr:cNvPr id="127" name="楕円 126"/>
        <xdr:cNvSpPr/>
      </xdr:nvSpPr>
      <xdr:spPr bwMode="auto">
        <a:xfrm>
          <a:off x="5600700" y="7182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29692</xdr:rowOff>
    </xdr:from>
    <xdr:ext cx="762000" cy="259045"/>
    <xdr:sp macro="" textlink="">
      <xdr:nvSpPr>
        <xdr:cNvPr id="128" name="人口1人当たり決算額の推移該当値テキスト445"/>
        <xdr:cNvSpPr txBox="1"/>
      </xdr:nvSpPr>
      <xdr:spPr>
        <a:xfrm>
          <a:off x="5740400" y="71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44150</xdr:rowOff>
    </xdr:from>
    <xdr:to>
      <xdr:col>26</xdr:col>
      <xdr:colOff>101600</xdr:colOff>
      <xdr:row>37</xdr:row>
      <xdr:rowOff>145750</xdr:rowOff>
    </xdr:to>
    <xdr:sp macro="" textlink="">
      <xdr:nvSpPr>
        <xdr:cNvPr id="129" name="楕円 128"/>
        <xdr:cNvSpPr/>
      </xdr:nvSpPr>
      <xdr:spPr bwMode="auto">
        <a:xfrm>
          <a:off x="4953000" y="7168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130527</xdr:rowOff>
    </xdr:from>
    <xdr:ext cx="736600" cy="259045"/>
    <xdr:sp macro="" textlink="">
      <xdr:nvSpPr>
        <xdr:cNvPr id="130" name="テキスト ボックス 129"/>
        <xdr:cNvSpPr txBox="1"/>
      </xdr:nvSpPr>
      <xdr:spPr>
        <a:xfrm>
          <a:off x="4622800" y="725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7346</xdr:rowOff>
    </xdr:from>
    <xdr:to>
      <xdr:col>22</xdr:col>
      <xdr:colOff>165100</xdr:colOff>
      <xdr:row>37</xdr:row>
      <xdr:rowOff>108946</xdr:rowOff>
    </xdr:to>
    <xdr:sp macro="" textlink="">
      <xdr:nvSpPr>
        <xdr:cNvPr id="131" name="楕円 130"/>
        <xdr:cNvSpPr/>
      </xdr:nvSpPr>
      <xdr:spPr bwMode="auto">
        <a:xfrm>
          <a:off x="4254500" y="7132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93723</xdr:rowOff>
    </xdr:from>
    <xdr:ext cx="762000" cy="259045"/>
    <xdr:sp macro="" textlink="">
      <xdr:nvSpPr>
        <xdr:cNvPr id="132" name="テキスト ボックス 131"/>
        <xdr:cNvSpPr txBox="1"/>
      </xdr:nvSpPr>
      <xdr:spPr>
        <a:xfrm>
          <a:off x="3924300" y="721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159090</xdr:rowOff>
    </xdr:from>
    <xdr:to>
      <xdr:col>19</xdr:col>
      <xdr:colOff>38100</xdr:colOff>
      <xdr:row>37</xdr:row>
      <xdr:rowOff>89240</xdr:rowOff>
    </xdr:to>
    <xdr:sp macro="" textlink="">
      <xdr:nvSpPr>
        <xdr:cNvPr id="133" name="楕円 132"/>
        <xdr:cNvSpPr/>
      </xdr:nvSpPr>
      <xdr:spPr bwMode="auto">
        <a:xfrm>
          <a:off x="3556000" y="7112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74017</xdr:rowOff>
    </xdr:from>
    <xdr:ext cx="762000" cy="259045"/>
    <xdr:sp macro="" textlink="">
      <xdr:nvSpPr>
        <xdr:cNvPr id="134" name="テキスト ボックス 133"/>
        <xdr:cNvSpPr txBox="1"/>
      </xdr:nvSpPr>
      <xdr:spPr>
        <a:xfrm>
          <a:off x="3225800" y="71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63947</xdr:rowOff>
    </xdr:from>
    <xdr:to>
      <xdr:col>15</xdr:col>
      <xdr:colOff>101600</xdr:colOff>
      <xdr:row>36</xdr:row>
      <xdr:rowOff>165547</xdr:rowOff>
    </xdr:to>
    <xdr:sp macro="" textlink="">
      <xdr:nvSpPr>
        <xdr:cNvPr id="135" name="楕円 134"/>
        <xdr:cNvSpPr/>
      </xdr:nvSpPr>
      <xdr:spPr bwMode="auto">
        <a:xfrm>
          <a:off x="2857500" y="701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150324</xdr:rowOff>
    </xdr:from>
    <xdr:ext cx="762000" cy="259045"/>
    <xdr:sp macro="" textlink="">
      <xdr:nvSpPr>
        <xdr:cNvPr id="136" name="テキスト ボックス 135"/>
        <xdr:cNvSpPr txBox="1"/>
      </xdr:nvSpPr>
      <xdr:spPr>
        <a:xfrm>
          <a:off x="2527300" y="710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9,406
9,188
58.16
4,738,490
4,604,723
108,852
2,841,181
4,473,060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126266</xdr:rowOff>
    </xdr:from>
    <xdr:to>
      <xdr:col>24</xdr:col>
      <xdr:colOff>63500</xdr:colOff>
      <xdr:row>36</xdr:row>
      <xdr:rowOff>144539</xdr:rowOff>
    </xdr:to>
    <xdr:cxnSp macro="">
      <xdr:nvCxnSpPr>
        <xdr:cNvPr id="61" name="直線コネクタ 60"/>
        <xdr:cNvCxnSpPr/>
      </xdr:nvCxnSpPr>
      <xdr:spPr>
        <a:xfrm flipV="1">
          <a:off x="3797300" y="6298466"/>
          <a:ext cx="838200" cy="1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144539</xdr:rowOff>
    </xdr:from>
    <xdr:to>
      <xdr:col>19</xdr:col>
      <xdr:colOff>177800</xdr:colOff>
      <xdr:row>36</xdr:row>
      <xdr:rowOff>155938</xdr:rowOff>
    </xdr:to>
    <xdr:cxnSp macro="">
      <xdr:nvCxnSpPr>
        <xdr:cNvPr id="64" name="直線コネクタ 63"/>
        <xdr:cNvCxnSpPr/>
      </xdr:nvCxnSpPr>
      <xdr:spPr>
        <a:xfrm flipV="1">
          <a:off x="2908300" y="6316739"/>
          <a:ext cx="8890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155938</xdr:rowOff>
    </xdr:from>
    <xdr:to>
      <xdr:col>15</xdr:col>
      <xdr:colOff>50800</xdr:colOff>
      <xdr:row>37</xdr:row>
      <xdr:rowOff>9924</xdr:rowOff>
    </xdr:to>
    <xdr:cxnSp macro="">
      <xdr:nvCxnSpPr>
        <xdr:cNvPr id="67" name="直線コネクタ 66"/>
        <xdr:cNvCxnSpPr/>
      </xdr:nvCxnSpPr>
      <xdr:spPr>
        <a:xfrm flipV="1">
          <a:off x="2019300" y="6328138"/>
          <a:ext cx="889000" cy="2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9924</xdr:rowOff>
    </xdr:from>
    <xdr:to>
      <xdr:col>10</xdr:col>
      <xdr:colOff>114300</xdr:colOff>
      <xdr:row>37</xdr:row>
      <xdr:rowOff>91465</xdr:rowOff>
    </xdr:to>
    <xdr:cxnSp macro="">
      <xdr:nvCxnSpPr>
        <xdr:cNvPr id="70" name="直線コネクタ 69"/>
        <xdr:cNvCxnSpPr/>
      </xdr:nvCxnSpPr>
      <xdr:spPr>
        <a:xfrm flipV="1">
          <a:off x="1130300" y="6353574"/>
          <a:ext cx="889000" cy="8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49276</xdr:rowOff>
    </xdr:from>
    <xdr:to>
      <xdr:col>10</xdr:col>
      <xdr:colOff>165100</xdr:colOff>
      <xdr:row>36</xdr:row>
      <xdr:rowOff>150876</xdr:rowOff>
    </xdr:to>
    <xdr:sp macro="" textlink="">
      <xdr:nvSpPr>
        <xdr:cNvPr id="71" name="フローチャート: 判断 70"/>
        <xdr:cNvSpPr/>
      </xdr:nvSpPr>
      <xdr:spPr>
        <a:xfrm>
          <a:off x="1968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167403</xdr:rowOff>
    </xdr:from>
    <xdr:ext cx="599010" cy="259045"/>
    <xdr:sp macro="" textlink="">
      <xdr:nvSpPr>
        <xdr:cNvPr id="72" name="テキスト ボックス 71"/>
        <xdr:cNvSpPr txBox="1"/>
      </xdr:nvSpPr>
      <xdr:spPr>
        <a:xfrm>
          <a:off x="1719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67107</xdr:rowOff>
    </xdr:from>
    <xdr:to>
      <xdr:col>6</xdr:col>
      <xdr:colOff>38100</xdr:colOff>
      <xdr:row>36</xdr:row>
      <xdr:rowOff>168707</xdr:rowOff>
    </xdr:to>
    <xdr:sp macro="" textlink="">
      <xdr:nvSpPr>
        <xdr:cNvPr id="73" name="フローチャート: 判断 72"/>
        <xdr:cNvSpPr/>
      </xdr:nvSpPr>
      <xdr:spPr>
        <a:xfrm>
          <a:off x="1079500" y="623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13784</xdr:rowOff>
    </xdr:from>
    <xdr:ext cx="599010" cy="259045"/>
    <xdr:sp macro="" textlink="">
      <xdr:nvSpPr>
        <xdr:cNvPr id="74" name="テキスト ボックス 73"/>
        <xdr:cNvSpPr txBox="1"/>
      </xdr:nvSpPr>
      <xdr:spPr>
        <a:xfrm>
          <a:off x="830795" y="60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75466</xdr:rowOff>
    </xdr:from>
    <xdr:to>
      <xdr:col>24</xdr:col>
      <xdr:colOff>114300</xdr:colOff>
      <xdr:row>37</xdr:row>
      <xdr:rowOff>5616</xdr:rowOff>
    </xdr:to>
    <xdr:sp macro="" textlink="">
      <xdr:nvSpPr>
        <xdr:cNvPr id="80" name="楕円 79"/>
        <xdr:cNvSpPr/>
      </xdr:nvSpPr>
      <xdr:spPr>
        <a:xfrm>
          <a:off x="4584700" y="62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53893</xdr:rowOff>
    </xdr:from>
    <xdr:ext cx="599010" cy="259045"/>
    <xdr:sp macro="" textlink="">
      <xdr:nvSpPr>
        <xdr:cNvPr id="81" name="人件費該当値テキスト"/>
        <xdr:cNvSpPr txBox="1"/>
      </xdr:nvSpPr>
      <xdr:spPr>
        <a:xfrm>
          <a:off x="4686300" y="622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93739</xdr:rowOff>
    </xdr:from>
    <xdr:to>
      <xdr:col>20</xdr:col>
      <xdr:colOff>38100</xdr:colOff>
      <xdr:row>37</xdr:row>
      <xdr:rowOff>23889</xdr:rowOff>
    </xdr:to>
    <xdr:sp macro="" textlink="">
      <xdr:nvSpPr>
        <xdr:cNvPr id="82" name="楕円 81"/>
        <xdr:cNvSpPr/>
      </xdr:nvSpPr>
      <xdr:spPr>
        <a:xfrm>
          <a:off x="3746500" y="62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15016</xdr:rowOff>
    </xdr:from>
    <xdr:ext cx="599010" cy="259045"/>
    <xdr:sp macro="" textlink="">
      <xdr:nvSpPr>
        <xdr:cNvPr id="83" name="テキスト ボックス 82"/>
        <xdr:cNvSpPr txBox="1"/>
      </xdr:nvSpPr>
      <xdr:spPr>
        <a:xfrm>
          <a:off x="3497795" y="635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105138</xdr:rowOff>
    </xdr:from>
    <xdr:to>
      <xdr:col>15</xdr:col>
      <xdr:colOff>101600</xdr:colOff>
      <xdr:row>37</xdr:row>
      <xdr:rowOff>35288</xdr:rowOff>
    </xdr:to>
    <xdr:sp macro="" textlink="">
      <xdr:nvSpPr>
        <xdr:cNvPr id="84" name="楕円 83"/>
        <xdr:cNvSpPr/>
      </xdr:nvSpPr>
      <xdr:spPr>
        <a:xfrm>
          <a:off x="2857500" y="62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26415</xdr:rowOff>
    </xdr:from>
    <xdr:ext cx="599010" cy="259045"/>
    <xdr:sp macro="" textlink="">
      <xdr:nvSpPr>
        <xdr:cNvPr id="85" name="テキスト ボックス 84"/>
        <xdr:cNvSpPr txBox="1"/>
      </xdr:nvSpPr>
      <xdr:spPr>
        <a:xfrm>
          <a:off x="2608795" y="637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130574</xdr:rowOff>
    </xdr:from>
    <xdr:to>
      <xdr:col>10</xdr:col>
      <xdr:colOff>165100</xdr:colOff>
      <xdr:row>37</xdr:row>
      <xdr:rowOff>60724</xdr:rowOff>
    </xdr:to>
    <xdr:sp macro="" textlink="">
      <xdr:nvSpPr>
        <xdr:cNvPr id="86" name="楕円 85"/>
        <xdr:cNvSpPr/>
      </xdr:nvSpPr>
      <xdr:spPr>
        <a:xfrm>
          <a:off x="1968500" y="63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51851</xdr:rowOff>
    </xdr:from>
    <xdr:ext cx="534377" cy="259045"/>
    <xdr:sp macro="" textlink="">
      <xdr:nvSpPr>
        <xdr:cNvPr id="87" name="テキスト ボックス 86"/>
        <xdr:cNvSpPr txBox="1"/>
      </xdr:nvSpPr>
      <xdr:spPr>
        <a:xfrm>
          <a:off x="1752111" y="639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40665</xdr:rowOff>
    </xdr:from>
    <xdr:to>
      <xdr:col>6</xdr:col>
      <xdr:colOff>38100</xdr:colOff>
      <xdr:row>37</xdr:row>
      <xdr:rowOff>142265</xdr:rowOff>
    </xdr:to>
    <xdr:sp macro="" textlink="">
      <xdr:nvSpPr>
        <xdr:cNvPr id="88" name="楕円 87"/>
        <xdr:cNvSpPr/>
      </xdr:nvSpPr>
      <xdr:spPr>
        <a:xfrm>
          <a:off x="1079500" y="63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133393</xdr:rowOff>
    </xdr:from>
    <xdr:ext cx="534377" cy="259045"/>
    <xdr:sp macro="" textlink="">
      <xdr:nvSpPr>
        <xdr:cNvPr id="89" name="テキスト ボックス 88"/>
        <xdr:cNvSpPr txBox="1"/>
      </xdr:nvSpPr>
      <xdr:spPr>
        <a:xfrm>
          <a:off x="863111" y="647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59752</xdr:rowOff>
    </xdr:from>
    <xdr:to>
      <xdr:col>24</xdr:col>
      <xdr:colOff>63500</xdr:colOff>
      <xdr:row>58</xdr:row>
      <xdr:rowOff>61914</xdr:rowOff>
    </xdr:to>
    <xdr:cxnSp macro="">
      <xdr:nvCxnSpPr>
        <xdr:cNvPr id="120" name="直線コネクタ 119"/>
        <xdr:cNvCxnSpPr/>
      </xdr:nvCxnSpPr>
      <xdr:spPr>
        <a:xfrm flipV="1">
          <a:off x="3797300" y="10003852"/>
          <a:ext cx="838200" cy="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61914</xdr:rowOff>
    </xdr:from>
    <xdr:to>
      <xdr:col>19</xdr:col>
      <xdr:colOff>177800</xdr:colOff>
      <xdr:row>58</xdr:row>
      <xdr:rowOff>69899</xdr:rowOff>
    </xdr:to>
    <xdr:cxnSp macro="">
      <xdr:nvCxnSpPr>
        <xdr:cNvPr id="123" name="直線コネクタ 122"/>
        <xdr:cNvCxnSpPr/>
      </xdr:nvCxnSpPr>
      <xdr:spPr>
        <a:xfrm flipV="1">
          <a:off x="2908300" y="10006014"/>
          <a:ext cx="889000" cy="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69899</xdr:rowOff>
    </xdr:from>
    <xdr:to>
      <xdr:col>15</xdr:col>
      <xdr:colOff>50800</xdr:colOff>
      <xdr:row>58</xdr:row>
      <xdr:rowOff>84470</xdr:rowOff>
    </xdr:to>
    <xdr:cxnSp macro="">
      <xdr:nvCxnSpPr>
        <xdr:cNvPr id="126" name="直線コネクタ 125"/>
        <xdr:cNvCxnSpPr/>
      </xdr:nvCxnSpPr>
      <xdr:spPr>
        <a:xfrm flipV="1">
          <a:off x="2019300" y="10013999"/>
          <a:ext cx="889000" cy="1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84470</xdr:rowOff>
    </xdr:from>
    <xdr:to>
      <xdr:col>10</xdr:col>
      <xdr:colOff>114300</xdr:colOff>
      <xdr:row>58</xdr:row>
      <xdr:rowOff>104639</xdr:rowOff>
    </xdr:to>
    <xdr:cxnSp macro="">
      <xdr:nvCxnSpPr>
        <xdr:cNvPr id="129" name="直線コネクタ 128"/>
        <xdr:cNvCxnSpPr/>
      </xdr:nvCxnSpPr>
      <xdr:spPr>
        <a:xfrm flipV="1">
          <a:off x="1130300" y="10028570"/>
          <a:ext cx="889000" cy="2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39878</xdr:rowOff>
    </xdr:from>
    <xdr:to>
      <xdr:col>10</xdr:col>
      <xdr:colOff>165100</xdr:colOff>
      <xdr:row>57</xdr:row>
      <xdr:rowOff>141478</xdr:rowOff>
    </xdr:to>
    <xdr:sp macro="" textlink="">
      <xdr:nvSpPr>
        <xdr:cNvPr id="130" name="フローチャート: 判断 129"/>
        <xdr:cNvSpPr/>
      </xdr:nvSpPr>
      <xdr:spPr>
        <a:xfrm>
          <a:off x="1968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158005</xdr:rowOff>
    </xdr:from>
    <xdr:ext cx="599010" cy="259045"/>
    <xdr:sp macro="" textlink="">
      <xdr:nvSpPr>
        <xdr:cNvPr id="131" name="テキスト ボックス 130"/>
        <xdr:cNvSpPr txBox="1"/>
      </xdr:nvSpPr>
      <xdr:spPr>
        <a:xfrm>
          <a:off x="1719795" y="958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82205</xdr:rowOff>
    </xdr:from>
    <xdr:to>
      <xdr:col>6</xdr:col>
      <xdr:colOff>38100</xdr:colOff>
      <xdr:row>58</xdr:row>
      <xdr:rowOff>12355</xdr:rowOff>
    </xdr:to>
    <xdr:sp macro="" textlink="">
      <xdr:nvSpPr>
        <xdr:cNvPr id="132" name="フローチャート: 判断 131"/>
        <xdr:cNvSpPr/>
      </xdr:nvSpPr>
      <xdr:spPr>
        <a:xfrm>
          <a:off x="1079500" y="98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28882</xdr:rowOff>
    </xdr:from>
    <xdr:ext cx="534377" cy="259045"/>
    <xdr:sp macro="" textlink="">
      <xdr:nvSpPr>
        <xdr:cNvPr id="133" name="テキスト ボックス 132"/>
        <xdr:cNvSpPr txBox="1"/>
      </xdr:nvSpPr>
      <xdr:spPr>
        <a:xfrm>
          <a:off x="863111" y="963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8952</xdr:rowOff>
    </xdr:from>
    <xdr:to>
      <xdr:col>24</xdr:col>
      <xdr:colOff>114300</xdr:colOff>
      <xdr:row>58</xdr:row>
      <xdr:rowOff>110552</xdr:rowOff>
    </xdr:to>
    <xdr:sp macro="" textlink="">
      <xdr:nvSpPr>
        <xdr:cNvPr id="139" name="楕円 138"/>
        <xdr:cNvSpPr/>
      </xdr:nvSpPr>
      <xdr:spPr>
        <a:xfrm>
          <a:off x="4584700" y="99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95329</xdr:rowOff>
    </xdr:from>
    <xdr:ext cx="534377" cy="259045"/>
    <xdr:sp macro="" textlink="">
      <xdr:nvSpPr>
        <xdr:cNvPr id="140" name="物件費該当値テキスト"/>
        <xdr:cNvSpPr txBox="1"/>
      </xdr:nvSpPr>
      <xdr:spPr>
        <a:xfrm>
          <a:off x="4686300" y="986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11114</xdr:rowOff>
    </xdr:from>
    <xdr:to>
      <xdr:col>20</xdr:col>
      <xdr:colOff>38100</xdr:colOff>
      <xdr:row>58</xdr:row>
      <xdr:rowOff>112714</xdr:rowOff>
    </xdr:to>
    <xdr:sp macro="" textlink="">
      <xdr:nvSpPr>
        <xdr:cNvPr id="141" name="楕円 140"/>
        <xdr:cNvSpPr/>
      </xdr:nvSpPr>
      <xdr:spPr>
        <a:xfrm>
          <a:off x="3746500" y="995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103841</xdr:rowOff>
    </xdr:from>
    <xdr:ext cx="534377" cy="259045"/>
    <xdr:sp macro="" textlink="">
      <xdr:nvSpPr>
        <xdr:cNvPr id="142" name="テキスト ボックス 141"/>
        <xdr:cNvSpPr txBox="1"/>
      </xdr:nvSpPr>
      <xdr:spPr>
        <a:xfrm>
          <a:off x="3530111" y="100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19099</xdr:rowOff>
    </xdr:from>
    <xdr:to>
      <xdr:col>15</xdr:col>
      <xdr:colOff>101600</xdr:colOff>
      <xdr:row>58</xdr:row>
      <xdr:rowOff>120699</xdr:rowOff>
    </xdr:to>
    <xdr:sp macro="" textlink="">
      <xdr:nvSpPr>
        <xdr:cNvPr id="143" name="楕円 142"/>
        <xdr:cNvSpPr/>
      </xdr:nvSpPr>
      <xdr:spPr>
        <a:xfrm>
          <a:off x="2857500" y="996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111826</xdr:rowOff>
    </xdr:from>
    <xdr:ext cx="534377" cy="259045"/>
    <xdr:sp macro="" textlink="">
      <xdr:nvSpPr>
        <xdr:cNvPr id="144" name="テキスト ボックス 143"/>
        <xdr:cNvSpPr txBox="1"/>
      </xdr:nvSpPr>
      <xdr:spPr>
        <a:xfrm>
          <a:off x="2641111" y="1005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33670</xdr:rowOff>
    </xdr:from>
    <xdr:to>
      <xdr:col>10</xdr:col>
      <xdr:colOff>165100</xdr:colOff>
      <xdr:row>58</xdr:row>
      <xdr:rowOff>135270</xdr:rowOff>
    </xdr:to>
    <xdr:sp macro="" textlink="">
      <xdr:nvSpPr>
        <xdr:cNvPr id="145" name="楕円 144"/>
        <xdr:cNvSpPr/>
      </xdr:nvSpPr>
      <xdr:spPr>
        <a:xfrm>
          <a:off x="19685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126397</xdr:rowOff>
    </xdr:from>
    <xdr:ext cx="534377" cy="259045"/>
    <xdr:sp macro="" textlink="">
      <xdr:nvSpPr>
        <xdr:cNvPr id="146" name="テキスト ボックス 145"/>
        <xdr:cNvSpPr txBox="1"/>
      </xdr:nvSpPr>
      <xdr:spPr>
        <a:xfrm>
          <a:off x="1752111" y="1007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53839</xdr:rowOff>
    </xdr:from>
    <xdr:to>
      <xdr:col>6</xdr:col>
      <xdr:colOff>38100</xdr:colOff>
      <xdr:row>58</xdr:row>
      <xdr:rowOff>155439</xdr:rowOff>
    </xdr:to>
    <xdr:sp macro="" textlink="">
      <xdr:nvSpPr>
        <xdr:cNvPr id="147" name="楕円 146"/>
        <xdr:cNvSpPr/>
      </xdr:nvSpPr>
      <xdr:spPr>
        <a:xfrm>
          <a:off x="1079500" y="9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146566</xdr:rowOff>
    </xdr:from>
    <xdr:ext cx="534377" cy="259045"/>
    <xdr:sp macro="" textlink="">
      <xdr:nvSpPr>
        <xdr:cNvPr id="148" name="テキスト ボックス 147"/>
        <xdr:cNvSpPr txBox="1"/>
      </xdr:nvSpPr>
      <xdr:spPr>
        <a:xfrm>
          <a:off x="863111" y="100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167112</xdr:rowOff>
    </xdr:from>
    <xdr:to>
      <xdr:col>24</xdr:col>
      <xdr:colOff>63500</xdr:colOff>
      <xdr:row>79</xdr:row>
      <xdr:rowOff>6902</xdr:rowOff>
    </xdr:to>
    <xdr:cxnSp macro="">
      <xdr:nvCxnSpPr>
        <xdr:cNvPr id="177" name="直線コネクタ 176"/>
        <xdr:cNvCxnSpPr/>
      </xdr:nvCxnSpPr>
      <xdr:spPr>
        <a:xfrm>
          <a:off x="3797300" y="13540212"/>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167112</xdr:rowOff>
    </xdr:from>
    <xdr:to>
      <xdr:col>19</xdr:col>
      <xdr:colOff>177800</xdr:colOff>
      <xdr:row>78</xdr:row>
      <xdr:rowOff>171075</xdr:rowOff>
    </xdr:to>
    <xdr:cxnSp macro="">
      <xdr:nvCxnSpPr>
        <xdr:cNvPr id="180" name="直線コネクタ 179"/>
        <xdr:cNvCxnSpPr/>
      </xdr:nvCxnSpPr>
      <xdr:spPr>
        <a:xfrm flipV="1">
          <a:off x="2908300" y="13540212"/>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171075</xdr:rowOff>
    </xdr:from>
    <xdr:to>
      <xdr:col>15</xdr:col>
      <xdr:colOff>50800</xdr:colOff>
      <xdr:row>79</xdr:row>
      <xdr:rowOff>9170</xdr:rowOff>
    </xdr:to>
    <xdr:cxnSp macro="">
      <xdr:nvCxnSpPr>
        <xdr:cNvPr id="183" name="直線コネクタ 182"/>
        <xdr:cNvCxnSpPr/>
      </xdr:nvCxnSpPr>
      <xdr:spPr>
        <a:xfrm flipV="1">
          <a:off x="2019300" y="13544175"/>
          <a:ext cx="889000" cy="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9170</xdr:rowOff>
    </xdr:from>
    <xdr:to>
      <xdr:col>10</xdr:col>
      <xdr:colOff>114300</xdr:colOff>
      <xdr:row>79</xdr:row>
      <xdr:rowOff>14123</xdr:rowOff>
    </xdr:to>
    <xdr:cxnSp macro="">
      <xdr:nvCxnSpPr>
        <xdr:cNvPr id="186" name="直線コネクタ 185"/>
        <xdr:cNvCxnSpPr/>
      </xdr:nvCxnSpPr>
      <xdr:spPr>
        <a:xfrm flipV="1">
          <a:off x="1130300" y="1355372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17138</xdr:rowOff>
    </xdr:from>
    <xdr:to>
      <xdr:col>10</xdr:col>
      <xdr:colOff>165100</xdr:colOff>
      <xdr:row>78</xdr:row>
      <xdr:rowOff>118738</xdr:rowOff>
    </xdr:to>
    <xdr:sp macro="" textlink="">
      <xdr:nvSpPr>
        <xdr:cNvPr id="187" name="フローチャート: 判断 186"/>
        <xdr:cNvSpPr/>
      </xdr:nvSpPr>
      <xdr:spPr>
        <a:xfrm>
          <a:off x="1968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135265</xdr:rowOff>
    </xdr:from>
    <xdr:ext cx="469744" cy="259045"/>
    <xdr:sp macro="" textlink="">
      <xdr:nvSpPr>
        <xdr:cNvPr id="188" name="テキスト ボックス 187"/>
        <xdr:cNvSpPr txBox="1"/>
      </xdr:nvSpPr>
      <xdr:spPr>
        <a:xfrm>
          <a:off x="1784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28169</xdr:rowOff>
    </xdr:from>
    <xdr:to>
      <xdr:col>6</xdr:col>
      <xdr:colOff>38100</xdr:colOff>
      <xdr:row>78</xdr:row>
      <xdr:rowOff>129769</xdr:rowOff>
    </xdr:to>
    <xdr:sp macro="" textlink="">
      <xdr:nvSpPr>
        <xdr:cNvPr id="189" name="フローチャート: 判断 188"/>
        <xdr:cNvSpPr/>
      </xdr:nvSpPr>
      <xdr:spPr>
        <a:xfrm>
          <a:off x="1079500" y="1340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146296</xdr:rowOff>
    </xdr:from>
    <xdr:ext cx="469744" cy="259045"/>
    <xdr:sp macro="" textlink="">
      <xdr:nvSpPr>
        <xdr:cNvPr id="190" name="テキスト ボックス 189"/>
        <xdr:cNvSpPr txBox="1"/>
      </xdr:nvSpPr>
      <xdr:spPr>
        <a:xfrm>
          <a:off x="895428" y="131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127552</xdr:rowOff>
    </xdr:from>
    <xdr:to>
      <xdr:col>24</xdr:col>
      <xdr:colOff>114300</xdr:colOff>
      <xdr:row>79</xdr:row>
      <xdr:rowOff>57702</xdr:rowOff>
    </xdr:to>
    <xdr:sp macro="" textlink="">
      <xdr:nvSpPr>
        <xdr:cNvPr id="196" name="楕円 195"/>
        <xdr:cNvSpPr/>
      </xdr:nvSpPr>
      <xdr:spPr>
        <a:xfrm>
          <a:off x="4584700" y="1350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42479</xdr:rowOff>
    </xdr:from>
    <xdr:ext cx="469744" cy="259045"/>
    <xdr:sp macro="" textlink="">
      <xdr:nvSpPr>
        <xdr:cNvPr id="197" name="維持補修費該当値テキスト"/>
        <xdr:cNvSpPr txBox="1"/>
      </xdr:nvSpPr>
      <xdr:spPr>
        <a:xfrm>
          <a:off x="4686300" y="1341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116312</xdr:rowOff>
    </xdr:from>
    <xdr:to>
      <xdr:col>20</xdr:col>
      <xdr:colOff>38100</xdr:colOff>
      <xdr:row>79</xdr:row>
      <xdr:rowOff>46462</xdr:rowOff>
    </xdr:to>
    <xdr:sp macro="" textlink="">
      <xdr:nvSpPr>
        <xdr:cNvPr id="198" name="楕円 197"/>
        <xdr:cNvSpPr/>
      </xdr:nvSpPr>
      <xdr:spPr>
        <a:xfrm>
          <a:off x="3746500" y="134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37589</xdr:rowOff>
    </xdr:from>
    <xdr:ext cx="469744" cy="259045"/>
    <xdr:sp macro="" textlink="">
      <xdr:nvSpPr>
        <xdr:cNvPr id="199" name="テキスト ボックス 198"/>
        <xdr:cNvSpPr txBox="1"/>
      </xdr:nvSpPr>
      <xdr:spPr>
        <a:xfrm>
          <a:off x="3562428" y="135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120275</xdr:rowOff>
    </xdr:from>
    <xdr:to>
      <xdr:col>15</xdr:col>
      <xdr:colOff>101600</xdr:colOff>
      <xdr:row>79</xdr:row>
      <xdr:rowOff>50425</xdr:rowOff>
    </xdr:to>
    <xdr:sp macro="" textlink="">
      <xdr:nvSpPr>
        <xdr:cNvPr id="200" name="楕円 199"/>
        <xdr:cNvSpPr/>
      </xdr:nvSpPr>
      <xdr:spPr>
        <a:xfrm>
          <a:off x="2857500" y="13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41552</xdr:rowOff>
    </xdr:from>
    <xdr:ext cx="469744" cy="259045"/>
    <xdr:sp macro="" textlink="">
      <xdr:nvSpPr>
        <xdr:cNvPr id="201" name="テキスト ボックス 200"/>
        <xdr:cNvSpPr txBox="1"/>
      </xdr:nvSpPr>
      <xdr:spPr>
        <a:xfrm>
          <a:off x="2673428" y="13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129820</xdr:rowOff>
    </xdr:from>
    <xdr:to>
      <xdr:col>10</xdr:col>
      <xdr:colOff>165100</xdr:colOff>
      <xdr:row>79</xdr:row>
      <xdr:rowOff>59970</xdr:rowOff>
    </xdr:to>
    <xdr:sp macro="" textlink="">
      <xdr:nvSpPr>
        <xdr:cNvPr id="202" name="楕円 201"/>
        <xdr:cNvSpPr/>
      </xdr:nvSpPr>
      <xdr:spPr>
        <a:xfrm>
          <a:off x="19685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51097</xdr:rowOff>
    </xdr:from>
    <xdr:ext cx="469744" cy="259045"/>
    <xdr:sp macro="" textlink="">
      <xdr:nvSpPr>
        <xdr:cNvPr id="203" name="テキスト ボックス 202"/>
        <xdr:cNvSpPr txBox="1"/>
      </xdr:nvSpPr>
      <xdr:spPr>
        <a:xfrm>
          <a:off x="1784428" y="135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134773</xdr:rowOff>
    </xdr:from>
    <xdr:to>
      <xdr:col>6</xdr:col>
      <xdr:colOff>38100</xdr:colOff>
      <xdr:row>79</xdr:row>
      <xdr:rowOff>64923</xdr:rowOff>
    </xdr:to>
    <xdr:sp macro="" textlink="">
      <xdr:nvSpPr>
        <xdr:cNvPr id="204" name="楕円 203"/>
        <xdr:cNvSpPr/>
      </xdr:nvSpPr>
      <xdr:spPr>
        <a:xfrm>
          <a:off x="1079500" y="1350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56050</xdr:rowOff>
    </xdr:from>
    <xdr:ext cx="469744" cy="259045"/>
    <xdr:sp macro="" textlink="">
      <xdr:nvSpPr>
        <xdr:cNvPr id="205" name="テキスト ボックス 204"/>
        <xdr:cNvSpPr txBox="1"/>
      </xdr:nvSpPr>
      <xdr:spPr>
        <a:xfrm>
          <a:off x="895428" y="1360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3315</xdr:rowOff>
    </xdr:from>
    <xdr:to>
      <xdr:col>24</xdr:col>
      <xdr:colOff>63500</xdr:colOff>
      <xdr:row>97</xdr:row>
      <xdr:rowOff>14236</xdr:rowOff>
    </xdr:to>
    <xdr:cxnSp macro="">
      <xdr:nvCxnSpPr>
        <xdr:cNvPr id="235" name="直線コネクタ 234"/>
        <xdr:cNvCxnSpPr/>
      </xdr:nvCxnSpPr>
      <xdr:spPr>
        <a:xfrm>
          <a:off x="3797300" y="16633965"/>
          <a:ext cx="838200" cy="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6" name="扶助費平均値テキスト"/>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3315</xdr:rowOff>
    </xdr:from>
    <xdr:to>
      <xdr:col>19</xdr:col>
      <xdr:colOff>177800</xdr:colOff>
      <xdr:row>97</xdr:row>
      <xdr:rowOff>52552</xdr:rowOff>
    </xdr:to>
    <xdr:cxnSp macro="">
      <xdr:nvCxnSpPr>
        <xdr:cNvPr id="238" name="直線コネクタ 237"/>
        <xdr:cNvCxnSpPr/>
      </xdr:nvCxnSpPr>
      <xdr:spPr>
        <a:xfrm flipV="1">
          <a:off x="2908300" y="16633965"/>
          <a:ext cx="889000" cy="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29617</xdr:rowOff>
    </xdr:from>
    <xdr:to>
      <xdr:col>15</xdr:col>
      <xdr:colOff>50800</xdr:colOff>
      <xdr:row>97</xdr:row>
      <xdr:rowOff>52552</xdr:rowOff>
    </xdr:to>
    <xdr:cxnSp macro="">
      <xdr:nvCxnSpPr>
        <xdr:cNvPr id="241" name="直線コネクタ 240"/>
        <xdr:cNvCxnSpPr/>
      </xdr:nvCxnSpPr>
      <xdr:spPr>
        <a:xfrm>
          <a:off x="2019300" y="16660267"/>
          <a:ext cx="8890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43" name="テキスト ボックス 242"/>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29617</xdr:rowOff>
    </xdr:from>
    <xdr:to>
      <xdr:col>10</xdr:col>
      <xdr:colOff>114300</xdr:colOff>
      <xdr:row>97</xdr:row>
      <xdr:rowOff>89333</xdr:rowOff>
    </xdr:to>
    <xdr:cxnSp macro="">
      <xdr:nvCxnSpPr>
        <xdr:cNvPr id="244" name="直線コネクタ 243"/>
        <xdr:cNvCxnSpPr/>
      </xdr:nvCxnSpPr>
      <xdr:spPr>
        <a:xfrm flipV="1">
          <a:off x="1130300" y="16660267"/>
          <a:ext cx="889000" cy="5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154863</xdr:rowOff>
    </xdr:from>
    <xdr:to>
      <xdr:col>10</xdr:col>
      <xdr:colOff>165100</xdr:colOff>
      <xdr:row>97</xdr:row>
      <xdr:rowOff>85013</xdr:rowOff>
    </xdr:to>
    <xdr:sp macro="" textlink="">
      <xdr:nvSpPr>
        <xdr:cNvPr id="245" name="フローチャート: 判断 244"/>
        <xdr:cNvSpPr/>
      </xdr:nvSpPr>
      <xdr:spPr>
        <a:xfrm>
          <a:off x="1968500" y="166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76140</xdr:rowOff>
    </xdr:from>
    <xdr:ext cx="534377" cy="259045"/>
    <xdr:sp macro="" textlink="">
      <xdr:nvSpPr>
        <xdr:cNvPr id="246" name="テキスト ボックス 245"/>
        <xdr:cNvSpPr txBox="1"/>
      </xdr:nvSpPr>
      <xdr:spPr>
        <a:xfrm>
          <a:off x="1752111" y="1670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39776</xdr:rowOff>
    </xdr:from>
    <xdr:to>
      <xdr:col>6</xdr:col>
      <xdr:colOff>38100</xdr:colOff>
      <xdr:row>97</xdr:row>
      <xdr:rowOff>141376</xdr:rowOff>
    </xdr:to>
    <xdr:sp macro="" textlink="">
      <xdr:nvSpPr>
        <xdr:cNvPr id="247" name="フローチャート: 判断 246"/>
        <xdr:cNvSpPr/>
      </xdr:nvSpPr>
      <xdr:spPr>
        <a:xfrm>
          <a:off x="1079500" y="1667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132503</xdr:rowOff>
    </xdr:from>
    <xdr:ext cx="534377" cy="259045"/>
    <xdr:sp macro="" textlink="">
      <xdr:nvSpPr>
        <xdr:cNvPr id="248" name="テキスト ボックス 247"/>
        <xdr:cNvSpPr txBox="1"/>
      </xdr:nvSpPr>
      <xdr:spPr>
        <a:xfrm>
          <a:off x="863111" y="1676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134886</xdr:rowOff>
    </xdr:from>
    <xdr:to>
      <xdr:col>24</xdr:col>
      <xdr:colOff>114300</xdr:colOff>
      <xdr:row>97</xdr:row>
      <xdr:rowOff>65036</xdr:rowOff>
    </xdr:to>
    <xdr:sp macro="" textlink="">
      <xdr:nvSpPr>
        <xdr:cNvPr id="254" name="楕円 253"/>
        <xdr:cNvSpPr/>
      </xdr:nvSpPr>
      <xdr:spPr>
        <a:xfrm>
          <a:off x="4584700" y="1659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157763</xdr:rowOff>
    </xdr:from>
    <xdr:ext cx="534377" cy="259045"/>
    <xdr:sp macro="" textlink="">
      <xdr:nvSpPr>
        <xdr:cNvPr id="255" name="扶助費該当値テキスト"/>
        <xdr:cNvSpPr txBox="1"/>
      </xdr:nvSpPr>
      <xdr:spPr>
        <a:xfrm>
          <a:off x="4686300" y="1644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123965</xdr:rowOff>
    </xdr:from>
    <xdr:to>
      <xdr:col>20</xdr:col>
      <xdr:colOff>38100</xdr:colOff>
      <xdr:row>97</xdr:row>
      <xdr:rowOff>54115</xdr:rowOff>
    </xdr:to>
    <xdr:sp macro="" textlink="">
      <xdr:nvSpPr>
        <xdr:cNvPr id="256" name="楕円 255"/>
        <xdr:cNvSpPr/>
      </xdr:nvSpPr>
      <xdr:spPr>
        <a:xfrm>
          <a:off x="3746500" y="165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70642</xdr:rowOff>
    </xdr:from>
    <xdr:ext cx="534377" cy="259045"/>
    <xdr:sp macro="" textlink="">
      <xdr:nvSpPr>
        <xdr:cNvPr id="257" name="テキスト ボックス 256"/>
        <xdr:cNvSpPr txBox="1"/>
      </xdr:nvSpPr>
      <xdr:spPr>
        <a:xfrm>
          <a:off x="3530111" y="1635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1752</xdr:rowOff>
    </xdr:from>
    <xdr:to>
      <xdr:col>15</xdr:col>
      <xdr:colOff>101600</xdr:colOff>
      <xdr:row>97</xdr:row>
      <xdr:rowOff>103352</xdr:rowOff>
    </xdr:to>
    <xdr:sp macro="" textlink="">
      <xdr:nvSpPr>
        <xdr:cNvPr id="258" name="楕円 257"/>
        <xdr:cNvSpPr/>
      </xdr:nvSpPr>
      <xdr:spPr>
        <a:xfrm>
          <a:off x="2857500" y="1663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119879</xdr:rowOff>
    </xdr:from>
    <xdr:ext cx="534377" cy="259045"/>
    <xdr:sp macro="" textlink="">
      <xdr:nvSpPr>
        <xdr:cNvPr id="259" name="テキスト ボックス 258"/>
        <xdr:cNvSpPr txBox="1"/>
      </xdr:nvSpPr>
      <xdr:spPr>
        <a:xfrm>
          <a:off x="2641111" y="164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150267</xdr:rowOff>
    </xdr:from>
    <xdr:to>
      <xdr:col>10</xdr:col>
      <xdr:colOff>165100</xdr:colOff>
      <xdr:row>97</xdr:row>
      <xdr:rowOff>80417</xdr:rowOff>
    </xdr:to>
    <xdr:sp macro="" textlink="">
      <xdr:nvSpPr>
        <xdr:cNvPr id="260" name="楕円 259"/>
        <xdr:cNvSpPr/>
      </xdr:nvSpPr>
      <xdr:spPr>
        <a:xfrm>
          <a:off x="1968500" y="166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96944</xdr:rowOff>
    </xdr:from>
    <xdr:ext cx="534377" cy="259045"/>
    <xdr:sp macro="" textlink="">
      <xdr:nvSpPr>
        <xdr:cNvPr id="261" name="テキスト ボックス 260"/>
        <xdr:cNvSpPr txBox="1"/>
      </xdr:nvSpPr>
      <xdr:spPr>
        <a:xfrm>
          <a:off x="1752111" y="1638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38533</xdr:rowOff>
    </xdr:from>
    <xdr:to>
      <xdr:col>6</xdr:col>
      <xdr:colOff>38100</xdr:colOff>
      <xdr:row>97</xdr:row>
      <xdr:rowOff>140133</xdr:rowOff>
    </xdr:to>
    <xdr:sp macro="" textlink="">
      <xdr:nvSpPr>
        <xdr:cNvPr id="262" name="楕円 261"/>
        <xdr:cNvSpPr/>
      </xdr:nvSpPr>
      <xdr:spPr>
        <a:xfrm>
          <a:off x="1079500" y="166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156660</xdr:rowOff>
    </xdr:from>
    <xdr:ext cx="534377" cy="259045"/>
    <xdr:sp macro="" textlink="">
      <xdr:nvSpPr>
        <xdr:cNvPr id="263" name="テキスト ボックス 262"/>
        <xdr:cNvSpPr txBox="1"/>
      </xdr:nvSpPr>
      <xdr:spPr>
        <a:xfrm>
          <a:off x="863111" y="1644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160480</xdr:rowOff>
    </xdr:from>
    <xdr:to>
      <xdr:col>55</xdr:col>
      <xdr:colOff>0</xdr:colOff>
      <xdr:row>38</xdr:row>
      <xdr:rowOff>3097</xdr:rowOff>
    </xdr:to>
    <xdr:cxnSp macro="">
      <xdr:nvCxnSpPr>
        <xdr:cNvPr id="290" name="直線コネクタ 289"/>
        <xdr:cNvCxnSpPr/>
      </xdr:nvCxnSpPr>
      <xdr:spPr>
        <a:xfrm flipV="1">
          <a:off x="9639300" y="6504130"/>
          <a:ext cx="838200" cy="1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2425</xdr:rowOff>
    </xdr:from>
    <xdr:to>
      <xdr:col>50</xdr:col>
      <xdr:colOff>114300</xdr:colOff>
      <xdr:row>38</xdr:row>
      <xdr:rowOff>3097</xdr:rowOff>
    </xdr:to>
    <xdr:cxnSp macro="">
      <xdr:nvCxnSpPr>
        <xdr:cNvPr id="293" name="直線コネクタ 292"/>
        <xdr:cNvCxnSpPr/>
      </xdr:nvCxnSpPr>
      <xdr:spPr>
        <a:xfrm>
          <a:off x="8750300" y="6517525"/>
          <a:ext cx="8890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2425</xdr:rowOff>
    </xdr:from>
    <xdr:to>
      <xdr:col>45</xdr:col>
      <xdr:colOff>177800</xdr:colOff>
      <xdr:row>38</xdr:row>
      <xdr:rowOff>22789</xdr:rowOff>
    </xdr:to>
    <xdr:cxnSp macro="">
      <xdr:nvCxnSpPr>
        <xdr:cNvPr id="296" name="直線コネクタ 295"/>
        <xdr:cNvCxnSpPr/>
      </xdr:nvCxnSpPr>
      <xdr:spPr>
        <a:xfrm flipV="1">
          <a:off x="7861300" y="6517525"/>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22789</xdr:rowOff>
    </xdr:from>
    <xdr:to>
      <xdr:col>41</xdr:col>
      <xdr:colOff>50800</xdr:colOff>
      <xdr:row>38</xdr:row>
      <xdr:rowOff>24124</xdr:rowOff>
    </xdr:to>
    <xdr:cxnSp macro="">
      <xdr:nvCxnSpPr>
        <xdr:cNvPr id="299" name="直線コネクタ 298"/>
        <xdr:cNvCxnSpPr/>
      </xdr:nvCxnSpPr>
      <xdr:spPr>
        <a:xfrm flipV="1">
          <a:off x="6972300" y="6537889"/>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51974</xdr:rowOff>
    </xdr:from>
    <xdr:to>
      <xdr:col>41</xdr:col>
      <xdr:colOff>101600</xdr:colOff>
      <xdr:row>37</xdr:row>
      <xdr:rowOff>153574</xdr:rowOff>
    </xdr:to>
    <xdr:sp macro="" textlink="">
      <xdr:nvSpPr>
        <xdr:cNvPr id="300" name="フローチャート: 判断 299"/>
        <xdr:cNvSpPr/>
      </xdr:nvSpPr>
      <xdr:spPr>
        <a:xfrm>
          <a:off x="7810500" y="639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170101</xdr:rowOff>
    </xdr:from>
    <xdr:ext cx="534377" cy="259045"/>
    <xdr:sp macro="" textlink="">
      <xdr:nvSpPr>
        <xdr:cNvPr id="301" name="テキスト ボックス 300"/>
        <xdr:cNvSpPr txBox="1"/>
      </xdr:nvSpPr>
      <xdr:spPr>
        <a:xfrm>
          <a:off x="7594111" y="617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64476</xdr:rowOff>
    </xdr:from>
    <xdr:to>
      <xdr:col>36</xdr:col>
      <xdr:colOff>165100</xdr:colOff>
      <xdr:row>37</xdr:row>
      <xdr:rowOff>166077</xdr:rowOff>
    </xdr:to>
    <xdr:sp macro="" textlink="">
      <xdr:nvSpPr>
        <xdr:cNvPr id="302" name="フローチャート: 判断 301"/>
        <xdr:cNvSpPr/>
      </xdr:nvSpPr>
      <xdr:spPr>
        <a:xfrm>
          <a:off x="6921500" y="64081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11153</xdr:rowOff>
    </xdr:from>
    <xdr:ext cx="534377" cy="259045"/>
    <xdr:sp macro="" textlink="">
      <xdr:nvSpPr>
        <xdr:cNvPr id="303" name="テキスト ボックス 302"/>
        <xdr:cNvSpPr txBox="1"/>
      </xdr:nvSpPr>
      <xdr:spPr>
        <a:xfrm>
          <a:off x="6705111" y="61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109680</xdr:rowOff>
    </xdr:from>
    <xdr:to>
      <xdr:col>55</xdr:col>
      <xdr:colOff>50800</xdr:colOff>
      <xdr:row>38</xdr:row>
      <xdr:rowOff>39830</xdr:rowOff>
    </xdr:to>
    <xdr:sp macro="" textlink="">
      <xdr:nvSpPr>
        <xdr:cNvPr id="309" name="楕円 308"/>
        <xdr:cNvSpPr/>
      </xdr:nvSpPr>
      <xdr:spPr>
        <a:xfrm>
          <a:off x="10426700" y="64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24607</xdr:rowOff>
    </xdr:from>
    <xdr:ext cx="534377" cy="259045"/>
    <xdr:sp macro="" textlink="">
      <xdr:nvSpPr>
        <xdr:cNvPr id="310" name="補助費等該当値テキスト"/>
        <xdr:cNvSpPr txBox="1"/>
      </xdr:nvSpPr>
      <xdr:spPr>
        <a:xfrm>
          <a:off x="10528300" y="63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123748</xdr:rowOff>
    </xdr:from>
    <xdr:to>
      <xdr:col>50</xdr:col>
      <xdr:colOff>165100</xdr:colOff>
      <xdr:row>38</xdr:row>
      <xdr:rowOff>53897</xdr:rowOff>
    </xdr:to>
    <xdr:sp macro="" textlink="">
      <xdr:nvSpPr>
        <xdr:cNvPr id="311" name="楕円 310"/>
        <xdr:cNvSpPr/>
      </xdr:nvSpPr>
      <xdr:spPr>
        <a:xfrm>
          <a:off x="9588500" y="64673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45024</xdr:rowOff>
    </xdr:from>
    <xdr:ext cx="534377" cy="259045"/>
    <xdr:sp macro="" textlink="">
      <xdr:nvSpPr>
        <xdr:cNvPr id="312" name="テキスト ボックス 311"/>
        <xdr:cNvSpPr txBox="1"/>
      </xdr:nvSpPr>
      <xdr:spPr>
        <a:xfrm>
          <a:off x="9372111" y="656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123076</xdr:rowOff>
    </xdr:from>
    <xdr:to>
      <xdr:col>46</xdr:col>
      <xdr:colOff>38100</xdr:colOff>
      <xdr:row>38</xdr:row>
      <xdr:rowOff>53226</xdr:rowOff>
    </xdr:to>
    <xdr:sp macro="" textlink="">
      <xdr:nvSpPr>
        <xdr:cNvPr id="313" name="楕円 312"/>
        <xdr:cNvSpPr/>
      </xdr:nvSpPr>
      <xdr:spPr>
        <a:xfrm>
          <a:off x="8699500" y="64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44352</xdr:rowOff>
    </xdr:from>
    <xdr:ext cx="534377" cy="259045"/>
    <xdr:sp macro="" textlink="">
      <xdr:nvSpPr>
        <xdr:cNvPr id="314" name="テキスト ボックス 313"/>
        <xdr:cNvSpPr txBox="1"/>
      </xdr:nvSpPr>
      <xdr:spPr>
        <a:xfrm>
          <a:off x="8483111" y="655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143439</xdr:rowOff>
    </xdr:from>
    <xdr:to>
      <xdr:col>41</xdr:col>
      <xdr:colOff>101600</xdr:colOff>
      <xdr:row>38</xdr:row>
      <xdr:rowOff>73589</xdr:rowOff>
    </xdr:to>
    <xdr:sp macro="" textlink="">
      <xdr:nvSpPr>
        <xdr:cNvPr id="315" name="楕円 314"/>
        <xdr:cNvSpPr/>
      </xdr:nvSpPr>
      <xdr:spPr>
        <a:xfrm>
          <a:off x="7810500" y="64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64716</xdr:rowOff>
    </xdr:from>
    <xdr:ext cx="534377" cy="259045"/>
    <xdr:sp macro="" textlink="">
      <xdr:nvSpPr>
        <xdr:cNvPr id="316" name="テキスト ボックス 315"/>
        <xdr:cNvSpPr txBox="1"/>
      </xdr:nvSpPr>
      <xdr:spPr>
        <a:xfrm>
          <a:off x="7594111" y="657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144774</xdr:rowOff>
    </xdr:from>
    <xdr:to>
      <xdr:col>36</xdr:col>
      <xdr:colOff>165100</xdr:colOff>
      <xdr:row>38</xdr:row>
      <xdr:rowOff>74924</xdr:rowOff>
    </xdr:to>
    <xdr:sp macro="" textlink="">
      <xdr:nvSpPr>
        <xdr:cNvPr id="317" name="楕円 316"/>
        <xdr:cNvSpPr/>
      </xdr:nvSpPr>
      <xdr:spPr>
        <a:xfrm>
          <a:off x="6921500" y="648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66051</xdr:rowOff>
    </xdr:from>
    <xdr:ext cx="534377" cy="259045"/>
    <xdr:sp macro="" textlink="">
      <xdr:nvSpPr>
        <xdr:cNvPr id="318" name="テキスト ボックス 317"/>
        <xdr:cNvSpPr txBox="1"/>
      </xdr:nvSpPr>
      <xdr:spPr>
        <a:xfrm>
          <a:off x="6705111" y="658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121920</xdr:rowOff>
    </xdr:from>
    <xdr:to>
      <xdr:col>55</xdr:col>
      <xdr:colOff>0</xdr:colOff>
      <xdr:row>58</xdr:row>
      <xdr:rowOff>128453</xdr:rowOff>
    </xdr:to>
    <xdr:cxnSp macro="">
      <xdr:nvCxnSpPr>
        <xdr:cNvPr id="345" name="直線コネクタ 344"/>
        <xdr:cNvCxnSpPr/>
      </xdr:nvCxnSpPr>
      <xdr:spPr>
        <a:xfrm flipV="1">
          <a:off x="9639300" y="10066020"/>
          <a:ext cx="838200" cy="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125978</xdr:rowOff>
    </xdr:from>
    <xdr:to>
      <xdr:col>50</xdr:col>
      <xdr:colOff>114300</xdr:colOff>
      <xdr:row>58</xdr:row>
      <xdr:rowOff>128453</xdr:rowOff>
    </xdr:to>
    <xdr:cxnSp macro="">
      <xdr:nvCxnSpPr>
        <xdr:cNvPr id="348" name="直線コネクタ 347"/>
        <xdr:cNvCxnSpPr/>
      </xdr:nvCxnSpPr>
      <xdr:spPr>
        <a:xfrm>
          <a:off x="8750300" y="10070078"/>
          <a:ext cx="889000" cy="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125978</xdr:rowOff>
    </xdr:from>
    <xdr:to>
      <xdr:col>45</xdr:col>
      <xdr:colOff>177800</xdr:colOff>
      <xdr:row>58</xdr:row>
      <xdr:rowOff>131456</xdr:rowOff>
    </xdr:to>
    <xdr:cxnSp macro="">
      <xdr:nvCxnSpPr>
        <xdr:cNvPr id="351" name="直線コネクタ 350"/>
        <xdr:cNvCxnSpPr/>
      </xdr:nvCxnSpPr>
      <xdr:spPr>
        <a:xfrm flipV="1">
          <a:off x="7861300" y="10070078"/>
          <a:ext cx="889000" cy="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123936</xdr:rowOff>
    </xdr:from>
    <xdr:to>
      <xdr:col>41</xdr:col>
      <xdr:colOff>50800</xdr:colOff>
      <xdr:row>58</xdr:row>
      <xdr:rowOff>131456</xdr:rowOff>
    </xdr:to>
    <xdr:cxnSp macro="">
      <xdr:nvCxnSpPr>
        <xdr:cNvPr id="354" name="直線コネクタ 353"/>
        <xdr:cNvCxnSpPr/>
      </xdr:nvCxnSpPr>
      <xdr:spPr>
        <a:xfrm>
          <a:off x="6972300" y="10068036"/>
          <a:ext cx="8890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61540</xdr:rowOff>
    </xdr:from>
    <xdr:to>
      <xdr:col>41</xdr:col>
      <xdr:colOff>101600</xdr:colOff>
      <xdr:row>58</xdr:row>
      <xdr:rowOff>163140</xdr:rowOff>
    </xdr:to>
    <xdr:sp macro="" textlink="">
      <xdr:nvSpPr>
        <xdr:cNvPr id="355" name="フローチャート: 判断 354"/>
        <xdr:cNvSpPr/>
      </xdr:nvSpPr>
      <xdr:spPr>
        <a:xfrm>
          <a:off x="7810500" y="1000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8217</xdr:rowOff>
    </xdr:from>
    <xdr:ext cx="599010" cy="259045"/>
    <xdr:sp macro="" textlink="">
      <xdr:nvSpPr>
        <xdr:cNvPr id="356" name="テキスト ボックス 355"/>
        <xdr:cNvSpPr txBox="1"/>
      </xdr:nvSpPr>
      <xdr:spPr>
        <a:xfrm>
          <a:off x="7561795" y="978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61543</xdr:rowOff>
    </xdr:from>
    <xdr:to>
      <xdr:col>36</xdr:col>
      <xdr:colOff>165100</xdr:colOff>
      <xdr:row>58</xdr:row>
      <xdr:rowOff>163143</xdr:rowOff>
    </xdr:to>
    <xdr:sp macro="" textlink="">
      <xdr:nvSpPr>
        <xdr:cNvPr id="357" name="フローチャート: 判断 356"/>
        <xdr:cNvSpPr/>
      </xdr:nvSpPr>
      <xdr:spPr>
        <a:xfrm>
          <a:off x="6921500" y="100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8220</xdr:rowOff>
    </xdr:from>
    <xdr:ext cx="599010" cy="259045"/>
    <xdr:sp macro="" textlink="">
      <xdr:nvSpPr>
        <xdr:cNvPr id="358" name="テキスト ボックス 357"/>
        <xdr:cNvSpPr txBox="1"/>
      </xdr:nvSpPr>
      <xdr:spPr>
        <a:xfrm>
          <a:off x="6672795" y="978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71120</xdr:rowOff>
    </xdr:from>
    <xdr:to>
      <xdr:col>55</xdr:col>
      <xdr:colOff>50800</xdr:colOff>
      <xdr:row>59</xdr:row>
      <xdr:rowOff>1270</xdr:rowOff>
    </xdr:to>
    <xdr:sp macro="" textlink="">
      <xdr:nvSpPr>
        <xdr:cNvPr id="364" name="楕円 363"/>
        <xdr:cNvSpPr/>
      </xdr:nvSpPr>
      <xdr:spPr>
        <a:xfrm>
          <a:off x="10426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39237</xdr:rowOff>
    </xdr:from>
    <xdr:ext cx="534377" cy="259045"/>
    <xdr:sp macro="" textlink="">
      <xdr:nvSpPr>
        <xdr:cNvPr id="365" name="普通建設事業費該当値テキスト"/>
        <xdr:cNvSpPr txBox="1"/>
      </xdr:nvSpPr>
      <xdr:spPr>
        <a:xfrm>
          <a:off x="10528300" y="998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77653</xdr:rowOff>
    </xdr:from>
    <xdr:to>
      <xdr:col>50</xdr:col>
      <xdr:colOff>165100</xdr:colOff>
      <xdr:row>59</xdr:row>
      <xdr:rowOff>7803</xdr:rowOff>
    </xdr:to>
    <xdr:sp macro="" textlink="">
      <xdr:nvSpPr>
        <xdr:cNvPr id="366" name="楕円 365"/>
        <xdr:cNvSpPr/>
      </xdr:nvSpPr>
      <xdr:spPr>
        <a:xfrm>
          <a:off x="9588500" y="100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170380</xdr:rowOff>
    </xdr:from>
    <xdr:ext cx="534377" cy="259045"/>
    <xdr:sp macro="" textlink="">
      <xdr:nvSpPr>
        <xdr:cNvPr id="367" name="テキスト ボックス 366"/>
        <xdr:cNvSpPr txBox="1"/>
      </xdr:nvSpPr>
      <xdr:spPr>
        <a:xfrm>
          <a:off x="9372111" y="1011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75178</xdr:rowOff>
    </xdr:from>
    <xdr:to>
      <xdr:col>46</xdr:col>
      <xdr:colOff>38100</xdr:colOff>
      <xdr:row>59</xdr:row>
      <xdr:rowOff>5328</xdr:rowOff>
    </xdr:to>
    <xdr:sp macro="" textlink="">
      <xdr:nvSpPr>
        <xdr:cNvPr id="368" name="楕円 367"/>
        <xdr:cNvSpPr/>
      </xdr:nvSpPr>
      <xdr:spPr>
        <a:xfrm>
          <a:off x="8699500" y="1001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167905</xdr:rowOff>
    </xdr:from>
    <xdr:ext cx="534377" cy="259045"/>
    <xdr:sp macro="" textlink="">
      <xdr:nvSpPr>
        <xdr:cNvPr id="369" name="テキスト ボックス 368"/>
        <xdr:cNvSpPr txBox="1"/>
      </xdr:nvSpPr>
      <xdr:spPr>
        <a:xfrm>
          <a:off x="8483111" y="1011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80656</xdr:rowOff>
    </xdr:from>
    <xdr:to>
      <xdr:col>41</xdr:col>
      <xdr:colOff>101600</xdr:colOff>
      <xdr:row>59</xdr:row>
      <xdr:rowOff>10806</xdr:rowOff>
    </xdr:to>
    <xdr:sp macro="" textlink="">
      <xdr:nvSpPr>
        <xdr:cNvPr id="370" name="楕円 369"/>
        <xdr:cNvSpPr/>
      </xdr:nvSpPr>
      <xdr:spPr>
        <a:xfrm>
          <a:off x="7810500" y="1002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1933</xdr:rowOff>
    </xdr:from>
    <xdr:ext cx="534377" cy="259045"/>
    <xdr:sp macro="" textlink="">
      <xdr:nvSpPr>
        <xdr:cNvPr id="371" name="テキスト ボックス 370"/>
        <xdr:cNvSpPr txBox="1"/>
      </xdr:nvSpPr>
      <xdr:spPr>
        <a:xfrm>
          <a:off x="7594111" y="1011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73136</xdr:rowOff>
    </xdr:from>
    <xdr:to>
      <xdr:col>36</xdr:col>
      <xdr:colOff>165100</xdr:colOff>
      <xdr:row>59</xdr:row>
      <xdr:rowOff>3286</xdr:rowOff>
    </xdr:to>
    <xdr:sp macro="" textlink="">
      <xdr:nvSpPr>
        <xdr:cNvPr id="372" name="楕円 371"/>
        <xdr:cNvSpPr/>
      </xdr:nvSpPr>
      <xdr:spPr>
        <a:xfrm>
          <a:off x="6921500" y="100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165863</xdr:rowOff>
    </xdr:from>
    <xdr:ext cx="534377" cy="259045"/>
    <xdr:sp macro="" textlink="">
      <xdr:nvSpPr>
        <xdr:cNvPr id="373" name="テキスト ボックス 372"/>
        <xdr:cNvSpPr txBox="1"/>
      </xdr:nvSpPr>
      <xdr:spPr>
        <a:xfrm>
          <a:off x="6705111" y="1010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129525</xdr:rowOff>
    </xdr:from>
    <xdr:to>
      <xdr:col>55</xdr:col>
      <xdr:colOff>0</xdr:colOff>
      <xdr:row>78</xdr:row>
      <xdr:rowOff>137285</xdr:rowOff>
    </xdr:to>
    <xdr:cxnSp macro="">
      <xdr:nvCxnSpPr>
        <xdr:cNvPr id="400" name="直線コネクタ 399"/>
        <xdr:cNvCxnSpPr/>
      </xdr:nvCxnSpPr>
      <xdr:spPr>
        <a:xfrm flipV="1">
          <a:off x="9639300" y="13502625"/>
          <a:ext cx="838200" cy="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137285</xdr:rowOff>
    </xdr:from>
    <xdr:to>
      <xdr:col>50</xdr:col>
      <xdr:colOff>114300</xdr:colOff>
      <xdr:row>78</xdr:row>
      <xdr:rowOff>138074</xdr:rowOff>
    </xdr:to>
    <xdr:cxnSp macro="">
      <xdr:nvCxnSpPr>
        <xdr:cNvPr id="403" name="直線コネクタ 402"/>
        <xdr:cNvCxnSpPr/>
      </xdr:nvCxnSpPr>
      <xdr:spPr>
        <a:xfrm flipV="1">
          <a:off x="8750300" y="13510385"/>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135266</xdr:rowOff>
    </xdr:from>
    <xdr:to>
      <xdr:col>45</xdr:col>
      <xdr:colOff>177800</xdr:colOff>
      <xdr:row>78</xdr:row>
      <xdr:rowOff>138074</xdr:rowOff>
    </xdr:to>
    <xdr:cxnSp macro="">
      <xdr:nvCxnSpPr>
        <xdr:cNvPr id="406" name="直線コネクタ 405"/>
        <xdr:cNvCxnSpPr/>
      </xdr:nvCxnSpPr>
      <xdr:spPr>
        <a:xfrm>
          <a:off x="7861300" y="13508366"/>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76569</xdr:rowOff>
    </xdr:from>
    <xdr:to>
      <xdr:col>41</xdr:col>
      <xdr:colOff>101600</xdr:colOff>
      <xdr:row>79</xdr:row>
      <xdr:rowOff>6719</xdr:rowOff>
    </xdr:to>
    <xdr:sp macro="" textlink="">
      <xdr:nvSpPr>
        <xdr:cNvPr id="409" name="フローチャート: 判断 408"/>
        <xdr:cNvSpPr/>
      </xdr:nvSpPr>
      <xdr:spPr>
        <a:xfrm>
          <a:off x="7810500" y="134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23246</xdr:rowOff>
    </xdr:from>
    <xdr:ext cx="534377" cy="259045"/>
    <xdr:sp macro="" textlink="">
      <xdr:nvSpPr>
        <xdr:cNvPr id="410" name="テキスト ボックス 409"/>
        <xdr:cNvSpPr txBox="1"/>
      </xdr:nvSpPr>
      <xdr:spPr>
        <a:xfrm>
          <a:off x="7594111" y="13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78725</xdr:rowOff>
    </xdr:from>
    <xdr:to>
      <xdr:col>55</xdr:col>
      <xdr:colOff>50800</xdr:colOff>
      <xdr:row>79</xdr:row>
      <xdr:rowOff>8875</xdr:rowOff>
    </xdr:to>
    <xdr:sp macro="" textlink="">
      <xdr:nvSpPr>
        <xdr:cNvPr id="416" name="楕円 415"/>
        <xdr:cNvSpPr/>
      </xdr:nvSpPr>
      <xdr:spPr>
        <a:xfrm>
          <a:off x="10426700" y="1345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56147</xdr:rowOff>
    </xdr:from>
    <xdr:ext cx="534377" cy="259045"/>
    <xdr:sp macro="" textlink="">
      <xdr:nvSpPr>
        <xdr:cNvPr id="417" name="普通建設事業費 （ うち新規整備　）該当値テキスト"/>
        <xdr:cNvSpPr txBox="1"/>
      </xdr:nvSpPr>
      <xdr:spPr>
        <a:xfrm>
          <a:off x="10528300" y="134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86485</xdr:rowOff>
    </xdr:from>
    <xdr:to>
      <xdr:col>50</xdr:col>
      <xdr:colOff>165100</xdr:colOff>
      <xdr:row>79</xdr:row>
      <xdr:rowOff>16635</xdr:rowOff>
    </xdr:to>
    <xdr:sp macro="" textlink="">
      <xdr:nvSpPr>
        <xdr:cNvPr id="418" name="楕円 417"/>
        <xdr:cNvSpPr/>
      </xdr:nvSpPr>
      <xdr:spPr>
        <a:xfrm>
          <a:off x="9588500" y="134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7762</xdr:rowOff>
    </xdr:from>
    <xdr:ext cx="534377" cy="259045"/>
    <xdr:sp macro="" textlink="">
      <xdr:nvSpPr>
        <xdr:cNvPr id="419" name="テキスト ボックス 418"/>
        <xdr:cNvSpPr txBox="1"/>
      </xdr:nvSpPr>
      <xdr:spPr>
        <a:xfrm>
          <a:off x="9372111" y="1355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87274</xdr:rowOff>
    </xdr:from>
    <xdr:to>
      <xdr:col>46</xdr:col>
      <xdr:colOff>38100</xdr:colOff>
      <xdr:row>79</xdr:row>
      <xdr:rowOff>17424</xdr:rowOff>
    </xdr:to>
    <xdr:sp macro="" textlink="">
      <xdr:nvSpPr>
        <xdr:cNvPr id="420" name="楕円 419"/>
        <xdr:cNvSpPr/>
      </xdr:nvSpPr>
      <xdr:spPr>
        <a:xfrm>
          <a:off x="8699500" y="1346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8551</xdr:rowOff>
    </xdr:from>
    <xdr:ext cx="469744" cy="259045"/>
    <xdr:sp macro="" textlink="">
      <xdr:nvSpPr>
        <xdr:cNvPr id="421" name="テキスト ボックス 420"/>
        <xdr:cNvSpPr txBox="1"/>
      </xdr:nvSpPr>
      <xdr:spPr>
        <a:xfrm>
          <a:off x="8515428" y="1355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84466</xdr:rowOff>
    </xdr:from>
    <xdr:to>
      <xdr:col>41</xdr:col>
      <xdr:colOff>101600</xdr:colOff>
      <xdr:row>79</xdr:row>
      <xdr:rowOff>14616</xdr:rowOff>
    </xdr:to>
    <xdr:sp macro="" textlink="">
      <xdr:nvSpPr>
        <xdr:cNvPr id="422" name="楕円 421"/>
        <xdr:cNvSpPr/>
      </xdr:nvSpPr>
      <xdr:spPr>
        <a:xfrm>
          <a:off x="7810500" y="134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5743</xdr:rowOff>
    </xdr:from>
    <xdr:ext cx="534377" cy="259045"/>
    <xdr:sp macro="" textlink="">
      <xdr:nvSpPr>
        <xdr:cNvPr id="423" name="テキスト ボックス 422"/>
        <xdr:cNvSpPr txBox="1"/>
      </xdr:nvSpPr>
      <xdr:spPr>
        <a:xfrm>
          <a:off x="7594111" y="1355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125470</xdr:rowOff>
    </xdr:from>
    <xdr:to>
      <xdr:col>55</xdr:col>
      <xdr:colOff>0</xdr:colOff>
      <xdr:row>98</xdr:row>
      <xdr:rowOff>136179</xdr:rowOff>
    </xdr:to>
    <xdr:cxnSp macro="">
      <xdr:nvCxnSpPr>
        <xdr:cNvPr id="452" name="直線コネクタ 451"/>
        <xdr:cNvCxnSpPr/>
      </xdr:nvCxnSpPr>
      <xdr:spPr>
        <a:xfrm flipV="1">
          <a:off x="9639300" y="16927570"/>
          <a:ext cx="838200" cy="1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124510</xdr:rowOff>
    </xdr:from>
    <xdr:to>
      <xdr:col>50</xdr:col>
      <xdr:colOff>114300</xdr:colOff>
      <xdr:row>98</xdr:row>
      <xdr:rowOff>136179</xdr:rowOff>
    </xdr:to>
    <xdr:cxnSp macro="">
      <xdr:nvCxnSpPr>
        <xdr:cNvPr id="455" name="直線コネクタ 454"/>
        <xdr:cNvCxnSpPr/>
      </xdr:nvCxnSpPr>
      <xdr:spPr>
        <a:xfrm>
          <a:off x="8750300" y="16926610"/>
          <a:ext cx="889000" cy="1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124510</xdr:rowOff>
    </xdr:from>
    <xdr:to>
      <xdr:col>45</xdr:col>
      <xdr:colOff>177800</xdr:colOff>
      <xdr:row>98</xdr:row>
      <xdr:rowOff>166050</xdr:rowOff>
    </xdr:to>
    <xdr:cxnSp macro="">
      <xdr:nvCxnSpPr>
        <xdr:cNvPr id="458" name="直線コネクタ 457"/>
        <xdr:cNvCxnSpPr/>
      </xdr:nvCxnSpPr>
      <xdr:spPr>
        <a:xfrm flipV="1">
          <a:off x="7861300" y="16926610"/>
          <a:ext cx="889000" cy="4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149974</xdr:rowOff>
    </xdr:from>
    <xdr:to>
      <xdr:col>41</xdr:col>
      <xdr:colOff>101600</xdr:colOff>
      <xdr:row>98</xdr:row>
      <xdr:rowOff>80124</xdr:rowOff>
    </xdr:to>
    <xdr:sp macro="" textlink="">
      <xdr:nvSpPr>
        <xdr:cNvPr id="461" name="フローチャート: 判断 460"/>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96651</xdr:rowOff>
    </xdr:from>
    <xdr:ext cx="534377" cy="259045"/>
    <xdr:sp macro="" textlink="">
      <xdr:nvSpPr>
        <xdr:cNvPr id="462" name="テキスト ボックス 461"/>
        <xdr:cNvSpPr txBox="1"/>
      </xdr:nvSpPr>
      <xdr:spPr>
        <a:xfrm>
          <a:off x="7594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74670</xdr:rowOff>
    </xdr:from>
    <xdr:to>
      <xdr:col>55</xdr:col>
      <xdr:colOff>50800</xdr:colOff>
      <xdr:row>99</xdr:row>
      <xdr:rowOff>4820</xdr:rowOff>
    </xdr:to>
    <xdr:sp macro="" textlink="">
      <xdr:nvSpPr>
        <xdr:cNvPr id="468" name="楕円 467"/>
        <xdr:cNvSpPr/>
      </xdr:nvSpPr>
      <xdr:spPr>
        <a:xfrm>
          <a:off x="10426700" y="168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161047</xdr:rowOff>
    </xdr:from>
    <xdr:ext cx="534377" cy="259045"/>
    <xdr:sp macro="" textlink="">
      <xdr:nvSpPr>
        <xdr:cNvPr id="469" name="普通建設事業費 （ うち更新整備　）該当値テキスト"/>
        <xdr:cNvSpPr txBox="1"/>
      </xdr:nvSpPr>
      <xdr:spPr>
        <a:xfrm>
          <a:off x="10528300" y="1679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85379</xdr:rowOff>
    </xdr:from>
    <xdr:to>
      <xdr:col>50</xdr:col>
      <xdr:colOff>165100</xdr:colOff>
      <xdr:row>99</xdr:row>
      <xdr:rowOff>15529</xdr:rowOff>
    </xdr:to>
    <xdr:sp macro="" textlink="">
      <xdr:nvSpPr>
        <xdr:cNvPr id="470" name="楕円 469"/>
        <xdr:cNvSpPr/>
      </xdr:nvSpPr>
      <xdr:spPr>
        <a:xfrm>
          <a:off x="9588500" y="1688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6656</xdr:rowOff>
    </xdr:from>
    <xdr:ext cx="534377" cy="259045"/>
    <xdr:sp macro="" textlink="">
      <xdr:nvSpPr>
        <xdr:cNvPr id="471" name="テキスト ボックス 470"/>
        <xdr:cNvSpPr txBox="1"/>
      </xdr:nvSpPr>
      <xdr:spPr>
        <a:xfrm>
          <a:off x="9372111" y="16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73710</xdr:rowOff>
    </xdr:from>
    <xdr:to>
      <xdr:col>46</xdr:col>
      <xdr:colOff>38100</xdr:colOff>
      <xdr:row>99</xdr:row>
      <xdr:rowOff>3860</xdr:rowOff>
    </xdr:to>
    <xdr:sp macro="" textlink="">
      <xdr:nvSpPr>
        <xdr:cNvPr id="472" name="楕円 471"/>
        <xdr:cNvSpPr/>
      </xdr:nvSpPr>
      <xdr:spPr>
        <a:xfrm>
          <a:off x="8699500" y="168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166437</xdr:rowOff>
    </xdr:from>
    <xdr:ext cx="534377" cy="259045"/>
    <xdr:sp macro="" textlink="">
      <xdr:nvSpPr>
        <xdr:cNvPr id="473" name="テキスト ボックス 472"/>
        <xdr:cNvSpPr txBox="1"/>
      </xdr:nvSpPr>
      <xdr:spPr>
        <a:xfrm>
          <a:off x="8483111" y="169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115250</xdr:rowOff>
    </xdr:from>
    <xdr:to>
      <xdr:col>41</xdr:col>
      <xdr:colOff>101600</xdr:colOff>
      <xdr:row>99</xdr:row>
      <xdr:rowOff>45400</xdr:rowOff>
    </xdr:to>
    <xdr:sp macro="" textlink="">
      <xdr:nvSpPr>
        <xdr:cNvPr id="474" name="楕円 473"/>
        <xdr:cNvSpPr/>
      </xdr:nvSpPr>
      <xdr:spPr>
        <a:xfrm>
          <a:off x="7810500" y="1691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36527</xdr:rowOff>
    </xdr:from>
    <xdr:ext cx="534377" cy="259045"/>
    <xdr:sp macro="" textlink="">
      <xdr:nvSpPr>
        <xdr:cNvPr id="475" name="テキスト ボックス 474"/>
        <xdr:cNvSpPr txBox="1"/>
      </xdr:nvSpPr>
      <xdr:spPr>
        <a:xfrm>
          <a:off x="7594111" y="1701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43076</xdr:rowOff>
    </xdr:from>
    <xdr:to>
      <xdr:col>85</xdr:col>
      <xdr:colOff>127000</xdr:colOff>
      <xdr:row>39</xdr:row>
      <xdr:rowOff>44395</xdr:rowOff>
    </xdr:to>
    <xdr:cxnSp macro="">
      <xdr:nvCxnSpPr>
        <xdr:cNvPr id="504" name="直線コネクタ 503"/>
        <xdr:cNvCxnSpPr/>
      </xdr:nvCxnSpPr>
      <xdr:spPr>
        <a:xfrm flipV="1">
          <a:off x="15481300" y="6729626"/>
          <a:ext cx="8382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30646</xdr:rowOff>
    </xdr:from>
    <xdr:to>
      <xdr:col>81</xdr:col>
      <xdr:colOff>50800</xdr:colOff>
      <xdr:row>39</xdr:row>
      <xdr:rowOff>44395</xdr:rowOff>
    </xdr:to>
    <xdr:cxnSp macro="">
      <xdr:nvCxnSpPr>
        <xdr:cNvPr id="507" name="直線コネクタ 506"/>
        <xdr:cNvCxnSpPr/>
      </xdr:nvCxnSpPr>
      <xdr:spPr>
        <a:xfrm>
          <a:off x="14592300" y="6717196"/>
          <a:ext cx="889000" cy="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12528</xdr:rowOff>
    </xdr:from>
    <xdr:to>
      <xdr:col>76</xdr:col>
      <xdr:colOff>114300</xdr:colOff>
      <xdr:row>39</xdr:row>
      <xdr:rowOff>30646</xdr:rowOff>
    </xdr:to>
    <xdr:cxnSp macro="">
      <xdr:nvCxnSpPr>
        <xdr:cNvPr id="510" name="直線コネクタ 509"/>
        <xdr:cNvCxnSpPr/>
      </xdr:nvCxnSpPr>
      <xdr:spPr>
        <a:xfrm>
          <a:off x="13703300" y="6699078"/>
          <a:ext cx="889000" cy="1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74166</xdr:rowOff>
    </xdr:from>
    <xdr:ext cx="469744" cy="259045"/>
    <xdr:sp macro="" textlink="">
      <xdr:nvSpPr>
        <xdr:cNvPr id="512" name="テキスト ボックス 511"/>
        <xdr:cNvSpPr txBox="1"/>
      </xdr:nvSpPr>
      <xdr:spPr>
        <a:xfrm>
          <a:off x="14357428" y="67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12528</xdr:rowOff>
    </xdr:from>
    <xdr:to>
      <xdr:col>71</xdr:col>
      <xdr:colOff>177800</xdr:colOff>
      <xdr:row>39</xdr:row>
      <xdr:rowOff>16961</xdr:rowOff>
    </xdr:to>
    <xdr:cxnSp macro="">
      <xdr:nvCxnSpPr>
        <xdr:cNvPr id="513" name="直線コネクタ 512"/>
        <xdr:cNvCxnSpPr/>
      </xdr:nvCxnSpPr>
      <xdr:spPr>
        <a:xfrm flipV="1">
          <a:off x="12814300" y="6699078"/>
          <a:ext cx="8890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141732</xdr:rowOff>
    </xdr:from>
    <xdr:to>
      <xdr:col>72</xdr:col>
      <xdr:colOff>38100</xdr:colOff>
      <xdr:row>39</xdr:row>
      <xdr:rowOff>71882</xdr:rowOff>
    </xdr:to>
    <xdr:sp macro="" textlink="">
      <xdr:nvSpPr>
        <xdr:cNvPr id="514" name="フローチャート: 判断 513"/>
        <xdr:cNvSpPr/>
      </xdr:nvSpPr>
      <xdr:spPr>
        <a:xfrm>
          <a:off x="13652500" y="665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63009</xdr:rowOff>
    </xdr:from>
    <xdr:ext cx="534377" cy="259045"/>
    <xdr:sp macro="" textlink="">
      <xdr:nvSpPr>
        <xdr:cNvPr id="515" name="テキスト ボックス 514"/>
        <xdr:cNvSpPr txBox="1"/>
      </xdr:nvSpPr>
      <xdr:spPr>
        <a:xfrm>
          <a:off x="13436111" y="674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147595</xdr:rowOff>
    </xdr:from>
    <xdr:to>
      <xdr:col>67</xdr:col>
      <xdr:colOff>101600</xdr:colOff>
      <xdr:row>39</xdr:row>
      <xdr:rowOff>77745</xdr:rowOff>
    </xdr:to>
    <xdr:sp macro="" textlink="">
      <xdr:nvSpPr>
        <xdr:cNvPr id="516" name="フローチャート: 判断 515"/>
        <xdr:cNvSpPr/>
      </xdr:nvSpPr>
      <xdr:spPr>
        <a:xfrm>
          <a:off x="12763500" y="666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68872</xdr:rowOff>
    </xdr:from>
    <xdr:ext cx="469744" cy="259045"/>
    <xdr:sp macro="" textlink="">
      <xdr:nvSpPr>
        <xdr:cNvPr id="517" name="テキスト ボックス 516"/>
        <xdr:cNvSpPr txBox="1"/>
      </xdr:nvSpPr>
      <xdr:spPr>
        <a:xfrm>
          <a:off x="12579428" y="675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163726</xdr:rowOff>
    </xdr:from>
    <xdr:to>
      <xdr:col>85</xdr:col>
      <xdr:colOff>177800</xdr:colOff>
      <xdr:row>39</xdr:row>
      <xdr:rowOff>93876</xdr:rowOff>
    </xdr:to>
    <xdr:sp macro="" textlink="">
      <xdr:nvSpPr>
        <xdr:cNvPr id="523" name="楕円 522"/>
        <xdr:cNvSpPr/>
      </xdr:nvSpPr>
      <xdr:spPr>
        <a:xfrm>
          <a:off x="16268700" y="66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378565" cy="259045"/>
    <xdr:sp macro="" textlink="">
      <xdr:nvSpPr>
        <xdr:cNvPr id="524" name="災害復旧事業費該当値テキスト"/>
        <xdr:cNvSpPr txBox="1"/>
      </xdr:nvSpPr>
      <xdr:spPr>
        <a:xfrm>
          <a:off x="16370300" y="664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165045</xdr:rowOff>
    </xdr:from>
    <xdr:to>
      <xdr:col>81</xdr:col>
      <xdr:colOff>101600</xdr:colOff>
      <xdr:row>39</xdr:row>
      <xdr:rowOff>95195</xdr:rowOff>
    </xdr:to>
    <xdr:sp macro="" textlink="">
      <xdr:nvSpPr>
        <xdr:cNvPr id="525" name="楕円 524"/>
        <xdr:cNvSpPr/>
      </xdr:nvSpPr>
      <xdr:spPr>
        <a:xfrm>
          <a:off x="15430500" y="668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86322</xdr:rowOff>
    </xdr:from>
    <xdr:ext cx="313932" cy="259045"/>
    <xdr:sp macro="" textlink="">
      <xdr:nvSpPr>
        <xdr:cNvPr id="526" name="テキスト ボックス 525"/>
        <xdr:cNvSpPr txBox="1"/>
      </xdr:nvSpPr>
      <xdr:spPr>
        <a:xfrm>
          <a:off x="15324333" y="67728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151296</xdr:rowOff>
    </xdr:from>
    <xdr:to>
      <xdr:col>76</xdr:col>
      <xdr:colOff>165100</xdr:colOff>
      <xdr:row>39</xdr:row>
      <xdr:rowOff>81446</xdr:rowOff>
    </xdr:to>
    <xdr:sp macro="" textlink="">
      <xdr:nvSpPr>
        <xdr:cNvPr id="527" name="楕円 526"/>
        <xdr:cNvSpPr/>
      </xdr:nvSpPr>
      <xdr:spPr>
        <a:xfrm>
          <a:off x="14541500" y="666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97973</xdr:rowOff>
    </xdr:from>
    <xdr:ext cx="469744" cy="259045"/>
    <xdr:sp macro="" textlink="">
      <xdr:nvSpPr>
        <xdr:cNvPr id="528" name="テキスト ボックス 527"/>
        <xdr:cNvSpPr txBox="1"/>
      </xdr:nvSpPr>
      <xdr:spPr>
        <a:xfrm>
          <a:off x="14357428" y="644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133178</xdr:rowOff>
    </xdr:from>
    <xdr:to>
      <xdr:col>72</xdr:col>
      <xdr:colOff>38100</xdr:colOff>
      <xdr:row>39</xdr:row>
      <xdr:rowOff>63328</xdr:rowOff>
    </xdr:to>
    <xdr:sp macro="" textlink="">
      <xdr:nvSpPr>
        <xdr:cNvPr id="529" name="楕円 528"/>
        <xdr:cNvSpPr/>
      </xdr:nvSpPr>
      <xdr:spPr>
        <a:xfrm>
          <a:off x="13652500" y="66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79855</xdr:rowOff>
    </xdr:from>
    <xdr:ext cx="534377" cy="259045"/>
    <xdr:sp macro="" textlink="">
      <xdr:nvSpPr>
        <xdr:cNvPr id="530" name="テキスト ボックス 529"/>
        <xdr:cNvSpPr txBox="1"/>
      </xdr:nvSpPr>
      <xdr:spPr>
        <a:xfrm>
          <a:off x="13436111" y="642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137611</xdr:rowOff>
    </xdr:from>
    <xdr:to>
      <xdr:col>67</xdr:col>
      <xdr:colOff>101600</xdr:colOff>
      <xdr:row>39</xdr:row>
      <xdr:rowOff>67761</xdr:rowOff>
    </xdr:to>
    <xdr:sp macro="" textlink="">
      <xdr:nvSpPr>
        <xdr:cNvPr id="531" name="楕円 530"/>
        <xdr:cNvSpPr/>
      </xdr:nvSpPr>
      <xdr:spPr>
        <a:xfrm>
          <a:off x="12763500" y="66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84288</xdr:rowOff>
    </xdr:from>
    <xdr:ext cx="534377" cy="259045"/>
    <xdr:sp macro="" textlink="">
      <xdr:nvSpPr>
        <xdr:cNvPr id="532" name="テキスト ボックス 531"/>
        <xdr:cNvSpPr txBox="1"/>
      </xdr:nvSpPr>
      <xdr:spPr>
        <a:xfrm>
          <a:off x="12547111" y="642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121572</xdr:rowOff>
    </xdr:from>
    <xdr:to>
      <xdr:col>85</xdr:col>
      <xdr:colOff>127000</xdr:colOff>
      <xdr:row>77</xdr:row>
      <xdr:rowOff>132517</xdr:rowOff>
    </xdr:to>
    <xdr:cxnSp macro="">
      <xdr:nvCxnSpPr>
        <xdr:cNvPr id="608" name="直線コネクタ 607"/>
        <xdr:cNvCxnSpPr/>
      </xdr:nvCxnSpPr>
      <xdr:spPr>
        <a:xfrm flipV="1">
          <a:off x="15481300" y="13323222"/>
          <a:ext cx="8382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129834</xdr:rowOff>
    </xdr:from>
    <xdr:to>
      <xdr:col>81</xdr:col>
      <xdr:colOff>50800</xdr:colOff>
      <xdr:row>77</xdr:row>
      <xdr:rowOff>132517</xdr:rowOff>
    </xdr:to>
    <xdr:cxnSp macro="">
      <xdr:nvCxnSpPr>
        <xdr:cNvPr id="611" name="直線コネクタ 610"/>
        <xdr:cNvCxnSpPr/>
      </xdr:nvCxnSpPr>
      <xdr:spPr>
        <a:xfrm>
          <a:off x="14592300" y="1333148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129834</xdr:rowOff>
    </xdr:from>
    <xdr:to>
      <xdr:col>76</xdr:col>
      <xdr:colOff>114300</xdr:colOff>
      <xdr:row>77</xdr:row>
      <xdr:rowOff>131741</xdr:rowOff>
    </xdr:to>
    <xdr:cxnSp macro="">
      <xdr:nvCxnSpPr>
        <xdr:cNvPr id="614" name="直線コネクタ 613"/>
        <xdr:cNvCxnSpPr/>
      </xdr:nvCxnSpPr>
      <xdr:spPr>
        <a:xfrm flipV="1">
          <a:off x="13703300" y="13331484"/>
          <a:ext cx="8890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123639</xdr:rowOff>
    </xdr:from>
    <xdr:to>
      <xdr:col>71</xdr:col>
      <xdr:colOff>177800</xdr:colOff>
      <xdr:row>77</xdr:row>
      <xdr:rowOff>131741</xdr:rowOff>
    </xdr:to>
    <xdr:cxnSp macro="">
      <xdr:nvCxnSpPr>
        <xdr:cNvPr id="617" name="直線コネクタ 616"/>
        <xdr:cNvCxnSpPr/>
      </xdr:nvCxnSpPr>
      <xdr:spPr>
        <a:xfrm>
          <a:off x="12814300" y="13325289"/>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18" name="フローチャート: 判断 617"/>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19" name="テキスト ボックス 618"/>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0" name="フローチャート: 判断 619"/>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1" name="テキスト ボックス 620"/>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70772</xdr:rowOff>
    </xdr:from>
    <xdr:to>
      <xdr:col>85</xdr:col>
      <xdr:colOff>177800</xdr:colOff>
      <xdr:row>78</xdr:row>
      <xdr:rowOff>922</xdr:rowOff>
    </xdr:to>
    <xdr:sp macro="" textlink="">
      <xdr:nvSpPr>
        <xdr:cNvPr id="627" name="楕円 626"/>
        <xdr:cNvSpPr/>
      </xdr:nvSpPr>
      <xdr:spPr>
        <a:xfrm>
          <a:off x="16268700" y="1327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49199</xdr:rowOff>
    </xdr:from>
    <xdr:ext cx="534377" cy="259045"/>
    <xdr:sp macro="" textlink="">
      <xdr:nvSpPr>
        <xdr:cNvPr id="628" name="公債費該当値テキスト"/>
        <xdr:cNvSpPr txBox="1"/>
      </xdr:nvSpPr>
      <xdr:spPr>
        <a:xfrm>
          <a:off x="16370300" y="132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81717</xdr:rowOff>
    </xdr:from>
    <xdr:to>
      <xdr:col>81</xdr:col>
      <xdr:colOff>101600</xdr:colOff>
      <xdr:row>78</xdr:row>
      <xdr:rowOff>11867</xdr:rowOff>
    </xdr:to>
    <xdr:sp macro="" textlink="">
      <xdr:nvSpPr>
        <xdr:cNvPr id="629" name="楕円 628"/>
        <xdr:cNvSpPr/>
      </xdr:nvSpPr>
      <xdr:spPr>
        <a:xfrm>
          <a:off x="15430500" y="1328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2994</xdr:rowOff>
    </xdr:from>
    <xdr:ext cx="534377" cy="259045"/>
    <xdr:sp macro="" textlink="">
      <xdr:nvSpPr>
        <xdr:cNvPr id="630" name="テキスト ボックス 629"/>
        <xdr:cNvSpPr txBox="1"/>
      </xdr:nvSpPr>
      <xdr:spPr>
        <a:xfrm>
          <a:off x="15214111" y="1337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79034</xdr:rowOff>
    </xdr:from>
    <xdr:to>
      <xdr:col>76</xdr:col>
      <xdr:colOff>165100</xdr:colOff>
      <xdr:row>78</xdr:row>
      <xdr:rowOff>9184</xdr:rowOff>
    </xdr:to>
    <xdr:sp macro="" textlink="">
      <xdr:nvSpPr>
        <xdr:cNvPr id="631" name="楕円 630"/>
        <xdr:cNvSpPr/>
      </xdr:nvSpPr>
      <xdr:spPr>
        <a:xfrm>
          <a:off x="14541500" y="132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311</xdr:rowOff>
    </xdr:from>
    <xdr:ext cx="534377" cy="259045"/>
    <xdr:sp macro="" textlink="">
      <xdr:nvSpPr>
        <xdr:cNvPr id="632" name="テキスト ボックス 631"/>
        <xdr:cNvSpPr txBox="1"/>
      </xdr:nvSpPr>
      <xdr:spPr>
        <a:xfrm>
          <a:off x="14325111" y="133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80941</xdr:rowOff>
    </xdr:from>
    <xdr:to>
      <xdr:col>72</xdr:col>
      <xdr:colOff>38100</xdr:colOff>
      <xdr:row>78</xdr:row>
      <xdr:rowOff>11091</xdr:rowOff>
    </xdr:to>
    <xdr:sp macro="" textlink="">
      <xdr:nvSpPr>
        <xdr:cNvPr id="633" name="楕円 632"/>
        <xdr:cNvSpPr/>
      </xdr:nvSpPr>
      <xdr:spPr>
        <a:xfrm>
          <a:off x="13652500" y="132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2218</xdr:rowOff>
    </xdr:from>
    <xdr:ext cx="534377" cy="259045"/>
    <xdr:sp macro="" textlink="">
      <xdr:nvSpPr>
        <xdr:cNvPr id="634" name="テキスト ボックス 633"/>
        <xdr:cNvSpPr txBox="1"/>
      </xdr:nvSpPr>
      <xdr:spPr>
        <a:xfrm>
          <a:off x="13436111" y="133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72839</xdr:rowOff>
    </xdr:from>
    <xdr:to>
      <xdr:col>67</xdr:col>
      <xdr:colOff>101600</xdr:colOff>
      <xdr:row>78</xdr:row>
      <xdr:rowOff>2989</xdr:rowOff>
    </xdr:to>
    <xdr:sp macro="" textlink="">
      <xdr:nvSpPr>
        <xdr:cNvPr id="635" name="楕円 634"/>
        <xdr:cNvSpPr/>
      </xdr:nvSpPr>
      <xdr:spPr>
        <a:xfrm>
          <a:off x="12763500" y="132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165566</xdr:rowOff>
    </xdr:from>
    <xdr:ext cx="534377" cy="259045"/>
    <xdr:sp macro="" textlink="">
      <xdr:nvSpPr>
        <xdr:cNvPr id="636" name="テキスト ボックス 635"/>
        <xdr:cNvSpPr txBox="1"/>
      </xdr:nvSpPr>
      <xdr:spPr>
        <a:xfrm>
          <a:off x="12547111" y="1336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30310</xdr:rowOff>
    </xdr:from>
    <xdr:to>
      <xdr:col>85</xdr:col>
      <xdr:colOff>127000</xdr:colOff>
      <xdr:row>99</xdr:row>
      <xdr:rowOff>31845</xdr:rowOff>
    </xdr:to>
    <xdr:cxnSp macro="">
      <xdr:nvCxnSpPr>
        <xdr:cNvPr id="665" name="直線コネクタ 664"/>
        <xdr:cNvCxnSpPr/>
      </xdr:nvCxnSpPr>
      <xdr:spPr>
        <a:xfrm>
          <a:off x="15481300" y="17003860"/>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16909</xdr:rowOff>
    </xdr:from>
    <xdr:to>
      <xdr:col>81</xdr:col>
      <xdr:colOff>50800</xdr:colOff>
      <xdr:row>99</xdr:row>
      <xdr:rowOff>30310</xdr:rowOff>
    </xdr:to>
    <xdr:cxnSp macro="">
      <xdr:nvCxnSpPr>
        <xdr:cNvPr id="668" name="直線コネクタ 667"/>
        <xdr:cNvCxnSpPr/>
      </xdr:nvCxnSpPr>
      <xdr:spPr>
        <a:xfrm>
          <a:off x="14592300" y="16990459"/>
          <a:ext cx="889000" cy="1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16909</xdr:rowOff>
    </xdr:from>
    <xdr:to>
      <xdr:col>76</xdr:col>
      <xdr:colOff>114300</xdr:colOff>
      <xdr:row>99</xdr:row>
      <xdr:rowOff>35213</xdr:rowOff>
    </xdr:to>
    <xdr:cxnSp macro="">
      <xdr:nvCxnSpPr>
        <xdr:cNvPr id="671" name="直線コネクタ 670"/>
        <xdr:cNvCxnSpPr/>
      </xdr:nvCxnSpPr>
      <xdr:spPr>
        <a:xfrm flipV="1">
          <a:off x="13703300" y="16990459"/>
          <a:ext cx="889000" cy="1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35057</xdr:rowOff>
    </xdr:from>
    <xdr:to>
      <xdr:col>71</xdr:col>
      <xdr:colOff>177800</xdr:colOff>
      <xdr:row>99</xdr:row>
      <xdr:rowOff>35213</xdr:rowOff>
    </xdr:to>
    <xdr:cxnSp macro="">
      <xdr:nvCxnSpPr>
        <xdr:cNvPr id="674" name="直線コネクタ 673"/>
        <xdr:cNvCxnSpPr/>
      </xdr:nvCxnSpPr>
      <xdr:spPr>
        <a:xfrm>
          <a:off x="12814300" y="17008607"/>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35485</xdr:rowOff>
    </xdr:from>
    <xdr:to>
      <xdr:col>72</xdr:col>
      <xdr:colOff>38100</xdr:colOff>
      <xdr:row>98</xdr:row>
      <xdr:rowOff>137085</xdr:rowOff>
    </xdr:to>
    <xdr:sp macro="" textlink="">
      <xdr:nvSpPr>
        <xdr:cNvPr id="675" name="フローチャート: 判断 674"/>
        <xdr:cNvSpPr/>
      </xdr:nvSpPr>
      <xdr:spPr>
        <a:xfrm>
          <a:off x="13652500" y="1683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153612</xdr:rowOff>
    </xdr:from>
    <xdr:ext cx="599010" cy="259045"/>
    <xdr:sp macro="" textlink="">
      <xdr:nvSpPr>
        <xdr:cNvPr id="676" name="テキスト ボックス 675"/>
        <xdr:cNvSpPr txBox="1"/>
      </xdr:nvSpPr>
      <xdr:spPr>
        <a:xfrm>
          <a:off x="13403795" y="1661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113123</xdr:rowOff>
    </xdr:from>
    <xdr:to>
      <xdr:col>67</xdr:col>
      <xdr:colOff>101600</xdr:colOff>
      <xdr:row>99</xdr:row>
      <xdr:rowOff>43273</xdr:rowOff>
    </xdr:to>
    <xdr:sp macro="" textlink="">
      <xdr:nvSpPr>
        <xdr:cNvPr id="677" name="フローチャート: 判断 676"/>
        <xdr:cNvSpPr/>
      </xdr:nvSpPr>
      <xdr:spPr>
        <a:xfrm>
          <a:off x="12763500" y="1691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59800</xdr:rowOff>
    </xdr:from>
    <xdr:ext cx="534377" cy="259045"/>
    <xdr:sp macro="" textlink="">
      <xdr:nvSpPr>
        <xdr:cNvPr id="678" name="テキスト ボックス 677"/>
        <xdr:cNvSpPr txBox="1"/>
      </xdr:nvSpPr>
      <xdr:spPr>
        <a:xfrm>
          <a:off x="12547111" y="1669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152495</xdr:rowOff>
    </xdr:from>
    <xdr:to>
      <xdr:col>85</xdr:col>
      <xdr:colOff>177800</xdr:colOff>
      <xdr:row>99</xdr:row>
      <xdr:rowOff>82645</xdr:rowOff>
    </xdr:to>
    <xdr:sp macro="" textlink="">
      <xdr:nvSpPr>
        <xdr:cNvPr id="684" name="楕円 683"/>
        <xdr:cNvSpPr/>
      </xdr:nvSpPr>
      <xdr:spPr>
        <a:xfrm>
          <a:off x="16268700" y="169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103962</xdr:rowOff>
    </xdr:from>
    <xdr:ext cx="469744" cy="259045"/>
    <xdr:sp macro="" textlink="">
      <xdr:nvSpPr>
        <xdr:cNvPr id="685" name="積立金該当値テキスト"/>
        <xdr:cNvSpPr txBox="1"/>
      </xdr:nvSpPr>
      <xdr:spPr>
        <a:xfrm>
          <a:off x="16370300" y="1690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150960</xdr:rowOff>
    </xdr:from>
    <xdr:to>
      <xdr:col>81</xdr:col>
      <xdr:colOff>101600</xdr:colOff>
      <xdr:row>99</xdr:row>
      <xdr:rowOff>81110</xdr:rowOff>
    </xdr:to>
    <xdr:sp macro="" textlink="">
      <xdr:nvSpPr>
        <xdr:cNvPr id="686" name="楕円 685"/>
        <xdr:cNvSpPr/>
      </xdr:nvSpPr>
      <xdr:spPr>
        <a:xfrm>
          <a:off x="15430500" y="169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72237</xdr:rowOff>
    </xdr:from>
    <xdr:ext cx="534377" cy="259045"/>
    <xdr:sp macro="" textlink="">
      <xdr:nvSpPr>
        <xdr:cNvPr id="687" name="テキスト ボックス 686"/>
        <xdr:cNvSpPr txBox="1"/>
      </xdr:nvSpPr>
      <xdr:spPr>
        <a:xfrm>
          <a:off x="15214111" y="170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137559</xdr:rowOff>
    </xdr:from>
    <xdr:to>
      <xdr:col>76</xdr:col>
      <xdr:colOff>165100</xdr:colOff>
      <xdr:row>99</xdr:row>
      <xdr:rowOff>67709</xdr:rowOff>
    </xdr:to>
    <xdr:sp macro="" textlink="">
      <xdr:nvSpPr>
        <xdr:cNvPr id="688" name="楕円 687"/>
        <xdr:cNvSpPr/>
      </xdr:nvSpPr>
      <xdr:spPr>
        <a:xfrm>
          <a:off x="14541500" y="169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58836</xdr:rowOff>
    </xdr:from>
    <xdr:ext cx="534377" cy="259045"/>
    <xdr:sp macro="" textlink="">
      <xdr:nvSpPr>
        <xdr:cNvPr id="689" name="テキスト ボックス 688"/>
        <xdr:cNvSpPr txBox="1"/>
      </xdr:nvSpPr>
      <xdr:spPr>
        <a:xfrm>
          <a:off x="14325111" y="170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155863</xdr:rowOff>
    </xdr:from>
    <xdr:to>
      <xdr:col>72</xdr:col>
      <xdr:colOff>38100</xdr:colOff>
      <xdr:row>99</xdr:row>
      <xdr:rowOff>86013</xdr:rowOff>
    </xdr:to>
    <xdr:sp macro="" textlink="">
      <xdr:nvSpPr>
        <xdr:cNvPr id="690" name="楕円 689"/>
        <xdr:cNvSpPr/>
      </xdr:nvSpPr>
      <xdr:spPr>
        <a:xfrm>
          <a:off x="13652500" y="169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77140</xdr:rowOff>
    </xdr:from>
    <xdr:ext cx="469744" cy="259045"/>
    <xdr:sp macro="" textlink="">
      <xdr:nvSpPr>
        <xdr:cNvPr id="691" name="テキスト ボックス 690"/>
        <xdr:cNvSpPr txBox="1"/>
      </xdr:nvSpPr>
      <xdr:spPr>
        <a:xfrm>
          <a:off x="13468428" y="1705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155707</xdr:rowOff>
    </xdr:from>
    <xdr:to>
      <xdr:col>67</xdr:col>
      <xdr:colOff>101600</xdr:colOff>
      <xdr:row>99</xdr:row>
      <xdr:rowOff>85857</xdr:rowOff>
    </xdr:to>
    <xdr:sp macro="" textlink="">
      <xdr:nvSpPr>
        <xdr:cNvPr id="692" name="楕円 691"/>
        <xdr:cNvSpPr/>
      </xdr:nvSpPr>
      <xdr:spPr>
        <a:xfrm>
          <a:off x="12763500" y="1695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76984</xdr:rowOff>
    </xdr:from>
    <xdr:ext cx="469744" cy="259045"/>
    <xdr:sp macro="" textlink="">
      <xdr:nvSpPr>
        <xdr:cNvPr id="693" name="テキスト ボックス 692"/>
        <xdr:cNvSpPr txBox="1"/>
      </xdr:nvSpPr>
      <xdr:spPr>
        <a:xfrm>
          <a:off x="12579428" y="1705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0" name="フローチャート: 判断 729"/>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1" name="テキスト ボックス 730"/>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2" name="フローチャート: 判断 731"/>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3" name="テキスト ボックス 732"/>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98852</xdr:rowOff>
    </xdr:from>
    <xdr:to>
      <xdr:col>116</xdr:col>
      <xdr:colOff>63500</xdr:colOff>
      <xdr:row>59</xdr:row>
      <xdr:rowOff>98878</xdr:rowOff>
    </xdr:to>
    <xdr:cxnSp macro="">
      <xdr:nvCxnSpPr>
        <xdr:cNvPr id="779" name="直線コネクタ 778"/>
        <xdr:cNvCxnSpPr/>
      </xdr:nvCxnSpPr>
      <xdr:spPr>
        <a:xfrm>
          <a:off x="21323300" y="10214402"/>
          <a:ext cx="8382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98715</xdr:rowOff>
    </xdr:from>
    <xdr:to>
      <xdr:col>111</xdr:col>
      <xdr:colOff>177800</xdr:colOff>
      <xdr:row>59</xdr:row>
      <xdr:rowOff>98852</xdr:rowOff>
    </xdr:to>
    <xdr:cxnSp macro="">
      <xdr:nvCxnSpPr>
        <xdr:cNvPr id="782" name="直線コネクタ 781"/>
        <xdr:cNvCxnSpPr/>
      </xdr:nvCxnSpPr>
      <xdr:spPr>
        <a:xfrm>
          <a:off x="20434300" y="10214265"/>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98715</xdr:rowOff>
    </xdr:from>
    <xdr:to>
      <xdr:col>107</xdr:col>
      <xdr:colOff>50800</xdr:colOff>
      <xdr:row>59</xdr:row>
      <xdr:rowOff>98787</xdr:rowOff>
    </xdr:to>
    <xdr:cxnSp macro="">
      <xdr:nvCxnSpPr>
        <xdr:cNvPr id="785" name="直線コネクタ 784"/>
        <xdr:cNvCxnSpPr/>
      </xdr:nvCxnSpPr>
      <xdr:spPr>
        <a:xfrm flipV="1">
          <a:off x="19545300" y="10214265"/>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98787</xdr:rowOff>
    </xdr:from>
    <xdr:to>
      <xdr:col>102</xdr:col>
      <xdr:colOff>114300</xdr:colOff>
      <xdr:row>59</xdr:row>
      <xdr:rowOff>98852</xdr:rowOff>
    </xdr:to>
    <xdr:cxnSp macro="">
      <xdr:nvCxnSpPr>
        <xdr:cNvPr id="788" name="直線コネクタ 787"/>
        <xdr:cNvCxnSpPr/>
      </xdr:nvCxnSpPr>
      <xdr:spPr>
        <a:xfrm flipV="1">
          <a:off x="18656300" y="1021433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38591</xdr:rowOff>
    </xdr:from>
    <xdr:to>
      <xdr:col>102</xdr:col>
      <xdr:colOff>165100</xdr:colOff>
      <xdr:row>59</xdr:row>
      <xdr:rowOff>140191</xdr:rowOff>
    </xdr:to>
    <xdr:sp macro="" textlink="">
      <xdr:nvSpPr>
        <xdr:cNvPr id="789" name="フローチャート: 判断 788"/>
        <xdr:cNvSpPr/>
      </xdr:nvSpPr>
      <xdr:spPr>
        <a:xfrm>
          <a:off x="19494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156718</xdr:rowOff>
    </xdr:from>
    <xdr:ext cx="469744" cy="259045"/>
    <xdr:sp macro="" textlink="">
      <xdr:nvSpPr>
        <xdr:cNvPr id="790" name="テキスト ボックス 789"/>
        <xdr:cNvSpPr txBox="1"/>
      </xdr:nvSpPr>
      <xdr:spPr>
        <a:xfrm>
          <a:off x="19310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38464</xdr:rowOff>
    </xdr:from>
    <xdr:to>
      <xdr:col>98</xdr:col>
      <xdr:colOff>38100</xdr:colOff>
      <xdr:row>59</xdr:row>
      <xdr:rowOff>140064</xdr:rowOff>
    </xdr:to>
    <xdr:sp macro="" textlink="">
      <xdr:nvSpPr>
        <xdr:cNvPr id="791" name="フローチャート: 判断 790"/>
        <xdr:cNvSpPr/>
      </xdr:nvSpPr>
      <xdr:spPr>
        <a:xfrm>
          <a:off x="18605500" y="101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156591</xdr:rowOff>
    </xdr:from>
    <xdr:ext cx="469744" cy="259045"/>
    <xdr:sp macro="" textlink="">
      <xdr:nvSpPr>
        <xdr:cNvPr id="792" name="テキスト ボックス 791"/>
        <xdr:cNvSpPr txBox="1"/>
      </xdr:nvSpPr>
      <xdr:spPr>
        <a:xfrm>
          <a:off x="18421428" y="992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798" name="楕円 79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249299" cy="259045"/>
    <xdr:sp macro="" textlink="">
      <xdr:nvSpPr>
        <xdr:cNvPr id="799" name="貸付金該当値テキスト"/>
        <xdr:cNvSpPr txBox="1"/>
      </xdr:nvSpPr>
      <xdr:spPr>
        <a:xfrm>
          <a:off x="22212300" y="10131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48052</xdr:rowOff>
    </xdr:from>
    <xdr:to>
      <xdr:col>112</xdr:col>
      <xdr:colOff>38100</xdr:colOff>
      <xdr:row>59</xdr:row>
      <xdr:rowOff>149652</xdr:rowOff>
    </xdr:to>
    <xdr:sp macro="" textlink="">
      <xdr:nvSpPr>
        <xdr:cNvPr id="800" name="楕円 799"/>
        <xdr:cNvSpPr/>
      </xdr:nvSpPr>
      <xdr:spPr>
        <a:xfrm>
          <a:off x="21272500" y="101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140779</xdr:rowOff>
    </xdr:from>
    <xdr:ext cx="249299" cy="259045"/>
    <xdr:sp macro="" textlink="">
      <xdr:nvSpPr>
        <xdr:cNvPr id="801" name="テキスト ボックス 800"/>
        <xdr:cNvSpPr txBox="1"/>
      </xdr:nvSpPr>
      <xdr:spPr>
        <a:xfrm>
          <a:off x="21198650" y="10256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47915</xdr:rowOff>
    </xdr:from>
    <xdr:to>
      <xdr:col>107</xdr:col>
      <xdr:colOff>101600</xdr:colOff>
      <xdr:row>59</xdr:row>
      <xdr:rowOff>149515</xdr:rowOff>
    </xdr:to>
    <xdr:sp macro="" textlink="">
      <xdr:nvSpPr>
        <xdr:cNvPr id="802" name="楕円 801"/>
        <xdr:cNvSpPr/>
      </xdr:nvSpPr>
      <xdr:spPr>
        <a:xfrm>
          <a:off x="20383500" y="101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140642</xdr:rowOff>
    </xdr:from>
    <xdr:ext cx="313932" cy="259045"/>
    <xdr:sp macro="" textlink="">
      <xdr:nvSpPr>
        <xdr:cNvPr id="803" name="テキスト ボックス 802"/>
        <xdr:cNvSpPr txBox="1"/>
      </xdr:nvSpPr>
      <xdr:spPr>
        <a:xfrm>
          <a:off x="20277333" y="10256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47987</xdr:rowOff>
    </xdr:from>
    <xdr:to>
      <xdr:col>102</xdr:col>
      <xdr:colOff>165100</xdr:colOff>
      <xdr:row>59</xdr:row>
      <xdr:rowOff>149587</xdr:rowOff>
    </xdr:to>
    <xdr:sp macro="" textlink="">
      <xdr:nvSpPr>
        <xdr:cNvPr id="804" name="楕円 803"/>
        <xdr:cNvSpPr/>
      </xdr:nvSpPr>
      <xdr:spPr>
        <a:xfrm>
          <a:off x="19494500" y="101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140714</xdr:rowOff>
    </xdr:from>
    <xdr:ext cx="313932" cy="259045"/>
    <xdr:sp macro="" textlink="">
      <xdr:nvSpPr>
        <xdr:cNvPr id="805" name="テキスト ボックス 804"/>
        <xdr:cNvSpPr txBox="1"/>
      </xdr:nvSpPr>
      <xdr:spPr>
        <a:xfrm>
          <a:off x="19388333" y="10256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48052</xdr:rowOff>
    </xdr:from>
    <xdr:to>
      <xdr:col>98</xdr:col>
      <xdr:colOff>38100</xdr:colOff>
      <xdr:row>59</xdr:row>
      <xdr:rowOff>149652</xdr:rowOff>
    </xdr:to>
    <xdr:sp macro="" textlink="">
      <xdr:nvSpPr>
        <xdr:cNvPr id="806" name="楕円 805"/>
        <xdr:cNvSpPr/>
      </xdr:nvSpPr>
      <xdr:spPr>
        <a:xfrm>
          <a:off x="18605500" y="101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140779</xdr:rowOff>
    </xdr:from>
    <xdr:ext cx="249299" cy="259045"/>
    <xdr:sp macro="" textlink="">
      <xdr:nvSpPr>
        <xdr:cNvPr id="807" name="テキスト ボックス 806"/>
        <xdr:cNvSpPr txBox="1"/>
      </xdr:nvSpPr>
      <xdr:spPr>
        <a:xfrm>
          <a:off x="18531650" y="10256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163131</xdr:rowOff>
    </xdr:from>
    <xdr:to>
      <xdr:col>116</xdr:col>
      <xdr:colOff>63500</xdr:colOff>
      <xdr:row>77</xdr:row>
      <xdr:rowOff>16511</xdr:rowOff>
    </xdr:to>
    <xdr:cxnSp macro="">
      <xdr:nvCxnSpPr>
        <xdr:cNvPr id="837" name="直線コネクタ 836"/>
        <xdr:cNvCxnSpPr/>
      </xdr:nvCxnSpPr>
      <xdr:spPr>
        <a:xfrm flipV="1">
          <a:off x="21323300" y="13193331"/>
          <a:ext cx="838200" cy="2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16511</xdr:rowOff>
    </xdr:from>
    <xdr:to>
      <xdr:col>111</xdr:col>
      <xdr:colOff>177800</xdr:colOff>
      <xdr:row>77</xdr:row>
      <xdr:rowOff>34937</xdr:rowOff>
    </xdr:to>
    <xdr:cxnSp macro="">
      <xdr:nvCxnSpPr>
        <xdr:cNvPr id="840" name="直線コネクタ 839"/>
        <xdr:cNvCxnSpPr/>
      </xdr:nvCxnSpPr>
      <xdr:spPr>
        <a:xfrm flipV="1">
          <a:off x="20434300" y="13218161"/>
          <a:ext cx="889000" cy="1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2" name="テキスト ボックス 841"/>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34937</xdr:rowOff>
    </xdr:from>
    <xdr:to>
      <xdr:col>107</xdr:col>
      <xdr:colOff>50800</xdr:colOff>
      <xdr:row>77</xdr:row>
      <xdr:rowOff>41605</xdr:rowOff>
    </xdr:to>
    <xdr:cxnSp macro="">
      <xdr:nvCxnSpPr>
        <xdr:cNvPr id="843" name="直線コネクタ 842"/>
        <xdr:cNvCxnSpPr/>
      </xdr:nvCxnSpPr>
      <xdr:spPr>
        <a:xfrm flipV="1">
          <a:off x="19545300" y="13236587"/>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5" name="テキスト ボックス 844"/>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34468</xdr:rowOff>
    </xdr:from>
    <xdr:to>
      <xdr:col>102</xdr:col>
      <xdr:colOff>114300</xdr:colOff>
      <xdr:row>77</xdr:row>
      <xdr:rowOff>41605</xdr:rowOff>
    </xdr:to>
    <xdr:cxnSp macro="">
      <xdr:nvCxnSpPr>
        <xdr:cNvPr id="846" name="直線コネクタ 845"/>
        <xdr:cNvCxnSpPr/>
      </xdr:nvCxnSpPr>
      <xdr:spPr>
        <a:xfrm>
          <a:off x="18656300" y="13236118"/>
          <a:ext cx="889000" cy="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112331</xdr:rowOff>
    </xdr:from>
    <xdr:to>
      <xdr:col>116</xdr:col>
      <xdr:colOff>114300</xdr:colOff>
      <xdr:row>77</xdr:row>
      <xdr:rowOff>42481</xdr:rowOff>
    </xdr:to>
    <xdr:sp macro="" textlink="">
      <xdr:nvSpPr>
        <xdr:cNvPr id="856" name="楕円 855"/>
        <xdr:cNvSpPr/>
      </xdr:nvSpPr>
      <xdr:spPr>
        <a:xfrm>
          <a:off x="22110700" y="131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90758</xdr:rowOff>
    </xdr:from>
    <xdr:ext cx="534377" cy="259045"/>
    <xdr:sp macro="" textlink="">
      <xdr:nvSpPr>
        <xdr:cNvPr id="857" name="繰出金該当値テキスト"/>
        <xdr:cNvSpPr txBox="1"/>
      </xdr:nvSpPr>
      <xdr:spPr>
        <a:xfrm>
          <a:off x="22212300" y="1312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137161</xdr:rowOff>
    </xdr:from>
    <xdr:to>
      <xdr:col>112</xdr:col>
      <xdr:colOff>38100</xdr:colOff>
      <xdr:row>77</xdr:row>
      <xdr:rowOff>67311</xdr:rowOff>
    </xdr:to>
    <xdr:sp macro="" textlink="">
      <xdr:nvSpPr>
        <xdr:cNvPr id="858" name="楕円 857"/>
        <xdr:cNvSpPr/>
      </xdr:nvSpPr>
      <xdr:spPr>
        <a:xfrm>
          <a:off x="212725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58438</xdr:rowOff>
    </xdr:from>
    <xdr:ext cx="534377" cy="259045"/>
    <xdr:sp macro="" textlink="">
      <xdr:nvSpPr>
        <xdr:cNvPr id="859" name="テキスト ボックス 858"/>
        <xdr:cNvSpPr txBox="1"/>
      </xdr:nvSpPr>
      <xdr:spPr>
        <a:xfrm>
          <a:off x="21056111" y="1326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155587</xdr:rowOff>
    </xdr:from>
    <xdr:to>
      <xdr:col>107</xdr:col>
      <xdr:colOff>101600</xdr:colOff>
      <xdr:row>77</xdr:row>
      <xdr:rowOff>85737</xdr:rowOff>
    </xdr:to>
    <xdr:sp macro="" textlink="">
      <xdr:nvSpPr>
        <xdr:cNvPr id="860" name="楕円 859"/>
        <xdr:cNvSpPr/>
      </xdr:nvSpPr>
      <xdr:spPr>
        <a:xfrm>
          <a:off x="20383500" y="1318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76864</xdr:rowOff>
    </xdr:from>
    <xdr:ext cx="534377" cy="259045"/>
    <xdr:sp macro="" textlink="">
      <xdr:nvSpPr>
        <xdr:cNvPr id="861" name="テキスト ボックス 860"/>
        <xdr:cNvSpPr txBox="1"/>
      </xdr:nvSpPr>
      <xdr:spPr>
        <a:xfrm>
          <a:off x="20167111" y="1327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162255</xdr:rowOff>
    </xdr:from>
    <xdr:to>
      <xdr:col>102</xdr:col>
      <xdr:colOff>165100</xdr:colOff>
      <xdr:row>77</xdr:row>
      <xdr:rowOff>92405</xdr:rowOff>
    </xdr:to>
    <xdr:sp macro="" textlink="">
      <xdr:nvSpPr>
        <xdr:cNvPr id="862" name="楕円 861"/>
        <xdr:cNvSpPr/>
      </xdr:nvSpPr>
      <xdr:spPr>
        <a:xfrm>
          <a:off x="19494500" y="131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83532</xdr:rowOff>
    </xdr:from>
    <xdr:ext cx="534377" cy="259045"/>
    <xdr:sp macro="" textlink="">
      <xdr:nvSpPr>
        <xdr:cNvPr id="863" name="テキスト ボックス 862"/>
        <xdr:cNvSpPr txBox="1"/>
      </xdr:nvSpPr>
      <xdr:spPr>
        <a:xfrm>
          <a:off x="19278111" y="132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155118</xdr:rowOff>
    </xdr:from>
    <xdr:to>
      <xdr:col>98</xdr:col>
      <xdr:colOff>38100</xdr:colOff>
      <xdr:row>77</xdr:row>
      <xdr:rowOff>85268</xdr:rowOff>
    </xdr:to>
    <xdr:sp macro="" textlink="">
      <xdr:nvSpPr>
        <xdr:cNvPr id="864" name="楕円 863"/>
        <xdr:cNvSpPr/>
      </xdr:nvSpPr>
      <xdr:spPr>
        <a:xfrm>
          <a:off x="18605500" y="131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76395</xdr:rowOff>
    </xdr:from>
    <xdr:ext cx="534377" cy="259045"/>
    <xdr:sp macro="" textlink="">
      <xdr:nvSpPr>
        <xdr:cNvPr id="865" name="テキスト ボックス 864"/>
        <xdr:cNvSpPr txBox="1"/>
      </xdr:nvSpPr>
      <xdr:spPr>
        <a:xfrm>
          <a:off x="18389111" y="132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歳出決算総額は、住民一人当たり４８９，５５２円となっている。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主な構成項目である人件費は、住民一人当たり１０６，７６３円となっており、類似団体平均は下回っているものの、人口減少の影響もあり増加傾向にある。</a:t>
          </a:r>
        </a:p>
        <a:p>
          <a:r>
            <a:rPr kumimoji="1" lang="ja-JP" altLang="en-US" sz="1300">
              <a:latin typeface="ＭＳ Ｐゴシック" panose="020B0600070205080204" pitchFamily="50" charset="-128"/>
              <a:ea typeface="ＭＳ Ｐゴシック" panose="020B0600070205080204" pitchFamily="50" charset="-128"/>
            </a:rPr>
            <a:t>扶助費については、住民一人当たり５９，３７９円となっており、類似団体と比べて１人当たりコストが高い状況となっている。これは、障がい者自立支援給付の増加や福祉医療費補助制度の充実が要因と考えられる。今後、町単独制度の内容を精査し、必要以上の扶助費支出を抑制するなど適正な支出に努め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７７，７８０円、公債費は住民一人当たり４１，４６５円となっており、いずれも類似団体平均を下回っているが、新庁舎建設や主要幹線道路整備の進捗に伴い今後増加が見込まれ、これまで以上に厳しい財政運営となる見通しであることから、普通建設事業費の精査などコスト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9,406
9,188
58.16
4,738,490
4,604,723
108,852
2,841,181
4,473,060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141660</xdr:rowOff>
    </xdr:from>
    <xdr:to>
      <xdr:col>24</xdr:col>
      <xdr:colOff>63500</xdr:colOff>
      <xdr:row>34</xdr:row>
      <xdr:rowOff>156192</xdr:rowOff>
    </xdr:to>
    <xdr:cxnSp macro="">
      <xdr:nvCxnSpPr>
        <xdr:cNvPr id="63" name="直線コネクタ 62"/>
        <xdr:cNvCxnSpPr/>
      </xdr:nvCxnSpPr>
      <xdr:spPr>
        <a:xfrm flipV="1">
          <a:off x="3797300" y="5970960"/>
          <a:ext cx="8382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53648</xdr:rowOff>
    </xdr:from>
    <xdr:to>
      <xdr:col>19</xdr:col>
      <xdr:colOff>177800</xdr:colOff>
      <xdr:row>34</xdr:row>
      <xdr:rowOff>156192</xdr:rowOff>
    </xdr:to>
    <xdr:cxnSp macro="">
      <xdr:nvCxnSpPr>
        <xdr:cNvPr id="66" name="直線コネクタ 65"/>
        <xdr:cNvCxnSpPr/>
      </xdr:nvCxnSpPr>
      <xdr:spPr>
        <a:xfrm>
          <a:off x="2908300" y="5882948"/>
          <a:ext cx="889000" cy="10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53648</xdr:rowOff>
    </xdr:from>
    <xdr:to>
      <xdr:col>15</xdr:col>
      <xdr:colOff>50800</xdr:colOff>
      <xdr:row>35</xdr:row>
      <xdr:rowOff>154559</xdr:rowOff>
    </xdr:to>
    <xdr:cxnSp macro="">
      <xdr:nvCxnSpPr>
        <xdr:cNvPr id="69" name="直線コネクタ 68"/>
        <xdr:cNvCxnSpPr/>
      </xdr:nvCxnSpPr>
      <xdr:spPr>
        <a:xfrm flipV="1">
          <a:off x="2019300" y="5882948"/>
          <a:ext cx="889000" cy="27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154559</xdr:rowOff>
    </xdr:from>
    <xdr:to>
      <xdr:col>10</xdr:col>
      <xdr:colOff>114300</xdr:colOff>
      <xdr:row>36</xdr:row>
      <xdr:rowOff>32911</xdr:rowOff>
    </xdr:to>
    <xdr:cxnSp macro="">
      <xdr:nvCxnSpPr>
        <xdr:cNvPr id="72" name="直線コネクタ 71"/>
        <xdr:cNvCxnSpPr/>
      </xdr:nvCxnSpPr>
      <xdr:spPr>
        <a:xfrm flipV="1">
          <a:off x="1130300" y="6155309"/>
          <a:ext cx="889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119108</xdr:rowOff>
    </xdr:from>
    <xdr:to>
      <xdr:col>10</xdr:col>
      <xdr:colOff>165100</xdr:colOff>
      <xdr:row>34</xdr:row>
      <xdr:rowOff>49258</xdr:rowOff>
    </xdr:to>
    <xdr:sp macro="" textlink="">
      <xdr:nvSpPr>
        <xdr:cNvPr id="73" name="フローチャート: 判断 72"/>
        <xdr:cNvSpPr/>
      </xdr:nvSpPr>
      <xdr:spPr>
        <a:xfrm>
          <a:off x="1968500" y="577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65785</xdr:rowOff>
    </xdr:from>
    <xdr:ext cx="469744" cy="259045"/>
    <xdr:sp macro="" textlink="">
      <xdr:nvSpPr>
        <xdr:cNvPr id="74" name="テキスト ボックス 73"/>
        <xdr:cNvSpPr txBox="1"/>
      </xdr:nvSpPr>
      <xdr:spPr>
        <a:xfrm>
          <a:off x="1784428" y="555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162705</xdr:rowOff>
    </xdr:from>
    <xdr:to>
      <xdr:col>6</xdr:col>
      <xdr:colOff>38100</xdr:colOff>
      <xdr:row>34</xdr:row>
      <xdr:rowOff>92855</xdr:rowOff>
    </xdr:to>
    <xdr:sp macro="" textlink="">
      <xdr:nvSpPr>
        <xdr:cNvPr id="75" name="フローチャート: 判断 74"/>
        <xdr:cNvSpPr/>
      </xdr:nvSpPr>
      <xdr:spPr>
        <a:xfrm>
          <a:off x="1079500" y="58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109382</xdr:rowOff>
    </xdr:from>
    <xdr:ext cx="469744" cy="259045"/>
    <xdr:sp macro="" textlink="">
      <xdr:nvSpPr>
        <xdr:cNvPr id="76" name="テキスト ボックス 75"/>
        <xdr:cNvSpPr txBox="1"/>
      </xdr:nvSpPr>
      <xdr:spPr>
        <a:xfrm>
          <a:off x="895428" y="559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90860</xdr:rowOff>
    </xdr:from>
    <xdr:to>
      <xdr:col>24</xdr:col>
      <xdr:colOff>114300</xdr:colOff>
      <xdr:row>35</xdr:row>
      <xdr:rowOff>21010</xdr:rowOff>
    </xdr:to>
    <xdr:sp macro="" textlink="">
      <xdr:nvSpPr>
        <xdr:cNvPr id="82" name="楕円 81"/>
        <xdr:cNvSpPr/>
      </xdr:nvSpPr>
      <xdr:spPr>
        <a:xfrm>
          <a:off x="4584700" y="59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69287</xdr:rowOff>
    </xdr:from>
    <xdr:ext cx="469744" cy="259045"/>
    <xdr:sp macro="" textlink="">
      <xdr:nvSpPr>
        <xdr:cNvPr id="83" name="議会費該当値テキスト"/>
        <xdr:cNvSpPr txBox="1"/>
      </xdr:nvSpPr>
      <xdr:spPr>
        <a:xfrm>
          <a:off x="4686300" y="589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105392</xdr:rowOff>
    </xdr:from>
    <xdr:to>
      <xdr:col>20</xdr:col>
      <xdr:colOff>38100</xdr:colOff>
      <xdr:row>35</xdr:row>
      <xdr:rowOff>35542</xdr:rowOff>
    </xdr:to>
    <xdr:sp macro="" textlink="">
      <xdr:nvSpPr>
        <xdr:cNvPr id="84" name="楕円 83"/>
        <xdr:cNvSpPr/>
      </xdr:nvSpPr>
      <xdr:spPr>
        <a:xfrm>
          <a:off x="3746500" y="593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26669</xdr:rowOff>
    </xdr:from>
    <xdr:ext cx="469744" cy="259045"/>
    <xdr:sp macro="" textlink="">
      <xdr:nvSpPr>
        <xdr:cNvPr id="85" name="テキスト ボックス 84"/>
        <xdr:cNvSpPr txBox="1"/>
      </xdr:nvSpPr>
      <xdr:spPr>
        <a:xfrm>
          <a:off x="3562428" y="602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2848</xdr:rowOff>
    </xdr:from>
    <xdr:to>
      <xdr:col>15</xdr:col>
      <xdr:colOff>101600</xdr:colOff>
      <xdr:row>34</xdr:row>
      <xdr:rowOff>104448</xdr:rowOff>
    </xdr:to>
    <xdr:sp macro="" textlink="">
      <xdr:nvSpPr>
        <xdr:cNvPr id="86" name="楕円 85"/>
        <xdr:cNvSpPr/>
      </xdr:nvSpPr>
      <xdr:spPr>
        <a:xfrm>
          <a:off x="2857500" y="58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95575</xdr:rowOff>
    </xdr:from>
    <xdr:ext cx="469744" cy="259045"/>
    <xdr:sp macro="" textlink="">
      <xdr:nvSpPr>
        <xdr:cNvPr id="87" name="テキスト ボックス 86"/>
        <xdr:cNvSpPr txBox="1"/>
      </xdr:nvSpPr>
      <xdr:spPr>
        <a:xfrm>
          <a:off x="2673428" y="592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103759</xdr:rowOff>
    </xdr:from>
    <xdr:to>
      <xdr:col>10</xdr:col>
      <xdr:colOff>165100</xdr:colOff>
      <xdr:row>36</xdr:row>
      <xdr:rowOff>33909</xdr:rowOff>
    </xdr:to>
    <xdr:sp macro="" textlink="">
      <xdr:nvSpPr>
        <xdr:cNvPr id="88" name="楕円 87"/>
        <xdr:cNvSpPr/>
      </xdr:nvSpPr>
      <xdr:spPr>
        <a:xfrm>
          <a:off x="1968500" y="61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25036</xdr:rowOff>
    </xdr:from>
    <xdr:ext cx="469744" cy="259045"/>
    <xdr:sp macro="" textlink="">
      <xdr:nvSpPr>
        <xdr:cNvPr id="89" name="テキスト ボックス 88"/>
        <xdr:cNvSpPr txBox="1"/>
      </xdr:nvSpPr>
      <xdr:spPr>
        <a:xfrm>
          <a:off x="1784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153561</xdr:rowOff>
    </xdr:from>
    <xdr:to>
      <xdr:col>6</xdr:col>
      <xdr:colOff>38100</xdr:colOff>
      <xdr:row>36</xdr:row>
      <xdr:rowOff>83711</xdr:rowOff>
    </xdr:to>
    <xdr:sp macro="" textlink="">
      <xdr:nvSpPr>
        <xdr:cNvPr id="90" name="楕円 89"/>
        <xdr:cNvSpPr/>
      </xdr:nvSpPr>
      <xdr:spPr>
        <a:xfrm>
          <a:off x="1079500" y="61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74838</xdr:rowOff>
    </xdr:from>
    <xdr:ext cx="469744" cy="259045"/>
    <xdr:sp macro="" textlink="">
      <xdr:nvSpPr>
        <xdr:cNvPr id="91" name="テキスト ボックス 90"/>
        <xdr:cNvSpPr txBox="1"/>
      </xdr:nvSpPr>
      <xdr:spPr>
        <a:xfrm>
          <a:off x="895428" y="624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18575</xdr:rowOff>
    </xdr:from>
    <xdr:to>
      <xdr:col>24</xdr:col>
      <xdr:colOff>63500</xdr:colOff>
      <xdr:row>59</xdr:row>
      <xdr:rowOff>22454</xdr:rowOff>
    </xdr:to>
    <xdr:cxnSp macro="">
      <xdr:nvCxnSpPr>
        <xdr:cNvPr id="122" name="直線コネクタ 121"/>
        <xdr:cNvCxnSpPr/>
      </xdr:nvCxnSpPr>
      <xdr:spPr>
        <a:xfrm flipV="1">
          <a:off x="3797300" y="10134125"/>
          <a:ext cx="8382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21289</xdr:rowOff>
    </xdr:from>
    <xdr:to>
      <xdr:col>19</xdr:col>
      <xdr:colOff>177800</xdr:colOff>
      <xdr:row>59</xdr:row>
      <xdr:rowOff>22454</xdr:rowOff>
    </xdr:to>
    <xdr:cxnSp macro="">
      <xdr:nvCxnSpPr>
        <xdr:cNvPr id="125" name="直線コネクタ 124"/>
        <xdr:cNvCxnSpPr/>
      </xdr:nvCxnSpPr>
      <xdr:spPr>
        <a:xfrm>
          <a:off x="2908300" y="10136839"/>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21289</xdr:rowOff>
    </xdr:from>
    <xdr:to>
      <xdr:col>15</xdr:col>
      <xdr:colOff>50800</xdr:colOff>
      <xdr:row>59</xdr:row>
      <xdr:rowOff>34993</xdr:rowOff>
    </xdr:to>
    <xdr:cxnSp macro="">
      <xdr:nvCxnSpPr>
        <xdr:cNvPr id="128" name="直線コネクタ 127"/>
        <xdr:cNvCxnSpPr/>
      </xdr:nvCxnSpPr>
      <xdr:spPr>
        <a:xfrm flipV="1">
          <a:off x="2019300" y="10136839"/>
          <a:ext cx="889000" cy="1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34993</xdr:rowOff>
    </xdr:from>
    <xdr:to>
      <xdr:col>10</xdr:col>
      <xdr:colOff>114300</xdr:colOff>
      <xdr:row>59</xdr:row>
      <xdr:rowOff>47952</xdr:rowOff>
    </xdr:to>
    <xdr:cxnSp macro="">
      <xdr:nvCxnSpPr>
        <xdr:cNvPr id="131" name="直線コネクタ 130"/>
        <xdr:cNvCxnSpPr/>
      </xdr:nvCxnSpPr>
      <xdr:spPr>
        <a:xfrm flipV="1">
          <a:off x="1130300" y="10150543"/>
          <a:ext cx="889000" cy="1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11303</xdr:rowOff>
    </xdr:from>
    <xdr:to>
      <xdr:col>10</xdr:col>
      <xdr:colOff>165100</xdr:colOff>
      <xdr:row>58</xdr:row>
      <xdr:rowOff>112903</xdr:rowOff>
    </xdr:to>
    <xdr:sp macro="" textlink="">
      <xdr:nvSpPr>
        <xdr:cNvPr id="132" name="フローチャート: 判断 131"/>
        <xdr:cNvSpPr/>
      </xdr:nvSpPr>
      <xdr:spPr>
        <a:xfrm>
          <a:off x="1968500" y="995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129430</xdr:rowOff>
    </xdr:from>
    <xdr:ext cx="599010" cy="259045"/>
    <xdr:sp macro="" textlink="">
      <xdr:nvSpPr>
        <xdr:cNvPr id="133" name="テキスト ボックス 132"/>
        <xdr:cNvSpPr txBox="1"/>
      </xdr:nvSpPr>
      <xdr:spPr>
        <a:xfrm>
          <a:off x="1719795" y="973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82086</xdr:rowOff>
    </xdr:from>
    <xdr:to>
      <xdr:col>6</xdr:col>
      <xdr:colOff>38100</xdr:colOff>
      <xdr:row>59</xdr:row>
      <xdr:rowOff>12236</xdr:rowOff>
    </xdr:to>
    <xdr:sp macro="" textlink="">
      <xdr:nvSpPr>
        <xdr:cNvPr id="134" name="フローチャート: 判断 133"/>
        <xdr:cNvSpPr/>
      </xdr:nvSpPr>
      <xdr:spPr>
        <a:xfrm>
          <a:off x="1079500" y="100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28763</xdr:rowOff>
    </xdr:from>
    <xdr:ext cx="599010" cy="259045"/>
    <xdr:sp macro="" textlink="">
      <xdr:nvSpPr>
        <xdr:cNvPr id="135" name="テキスト ボックス 134"/>
        <xdr:cNvSpPr txBox="1"/>
      </xdr:nvSpPr>
      <xdr:spPr>
        <a:xfrm>
          <a:off x="830795" y="980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139225</xdr:rowOff>
    </xdr:from>
    <xdr:to>
      <xdr:col>24</xdr:col>
      <xdr:colOff>114300</xdr:colOff>
      <xdr:row>59</xdr:row>
      <xdr:rowOff>69375</xdr:rowOff>
    </xdr:to>
    <xdr:sp macro="" textlink="">
      <xdr:nvSpPr>
        <xdr:cNvPr id="141" name="楕円 140"/>
        <xdr:cNvSpPr/>
      </xdr:nvSpPr>
      <xdr:spPr>
        <a:xfrm>
          <a:off x="4584700" y="100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54152</xdr:rowOff>
    </xdr:from>
    <xdr:ext cx="534377" cy="259045"/>
    <xdr:sp macro="" textlink="">
      <xdr:nvSpPr>
        <xdr:cNvPr id="142" name="総務費該当値テキスト"/>
        <xdr:cNvSpPr txBox="1"/>
      </xdr:nvSpPr>
      <xdr:spPr>
        <a:xfrm>
          <a:off x="4686300" y="999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143104</xdr:rowOff>
    </xdr:from>
    <xdr:to>
      <xdr:col>20</xdr:col>
      <xdr:colOff>38100</xdr:colOff>
      <xdr:row>59</xdr:row>
      <xdr:rowOff>73254</xdr:rowOff>
    </xdr:to>
    <xdr:sp macro="" textlink="">
      <xdr:nvSpPr>
        <xdr:cNvPr id="143" name="楕円 142"/>
        <xdr:cNvSpPr/>
      </xdr:nvSpPr>
      <xdr:spPr>
        <a:xfrm>
          <a:off x="3746500" y="1008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64381</xdr:rowOff>
    </xdr:from>
    <xdr:ext cx="534377" cy="259045"/>
    <xdr:sp macro="" textlink="">
      <xdr:nvSpPr>
        <xdr:cNvPr id="144" name="テキスト ボックス 143"/>
        <xdr:cNvSpPr txBox="1"/>
      </xdr:nvSpPr>
      <xdr:spPr>
        <a:xfrm>
          <a:off x="3530111" y="1017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141939</xdr:rowOff>
    </xdr:from>
    <xdr:to>
      <xdr:col>15</xdr:col>
      <xdr:colOff>101600</xdr:colOff>
      <xdr:row>59</xdr:row>
      <xdr:rowOff>72089</xdr:rowOff>
    </xdr:to>
    <xdr:sp macro="" textlink="">
      <xdr:nvSpPr>
        <xdr:cNvPr id="145" name="楕円 144"/>
        <xdr:cNvSpPr/>
      </xdr:nvSpPr>
      <xdr:spPr>
        <a:xfrm>
          <a:off x="2857500" y="1008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63216</xdr:rowOff>
    </xdr:from>
    <xdr:ext cx="534377" cy="259045"/>
    <xdr:sp macro="" textlink="">
      <xdr:nvSpPr>
        <xdr:cNvPr id="146" name="テキスト ボックス 145"/>
        <xdr:cNvSpPr txBox="1"/>
      </xdr:nvSpPr>
      <xdr:spPr>
        <a:xfrm>
          <a:off x="2641111" y="1017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155643</xdr:rowOff>
    </xdr:from>
    <xdr:to>
      <xdr:col>10</xdr:col>
      <xdr:colOff>165100</xdr:colOff>
      <xdr:row>59</xdr:row>
      <xdr:rowOff>85793</xdr:rowOff>
    </xdr:to>
    <xdr:sp macro="" textlink="">
      <xdr:nvSpPr>
        <xdr:cNvPr id="147" name="楕円 146"/>
        <xdr:cNvSpPr/>
      </xdr:nvSpPr>
      <xdr:spPr>
        <a:xfrm>
          <a:off x="1968500" y="100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76920</xdr:rowOff>
    </xdr:from>
    <xdr:ext cx="534377" cy="259045"/>
    <xdr:sp macro="" textlink="">
      <xdr:nvSpPr>
        <xdr:cNvPr id="148" name="テキスト ボックス 147"/>
        <xdr:cNvSpPr txBox="1"/>
      </xdr:nvSpPr>
      <xdr:spPr>
        <a:xfrm>
          <a:off x="1752111" y="1019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168602</xdr:rowOff>
    </xdr:from>
    <xdr:to>
      <xdr:col>6</xdr:col>
      <xdr:colOff>38100</xdr:colOff>
      <xdr:row>59</xdr:row>
      <xdr:rowOff>98752</xdr:rowOff>
    </xdr:to>
    <xdr:sp macro="" textlink="">
      <xdr:nvSpPr>
        <xdr:cNvPr id="149" name="楕円 148"/>
        <xdr:cNvSpPr/>
      </xdr:nvSpPr>
      <xdr:spPr>
        <a:xfrm>
          <a:off x="1079500" y="1011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89879</xdr:rowOff>
    </xdr:from>
    <xdr:ext cx="534377" cy="259045"/>
    <xdr:sp macro="" textlink="">
      <xdr:nvSpPr>
        <xdr:cNvPr id="150" name="テキスト ボックス 149"/>
        <xdr:cNvSpPr txBox="1"/>
      </xdr:nvSpPr>
      <xdr:spPr>
        <a:xfrm>
          <a:off x="863111" y="1020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96487</xdr:rowOff>
    </xdr:from>
    <xdr:to>
      <xdr:col>24</xdr:col>
      <xdr:colOff>63500</xdr:colOff>
      <xdr:row>77</xdr:row>
      <xdr:rowOff>132454</xdr:rowOff>
    </xdr:to>
    <xdr:cxnSp macro="">
      <xdr:nvCxnSpPr>
        <xdr:cNvPr id="180" name="直線コネクタ 179"/>
        <xdr:cNvCxnSpPr/>
      </xdr:nvCxnSpPr>
      <xdr:spPr>
        <a:xfrm flipV="1">
          <a:off x="3797300" y="13298137"/>
          <a:ext cx="8382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599010" cy="259045"/>
    <xdr:sp macro="" textlink="">
      <xdr:nvSpPr>
        <xdr:cNvPr id="181" name="民生費平均値テキスト"/>
        <xdr:cNvSpPr txBox="1"/>
      </xdr:nvSpPr>
      <xdr:spPr>
        <a:xfrm>
          <a:off x="4686300" y="12959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132454</xdr:rowOff>
    </xdr:from>
    <xdr:to>
      <xdr:col>19</xdr:col>
      <xdr:colOff>177800</xdr:colOff>
      <xdr:row>78</xdr:row>
      <xdr:rowOff>32654</xdr:rowOff>
    </xdr:to>
    <xdr:cxnSp macro="">
      <xdr:nvCxnSpPr>
        <xdr:cNvPr id="183" name="直線コネクタ 182"/>
        <xdr:cNvCxnSpPr/>
      </xdr:nvCxnSpPr>
      <xdr:spPr>
        <a:xfrm flipV="1">
          <a:off x="2908300" y="13334104"/>
          <a:ext cx="889000" cy="7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32654</xdr:rowOff>
    </xdr:from>
    <xdr:to>
      <xdr:col>15</xdr:col>
      <xdr:colOff>50800</xdr:colOff>
      <xdr:row>78</xdr:row>
      <xdr:rowOff>36883</xdr:rowOff>
    </xdr:to>
    <xdr:cxnSp macro="">
      <xdr:nvCxnSpPr>
        <xdr:cNvPr id="186" name="直線コネクタ 185"/>
        <xdr:cNvCxnSpPr/>
      </xdr:nvCxnSpPr>
      <xdr:spPr>
        <a:xfrm flipV="1">
          <a:off x="2019300" y="13405754"/>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36883</xdr:rowOff>
    </xdr:from>
    <xdr:to>
      <xdr:col>10</xdr:col>
      <xdr:colOff>114300</xdr:colOff>
      <xdr:row>78</xdr:row>
      <xdr:rowOff>115971</xdr:rowOff>
    </xdr:to>
    <xdr:cxnSp macro="">
      <xdr:nvCxnSpPr>
        <xdr:cNvPr id="189" name="直線コネクタ 188"/>
        <xdr:cNvCxnSpPr/>
      </xdr:nvCxnSpPr>
      <xdr:spPr>
        <a:xfrm flipV="1">
          <a:off x="1130300" y="13409983"/>
          <a:ext cx="889000" cy="7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109429</xdr:rowOff>
    </xdr:from>
    <xdr:to>
      <xdr:col>10</xdr:col>
      <xdr:colOff>165100</xdr:colOff>
      <xdr:row>77</xdr:row>
      <xdr:rowOff>39579</xdr:rowOff>
    </xdr:to>
    <xdr:sp macro="" textlink="">
      <xdr:nvSpPr>
        <xdr:cNvPr id="190" name="フローチャート: 判断 189"/>
        <xdr:cNvSpPr/>
      </xdr:nvSpPr>
      <xdr:spPr>
        <a:xfrm>
          <a:off x="1968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56105</xdr:rowOff>
    </xdr:from>
    <xdr:ext cx="599010" cy="259045"/>
    <xdr:sp macro="" textlink="">
      <xdr:nvSpPr>
        <xdr:cNvPr id="191" name="テキスト ボックス 190"/>
        <xdr:cNvSpPr txBox="1"/>
      </xdr:nvSpPr>
      <xdr:spPr>
        <a:xfrm>
          <a:off x="1719795" y="1291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47287</xdr:rowOff>
    </xdr:from>
    <xdr:to>
      <xdr:col>6</xdr:col>
      <xdr:colOff>38100</xdr:colOff>
      <xdr:row>77</xdr:row>
      <xdr:rowOff>148887</xdr:rowOff>
    </xdr:to>
    <xdr:sp macro="" textlink="">
      <xdr:nvSpPr>
        <xdr:cNvPr id="192" name="フローチャート: 判断 191"/>
        <xdr:cNvSpPr/>
      </xdr:nvSpPr>
      <xdr:spPr>
        <a:xfrm>
          <a:off x="1079500" y="132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165414</xdr:rowOff>
    </xdr:from>
    <xdr:ext cx="599010" cy="259045"/>
    <xdr:sp macro="" textlink="">
      <xdr:nvSpPr>
        <xdr:cNvPr id="193" name="テキスト ボックス 192"/>
        <xdr:cNvSpPr txBox="1"/>
      </xdr:nvSpPr>
      <xdr:spPr>
        <a:xfrm>
          <a:off x="830795" y="1302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45687</xdr:rowOff>
    </xdr:from>
    <xdr:to>
      <xdr:col>24</xdr:col>
      <xdr:colOff>114300</xdr:colOff>
      <xdr:row>77</xdr:row>
      <xdr:rowOff>147287</xdr:rowOff>
    </xdr:to>
    <xdr:sp macro="" textlink="">
      <xdr:nvSpPr>
        <xdr:cNvPr id="199" name="楕円 198"/>
        <xdr:cNvSpPr/>
      </xdr:nvSpPr>
      <xdr:spPr>
        <a:xfrm>
          <a:off x="4584700" y="132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24114</xdr:rowOff>
    </xdr:from>
    <xdr:ext cx="599010" cy="259045"/>
    <xdr:sp macro="" textlink="">
      <xdr:nvSpPr>
        <xdr:cNvPr id="200" name="民生費該当値テキスト"/>
        <xdr:cNvSpPr txBox="1"/>
      </xdr:nvSpPr>
      <xdr:spPr>
        <a:xfrm>
          <a:off x="4686300" y="1322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81654</xdr:rowOff>
    </xdr:from>
    <xdr:to>
      <xdr:col>20</xdr:col>
      <xdr:colOff>38100</xdr:colOff>
      <xdr:row>78</xdr:row>
      <xdr:rowOff>11804</xdr:rowOff>
    </xdr:to>
    <xdr:sp macro="" textlink="">
      <xdr:nvSpPr>
        <xdr:cNvPr id="201" name="楕円 200"/>
        <xdr:cNvSpPr/>
      </xdr:nvSpPr>
      <xdr:spPr>
        <a:xfrm>
          <a:off x="3746500" y="132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2931</xdr:rowOff>
    </xdr:from>
    <xdr:ext cx="599010" cy="259045"/>
    <xdr:sp macro="" textlink="">
      <xdr:nvSpPr>
        <xdr:cNvPr id="202" name="テキスト ボックス 201"/>
        <xdr:cNvSpPr txBox="1"/>
      </xdr:nvSpPr>
      <xdr:spPr>
        <a:xfrm>
          <a:off x="3497795" y="1337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153304</xdr:rowOff>
    </xdr:from>
    <xdr:to>
      <xdr:col>15</xdr:col>
      <xdr:colOff>101600</xdr:colOff>
      <xdr:row>78</xdr:row>
      <xdr:rowOff>83454</xdr:rowOff>
    </xdr:to>
    <xdr:sp macro="" textlink="">
      <xdr:nvSpPr>
        <xdr:cNvPr id="203" name="楕円 202"/>
        <xdr:cNvSpPr/>
      </xdr:nvSpPr>
      <xdr:spPr>
        <a:xfrm>
          <a:off x="2857500" y="133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74581</xdr:rowOff>
    </xdr:from>
    <xdr:ext cx="599010" cy="259045"/>
    <xdr:sp macro="" textlink="">
      <xdr:nvSpPr>
        <xdr:cNvPr id="204" name="テキスト ボックス 203"/>
        <xdr:cNvSpPr txBox="1"/>
      </xdr:nvSpPr>
      <xdr:spPr>
        <a:xfrm>
          <a:off x="2608795" y="1344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157533</xdr:rowOff>
    </xdr:from>
    <xdr:to>
      <xdr:col>10</xdr:col>
      <xdr:colOff>165100</xdr:colOff>
      <xdr:row>78</xdr:row>
      <xdr:rowOff>87683</xdr:rowOff>
    </xdr:to>
    <xdr:sp macro="" textlink="">
      <xdr:nvSpPr>
        <xdr:cNvPr id="205" name="楕円 204"/>
        <xdr:cNvSpPr/>
      </xdr:nvSpPr>
      <xdr:spPr>
        <a:xfrm>
          <a:off x="1968500" y="133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78810</xdr:rowOff>
    </xdr:from>
    <xdr:ext cx="599010" cy="259045"/>
    <xdr:sp macro="" textlink="">
      <xdr:nvSpPr>
        <xdr:cNvPr id="206" name="テキスト ボックス 205"/>
        <xdr:cNvSpPr txBox="1"/>
      </xdr:nvSpPr>
      <xdr:spPr>
        <a:xfrm>
          <a:off x="1719795" y="1345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65171</xdr:rowOff>
    </xdr:from>
    <xdr:to>
      <xdr:col>6</xdr:col>
      <xdr:colOff>38100</xdr:colOff>
      <xdr:row>78</xdr:row>
      <xdr:rowOff>166771</xdr:rowOff>
    </xdr:to>
    <xdr:sp macro="" textlink="">
      <xdr:nvSpPr>
        <xdr:cNvPr id="207" name="楕円 206"/>
        <xdr:cNvSpPr/>
      </xdr:nvSpPr>
      <xdr:spPr>
        <a:xfrm>
          <a:off x="1079500" y="1343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157898</xdr:rowOff>
    </xdr:from>
    <xdr:ext cx="599010" cy="259045"/>
    <xdr:sp macro="" textlink="">
      <xdr:nvSpPr>
        <xdr:cNvPr id="208" name="テキスト ボックス 207"/>
        <xdr:cNvSpPr txBox="1"/>
      </xdr:nvSpPr>
      <xdr:spPr>
        <a:xfrm>
          <a:off x="830795" y="1353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57962</xdr:rowOff>
    </xdr:from>
    <xdr:to>
      <xdr:col>24</xdr:col>
      <xdr:colOff>63500</xdr:colOff>
      <xdr:row>98</xdr:row>
      <xdr:rowOff>58336</xdr:rowOff>
    </xdr:to>
    <xdr:cxnSp macro="">
      <xdr:nvCxnSpPr>
        <xdr:cNvPr id="235" name="直線コネクタ 234"/>
        <xdr:cNvCxnSpPr/>
      </xdr:nvCxnSpPr>
      <xdr:spPr>
        <a:xfrm>
          <a:off x="3797300" y="16860062"/>
          <a:ext cx="8382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57962</xdr:rowOff>
    </xdr:from>
    <xdr:to>
      <xdr:col>19</xdr:col>
      <xdr:colOff>177800</xdr:colOff>
      <xdr:row>98</xdr:row>
      <xdr:rowOff>61889</xdr:rowOff>
    </xdr:to>
    <xdr:cxnSp macro="">
      <xdr:nvCxnSpPr>
        <xdr:cNvPr id="238" name="直線コネクタ 237"/>
        <xdr:cNvCxnSpPr/>
      </xdr:nvCxnSpPr>
      <xdr:spPr>
        <a:xfrm flipV="1">
          <a:off x="2908300" y="16860062"/>
          <a:ext cx="889000" cy="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60796</xdr:rowOff>
    </xdr:from>
    <xdr:to>
      <xdr:col>15</xdr:col>
      <xdr:colOff>50800</xdr:colOff>
      <xdr:row>98</xdr:row>
      <xdr:rowOff>61889</xdr:rowOff>
    </xdr:to>
    <xdr:cxnSp macro="">
      <xdr:nvCxnSpPr>
        <xdr:cNvPr id="241" name="直線コネクタ 240"/>
        <xdr:cNvCxnSpPr/>
      </xdr:nvCxnSpPr>
      <xdr:spPr>
        <a:xfrm>
          <a:off x="2019300" y="16862896"/>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60796</xdr:rowOff>
    </xdr:from>
    <xdr:to>
      <xdr:col>10</xdr:col>
      <xdr:colOff>114300</xdr:colOff>
      <xdr:row>98</xdr:row>
      <xdr:rowOff>65320</xdr:rowOff>
    </xdr:to>
    <xdr:cxnSp macro="">
      <xdr:nvCxnSpPr>
        <xdr:cNvPr id="244" name="直線コネクタ 243"/>
        <xdr:cNvCxnSpPr/>
      </xdr:nvCxnSpPr>
      <xdr:spPr>
        <a:xfrm flipV="1">
          <a:off x="1130300" y="16862896"/>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97507</xdr:rowOff>
    </xdr:from>
    <xdr:to>
      <xdr:col>10</xdr:col>
      <xdr:colOff>165100</xdr:colOff>
      <xdr:row>98</xdr:row>
      <xdr:rowOff>27657</xdr:rowOff>
    </xdr:to>
    <xdr:sp macro="" textlink="">
      <xdr:nvSpPr>
        <xdr:cNvPr id="245" name="フローチャート: 判断 244"/>
        <xdr:cNvSpPr/>
      </xdr:nvSpPr>
      <xdr:spPr>
        <a:xfrm>
          <a:off x="1968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44184</xdr:rowOff>
    </xdr:from>
    <xdr:ext cx="534377" cy="259045"/>
    <xdr:sp macro="" textlink="">
      <xdr:nvSpPr>
        <xdr:cNvPr id="246" name="テキスト ボックス 245"/>
        <xdr:cNvSpPr txBox="1"/>
      </xdr:nvSpPr>
      <xdr:spPr>
        <a:xfrm>
          <a:off x="1752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109936</xdr:rowOff>
    </xdr:from>
    <xdr:to>
      <xdr:col>6</xdr:col>
      <xdr:colOff>38100</xdr:colOff>
      <xdr:row>98</xdr:row>
      <xdr:rowOff>40086</xdr:rowOff>
    </xdr:to>
    <xdr:sp macro="" textlink="">
      <xdr:nvSpPr>
        <xdr:cNvPr id="247" name="フローチャート: 判断 246"/>
        <xdr:cNvSpPr/>
      </xdr:nvSpPr>
      <xdr:spPr>
        <a:xfrm>
          <a:off x="1079500" y="1674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56613</xdr:rowOff>
    </xdr:from>
    <xdr:ext cx="534377" cy="259045"/>
    <xdr:sp macro="" textlink="">
      <xdr:nvSpPr>
        <xdr:cNvPr id="248" name="テキスト ボックス 247"/>
        <xdr:cNvSpPr txBox="1"/>
      </xdr:nvSpPr>
      <xdr:spPr>
        <a:xfrm>
          <a:off x="863111" y="1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7536</xdr:rowOff>
    </xdr:from>
    <xdr:to>
      <xdr:col>24</xdr:col>
      <xdr:colOff>114300</xdr:colOff>
      <xdr:row>98</xdr:row>
      <xdr:rowOff>109136</xdr:rowOff>
    </xdr:to>
    <xdr:sp macro="" textlink="">
      <xdr:nvSpPr>
        <xdr:cNvPr id="254" name="楕円 253"/>
        <xdr:cNvSpPr/>
      </xdr:nvSpPr>
      <xdr:spPr>
        <a:xfrm>
          <a:off x="4584700" y="168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98379</xdr:rowOff>
    </xdr:from>
    <xdr:ext cx="534377" cy="259045"/>
    <xdr:sp macro="" textlink="">
      <xdr:nvSpPr>
        <xdr:cNvPr id="255" name="衛生費該当値テキスト"/>
        <xdr:cNvSpPr txBox="1"/>
      </xdr:nvSpPr>
      <xdr:spPr>
        <a:xfrm>
          <a:off x="4686300" y="167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7162</xdr:rowOff>
    </xdr:from>
    <xdr:to>
      <xdr:col>20</xdr:col>
      <xdr:colOff>38100</xdr:colOff>
      <xdr:row>98</xdr:row>
      <xdr:rowOff>108762</xdr:rowOff>
    </xdr:to>
    <xdr:sp macro="" textlink="">
      <xdr:nvSpPr>
        <xdr:cNvPr id="256" name="楕円 255"/>
        <xdr:cNvSpPr/>
      </xdr:nvSpPr>
      <xdr:spPr>
        <a:xfrm>
          <a:off x="3746500" y="168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99889</xdr:rowOff>
    </xdr:from>
    <xdr:ext cx="534377" cy="259045"/>
    <xdr:sp macro="" textlink="">
      <xdr:nvSpPr>
        <xdr:cNvPr id="257" name="テキスト ボックス 256"/>
        <xdr:cNvSpPr txBox="1"/>
      </xdr:nvSpPr>
      <xdr:spPr>
        <a:xfrm>
          <a:off x="3530111" y="1690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11089</xdr:rowOff>
    </xdr:from>
    <xdr:to>
      <xdr:col>15</xdr:col>
      <xdr:colOff>101600</xdr:colOff>
      <xdr:row>98</xdr:row>
      <xdr:rowOff>112689</xdr:rowOff>
    </xdr:to>
    <xdr:sp macro="" textlink="">
      <xdr:nvSpPr>
        <xdr:cNvPr id="258" name="楕円 257"/>
        <xdr:cNvSpPr/>
      </xdr:nvSpPr>
      <xdr:spPr>
        <a:xfrm>
          <a:off x="2857500" y="168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103816</xdr:rowOff>
    </xdr:from>
    <xdr:ext cx="534377" cy="259045"/>
    <xdr:sp macro="" textlink="">
      <xdr:nvSpPr>
        <xdr:cNvPr id="259" name="テキスト ボックス 258"/>
        <xdr:cNvSpPr txBox="1"/>
      </xdr:nvSpPr>
      <xdr:spPr>
        <a:xfrm>
          <a:off x="2641111" y="169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9996</xdr:rowOff>
    </xdr:from>
    <xdr:to>
      <xdr:col>10</xdr:col>
      <xdr:colOff>165100</xdr:colOff>
      <xdr:row>98</xdr:row>
      <xdr:rowOff>111596</xdr:rowOff>
    </xdr:to>
    <xdr:sp macro="" textlink="">
      <xdr:nvSpPr>
        <xdr:cNvPr id="260" name="楕円 259"/>
        <xdr:cNvSpPr/>
      </xdr:nvSpPr>
      <xdr:spPr>
        <a:xfrm>
          <a:off x="1968500" y="168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102723</xdr:rowOff>
    </xdr:from>
    <xdr:ext cx="534377" cy="259045"/>
    <xdr:sp macro="" textlink="">
      <xdr:nvSpPr>
        <xdr:cNvPr id="261" name="テキスト ボックス 260"/>
        <xdr:cNvSpPr txBox="1"/>
      </xdr:nvSpPr>
      <xdr:spPr>
        <a:xfrm>
          <a:off x="1752111" y="169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14520</xdr:rowOff>
    </xdr:from>
    <xdr:to>
      <xdr:col>6</xdr:col>
      <xdr:colOff>38100</xdr:colOff>
      <xdr:row>98</xdr:row>
      <xdr:rowOff>116120</xdr:rowOff>
    </xdr:to>
    <xdr:sp macro="" textlink="">
      <xdr:nvSpPr>
        <xdr:cNvPr id="262" name="楕円 261"/>
        <xdr:cNvSpPr/>
      </xdr:nvSpPr>
      <xdr:spPr>
        <a:xfrm>
          <a:off x="1079500" y="168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107247</xdr:rowOff>
    </xdr:from>
    <xdr:ext cx="534377" cy="259045"/>
    <xdr:sp macro="" textlink="">
      <xdr:nvSpPr>
        <xdr:cNvPr id="263" name="テキスト ボックス 262"/>
        <xdr:cNvSpPr txBox="1"/>
      </xdr:nvSpPr>
      <xdr:spPr>
        <a:xfrm>
          <a:off x="863111" y="169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159131</xdr:rowOff>
    </xdr:from>
    <xdr:to>
      <xdr:col>55</xdr:col>
      <xdr:colOff>0</xdr:colOff>
      <xdr:row>38</xdr:row>
      <xdr:rowOff>167894</xdr:rowOff>
    </xdr:to>
    <xdr:cxnSp macro="">
      <xdr:nvCxnSpPr>
        <xdr:cNvPr id="292" name="直線コネクタ 291"/>
        <xdr:cNvCxnSpPr/>
      </xdr:nvCxnSpPr>
      <xdr:spPr>
        <a:xfrm flipV="1">
          <a:off x="9639300" y="6674231"/>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167894</xdr:rowOff>
    </xdr:from>
    <xdr:to>
      <xdr:col>50</xdr:col>
      <xdr:colOff>114300</xdr:colOff>
      <xdr:row>39</xdr:row>
      <xdr:rowOff>20066</xdr:rowOff>
    </xdr:to>
    <xdr:cxnSp macro="">
      <xdr:nvCxnSpPr>
        <xdr:cNvPr id="295" name="直線コネクタ 294"/>
        <xdr:cNvCxnSpPr/>
      </xdr:nvCxnSpPr>
      <xdr:spPr>
        <a:xfrm flipV="1">
          <a:off x="8750300" y="668299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168656</xdr:rowOff>
    </xdr:from>
    <xdr:to>
      <xdr:col>45</xdr:col>
      <xdr:colOff>177800</xdr:colOff>
      <xdr:row>39</xdr:row>
      <xdr:rowOff>20066</xdr:rowOff>
    </xdr:to>
    <xdr:cxnSp macro="">
      <xdr:nvCxnSpPr>
        <xdr:cNvPr id="298" name="直線コネクタ 297"/>
        <xdr:cNvCxnSpPr/>
      </xdr:nvCxnSpPr>
      <xdr:spPr>
        <a:xfrm>
          <a:off x="7861300" y="6683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153416</xdr:rowOff>
    </xdr:from>
    <xdr:to>
      <xdr:col>41</xdr:col>
      <xdr:colOff>50800</xdr:colOff>
      <xdr:row>38</xdr:row>
      <xdr:rowOff>168656</xdr:rowOff>
    </xdr:to>
    <xdr:cxnSp macro="">
      <xdr:nvCxnSpPr>
        <xdr:cNvPr id="301" name="直線コネクタ 300"/>
        <xdr:cNvCxnSpPr/>
      </xdr:nvCxnSpPr>
      <xdr:spPr>
        <a:xfrm>
          <a:off x="6972300" y="666851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48133</xdr:rowOff>
    </xdr:from>
    <xdr:to>
      <xdr:col>41</xdr:col>
      <xdr:colOff>101600</xdr:colOff>
      <xdr:row>33</xdr:row>
      <xdr:rowOff>149733</xdr:rowOff>
    </xdr:to>
    <xdr:sp macro="" textlink="">
      <xdr:nvSpPr>
        <xdr:cNvPr id="302" name="フローチャート: 判断 301"/>
        <xdr:cNvSpPr/>
      </xdr:nvSpPr>
      <xdr:spPr>
        <a:xfrm>
          <a:off x="7810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166260</xdr:rowOff>
    </xdr:from>
    <xdr:ext cx="469744" cy="259045"/>
    <xdr:sp macro="" textlink="">
      <xdr:nvSpPr>
        <xdr:cNvPr id="303" name="テキスト ボックス 302"/>
        <xdr:cNvSpPr txBox="1"/>
      </xdr:nvSpPr>
      <xdr:spPr>
        <a:xfrm>
          <a:off x="7626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70993</xdr:rowOff>
    </xdr:from>
    <xdr:to>
      <xdr:col>36</xdr:col>
      <xdr:colOff>165100</xdr:colOff>
      <xdr:row>33</xdr:row>
      <xdr:rowOff>1143</xdr:rowOff>
    </xdr:to>
    <xdr:sp macro="" textlink="">
      <xdr:nvSpPr>
        <xdr:cNvPr id="304" name="フローチャート: 判断 303"/>
        <xdr:cNvSpPr/>
      </xdr:nvSpPr>
      <xdr:spPr>
        <a:xfrm>
          <a:off x="6921500" y="55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17670</xdr:rowOff>
    </xdr:from>
    <xdr:ext cx="469744" cy="259045"/>
    <xdr:sp macro="" textlink="">
      <xdr:nvSpPr>
        <xdr:cNvPr id="305" name="テキスト ボックス 304"/>
        <xdr:cNvSpPr txBox="1"/>
      </xdr:nvSpPr>
      <xdr:spPr>
        <a:xfrm>
          <a:off x="6737428" y="53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108331</xdr:rowOff>
    </xdr:from>
    <xdr:to>
      <xdr:col>55</xdr:col>
      <xdr:colOff>50800</xdr:colOff>
      <xdr:row>39</xdr:row>
      <xdr:rowOff>38481</xdr:rowOff>
    </xdr:to>
    <xdr:sp macro="" textlink="">
      <xdr:nvSpPr>
        <xdr:cNvPr id="311" name="楕円 310"/>
        <xdr:cNvSpPr/>
      </xdr:nvSpPr>
      <xdr:spPr>
        <a:xfrm>
          <a:off x="104267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23258</xdr:rowOff>
    </xdr:from>
    <xdr:ext cx="378565" cy="259045"/>
    <xdr:sp macro="" textlink="">
      <xdr:nvSpPr>
        <xdr:cNvPr id="312" name="労働費該当値テキスト"/>
        <xdr:cNvSpPr txBox="1"/>
      </xdr:nvSpPr>
      <xdr:spPr>
        <a:xfrm>
          <a:off x="10528300" y="65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117094</xdr:rowOff>
    </xdr:from>
    <xdr:to>
      <xdr:col>50</xdr:col>
      <xdr:colOff>165100</xdr:colOff>
      <xdr:row>39</xdr:row>
      <xdr:rowOff>47244</xdr:rowOff>
    </xdr:to>
    <xdr:sp macro="" textlink="">
      <xdr:nvSpPr>
        <xdr:cNvPr id="313" name="楕円 312"/>
        <xdr:cNvSpPr/>
      </xdr:nvSpPr>
      <xdr:spPr>
        <a:xfrm>
          <a:off x="9588500" y="66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38371</xdr:rowOff>
    </xdr:from>
    <xdr:ext cx="378565" cy="259045"/>
    <xdr:sp macro="" textlink="">
      <xdr:nvSpPr>
        <xdr:cNvPr id="314" name="テキスト ボックス 313"/>
        <xdr:cNvSpPr txBox="1"/>
      </xdr:nvSpPr>
      <xdr:spPr>
        <a:xfrm>
          <a:off x="9450017" y="6724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140716</xdr:rowOff>
    </xdr:from>
    <xdr:to>
      <xdr:col>46</xdr:col>
      <xdr:colOff>38100</xdr:colOff>
      <xdr:row>39</xdr:row>
      <xdr:rowOff>70866</xdr:rowOff>
    </xdr:to>
    <xdr:sp macro="" textlink="">
      <xdr:nvSpPr>
        <xdr:cNvPr id="315" name="楕円 314"/>
        <xdr:cNvSpPr/>
      </xdr:nvSpPr>
      <xdr:spPr>
        <a:xfrm>
          <a:off x="8699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61993</xdr:rowOff>
    </xdr:from>
    <xdr:ext cx="313932" cy="259045"/>
    <xdr:sp macro="" textlink="">
      <xdr:nvSpPr>
        <xdr:cNvPr id="316" name="テキスト ボックス 315"/>
        <xdr:cNvSpPr txBox="1"/>
      </xdr:nvSpPr>
      <xdr:spPr>
        <a:xfrm>
          <a:off x="8593333" y="6748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117856</xdr:rowOff>
    </xdr:from>
    <xdr:to>
      <xdr:col>41</xdr:col>
      <xdr:colOff>101600</xdr:colOff>
      <xdr:row>39</xdr:row>
      <xdr:rowOff>48006</xdr:rowOff>
    </xdr:to>
    <xdr:sp macro="" textlink="">
      <xdr:nvSpPr>
        <xdr:cNvPr id="317" name="楕円 316"/>
        <xdr:cNvSpPr/>
      </xdr:nvSpPr>
      <xdr:spPr>
        <a:xfrm>
          <a:off x="7810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39133</xdr:rowOff>
    </xdr:from>
    <xdr:ext cx="378565" cy="259045"/>
    <xdr:sp macro="" textlink="">
      <xdr:nvSpPr>
        <xdr:cNvPr id="318" name="テキスト ボックス 317"/>
        <xdr:cNvSpPr txBox="1"/>
      </xdr:nvSpPr>
      <xdr:spPr>
        <a:xfrm>
          <a:off x="7672017" y="672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102616</xdr:rowOff>
    </xdr:from>
    <xdr:to>
      <xdr:col>36</xdr:col>
      <xdr:colOff>165100</xdr:colOff>
      <xdr:row>39</xdr:row>
      <xdr:rowOff>32766</xdr:rowOff>
    </xdr:to>
    <xdr:sp macro="" textlink="">
      <xdr:nvSpPr>
        <xdr:cNvPr id="319" name="楕円 318"/>
        <xdr:cNvSpPr/>
      </xdr:nvSpPr>
      <xdr:spPr>
        <a:xfrm>
          <a:off x="6921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23893</xdr:rowOff>
    </xdr:from>
    <xdr:ext cx="378565" cy="259045"/>
    <xdr:sp macro="" textlink="">
      <xdr:nvSpPr>
        <xdr:cNvPr id="320" name="テキスト ボックス 319"/>
        <xdr:cNvSpPr txBox="1"/>
      </xdr:nvSpPr>
      <xdr:spPr>
        <a:xfrm>
          <a:off x="6783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71303</xdr:rowOff>
    </xdr:from>
    <xdr:to>
      <xdr:col>55</xdr:col>
      <xdr:colOff>0</xdr:colOff>
      <xdr:row>59</xdr:row>
      <xdr:rowOff>74232</xdr:rowOff>
    </xdr:to>
    <xdr:cxnSp macro="">
      <xdr:nvCxnSpPr>
        <xdr:cNvPr id="351" name="直線コネクタ 350"/>
        <xdr:cNvCxnSpPr/>
      </xdr:nvCxnSpPr>
      <xdr:spPr>
        <a:xfrm flipV="1">
          <a:off x="9639300" y="10186853"/>
          <a:ext cx="8382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74232</xdr:rowOff>
    </xdr:from>
    <xdr:to>
      <xdr:col>50</xdr:col>
      <xdr:colOff>114300</xdr:colOff>
      <xdr:row>59</xdr:row>
      <xdr:rowOff>77096</xdr:rowOff>
    </xdr:to>
    <xdr:cxnSp macro="">
      <xdr:nvCxnSpPr>
        <xdr:cNvPr id="354" name="直線コネクタ 353"/>
        <xdr:cNvCxnSpPr/>
      </xdr:nvCxnSpPr>
      <xdr:spPr>
        <a:xfrm flipV="1">
          <a:off x="8750300" y="10189782"/>
          <a:ext cx="889000" cy="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75564</xdr:rowOff>
    </xdr:from>
    <xdr:to>
      <xdr:col>45</xdr:col>
      <xdr:colOff>177800</xdr:colOff>
      <xdr:row>59</xdr:row>
      <xdr:rowOff>77096</xdr:rowOff>
    </xdr:to>
    <xdr:cxnSp macro="">
      <xdr:nvCxnSpPr>
        <xdr:cNvPr id="357" name="直線コネクタ 356"/>
        <xdr:cNvCxnSpPr/>
      </xdr:nvCxnSpPr>
      <xdr:spPr>
        <a:xfrm>
          <a:off x="7861300" y="10191114"/>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66071</xdr:rowOff>
    </xdr:from>
    <xdr:to>
      <xdr:col>41</xdr:col>
      <xdr:colOff>50800</xdr:colOff>
      <xdr:row>59</xdr:row>
      <xdr:rowOff>75564</xdr:rowOff>
    </xdr:to>
    <xdr:cxnSp macro="">
      <xdr:nvCxnSpPr>
        <xdr:cNvPr id="360" name="直線コネクタ 359"/>
        <xdr:cNvCxnSpPr/>
      </xdr:nvCxnSpPr>
      <xdr:spPr>
        <a:xfrm>
          <a:off x="6972300" y="10181621"/>
          <a:ext cx="889000" cy="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156825</xdr:rowOff>
    </xdr:from>
    <xdr:to>
      <xdr:col>41</xdr:col>
      <xdr:colOff>101600</xdr:colOff>
      <xdr:row>59</xdr:row>
      <xdr:rowOff>86975</xdr:rowOff>
    </xdr:to>
    <xdr:sp macro="" textlink="">
      <xdr:nvSpPr>
        <xdr:cNvPr id="361" name="フローチャート: 判断 360"/>
        <xdr:cNvSpPr/>
      </xdr:nvSpPr>
      <xdr:spPr>
        <a:xfrm>
          <a:off x="7810500" y="1010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103502</xdr:rowOff>
    </xdr:from>
    <xdr:ext cx="534377" cy="259045"/>
    <xdr:sp macro="" textlink="">
      <xdr:nvSpPr>
        <xdr:cNvPr id="362" name="テキスト ボックス 361"/>
        <xdr:cNvSpPr txBox="1"/>
      </xdr:nvSpPr>
      <xdr:spPr>
        <a:xfrm>
          <a:off x="7594111" y="987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155966</xdr:rowOff>
    </xdr:from>
    <xdr:to>
      <xdr:col>36</xdr:col>
      <xdr:colOff>165100</xdr:colOff>
      <xdr:row>59</xdr:row>
      <xdr:rowOff>86116</xdr:rowOff>
    </xdr:to>
    <xdr:sp macro="" textlink="">
      <xdr:nvSpPr>
        <xdr:cNvPr id="363" name="フローチャート: 判断 362"/>
        <xdr:cNvSpPr/>
      </xdr:nvSpPr>
      <xdr:spPr>
        <a:xfrm>
          <a:off x="6921500" y="1010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102643</xdr:rowOff>
    </xdr:from>
    <xdr:ext cx="534377" cy="259045"/>
    <xdr:sp macro="" textlink="">
      <xdr:nvSpPr>
        <xdr:cNvPr id="364" name="テキスト ボックス 363"/>
        <xdr:cNvSpPr txBox="1"/>
      </xdr:nvSpPr>
      <xdr:spPr>
        <a:xfrm>
          <a:off x="6705111" y="987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20503</xdr:rowOff>
    </xdr:from>
    <xdr:to>
      <xdr:col>55</xdr:col>
      <xdr:colOff>50800</xdr:colOff>
      <xdr:row>59</xdr:row>
      <xdr:rowOff>122103</xdr:rowOff>
    </xdr:to>
    <xdr:sp macro="" textlink="">
      <xdr:nvSpPr>
        <xdr:cNvPr id="370" name="楕円 369"/>
        <xdr:cNvSpPr/>
      </xdr:nvSpPr>
      <xdr:spPr>
        <a:xfrm>
          <a:off x="10426700" y="1013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106880</xdr:rowOff>
    </xdr:from>
    <xdr:ext cx="534377" cy="259045"/>
    <xdr:sp macro="" textlink="">
      <xdr:nvSpPr>
        <xdr:cNvPr id="371" name="農林水産業費該当値テキスト"/>
        <xdr:cNvSpPr txBox="1"/>
      </xdr:nvSpPr>
      <xdr:spPr>
        <a:xfrm>
          <a:off x="10528300" y="1005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23432</xdr:rowOff>
    </xdr:from>
    <xdr:to>
      <xdr:col>50</xdr:col>
      <xdr:colOff>165100</xdr:colOff>
      <xdr:row>59</xdr:row>
      <xdr:rowOff>125032</xdr:rowOff>
    </xdr:to>
    <xdr:sp macro="" textlink="">
      <xdr:nvSpPr>
        <xdr:cNvPr id="372" name="楕円 371"/>
        <xdr:cNvSpPr/>
      </xdr:nvSpPr>
      <xdr:spPr>
        <a:xfrm>
          <a:off x="9588500" y="1013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116159</xdr:rowOff>
    </xdr:from>
    <xdr:ext cx="534377" cy="259045"/>
    <xdr:sp macro="" textlink="">
      <xdr:nvSpPr>
        <xdr:cNvPr id="373" name="テキスト ボックス 372"/>
        <xdr:cNvSpPr txBox="1"/>
      </xdr:nvSpPr>
      <xdr:spPr>
        <a:xfrm>
          <a:off x="9372111" y="1023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26296</xdr:rowOff>
    </xdr:from>
    <xdr:to>
      <xdr:col>46</xdr:col>
      <xdr:colOff>38100</xdr:colOff>
      <xdr:row>59</xdr:row>
      <xdr:rowOff>127896</xdr:rowOff>
    </xdr:to>
    <xdr:sp macro="" textlink="">
      <xdr:nvSpPr>
        <xdr:cNvPr id="374" name="楕円 373"/>
        <xdr:cNvSpPr/>
      </xdr:nvSpPr>
      <xdr:spPr>
        <a:xfrm>
          <a:off x="8699500" y="101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119023</xdr:rowOff>
    </xdr:from>
    <xdr:ext cx="534377" cy="259045"/>
    <xdr:sp macro="" textlink="">
      <xdr:nvSpPr>
        <xdr:cNvPr id="375" name="テキスト ボックス 374"/>
        <xdr:cNvSpPr txBox="1"/>
      </xdr:nvSpPr>
      <xdr:spPr>
        <a:xfrm>
          <a:off x="8483111" y="1023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24764</xdr:rowOff>
    </xdr:from>
    <xdr:to>
      <xdr:col>41</xdr:col>
      <xdr:colOff>101600</xdr:colOff>
      <xdr:row>59</xdr:row>
      <xdr:rowOff>126364</xdr:rowOff>
    </xdr:to>
    <xdr:sp macro="" textlink="">
      <xdr:nvSpPr>
        <xdr:cNvPr id="376" name="楕円 375"/>
        <xdr:cNvSpPr/>
      </xdr:nvSpPr>
      <xdr:spPr>
        <a:xfrm>
          <a:off x="7810500" y="1014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117491</xdr:rowOff>
    </xdr:from>
    <xdr:ext cx="534377" cy="259045"/>
    <xdr:sp macro="" textlink="">
      <xdr:nvSpPr>
        <xdr:cNvPr id="377" name="テキスト ボックス 376"/>
        <xdr:cNvSpPr txBox="1"/>
      </xdr:nvSpPr>
      <xdr:spPr>
        <a:xfrm>
          <a:off x="7594111" y="1023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15271</xdr:rowOff>
    </xdr:from>
    <xdr:to>
      <xdr:col>36</xdr:col>
      <xdr:colOff>165100</xdr:colOff>
      <xdr:row>59</xdr:row>
      <xdr:rowOff>116871</xdr:rowOff>
    </xdr:to>
    <xdr:sp macro="" textlink="">
      <xdr:nvSpPr>
        <xdr:cNvPr id="378" name="楕円 377"/>
        <xdr:cNvSpPr/>
      </xdr:nvSpPr>
      <xdr:spPr>
        <a:xfrm>
          <a:off x="6921500" y="101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107998</xdr:rowOff>
    </xdr:from>
    <xdr:ext cx="534377" cy="259045"/>
    <xdr:sp macro="" textlink="">
      <xdr:nvSpPr>
        <xdr:cNvPr id="379" name="テキスト ボックス 378"/>
        <xdr:cNvSpPr txBox="1"/>
      </xdr:nvSpPr>
      <xdr:spPr>
        <a:xfrm>
          <a:off x="6705111" y="1022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43687</xdr:rowOff>
    </xdr:from>
    <xdr:to>
      <xdr:col>55</xdr:col>
      <xdr:colOff>0</xdr:colOff>
      <xdr:row>78</xdr:row>
      <xdr:rowOff>78321</xdr:rowOff>
    </xdr:to>
    <xdr:cxnSp macro="">
      <xdr:nvCxnSpPr>
        <xdr:cNvPr id="408" name="直線コネクタ 407"/>
        <xdr:cNvCxnSpPr/>
      </xdr:nvCxnSpPr>
      <xdr:spPr>
        <a:xfrm flipV="1">
          <a:off x="9639300" y="13245337"/>
          <a:ext cx="838200" cy="20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78321</xdr:rowOff>
    </xdr:from>
    <xdr:to>
      <xdr:col>50</xdr:col>
      <xdr:colOff>114300</xdr:colOff>
      <xdr:row>78</xdr:row>
      <xdr:rowOff>85579</xdr:rowOff>
    </xdr:to>
    <xdr:cxnSp macro="">
      <xdr:nvCxnSpPr>
        <xdr:cNvPr id="411" name="直線コネクタ 410"/>
        <xdr:cNvCxnSpPr/>
      </xdr:nvCxnSpPr>
      <xdr:spPr>
        <a:xfrm flipV="1">
          <a:off x="8750300" y="13451421"/>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85579</xdr:rowOff>
    </xdr:from>
    <xdr:to>
      <xdr:col>45</xdr:col>
      <xdr:colOff>177800</xdr:colOff>
      <xdr:row>78</xdr:row>
      <xdr:rowOff>134956</xdr:rowOff>
    </xdr:to>
    <xdr:cxnSp macro="">
      <xdr:nvCxnSpPr>
        <xdr:cNvPr id="414" name="直線コネクタ 413"/>
        <xdr:cNvCxnSpPr/>
      </xdr:nvCxnSpPr>
      <xdr:spPr>
        <a:xfrm flipV="1">
          <a:off x="7861300" y="13458679"/>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134328</xdr:rowOff>
    </xdr:from>
    <xdr:to>
      <xdr:col>41</xdr:col>
      <xdr:colOff>50800</xdr:colOff>
      <xdr:row>78</xdr:row>
      <xdr:rowOff>134956</xdr:rowOff>
    </xdr:to>
    <xdr:cxnSp macro="">
      <xdr:nvCxnSpPr>
        <xdr:cNvPr id="417" name="直線コネクタ 416"/>
        <xdr:cNvCxnSpPr/>
      </xdr:nvCxnSpPr>
      <xdr:spPr>
        <a:xfrm>
          <a:off x="6972300" y="13507428"/>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110483</xdr:rowOff>
    </xdr:from>
    <xdr:to>
      <xdr:col>41</xdr:col>
      <xdr:colOff>101600</xdr:colOff>
      <xdr:row>77</xdr:row>
      <xdr:rowOff>40633</xdr:rowOff>
    </xdr:to>
    <xdr:sp macro="" textlink="">
      <xdr:nvSpPr>
        <xdr:cNvPr id="418" name="フローチャート: 判断 417"/>
        <xdr:cNvSpPr/>
      </xdr:nvSpPr>
      <xdr:spPr>
        <a:xfrm>
          <a:off x="7810500" y="131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57161</xdr:rowOff>
    </xdr:from>
    <xdr:ext cx="534377" cy="259045"/>
    <xdr:sp macro="" textlink="">
      <xdr:nvSpPr>
        <xdr:cNvPr id="419" name="テキスト ボックス 418"/>
        <xdr:cNvSpPr txBox="1"/>
      </xdr:nvSpPr>
      <xdr:spPr>
        <a:xfrm>
          <a:off x="7594111" y="1291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170357</xdr:rowOff>
    </xdr:from>
    <xdr:to>
      <xdr:col>36</xdr:col>
      <xdr:colOff>165100</xdr:colOff>
      <xdr:row>77</xdr:row>
      <xdr:rowOff>100507</xdr:rowOff>
    </xdr:to>
    <xdr:sp macro="" textlink="">
      <xdr:nvSpPr>
        <xdr:cNvPr id="420" name="フローチャート: 判断 419"/>
        <xdr:cNvSpPr/>
      </xdr:nvSpPr>
      <xdr:spPr>
        <a:xfrm>
          <a:off x="6921500" y="132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117034</xdr:rowOff>
    </xdr:from>
    <xdr:ext cx="534377" cy="259045"/>
    <xdr:sp macro="" textlink="">
      <xdr:nvSpPr>
        <xdr:cNvPr id="421" name="テキスト ボックス 420"/>
        <xdr:cNvSpPr txBox="1"/>
      </xdr:nvSpPr>
      <xdr:spPr>
        <a:xfrm>
          <a:off x="6705111" y="129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164337</xdr:rowOff>
    </xdr:from>
    <xdr:to>
      <xdr:col>55</xdr:col>
      <xdr:colOff>50800</xdr:colOff>
      <xdr:row>77</xdr:row>
      <xdr:rowOff>94487</xdr:rowOff>
    </xdr:to>
    <xdr:sp macro="" textlink="">
      <xdr:nvSpPr>
        <xdr:cNvPr id="427" name="楕円 426"/>
        <xdr:cNvSpPr/>
      </xdr:nvSpPr>
      <xdr:spPr>
        <a:xfrm>
          <a:off x="10426700" y="131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142764</xdr:rowOff>
    </xdr:from>
    <xdr:ext cx="534377" cy="259045"/>
    <xdr:sp macro="" textlink="">
      <xdr:nvSpPr>
        <xdr:cNvPr id="428" name="商工費該当値テキスト"/>
        <xdr:cNvSpPr txBox="1"/>
      </xdr:nvSpPr>
      <xdr:spPr>
        <a:xfrm>
          <a:off x="10528300" y="1317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27521</xdr:rowOff>
    </xdr:from>
    <xdr:to>
      <xdr:col>50</xdr:col>
      <xdr:colOff>165100</xdr:colOff>
      <xdr:row>78</xdr:row>
      <xdr:rowOff>129121</xdr:rowOff>
    </xdr:to>
    <xdr:sp macro="" textlink="">
      <xdr:nvSpPr>
        <xdr:cNvPr id="429" name="楕円 428"/>
        <xdr:cNvSpPr/>
      </xdr:nvSpPr>
      <xdr:spPr>
        <a:xfrm>
          <a:off x="9588500" y="1340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120248</xdr:rowOff>
    </xdr:from>
    <xdr:ext cx="469744" cy="259045"/>
    <xdr:sp macro="" textlink="">
      <xdr:nvSpPr>
        <xdr:cNvPr id="430" name="テキスト ボックス 429"/>
        <xdr:cNvSpPr txBox="1"/>
      </xdr:nvSpPr>
      <xdr:spPr>
        <a:xfrm>
          <a:off x="9404428" y="1349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34779</xdr:rowOff>
    </xdr:from>
    <xdr:to>
      <xdr:col>46</xdr:col>
      <xdr:colOff>38100</xdr:colOff>
      <xdr:row>78</xdr:row>
      <xdr:rowOff>136379</xdr:rowOff>
    </xdr:to>
    <xdr:sp macro="" textlink="">
      <xdr:nvSpPr>
        <xdr:cNvPr id="431" name="楕円 430"/>
        <xdr:cNvSpPr/>
      </xdr:nvSpPr>
      <xdr:spPr>
        <a:xfrm>
          <a:off x="8699500" y="1340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127506</xdr:rowOff>
    </xdr:from>
    <xdr:ext cx="469744" cy="259045"/>
    <xdr:sp macro="" textlink="">
      <xdr:nvSpPr>
        <xdr:cNvPr id="432" name="テキスト ボックス 431"/>
        <xdr:cNvSpPr txBox="1"/>
      </xdr:nvSpPr>
      <xdr:spPr>
        <a:xfrm>
          <a:off x="8515428" y="1350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84156</xdr:rowOff>
    </xdr:from>
    <xdr:to>
      <xdr:col>41</xdr:col>
      <xdr:colOff>101600</xdr:colOff>
      <xdr:row>79</xdr:row>
      <xdr:rowOff>14306</xdr:rowOff>
    </xdr:to>
    <xdr:sp macro="" textlink="">
      <xdr:nvSpPr>
        <xdr:cNvPr id="433" name="楕円 432"/>
        <xdr:cNvSpPr/>
      </xdr:nvSpPr>
      <xdr:spPr>
        <a:xfrm>
          <a:off x="7810500" y="134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5433</xdr:rowOff>
    </xdr:from>
    <xdr:ext cx="469744" cy="259045"/>
    <xdr:sp macro="" textlink="">
      <xdr:nvSpPr>
        <xdr:cNvPr id="434" name="テキスト ボックス 433"/>
        <xdr:cNvSpPr txBox="1"/>
      </xdr:nvSpPr>
      <xdr:spPr>
        <a:xfrm>
          <a:off x="7626428" y="1354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83528</xdr:rowOff>
    </xdr:from>
    <xdr:to>
      <xdr:col>36</xdr:col>
      <xdr:colOff>165100</xdr:colOff>
      <xdr:row>79</xdr:row>
      <xdr:rowOff>13678</xdr:rowOff>
    </xdr:to>
    <xdr:sp macro="" textlink="">
      <xdr:nvSpPr>
        <xdr:cNvPr id="435" name="楕円 434"/>
        <xdr:cNvSpPr/>
      </xdr:nvSpPr>
      <xdr:spPr>
        <a:xfrm>
          <a:off x="6921500" y="134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4805</xdr:rowOff>
    </xdr:from>
    <xdr:ext cx="469744" cy="259045"/>
    <xdr:sp macro="" textlink="">
      <xdr:nvSpPr>
        <xdr:cNvPr id="436" name="テキスト ボックス 435"/>
        <xdr:cNvSpPr txBox="1"/>
      </xdr:nvSpPr>
      <xdr:spPr>
        <a:xfrm>
          <a:off x="6737428" y="135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78294</xdr:rowOff>
    </xdr:from>
    <xdr:to>
      <xdr:col>55</xdr:col>
      <xdr:colOff>0</xdr:colOff>
      <xdr:row>99</xdr:row>
      <xdr:rowOff>78839</xdr:rowOff>
    </xdr:to>
    <xdr:cxnSp macro="">
      <xdr:nvCxnSpPr>
        <xdr:cNvPr id="467" name="直線コネクタ 466"/>
        <xdr:cNvCxnSpPr/>
      </xdr:nvCxnSpPr>
      <xdr:spPr>
        <a:xfrm flipV="1">
          <a:off x="9639300" y="17051844"/>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70402</xdr:rowOff>
    </xdr:from>
    <xdr:to>
      <xdr:col>50</xdr:col>
      <xdr:colOff>114300</xdr:colOff>
      <xdr:row>99</xdr:row>
      <xdr:rowOff>78839</xdr:rowOff>
    </xdr:to>
    <xdr:cxnSp macro="">
      <xdr:nvCxnSpPr>
        <xdr:cNvPr id="470" name="直線コネクタ 469"/>
        <xdr:cNvCxnSpPr/>
      </xdr:nvCxnSpPr>
      <xdr:spPr>
        <a:xfrm>
          <a:off x="8750300" y="17043952"/>
          <a:ext cx="8890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70402</xdr:rowOff>
    </xdr:from>
    <xdr:to>
      <xdr:col>45</xdr:col>
      <xdr:colOff>177800</xdr:colOff>
      <xdr:row>99</xdr:row>
      <xdr:rowOff>80846</xdr:rowOff>
    </xdr:to>
    <xdr:cxnSp macro="">
      <xdr:nvCxnSpPr>
        <xdr:cNvPr id="473" name="直線コネクタ 472"/>
        <xdr:cNvCxnSpPr/>
      </xdr:nvCxnSpPr>
      <xdr:spPr>
        <a:xfrm flipV="1">
          <a:off x="7861300" y="17043952"/>
          <a:ext cx="889000" cy="1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76465</xdr:rowOff>
    </xdr:from>
    <xdr:to>
      <xdr:col>41</xdr:col>
      <xdr:colOff>50800</xdr:colOff>
      <xdr:row>99</xdr:row>
      <xdr:rowOff>80846</xdr:rowOff>
    </xdr:to>
    <xdr:cxnSp macro="">
      <xdr:nvCxnSpPr>
        <xdr:cNvPr id="476" name="直線コネクタ 475"/>
        <xdr:cNvCxnSpPr/>
      </xdr:nvCxnSpPr>
      <xdr:spPr>
        <a:xfrm>
          <a:off x="6972300" y="1705001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23692</xdr:rowOff>
    </xdr:from>
    <xdr:to>
      <xdr:col>41</xdr:col>
      <xdr:colOff>101600</xdr:colOff>
      <xdr:row>99</xdr:row>
      <xdr:rowOff>125292</xdr:rowOff>
    </xdr:to>
    <xdr:sp macro="" textlink="">
      <xdr:nvSpPr>
        <xdr:cNvPr id="477" name="フローチャート: 判断 476"/>
        <xdr:cNvSpPr/>
      </xdr:nvSpPr>
      <xdr:spPr>
        <a:xfrm>
          <a:off x="7810500" y="1699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141819</xdr:rowOff>
    </xdr:from>
    <xdr:ext cx="534377" cy="259045"/>
    <xdr:sp macro="" textlink="">
      <xdr:nvSpPr>
        <xdr:cNvPr id="478" name="テキスト ボックス 477"/>
        <xdr:cNvSpPr txBox="1"/>
      </xdr:nvSpPr>
      <xdr:spPr>
        <a:xfrm>
          <a:off x="7594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23392</xdr:rowOff>
    </xdr:from>
    <xdr:to>
      <xdr:col>36</xdr:col>
      <xdr:colOff>165100</xdr:colOff>
      <xdr:row>99</xdr:row>
      <xdr:rowOff>124992</xdr:rowOff>
    </xdr:to>
    <xdr:sp macro="" textlink="">
      <xdr:nvSpPr>
        <xdr:cNvPr id="479" name="フローチャート: 判断 478"/>
        <xdr:cNvSpPr/>
      </xdr:nvSpPr>
      <xdr:spPr>
        <a:xfrm>
          <a:off x="6921500" y="16996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141519</xdr:rowOff>
    </xdr:from>
    <xdr:ext cx="534377" cy="259045"/>
    <xdr:sp macro="" textlink="">
      <xdr:nvSpPr>
        <xdr:cNvPr id="480" name="テキスト ボックス 479"/>
        <xdr:cNvSpPr txBox="1"/>
      </xdr:nvSpPr>
      <xdr:spPr>
        <a:xfrm>
          <a:off x="6705111" y="167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27494</xdr:rowOff>
    </xdr:from>
    <xdr:to>
      <xdr:col>55</xdr:col>
      <xdr:colOff>50800</xdr:colOff>
      <xdr:row>99</xdr:row>
      <xdr:rowOff>129094</xdr:rowOff>
    </xdr:to>
    <xdr:sp macro="" textlink="">
      <xdr:nvSpPr>
        <xdr:cNvPr id="486" name="楕円 485"/>
        <xdr:cNvSpPr/>
      </xdr:nvSpPr>
      <xdr:spPr>
        <a:xfrm>
          <a:off x="10426700" y="1700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866</xdr:rowOff>
    </xdr:from>
    <xdr:ext cx="534377" cy="259045"/>
    <xdr:sp macro="" textlink="">
      <xdr:nvSpPr>
        <xdr:cNvPr id="487" name="土木費該当値テキスト"/>
        <xdr:cNvSpPr txBox="1"/>
      </xdr:nvSpPr>
      <xdr:spPr>
        <a:xfrm>
          <a:off x="10528300" y="169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28039</xdr:rowOff>
    </xdr:from>
    <xdr:to>
      <xdr:col>50</xdr:col>
      <xdr:colOff>165100</xdr:colOff>
      <xdr:row>99</xdr:row>
      <xdr:rowOff>129639</xdr:rowOff>
    </xdr:to>
    <xdr:sp macro="" textlink="">
      <xdr:nvSpPr>
        <xdr:cNvPr id="488" name="楕円 487"/>
        <xdr:cNvSpPr/>
      </xdr:nvSpPr>
      <xdr:spPr>
        <a:xfrm>
          <a:off x="9588500" y="170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120766</xdr:rowOff>
    </xdr:from>
    <xdr:ext cx="534377" cy="259045"/>
    <xdr:sp macro="" textlink="">
      <xdr:nvSpPr>
        <xdr:cNvPr id="489" name="テキスト ボックス 488"/>
        <xdr:cNvSpPr txBox="1"/>
      </xdr:nvSpPr>
      <xdr:spPr>
        <a:xfrm>
          <a:off x="9372111" y="1709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19602</xdr:rowOff>
    </xdr:from>
    <xdr:to>
      <xdr:col>46</xdr:col>
      <xdr:colOff>38100</xdr:colOff>
      <xdr:row>99</xdr:row>
      <xdr:rowOff>121202</xdr:rowOff>
    </xdr:to>
    <xdr:sp macro="" textlink="">
      <xdr:nvSpPr>
        <xdr:cNvPr id="490" name="楕円 489"/>
        <xdr:cNvSpPr/>
      </xdr:nvSpPr>
      <xdr:spPr>
        <a:xfrm>
          <a:off x="8699500" y="1699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112329</xdr:rowOff>
    </xdr:from>
    <xdr:ext cx="534377" cy="259045"/>
    <xdr:sp macro="" textlink="">
      <xdr:nvSpPr>
        <xdr:cNvPr id="491" name="テキスト ボックス 490"/>
        <xdr:cNvSpPr txBox="1"/>
      </xdr:nvSpPr>
      <xdr:spPr>
        <a:xfrm>
          <a:off x="8483111" y="1708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30046</xdr:rowOff>
    </xdr:from>
    <xdr:to>
      <xdr:col>41</xdr:col>
      <xdr:colOff>101600</xdr:colOff>
      <xdr:row>99</xdr:row>
      <xdr:rowOff>131646</xdr:rowOff>
    </xdr:to>
    <xdr:sp macro="" textlink="">
      <xdr:nvSpPr>
        <xdr:cNvPr id="492" name="楕円 491"/>
        <xdr:cNvSpPr/>
      </xdr:nvSpPr>
      <xdr:spPr>
        <a:xfrm>
          <a:off x="7810500" y="1700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122773</xdr:rowOff>
    </xdr:from>
    <xdr:ext cx="534377" cy="259045"/>
    <xdr:sp macro="" textlink="">
      <xdr:nvSpPr>
        <xdr:cNvPr id="493" name="テキスト ボックス 492"/>
        <xdr:cNvSpPr txBox="1"/>
      </xdr:nvSpPr>
      <xdr:spPr>
        <a:xfrm>
          <a:off x="7594111" y="1709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25665</xdr:rowOff>
    </xdr:from>
    <xdr:to>
      <xdr:col>36</xdr:col>
      <xdr:colOff>165100</xdr:colOff>
      <xdr:row>99</xdr:row>
      <xdr:rowOff>127265</xdr:rowOff>
    </xdr:to>
    <xdr:sp macro="" textlink="">
      <xdr:nvSpPr>
        <xdr:cNvPr id="494" name="楕円 493"/>
        <xdr:cNvSpPr/>
      </xdr:nvSpPr>
      <xdr:spPr>
        <a:xfrm>
          <a:off x="6921500" y="1699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118392</xdr:rowOff>
    </xdr:from>
    <xdr:ext cx="534377" cy="259045"/>
    <xdr:sp macro="" textlink="">
      <xdr:nvSpPr>
        <xdr:cNvPr id="495" name="テキスト ボックス 494"/>
        <xdr:cNvSpPr txBox="1"/>
      </xdr:nvSpPr>
      <xdr:spPr>
        <a:xfrm>
          <a:off x="6705111" y="1709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118821</xdr:rowOff>
    </xdr:from>
    <xdr:to>
      <xdr:col>85</xdr:col>
      <xdr:colOff>127000</xdr:colOff>
      <xdr:row>37</xdr:row>
      <xdr:rowOff>161319</xdr:rowOff>
    </xdr:to>
    <xdr:cxnSp macro="">
      <xdr:nvCxnSpPr>
        <xdr:cNvPr id="526" name="直線コネクタ 525"/>
        <xdr:cNvCxnSpPr/>
      </xdr:nvCxnSpPr>
      <xdr:spPr>
        <a:xfrm flipV="1">
          <a:off x="15481300" y="6462471"/>
          <a:ext cx="838200" cy="4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158108</xdr:rowOff>
    </xdr:from>
    <xdr:to>
      <xdr:col>81</xdr:col>
      <xdr:colOff>50800</xdr:colOff>
      <xdr:row>37</xdr:row>
      <xdr:rowOff>161319</xdr:rowOff>
    </xdr:to>
    <xdr:cxnSp macro="">
      <xdr:nvCxnSpPr>
        <xdr:cNvPr id="529" name="直線コネクタ 528"/>
        <xdr:cNvCxnSpPr/>
      </xdr:nvCxnSpPr>
      <xdr:spPr>
        <a:xfrm>
          <a:off x="14592300" y="6501758"/>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158108</xdr:rowOff>
    </xdr:from>
    <xdr:to>
      <xdr:col>76</xdr:col>
      <xdr:colOff>114300</xdr:colOff>
      <xdr:row>38</xdr:row>
      <xdr:rowOff>29210</xdr:rowOff>
    </xdr:to>
    <xdr:cxnSp macro="">
      <xdr:nvCxnSpPr>
        <xdr:cNvPr id="532" name="直線コネクタ 531"/>
        <xdr:cNvCxnSpPr/>
      </xdr:nvCxnSpPr>
      <xdr:spPr>
        <a:xfrm flipV="1">
          <a:off x="13703300" y="6501758"/>
          <a:ext cx="889000" cy="4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89963</xdr:rowOff>
    </xdr:from>
    <xdr:to>
      <xdr:col>71</xdr:col>
      <xdr:colOff>177800</xdr:colOff>
      <xdr:row>38</xdr:row>
      <xdr:rowOff>29210</xdr:rowOff>
    </xdr:to>
    <xdr:cxnSp macro="">
      <xdr:nvCxnSpPr>
        <xdr:cNvPr id="535" name="直線コネクタ 534"/>
        <xdr:cNvCxnSpPr/>
      </xdr:nvCxnSpPr>
      <xdr:spPr>
        <a:xfrm>
          <a:off x="12814300" y="6433613"/>
          <a:ext cx="889000" cy="11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23793</xdr:rowOff>
    </xdr:from>
    <xdr:to>
      <xdr:col>72</xdr:col>
      <xdr:colOff>38100</xdr:colOff>
      <xdr:row>37</xdr:row>
      <xdr:rowOff>125393</xdr:rowOff>
    </xdr:to>
    <xdr:sp macro="" textlink="">
      <xdr:nvSpPr>
        <xdr:cNvPr id="536" name="フローチャート: 判断 535"/>
        <xdr:cNvSpPr/>
      </xdr:nvSpPr>
      <xdr:spPr>
        <a:xfrm>
          <a:off x="13652500" y="63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141920</xdr:rowOff>
    </xdr:from>
    <xdr:ext cx="534377" cy="259045"/>
    <xdr:sp macro="" textlink="">
      <xdr:nvSpPr>
        <xdr:cNvPr id="537" name="テキスト ボックス 536"/>
        <xdr:cNvSpPr txBox="1"/>
      </xdr:nvSpPr>
      <xdr:spPr>
        <a:xfrm>
          <a:off x="13436111" y="614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32751</xdr:rowOff>
    </xdr:from>
    <xdr:to>
      <xdr:col>67</xdr:col>
      <xdr:colOff>101600</xdr:colOff>
      <xdr:row>37</xdr:row>
      <xdr:rowOff>134351</xdr:rowOff>
    </xdr:to>
    <xdr:sp macro="" textlink="">
      <xdr:nvSpPr>
        <xdr:cNvPr id="538" name="フローチャート: 判断 537"/>
        <xdr:cNvSpPr/>
      </xdr:nvSpPr>
      <xdr:spPr>
        <a:xfrm>
          <a:off x="12763500" y="637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150878</xdr:rowOff>
    </xdr:from>
    <xdr:ext cx="534377" cy="259045"/>
    <xdr:sp macro="" textlink="">
      <xdr:nvSpPr>
        <xdr:cNvPr id="539" name="テキスト ボックス 538"/>
        <xdr:cNvSpPr txBox="1"/>
      </xdr:nvSpPr>
      <xdr:spPr>
        <a:xfrm>
          <a:off x="12547111" y="61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68021</xdr:rowOff>
    </xdr:from>
    <xdr:to>
      <xdr:col>85</xdr:col>
      <xdr:colOff>177800</xdr:colOff>
      <xdr:row>37</xdr:row>
      <xdr:rowOff>169621</xdr:rowOff>
    </xdr:to>
    <xdr:sp macro="" textlink="">
      <xdr:nvSpPr>
        <xdr:cNvPr id="545" name="楕円 544"/>
        <xdr:cNvSpPr/>
      </xdr:nvSpPr>
      <xdr:spPr>
        <a:xfrm>
          <a:off x="16268700" y="64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46448</xdr:rowOff>
    </xdr:from>
    <xdr:ext cx="534377" cy="259045"/>
    <xdr:sp macro="" textlink="">
      <xdr:nvSpPr>
        <xdr:cNvPr id="546" name="消防費該当値テキスト"/>
        <xdr:cNvSpPr txBox="1"/>
      </xdr:nvSpPr>
      <xdr:spPr>
        <a:xfrm>
          <a:off x="16370300" y="63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110519</xdr:rowOff>
    </xdr:from>
    <xdr:to>
      <xdr:col>81</xdr:col>
      <xdr:colOff>101600</xdr:colOff>
      <xdr:row>38</xdr:row>
      <xdr:rowOff>40669</xdr:rowOff>
    </xdr:to>
    <xdr:sp macro="" textlink="">
      <xdr:nvSpPr>
        <xdr:cNvPr id="547" name="楕円 546"/>
        <xdr:cNvSpPr/>
      </xdr:nvSpPr>
      <xdr:spPr>
        <a:xfrm>
          <a:off x="15430500" y="645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31796</xdr:rowOff>
    </xdr:from>
    <xdr:ext cx="534377" cy="259045"/>
    <xdr:sp macro="" textlink="">
      <xdr:nvSpPr>
        <xdr:cNvPr id="548" name="テキスト ボックス 547"/>
        <xdr:cNvSpPr txBox="1"/>
      </xdr:nvSpPr>
      <xdr:spPr>
        <a:xfrm>
          <a:off x="15214111" y="65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107308</xdr:rowOff>
    </xdr:from>
    <xdr:to>
      <xdr:col>76</xdr:col>
      <xdr:colOff>165100</xdr:colOff>
      <xdr:row>38</xdr:row>
      <xdr:rowOff>37458</xdr:rowOff>
    </xdr:to>
    <xdr:sp macro="" textlink="">
      <xdr:nvSpPr>
        <xdr:cNvPr id="549" name="楕円 548"/>
        <xdr:cNvSpPr/>
      </xdr:nvSpPr>
      <xdr:spPr>
        <a:xfrm>
          <a:off x="14541500" y="64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28584</xdr:rowOff>
    </xdr:from>
    <xdr:ext cx="534377" cy="259045"/>
    <xdr:sp macro="" textlink="">
      <xdr:nvSpPr>
        <xdr:cNvPr id="550" name="テキスト ボックス 549"/>
        <xdr:cNvSpPr txBox="1"/>
      </xdr:nvSpPr>
      <xdr:spPr>
        <a:xfrm>
          <a:off x="14325111" y="654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149860</xdr:rowOff>
    </xdr:from>
    <xdr:to>
      <xdr:col>72</xdr:col>
      <xdr:colOff>38100</xdr:colOff>
      <xdr:row>38</xdr:row>
      <xdr:rowOff>80010</xdr:rowOff>
    </xdr:to>
    <xdr:sp macro="" textlink="">
      <xdr:nvSpPr>
        <xdr:cNvPr id="551" name="楕円 550"/>
        <xdr:cNvSpPr/>
      </xdr:nvSpPr>
      <xdr:spPr>
        <a:xfrm>
          <a:off x="13652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71137</xdr:rowOff>
    </xdr:from>
    <xdr:ext cx="534377" cy="259045"/>
    <xdr:sp macro="" textlink="">
      <xdr:nvSpPr>
        <xdr:cNvPr id="552" name="テキスト ボックス 551"/>
        <xdr:cNvSpPr txBox="1"/>
      </xdr:nvSpPr>
      <xdr:spPr>
        <a:xfrm>
          <a:off x="13436111" y="658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39163</xdr:rowOff>
    </xdr:from>
    <xdr:to>
      <xdr:col>67</xdr:col>
      <xdr:colOff>101600</xdr:colOff>
      <xdr:row>37</xdr:row>
      <xdr:rowOff>140763</xdr:rowOff>
    </xdr:to>
    <xdr:sp macro="" textlink="">
      <xdr:nvSpPr>
        <xdr:cNvPr id="553" name="楕円 552"/>
        <xdr:cNvSpPr/>
      </xdr:nvSpPr>
      <xdr:spPr>
        <a:xfrm>
          <a:off x="12763500" y="638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131891</xdr:rowOff>
    </xdr:from>
    <xdr:ext cx="534377" cy="259045"/>
    <xdr:sp macro="" textlink="">
      <xdr:nvSpPr>
        <xdr:cNvPr id="554" name="テキスト ボックス 553"/>
        <xdr:cNvSpPr txBox="1"/>
      </xdr:nvSpPr>
      <xdr:spPr>
        <a:xfrm>
          <a:off x="12547111" y="647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22794</xdr:rowOff>
    </xdr:from>
    <xdr:to>
      <xdr:col>85</xdr:col>
      <xdr:colOff>127000</xdr:colOff>
      <xdr:row>57</xdr:row>
      <xdr:rowOff>71577</xdr:rowOff>
    </xdr:to>
    <xdr:cxnSp macro="">
      <xdr:nvCxnSpPr>
        <xdr:cNvPr id="581" name="直線コネクタ 580"/>
        <xdr:cNvCxnSpPr/>
      </xdr:nvCxnSpPr>
      <xdr:spPr>
        <a:xfrm flipV="1">
          <a:off x="15481300" y="9795444"/>
          <a:ext cx="8382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71577</xdr:rowOff>
    </xdr:from>
    <xdr:to>
      <xdr:col>81</xdr:col>
      <xdr:colOff>50800</xdr:colOff>
      <xdr:row>57</xdr:row>
      <xdr:rowOff>81960</xdr:rowOff>
    </xdr:to>
    <xdr:cxnSp macro="">
      <xdr:nvCxnSpPr>
        <xdr:cNvPr id="584" name="直線コネクタ 583"/>
        <xdr:cNvCxnSpPr/>
      </xdr:nvCxnSpPr>
      <xdr:spPr>
        <a:xfrm flipV="1">
          <a:off x="14592300" y="9844227"/>
          <a:ext cx="889000" cy="1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81960</xdr:rowOff>
    </xdr:from>
    <xdr:to>
      <xdr:col>76</xdr:col>
      <xdr:colOff>114300</xdr:colOff>
      <xdr:row>57</xdr:row>
      <xdr:rowOff>93445</xdr:rowOff>
    </xdr:to>
    <xdr:cxnSp macro="">
      <xdr:nvCxnSpPr>
        <xdr:cNvPr id="587" name="直線コネクタ 586"/>
        <xdr:cNvCxnSpPr/>
      </xdr:nvCxnSpPr>
      <xdr:spPr>
        <a:xfrm flipV="1">
          <a:off x="13703300" y="9854610"/>
          <a:ext cx="8890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64939</xdr:rowOff>
    </xdr:from>
    <xdr:to>
      <xdr:col>71</xdr:col>
      <xdr:colOff>177800</xdr:colOff>
      <xdr:row>57</xdr:row>
      <xdr:rowOff>93445</xdr:rowOff>
    </xdr:to>
    <xdr:cxnSp macro="">
      <xdr:nvCxnSpPr>
        <xdr:cNvPr id="590" name="直線コネクタ 589"/>
        <xdr:cNvCxnSpPr/>
      </xdr:nvCxnSpPr>
      <xdr:spPr>
        <a:xfrm>
          <a:off x="12814300" y="9837589"/>
          <a:ext cx="889000" cy="2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90377</xdr:rowOff>
    </xdr:from>
    <xdr:to>
      <xdr:col>72</xdr:col>
      <xdr:colOff>38100</xdr:colOff>
      <xdr:row>57</xdr:row>
      <xdr:rowOff>20527</xdr:rowOff>
    </xdr:to>
    <xdr:sp macro="" textlink="">
      <xdr:nvSpPr>
        <xdr:cNvPr id="591" name="フローチャート: 判断 590"/>
        <xdr:cNvSpPr/>
      </xdr:nvSpPr>
      <xdr:spPr>
        <a:xfrm>
          <a:off x="13652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37054</xdr:rowOff>
    </xdr:from>
    <xdr:ext cx="534377" cy="259045"/>
    <xdr:sp macro="" textlink="">
      <xdr:nvSpPr>
        <xdr:cNvPr id="592" name="テキスト ボックス 591"/>
        <xdr:cNvSpPr txBox="1"/>
      </xdr:nvSpPr>
      <xdr:spPr>
        <a:xfrm>
          <a:off x="13436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100509</xdr:rowOff>
    </xdr:from>
    <xdr:to>
      <xdr:col>67</xdr:col>
      <xdr:colOff>101600</xdr:colOff>
      <xdr:row>57</xdr:row>
      <xdr:rowOff>30659</xdr:rowOff>
    </xdr:to>
    <xdr:sp macro="" textlink="">
      <xdr:nvSpPr>
        <xdr:cNvPr id="593" name="フローチャート: 判断 592"/>
        <xdr:cNvSpPr/>
      </xdr:nvSpPr>
      <xdr:spPr>
        <a:xfrm>
          <a:off x="12763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47186</xdr:rowOff>
    </xdr:from>
    <xdr:ext cx="534377" cy="259045"/>
    <xdr:sp macro="" textlink="">
      <xdr:nvSpPr>
        <xdr:cNvPr id="594" name="テキスト ボックス 593"/>
        <xdr:cNvSpPr txBox="1"/>
      </xdr:nvSpPr>
      <xdr:spPr>
        <a:xfrm>
          <a:off x="12547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143444</xdr:rowOff>
    </xdr:from>
    <xdr:to>
      <xdr:col>85</xdr:col>
      <xdr:colOff>177800</xdr:colOff>
      <xdr:row>57</xdr:row>
      <xdr:rowOff>73594</xdr:rowOff>
    </xdr:to>
    <xdr:sp macro="" textlink="">
      <xdr:nvSpPr>
        <xdr:cNvPr id="600" name="楕円 599"/>
        <xdr:cNvSpPr/>
      </xdr:nvSpPr>
      <xdr:spPr>
        <a:xfrm>
          <a:off x="16268700" y="974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121871</xdr:rowOff>
    </xdr:from>
    <xdr:ext cx="534377" cy="259045"/>
    <xdr:sp macro="" textlink="">
      <xdr:nvSpPr>
        <xdr:cNvPr id="601" name="教育費該当値テキスト"/>
        <xdr:cNvSpPr txBox="1"/>
      </xdr:nvSpPr>
      <xdr:spPr>
        <a:xfrm>
          <a:off x="16370300" y="972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20777</xdr:rowOff>
    </xdr:from>
    <xdr:to>
      <xdr:col>81</xdr:col>
      <xdr:colOff>101600</xdr:colOff>
      <xdr:row>57</xdr:row>
      <xdr:rowOff>122377</xdr:rowOff>
    </xdr:to>
    <xdr:sp macro="" textlink="">
      <xdr:nvSpPr>
        <xdr:cNvPr id="602" name="楕円 601"/>
        <xdr:cNvSpPr/>
      </xdr:nvSpPr>
      <xdr:spPr>
        <a:xfrm>
          <a:off x="15430500" y="97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113504</xdr:rowOff>
    </xdr:from>
    <xdr:ext cx="534377" cy="259045"/>
    <xdr:sp macro="" textlink="">
      <xdr:nvSpPr>
        <xdr:cNvPr id="603" name="テキスト ボックス 602"/>
        <xdr:cNvSpPr txBox="1"/>
      </xdr:nvSpPr>
      <xdr:spPr>
        <a:xfrm>
          <a:off x="15214111" y="98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31160</xdr:rowOff>
    </xdr:from>
    <xdr:to>
      <xdr:col>76</xdr:col>
      <xdr:colOff>165100</xdr:colOff>
      <xdr:row>57</xdr:row>
      <xdr:rowOff>132760</xdr:rowOff>
    </xdr:to>
    <xdr:sp macro="" textlink="">
      <xdr:nvSpPr>
        <xdr:cNvPr id="604" name="楕円 603"/>
        <xdr:cNvSpPr/>
      </xdr:nvSpPr>
      <xdr:spPr>
        <a:xfrm>
          <a:off x="14541500" y="98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123887</xdr:rowOff>
    </xdr:from>
    <xdr:ext cx="534377" cy="259045"/>
    <xdr:sp macro="" textlink="">
      <xdr:nvSpPr>
        <xdr:cNvPr id="605" name="テキスト ボックス 604"/>
        <xdr:cNvSpPr txBox="1"/>
      </xdr:nvSpPr>
      <xdr:spPr>
        <a:xfrm>
          <a:off x="14325111" y="98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42645</xdr:rowOff>
    </xdr:from>
    <xdr:to>
      <xdr:col>72</xdr:col>
      <xdr:colOff>38100</xdr:colOff>
      <xdr:row>57</xdr:row>
      <xdr:rowOff>144245</xdr:rowOff>
    </xdr:to>
    <xdr:sp macro="" textlink="">
      <xdr:nvSpPr>
        <xdr:cNvPr id="606" name="楕円 605"/>
        <xdr:cNvSpPr/>
      </xdr:nvSpPr>
      <xdr:spPr>
        <a:xfrm>
          <a:off x="13652500" y="98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135372</xdr:rowOff>
    </xdr:from>
    <xdr:ext cx="534377" cy="259045"/>
    <xdr:sp macro="" textlink="">
      <xdr:nvSpPr>
        <xdr:cNvPr id="607" name="テキスト ボックス 606"/>
        <xdr:cNvSpPr txBox="1"/>
      </xdr:nvSpPr>
      <xdr:spPr>
        <a:xfrm>
          <a:off x="13436111" y="990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14139</xdr:rowOff>
    </xdr:from>
    <xdr:to>
      <xdr:col>67</xdr:col>
      <xdr:colOff>101600</xdr:colOff>
      <xdr:row>57</xdr:row>
      <xdr:rowOff>115739</xdr:rowOff>
    </xdr:to>
    <xdr:sp macro="" textlink="">
      <xdr:nvSpPr>
        <xdr:cNvPr id="608" name="楕円 607"/>
        <xdr:cNvSpPr/>
      </xdr:nvSpPr>
      <xdr:spPr>
        <a:xfrm>
          <a:off x="12763500" y="97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106866</xdr:rowOff>
    </xdr:from>
    <xdr:ext cx="534377" cy="259045"/>
    <xdr:sp macro="" textlink="">
      <xdr:nvSpPr>
        <xdr:cNvPr id="609" name="テキスト ボックス 608"/>
        <xdr:cNvSpPr txBox="1"/>
      </xdr:nvSpPr>
      <xdr:spPr>
        <a:xfrm>
          <a:off x="12547111" y="98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43076</xdr:rowOff>
    </xdr:from>
    <xdr:to>
      <xdr:col>85</xdr:col>
      <xdr:colOff>127000</xdr:colOff>
      <xdr:row>79</xdr:row>
      <xdr:rowOff>44394</xdr:rowOff>
    </xdr:to>
    <xdr:cxnSp macro="">
      <xdr:nvCxnSpPr>
        <xdr:cNvPr id="638" name="直線コネクタ 637"/>
        <xdr:cNvCxnSpPr/>
      </xdr:nvCxnSpPr>
      <xdr:spPr>
        <a:xfrm flipV="1">
          <a:off x="15481300" y="13587626"/>
          <a:ext cx="8382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30646</xdr:rowOff>
    </xdr:from>
    <xdr:to>
      <xdr:col>81</xdr:col>
      <xdr:colOff>50800</xdr:colOff>
      <xdr:row>79</xdr:row>
      <xdr:rowOff>44394</xdr:rowOff>
    </xdr:to>
    <xdr:cxnSp macro="">
      <xdr:nvCxnSpPr>
        <xdr:cNvPr id="641" name="直線コネクタ 640"/>
        <xdr:cNvCxnSpPr/>
      </xdr:nvCxnSpPr>
      <xdr:spPr>
        <a:xfrm>
          <a:off x="14592300" y="13575196"/>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12528</xdr:rowOff>
    </xdr:from>
    <xdr:to>
      <xdr:col>76</xdr:col>
      <xdr:colOff>114300</xdr:colOff>
      <xdr:row>79</xdr:row>
      <xdr:rowOff>30646</xdr:rowOff>
    </xdr:to>
    <xdr:cxnSp macro="">
      <xdr:nvCxnSpPr>
        <xdr:cNvPr id="644" name="直線コネクタ 643"/>
        <xdr:cNvCxnSpPr/>
      </xdr:nvCxnSpPr>
      <xdr:spPr>
        <a:xfrm>
          <a:off x="13703300" y="13557078"/>
          <a:ext cx="889000" cy="1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74165</xdr:rowOff>
    </xdr:from>
    <xdr:ext cx="469744" cy="259045"/>
    <xdr:sp macro="" textlink="">
      <xdr:nvSpPr>
        <xdr:cNvPr id="646" name="テキスト ボックス 645"/>
        <xdr:cNvSpPr txBox="1"/>
      </xdr:nvSpPr>
      <xdr:spPr>
        <a:xfrm>
          <a:off x="14357428" y="136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12528</xdr:rowOff>
    </xdr:from>
    <xdr:to>
      <xdr:col>71</xdr:col>
      <xdr:colOff>177800</xdr:colOff>
      <xdr:row>79</xdr:row>
      <xdr:rowOff>16960</xdr:rowOff>
    </xdr:to>
    <xdr:cxnSp macro="">
      <xdr:nvCxnSpPr>
        <xdr:cNvPr id="647" name="直線コネクタ 646"/>
        <xdr:cNvCxnSpPr/>
      </xdr:nvCxnSpPr>
      <xdr:spPr>
        <a:xfrm flipV="1">
          <a:off x="12814300" y="13557078"/>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141672</xdr:rowOff>
    </xdr:from>
    <xdr:to>
      <xdr:col>72</xdr:col>
      <xdr:colOff>38100</xdr:colOff>
      <xdr:row>79</xdr:row>
      <xdr:rowOff>71822</xdr:rowOff>
    </xdr:to>
    <xdr:sp macro="" textlink="">
      <xdr:nvSpPr>
        <xdr:cNvPr id="648" name="フローチャート: 判断 647"/>
        <xdr:cNvSpPr/>
      </xdr:nvSpPr>
      <xdr:spPr>
        <a:xfrm>
          <a:off x="13652500" y="1351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62949</xdr:rowOff>
    </xdr:from>
    <xdr:ext cx="534377" cy="259045"/>
    <xdr:sp macro="" textlink="">
      <xdr:nvSpPr>
        <xdr:cNvPr id="649" name="テキスト ボックス 648"/>
        <xdr:cNvSpPr txBox="1"/>
      </xdr:nvSpPr>
      <xdr:spPr>
        <a:xfrm>
          <a:off x="13436111" y="1360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147596</xdr:rowOff>
    </xdr:from>
    <xdr:to>
      <xdr:col>67</xdr:col>
      <xdr:colOff>101600</xdr:colOff>
      <xdr:row>79</xdr:row>
      <xdr:rowOff>77746</xdr:rowOff>
    </xdr:to>
    <xdr:sp macro="" textlink="">
      <xdr:nvSpPr>
        <xdr:cNvPr id="650" name="フローチャート: 判断 649"/>
        <xdr:cNvSpPr/>
      </xdr:nvSpPr>
      <xdr:spPr>
        <a:xfrm>
          <a:off x="12763500" y="1352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68873</xdr:rowOff>
    </xdr:from>
    <xdr:ext cx="469744" cy="259045"/>
    <xdr:sp macro="" textlink="">
      <xdr:nvSpPr>
        <xdr:cNvPr id="651" name="テキスト ボックス 650"/>
        <xdr:cNvSpPr txBox="1"/>
      </xdr:nvSpPr>
      <xdr:spPr>
        <a:xfrm>
          <a:off x="12579428" y="1361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163726</xdr:rowOff>
    </xdr:from>
    <xdr:to>
      <xdr:col>85</xdr:col>
      <xdr:colOff>177800</xdr:colOff>
      <xdr:row>79</xdr:row>
      <xdr:rowOff>93876</xdr:rowOff>
    </xdr:to>
    <xdr:sp macro="" textlink="">
      <xdr:nvSpPr>
        <xdr:cNvPr id="657" name="楕円 656"/>
        <xdr:cNvSpPr/>
      </xdr:nvSpPr>
      <xdr:spPr>
        <a:xfrm>
          <a:off x="16268700" y="1353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378565" cy="259045"/>
    <xdr:sp macro="" textlink="">
      <xdr:nvSpPr>
        <xdr:cNvPr id="658" name="災害復旧費該当値テキスト"/>
        <xdr:cNvSpPr txBox="1"/>
      </xdr:nvSpPr>
      <xdr:spPr>
        <a:xfrm>
          <a:off x="16370300" y="13498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165044</xdr:rowOff>
    </xdr:from>
    <xdr:to>
      <xdr:col>81</xdr:col>
      <xdr:colOff>101600</xdr:colOff>
      <xdr:row>79</xdr:row>
      <xdr:rowOff>95194</xdr:rowOff>
    </xdr:to>
    <xdr:sp macro="" textlink="">
      <xdr:nvSpPr>
        <xdr:cNvPr id="659" name="楕円 658"/>
        <xdr:cNvSpPr/>
      </xdr:nvSpPr>
      <xdr:spPr>
        <a:xfrm>
          <a:off x="15430500" y="135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86321</xdr:rowOff>
    </xdr:from>
    <xdr:ext cx="313932" cy="259045"/>
    <xdr:sp macro="" textlink="">
      <xdr:nvSpPr>
        <xdr:cNvPr id="660" name="テキスト ボックス 659"/>
        <xdr:cNvSpPr txBox="1"/>
      </xdr:nvSpPr>
      <xdr:spPr>
        <a:xfrm>
          <a:off x="15324333" y="13630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151296</xdr:rowOff>
    </xdr:from>
    <xdr:to>
      <xdr:col>76</xdr:col>
      <xdr:colOff>165100</xdr:colOff>
      <xdr:row>79</xdr:row>
      <xdr:rowOff>81446</xdr:rowOff>
    </xdr:to>
    <xdr:sp macro="" textlink="">
      <xdr:nvSpPr>
        <xdr:cNvPr id="661" name="楕円 660"/>
        <xdr:cNvSpPr/>
      </xdr:nvSpPr>
      <xdr:spPr>
        <a:xfrm>
          <a:off x="14541500" y="135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97973</xdr:rowOff>
    </xdr:from>
    <xdr:ext cx="469744" cy="259045"/>
    <xdr:sp macro="" textlink="">
      <xdr:nvSpPr>
        <xdr:cNvPr id="662" name="テキスト ボックス 661"/>
        <xdr:cNvSpPr txBox="1"/>
      </xdr:nvSpPr>
      <xdr:spPr>
        <a:xfrm>
          <a:off x="14357428" y="1329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133178</xdr:rowOff>
    </xdr:from>
    <xdr:to>
      <xdr:col>72</xdr:col>
      <xdr:colOff>38100</xdr:colOff>
      <xdr:row>79</xdr:row>
      <xdr:rowOff>63328</xdr:rowOff>
    </xdr:to>
    <xdr:sp macro="" textlink="">
      <xdr:nvSpPr>
        <xdr:cNvPr id="663" name="楕円 662"/>
        <xdr:cNvSpPr/>
      </xdr:nvSpPr>
      <xdr:spPr>
        <a:xfrm>
          <a:off x="13652500" y="135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79855</xdr:rowOff>
    </xdr:from>
    <xdr:ext cx="534377" cy="259045"/>
    <xdr:sp macro="" textlink="">
      <xdr:nvSpPr>
        <xdr:cNvPr id="664" name="テキスト ボックス 663"/>
        <xdr:cNvSpPr txBox="1"/>
      </xdr:nvSpPr>
      <xdr:spPr>
        <a:xfrm>
          <a:off x="13436111" y="132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137610</xdr:rowOff>
    </xdr:from>
    <xdr:to>
      <xdr:col>67</xdr:col>
      <xdr:colOff>101600</xdr:colOff>
      <xdr:row>79</xdr:row>
      <xdr:rowOff>67760</xdr:rowOff>
    </xdr:to>
    <xdr:sp macro="" textlink="">
      <xdr:nvSpPr>
        <xdr:cNvPr id="665" name="楕円 664"/>
        <xdr:cNvSpPr/>
      </xdr:nvSpPr>
      <xdr:spPr>
        <a:xfrm>
          <a:off x="12763500" y="135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84287</xdr:rowOff>
    </xdr:from>
    <xdr:ext cx="534377" cy="259045"/>
    <xdr:sp macro="" textlink="">
      <xdr:nvSpPr>
        <xdr:cNvPr id="666" name="テキスト ボックス 665"/>
        <xdr:cNvSpPr txBox="1"/>
      </xdr:nvSpPr>
      <xdr:spPr>
        <a:xfrm>
          <a:off x="12547111" y="1328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121572</xdr:rowOff>
    </xdr:from>
    <xdr:to>
      <xdr:col>85</xdr:col>
      <xdr:colOff>127000</xdr:colOff>
      <xdr:row>97</xdr:row>
      <xdr:rowOff>132517</xdr:rowOff>
    </xdr:to>
    <xdr:cxnSp macro="">
      <xdr:nvCxnSpPr>
        <xdr:cNvPr id="693" name="直線コネクタ 692"/>
        <xdr:cNvCxnSpPr/>
      </xdr:nvCxnSpPr>
      <xdr:spPr>
        <a:xfrm flipV="1">
          <a:off x="15481300" y="16752222"/>
          <a:ext cx="8382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129834</xdr:rowOff>
    </xdr:from>
    <xdr:to>
      <xdr:col>81</xdr:col>
      <xdr:colOff>50800</xdr:colOff>
      <xdr:row>97</xdr:row>
      <xdr:rowOff>132517</xdr:rowOff>
    </xdr:to>
    <xdr:cxnSp macro="">
      <xdr:nvCxnSpPr>
        <xdr:cNvPr id="696" name="直線コネクタ 695"/>
        <xdr:cNvCxnSpPr/>
      </xdr:nvCxnSpPr>
      <xdr:spPr>
        <a:xfrm>
          <a:off x="14592300" y="1676048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129834</xdr:rowOff>
    </xdr:from>
    <xdr:to>
      <xdr:col>76</xdr:col>
      <xdr:colOff>114300</xdr:colOff>
      <xdr:row>97</xdr:row>
      <xdr:rowOff>131741</xdr:rowOff>
    </xdr:to>
    <xdr:cxnSp macro="">
      <xdr:nvCxnSpPr>
        <xdr:cNvPr id="699" name="直線コネクタ 698"/>
        <xdr:cNvCxnSpPr/>
      </xdr:nvCxnSpPr>
      <xdr:spPr>
        <a:xfrm flipV="1">
          <a:off x="13703300" y="16760484"/>
          <a:ext cx="8890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123639</xdr:rowOff>
    </xdr:from>
    <xdr:to>
      <xdr:col>71</xdr:col>
      <xdr:colOff>177800</xdr:colOff>
      <xdr:row>97</xdr:row>
      <xdr:rowOff>131741</xdr:rowOff>
    </xdr:to>
    <xdr:cxnSp macro="">
      <xdr:nvCxnSpPr>
        <xdr:cNvPr id="702" name="直線コネクタ 701"/>
        <xdr:cNvCxnSpPr/>
      </xdr:nvCxnSpPr>
      <xdr:spPr>
        <a:xfrm>
          <a:off x="12814300" y="16754289"/>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703" name="フローチャート: 判断 702"/>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704" name="テキスト ボックス 703"/>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705" name="フローチャート: 判断 704"/>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706" name="テキスト ボックス 705"/>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70772</xdr:rowOff>
    </xdr:from>
    <xdr:to>
      <xdr:col>85</xdr:col>
      <xdr:colOff>177800</xdr:colOff>
      <xdr:row>98</xdr:row>
      <xdr:rowOff>922</xdr:rowOff>
    </xdr:to>
    <xdr:sp macro="" textlink="">
      <xdr:nvSpPr>
        <xdr:cNvPr id="712" name="楕円 711"/>
        <xdr:cNvSpPr/>
      </xdr:nvSpPr>
      <xdr:spPr>
        <a:xfrm>
          <a:off x="16268700" y="167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49199</xdr:rowOff>
    </xdr:from>
    <xdr:ext cx="534377" cy="259045"/>
    <xdr:sp macro="" textlink="">
      <xdr:nvSpPr>
        <xdr:cNvPr id="713" name="公債費該当値テキスト"/>
        <xdr:cNvSpPr txBox="1"/>
      </xdr:nvSpPr>
      <xdr:spPr>
        <a:xfrm>
          <a:off x="16370300" y="1667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81717</xdr:rowOff>
    </xdr:from>
    <xdr:to>
      <xdr:col>81</xdr:col>
      <xdr:colOff>101600</xdr:colOff>
      <xdr:row>98</xdr:row>
      <xdr:rowOff>11867</xdr:rowOff>
    </xdr:to>
    <xdr:sp macro="" textlink="">
      <xdr:nvSpPr>
        <xdr:cNvPr id="714" name="楕円 713"/>
        <xdr:cNvSpPr/>
      </xdr:nvSpPr>
      <xdr:spPr>
        <a:xfrm>
          <a:off x="15430500" y="1671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2994</xdr:rowOff>
    </xdr:from>
    <xdr:ext cx="534377" cy="259045"/>
    <xdr:sp macro="" textlink="">
      <xdr:nvSpPr>
        <xdr:cNvPr id="715" name="テキスト ボックス 714"/>
        <xdr:cNvSpPr txBox="1"/>
      </xdr:nvSpPr>
      <xdr:spPr>
        <a:xfrm>
          <a:off x="15214111" y="168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79034</xdr:rowOff>
    </xdr:from>
    <xdr:to>
      <xdr:col>76</xdr:col>
      <xdr:colOff>165100</xdr:colOff>
      <xdr:row>98</xdr:row>
      <xdr:rowOff>9184</xdr:rowOff>
    </xdr:to>
    <xdr:sp macro="" textlink="">
      <xdr:nvSpPr>
        <xdr:cNvPr id="716" name="楕円 715"/>
        <xdr:cNvSpPr/>
      </xdr:nvSpPr>
      <xdr:spPr>
        <a:xfrm>
          <a:off x="14541500" y="167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311</xdr:rowOff>
    </xdr:from>
    <xdr:ext cx="534377" cy="259045"/>
    <xdr:sp macro="" textlink="">
      <xdr:nvSpPr>
        <xdr:cNvPr id="717" name="テキスト ボックス 716"/>
        <xdr:cNvSpPr txBox="1"/>
      </xdr:nvSpPr>
      <xdr:spPr>
        <a:xfrm>
          <a:off x="14325111" y="168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80941</xdr:rowOff>
    </xdr:from>
    <xdr:to>
      <xdr:col>72</xdr:col>
      <xdr:colOff>38100</xdr:colOff>
      <xdr:row>98</xdr:row>
      <xdr:rowOff>11091</xdr:rowOff>
    </xdr:to>
    <xdr:sp macro="" textlink="">
      <xdr:nvSpPr>
        <xdr:cNvPr id="718" name="楕円 717"/>
        <xdr:cNvSpPr/>
      </xdr:nvSpPr>
      <xdr:spPr>
        <a:xfrm>
          <a:off x="13652500" y="1671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2218</xdr:rowOff>
    </xdr:from>
    <xdr:ext cx="534377" cy="259045"/>
    <xdr:sp macro="" textlink="">
      <xdr:nvSpPr>
        <xdr:cNvPr id="719" name="テキスト ボックス 718"/>
        <xdr:cNvSpPr txBox="1"/>
      </xdr:nvSpPr>
      <xdr:spPr>
        <a:xfrm>
          <a:off x="13436111" y="1680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72839</xdr:rowOff>
    </xdr:from>
    <xdr:to>
      <xdr:col>67</xdr:col>
      <xdr:colOff>101600</xdr:colOff>
      <xdr:row>98</xdr:row>
      <xdr:rowOff>2989</xdr:rowOff>
    </xdr:to>
    <xdr:sp macro="" textlink="">
      <xdr:nvSpPr>
        <xdr:cNvPr id="720" name="楕円 719"/>
        <xdr:cNvSpPr/>
      </xdr:nvSpPr>
      <xdr:spPr>
        <a:xfrm>
          <a:off x="12763500" y="167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165566</xdr:rowOff>
    </xdr:from>
    <xdr:ext cx="534377" cy="259045"/>
    <xdr:sp macro="" textlink="">
      <xdr:nvSpPr>
        <xdr:cNvPr id="721" name="テキスト ボックス 720"/>
        <xdr:cNvSpPr txBox="1"/>
      </xdr:nvSpPr>
      <xdr:spPr>
        <a:xfrm>
          <a:off x="12547111" y="1679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77089</xdr:rowOff>
    </xdr:from>
    <xdr:to>
      <xdr:col>102</xdr:col>
      <xdr:colOff>165100</xdr:colOff>
      <xdr:row>38</xdr:row>
      <xdr:rowOff>7239</xdr:rowOff>
    </xdr:to>
    <xdr:sp macro="" textlink="">
      <xdr:nvSpPr>
        <xdr:cNvPr id="760" name="フローチャート: 判断 759"/>
        <xdr:cNvSpPr/>
      </xdr:nvSpPr>
      <xdr:spPr>
        <a:xfrm>
          <a:off x="19494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23766</xdr:rowOff>
    </xdr:from>
    <xdr:ext cx="378565" cy="259045"/>
    <xdr:sp macro="" textlink="">
      <xdr:nvSpPr>
        <xdr:cNvPr id="761" name="テキスト ボックス 760"/>
        <xdr:cNvSpPr txBox="1"/>
      </xdr:nvSpPr>
      <xdr:spPr>
        <a:xfrm>
          <a:off x="19356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108712</xdr:rowOff>
    </xdr:from>
    <xdr:to>
      <xdr:col>98</xdr:col>
      <xdr:colOff>38100</xdr:colOff>
      <xdr:row>36</xdr:row>
      <xdr:rowOff>38862</xdr:rowOff>
    </xdr:to>
    <xdr:sp macro="" textlink="">
      <xdr:nvSpPr>
        <xdr:cNvPr id="762" name="フローチャート: 判断 761"/>
        <xdr:cNvSpPr/>
      </xdr:nvSpPr>
      <xdr:spPr>
        <a:xfrm>
          <a:off x="18605500" y="61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55389</xdr:rowOff>
    </xdr:from>
    <xdr:ext cx="469744" cy="259045"/>
    <xdr:sp macro="" textlink="">
      <xdr:nvSpPr>
        <xdr:cNvPr id="763" name="テキスト ボックス 762"/>
        <xdr:cNvSpPr txBox="1"/>
      </xdr:nvSpPr>
      <xdr:spPr>
        <a:xfrm>
          <a:off x="18421428" y="588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１３８，１７１円となっており、類似団体平均は下回っているものの、近年増加傾向となっている。これは、扶助費が一貫して増加していることや、町として福祉施策の充実に重点的に取り組んできたことが要因となっている。</a:t>
          </a:r>
        </a:p>
        <a:p>
          <a:r>
            <a:rPr kumimoji="1" lang="ja-JP" altLang="en-US" sz="1300">
              <a:latin typeface="ＭＳ Ｐゴシック" panose="020B0600070205080204" pitchFamily="50" charset="-128"/>
              <a:ea typeface="ＭＳ Ｐゴシック" panose="020B0600070205080204" pitchFamily="50" charset="-128"/>
            </a:rPr>
            <a:t>総務費は住民一人当たり７３，７７０円、土木費は住民一人当たり６３，０３０円となっており、いずれも類似団体平均を下回っているが、今後の新庁舎建設や主要幹線道路整備の進捗により増加が見込まれることから、行財政改革による経費節減に引き続き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依然として厳しい歳入環境の中で、既存事業の一層の見直しや経費の縮減に取り組んだものの、積極的な投資姿勢も反映したことから、実質単年度収支は５年連続の赤字となった。</a:t>
          </a:r>
        </a:p>
        <a:p>
          <a:r>
            <a:rPr kumimoji="1" lang="ja-JP" altLang="en-US" sz="1200">
              <a:latin typeface="ＭＳ ゴシック" pitchFamily="49" charset="-128"/>
              <a:ea typeface="ＭＳ ゴシック" pitchFamily="49" charset="-128"/>
            </a:rPr>
            <a:t>今後は、新庁舎建設や主要幹線道路整備など、まちの将来に向けた基盤整備を積極的に推進していく必要があるが、財政力指数が悪化傾向にあるなど、本町を取り巻く財政環境も引き続き大変厳しい状況が見込まれることから、今後も更なる行財政改革の取組みを推進し、国・府の動向や経済情勢を注視しつつ、中長期的な視野に立った計画的かつ健全な財政運営に努めていく必要があると考え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国民健康保険特別会計では、平成１９年度から９年連続の赤字であったが、平成２９年度は黒字に転じた。一般会計を含む他の会計においても</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黒字であり、水道事業会計をはじめとする公営企業会計も資金不足額がないため、連結では黒字となった。</a:t>
          </a:r>
        </a:p>
        <a:p>
          <a:r>
            <a:rPr kumimoji="1" lang="ja-JP" altLang="en-US" sz="1400">
              <a:latin typeface="ＭＳ ゴシック" pitchFamily="49" charset="-128"/>
              <a:ea typeface="ＭＳ ゴシック" pitchFamily="49" charset="-128"/>
            </a:rPr>
            <a:t>実質赤字額はなく、良好な数値を示しており、引き続き健全財政の維持に努める。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4738490</v>
      </c>
      <c r="BO4" s="441"/>
      <c r="BP4" s="441"/>
      <c r="BQ4" s="441"/>
      <c r="BR4" s="441"/>
      <c r="BS4" s="441"/>
      <c r="BT4" s="441"/>
      <c r="BU4" s="442"/>
      <c r="BV4" s="440">
        <v>4427847</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3.8</v>
      </c>
      <c r="CU4" s="622"/>
      <c r="CV4" s="622"/>
      <c r="CW4" s="622"/>
      <c r="CX4" s="622"/>
      <c r="CY4" s="622"/>
      <c r="CZ4" s="622"/>
      <c r="DA4" s="623"/>
      <c r="DB4" s="621">
        <v>4</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4604723</v>
      </c>
      <c r="BO5" s="446"/>
      <c r="BP5" s="446"/>
      <c r="BQ5" s="446"/>
      <c r="BR5" s="446"/>
      <c r="BS5" s="446"/>
      <c r="BT5" s="446"/>
      <c r="BU5" s="447"/>
      <c r="BV5" s="445">
        <v>4273635</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92.5</v>
      </c>
      <c r="CU5" s="416"/>
      <c r="CV5" s="416"/>
      <c r="CW5" s="416"/>
      <c r="CX5" s="416"/>
      <c r="CY5" s="416"/>
      <c r="CZ5" s="416"/>
      <c r="DA5" s="417"/>
      <c r="DB5" s="415">
        <v>93.3</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133767</v>
      </c>
      <c r="BO6" s="446"/>
      <c r="BP6" s="446"/>
      <c r="BQ6" s="446"/>
      <c r="BR6" s="446"/>
      <c r="BS6" s="446"/>
      <c r="BT6" s="446"/>
      <c r="BU6" s="447"/>
      <c r="BV6" s="445">
        <v>154212</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99.3</v>
      </c>
      <c r="CU6" s="596"/>
      <c r="CV6" s="596"/>
      <c r="CW6" s="596"/>
      <c r="CX6" s="596"/>
      <c r="CY6" s="596"/>
      <c r="CZ6" s="596"/>
      <c r="DA6" s="597"/>
      <c r="DB6" s="595">
        <v>99.7</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24915</v>
      </c>
      <c r="BO7" s="446"/>
      <c r="BP7" s="446"/>
      <c r="BQ7" s="446"/>
      <c r="BR7" s="446"/>
      <c r="BS7" s="446"/>
      <c r="BT7" s="446"/>
      <c r="BU7" s="447"/>
      <c r="BV7" s="445">
        <v>40190</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2841181</v>
      </c>
      <c r="CU7" s="446"/>
      <c r="CV7" s="446"/>
      <c r="CW7" s="446"/>
      <c r="CX7" s="446"/>
      <c r="CY7" s="446"/>
      <c r="CZ7" s="446"/>
      <c r="DA7" s="447"/>
      <c r="DB7" s="445">
        <v>2830569</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108852</v>
      </c>
      <c r="BO8" s="446"/>
      <c r="BP8" s="446"/>
      <c r="BQ8" s="446"/>
      <c r="BR8" s="446"/>
      <c r="BS8" s="446"/>
      <c r="BT8" s="446"/>
      <c r="BU8" s="447"/>
      <c r="BV8" s="445">
        <v>114022</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0.64</v>
      </c>
      <c r="CU8" s="559"/>
      <c r="CV8" s="559"/>
      <c r="CW8" s="559"/>
      <c r="CX8" s="559"/>
      <c r="CY8" s="559"/>
      <c r="CZ8" s="559"/>
      <c r="DA8" s="560"/>
      <c r="DB8" s="558">
        <v>0.63</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9319</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-5170</v>
      </c>
      <c r="BO9" s="446"/>
      <c r="BP9" s="446"/>
      <c r="BQ9" s="446"/>
      <c r="BR9" s="446"/>
      <c r="BS9" s="446"/>
      <c r="BT9" s="446"/>
      <c r="BU9" s="447"/>
      <c r="BV9" s="445">
        <v>-63531</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11.2</v>
      </c>
      <c r="CU9" s="416"/>
      <c r="CV9" s="416"/>
      <c r="CW9" s="416"/>
      <c r="CX9" s="416"/>
      <c r="CY9" s="416"/>
      <c r="CZ9" s="416"/>
      <c r="DA9" s="417"/>
      <c r="DB9" s="415">
        <v>10.5</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9711</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87</v>
      </c>
      <c r="AV10" s="503"/>
      <c r="AW10" s="503"/>
      <c r="AX10" s="503"/>
      <c r="AY10" s="425" t="s">
        <v>114</v>
      </c>
      <c r="AZ10" s="426"/>
      <c r="BA10" s="426"/>
      <c r="BB10" s="426"/>
      <c r="BC10" s="426"/>
      <c r="BD10" s="426"/>
      <c r="BE10" s="426"/>
      <c r="BF10" s="426"/>
      <c r="BG10" s="426"/>
      <c r="BH10" s="426"/>
      <c r="BI10" s="426"/>
      <c r="BJ10" s="426"/>
      <c r="BK10" s="426"/>
      <c r="BL10" s="426"/>
      <c r="BM10" s="427"/>
      <c r="BN10" s="445">
        <v>62028</v>
      </c>
      <c r="BO10" s="446"/>
      <c r="BP10" s="446"/>
      <c r="BQ10" s="446"/>
      <c r="BR10" s="446"/>
      <c r="BS10" s="446"/>
      <c r="BT10" s="446"/>
      <c r="BU10" s="447"/>
      <c r="BV10" s="445">
        <v>94474</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9406</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109</v>
      </c>
      <c r="AV12" s="503"/>
      <c r="AW12" s="503"/>
      <c r="AX12" s="503"/>
      <c r="AY12" s="425" t="s">
        <v>128</v>
      </c>
      <c r="AZ12" s="426"/>
      <c r="BA12" s="426"/>
      <c r="BB12" s="426"/>
      <c r="BC12" s="426"/>
      <c r="BD12" s="426"/>
      <c r="BE12" s="426"/>
      <c r="BF12" s="426"/>
      <c r="BG12" s="426"/>
      <c r="BH12" s="426"/>
      <c r="BI12" s="426"/>
      <c r="BJ12" s="426"/>
      <c r="BK12" s="426"/>
      <c r="BL12" s="426"/>
      <c r="BM12" s="427"/>
      <c r="BN12" s="445">
        <v>280000</v>
      </c>
      <c r="BO12" s="446"/>
      <c r="BP12" s="446"/>
      <c r="BQ12" s="446"/>
      <c r="BR12" s="446"/>
      <c r="BS12" s="446"/>
      <c r="BT12" s="446"/>
      <c r="BU12" s="447"/>
      <c r="BV12" s="445">
        <v>220000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131</v>
      </c>
      <c r="N13" s="546"/>
      <c r="O13" s="546"/>
      <c r="P13" s="546"/>
      <c r="Q13" s="547"/>
      <c r="R13" s="548">
        <v>9188</v>
      </c>
      <c r="S13" s="549"/>
      <c r="T13" s="549"/>
      <c r="U13" s="549"/>
      <c r="V13" s="550"/>
      <c r="W13" s="536" t="s">
        <v>132</v>
      </c>
      <c r="X13" s="458"/>
      <c r="Y13" s="458"/>
      <c r="Z13" s="458"/>
      <c r="AA13" s="458"/>
      <c r="AB13" s="459"/>
      <c r="AC13" s="421">
        <v>397</v>
      </c>
      <c r="AD13" s="422"/>
      <c r="AE13" s="422"/>
      <c r="AF13" s="422"/>
      <c r="AG13" s="423"/>
      <c r="AH13" s="421">
        <v>414</v>
      </c>
      <c r="AI13" s="422"/>
      <c r="AJ13" s="422"/>
      <c r="AK13" s="422"/>
      <c r="AL13" s="424"/>
      <c r="AM13" s="514" t="s">
        <v>133</v>
      </c>
      <c r="AN13" s="419"/>
      <c r="AO13" s="419"/>
      <c r="AP13" s="419"/>
      <c r="AQ13" s="419"/>
      <c r="AR13" s="419"/>
      <c r="AS13" s="419"/>
      <c r="AT13" s="420"/>
      <c r="AU13" s="502" t="s">
        <v>134</v>
      </c>
      <c r="AV13" s="503"/>
      <c r="AW13" s="503"/>
      <c r="AX13" s="503"/>
      <c r="AY13" s="425" t="s">
        <v>135</v>
      </c>
      <c r="AZ13" s="426"/>
      <c r="BA13" s="426"/>
      <c r="BB13" s="426"/>
      <c r="BC13" s="426"/>
      <c r="BD13" s="426"/>
      <c r="BE13" s="426"/>
      <c r="BF13" s="426"/>
      <c r="BG13" s="426"/>
      <c r="BH13" s="426"/>
      <c r="BI13" s="426"/>
      <c r="BJ13" s="426"/>
      <c r="BK13" s="426"/>
      <c r="BL13" s="426"/>
      <c r="BM13" s="427"/>
      <c r="BN13" s="445">
        <v>-223142</v>
      </c>
      <c r="BO13" s="446"/>
      <c r="BP13" s="446"/>
      <c r="BQ13" s="446"/>
      <c r="BR13" s="446"/>
      <c r="BS13" s="446"/>
      <c r="BT13" s="446"/>
      <c r="BU13" s="447"/>
      <c r="BV13" s="445">
        <v>-189057</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4.5</v>
      </c>
      <c r="CU13" s="416"/>
      <c r="CV13" s="416"/>
      <c r="CW13" s="416"/>
      <c r="CX13" s="416"/>
      <c r="CY13" s="416"/>
      <c r="CZ13" s="416"/>
      <c r="DA13" s="417"/>
      <c r="DB13" s="415">
        <v>5</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9510</v>
      </c>
      <c r="S14" s="549"/>
      <c r="T14" s="549"/>
      <c r="U14" s="549"/>
      <c r="V14" s="550"/>
      <c r="W14" s="551"/>
      <c r="X14" s="461"/>
      <c r="Y14" s="461"/>
      <c r="Z14" s="461"/>
      <c r="AA14" s="461"/>
      <c r="AB14" s="462"/>
      <c r="AC14" s="541">
        <v>8.1999999999999993</v>
      </c>
      <c r="AD14" s="542"/>
      <c r="AE14" s="542"/>
      <c r="AF14" s="542"/>
      <c r="AG14" s="543"/>
      <c r="AH14" s="541">
        <v>8.6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9.8000000000000007</v>
      </c>
      <c r="CU14" s="553"/>
      <c r="CV14" s="553"/>
      <c r="CW14" s="553"/>
      <c r="CX14" s="553"/>
      <c r="CY14" s="553"/>
      <c r="CZ14" s="553"/>
      <c r="DA14" s="554"/>
      <c r="DB14" s="552" t="s">
        <v>139</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9334</v>
      </c>
      <c r="S15" s="549"/>
      <c r="T15" s="549"/>
      <c r="U15" s="549"/>
      <c r="V15" s="550"/>
      <c r="W15" s="536" t="s">
        <v>141</v>
      </c>
      <c r="X15" s="458"/>
      <c r="Y15" s="458"/>
      <c r="Z15" s="458"/>
      <c r="AA15" s="458"/>
      <c r="AB15" s="459"/>
      <c r="AC15" s="421">
        <v>1595</v>
      </c>
      <c r="AD15" s="422"/>
      <c r="AE15" s="422"/>
      <c r="AF15" s="422"/>
      <c r="AG15" s="423"/>
      <c r="AH15" s="421">
        <v>1589</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1440349</v>
      </c>
      <c r="BO15" s="441"/>
      <c r="BP15" s="441"/>
      <c r="BQ15" s="441"/>
      <c r="BR15" s="441"/>
      <c r="BS15" s="441"/>
      <c r="BT15" s="441"/>
      <c r="BU15" s="442"/>
      <c r="BV15" s="440">
        <v>1434561</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33</v>
      </c>
      <c r="AD16" s="542"/>
      <c r="AE16" s="542"/>
      <c r="AF16" s="542"/>
      <c r="AG16" s="543"/>
      <c r="AH16" s="541">
        <v>32.9</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2230367</v>
      </c>
      <c r="BO16" s="446"/>
      <c r="BP16" s="446"/>
      <c r="BQ16" s="446"/>
      <c r="BR16" s="446"/>
      <c r="BS16" s="446"/>
      <c r="BT16" s="446"/>
      <c r="BU16" s="447"/>
      <c r="BV16" s="445">
        <v>2237460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2835</v>
      </c>
      <c r="AD17" s="422"/>
      <c r="AE17" s="422"/>
      <c r="AF17" s="422"/>
      <c r="AG17" s="423"/>
      <c r="AH17" s="421">
        <v>2821</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1853057</v>
      </c>
      <c r="BO17" s="446"/>
      <c r="BP17" s="446"/>
      <c r="BQ17" s="446"/>
      <c r="BR17" s="446"/>
      <c r="BS17" s="446"/>
      <c r="BT17" s="446"/>
      <c r="BU17" s="447"/>
      <c r="BV17" s="445">
        <v>1842632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58.16</v>
      </c>
      <c r="M18" s="510"/>
      <c r="N18" s="510"/>
      <c r="O18" s="510"/>
      <c r="P18" s="510"/>
      <c r="Q18" s="510"/>
      <c r="R18" s="511"/>
      <c r="S18" s="511"/>
      <c r="T18" s="511"/>
      <c r="U18" s="511"/>
      <c r="V18" s="512"/>
      <c r="W18" s="526"/>
      <c r="X18" s="527"/>
      <c r="Y18" s="527"/>
      <c r="Z18" s="527"/>
      <c r="AA18" s="527"/>
      <c r="AB18" s="537"/>
      <c r="AC18" s="409">
        <v>58.7</v>
      </c>
      <c r="AD18" s="410"/>
      <c r="AE18" s="410"/>
      <c r="AF18" s="410"/>
      <c r="AG18" s="513"/>
      <c r="AH18" s="409">
        <v>58.5</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2689604</v>
      </c>
      <c r="BO18" s="446"/>
      <c r="BP18" s="446"/>
      <c r="BQ18" s="446"/>
      <c r="BR18" s="446"/>
      <c r="BS18" s="446"/>
      <c r="BT18" s="446"/>
      <c r="BU18" s="447"/>
      <c r="BV18" s="445">
        <v>2681726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160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3426187</v>
      </c>
      <c r="BO19" s="446"/>
      <c r="BP19" s="446"/>
      <c r="BQ19" s="446"/>
      <c r="BR19" s="446"/>
      <c r="BS19" s="446"/>
      <c r="BT19" s="446"/>
      <c r="BU19" s="447"/>
      <c r="BV19" s="445">
        <v>3456956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3232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4473060</v>
      </c>
      <c r="BO23" s="446"/>
      <c r="BP23" s="446"/>
      <c r="BQ23" s="446"/>
      <c r="BR23" s="446"/>
      <c r="BS23" s="446"/>
      <c r="BT23" s="446"/>
      <c r="BU23" s="447"/>
      <c r="BV23" s="445">
        <v>4322479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7300</v>
      </c>
      <c r="R24" s="422"/>
      <c r="S24" s="422"/>
      <c r="T24" s="422"/>
      <c r="U24" s="422"/>
      <c r="V24" s="423"/>
      <c r="W24" s="487"/>
      <c r="X24" s="478"/>
      <c r="Y24" s="479"/>
      <c r="Z24" s="418" t="s">
        <v>165</v>
      </c>
      <c r="AA24" s="419"/>
      <c r="AB24" s="419"/>
      <c r="AC24" s="419"/>
      <c r="AD24" s="419"/>
      <c r="AE24" s="419"/>
      <c r="AF24" s="419"/>
      <c r="AG24" s="420"/>
      <c r="AH24" s="421">
        <v>111</v>
      </c>
      <c r="AI24" s="422"/>
      <c r="AJ24" s="422"/>
      <c r="AK24" s="422"/>
      <c r="AL24" s="423"/>
      <c r="AM24" s="421">
        <v>344100</v>
      </c>
      <c r="AN24" s="422"/>
      <c r="AO24" s="422"/>
      <c r="AP24" s="422"/>
      <c r="AQ24" s="422"/>
      <c r="AR24" s="423"/>
      <c r="AS24" s="421">
        <v>3100</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4351959</v>
      </c>
      <c r="BO24" s="446"/>
      <c r="BP24" s="446"/>
      <c r="BQ24" s="446"/>
      <c r="BR24" s="446"/>
      <c r="BS24" s="446"/>
      <c r="BT24" s="446"/>
      <c r="BU24" s="447"/>
      <c r="BV24" s="445">
        <v>4243920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6000</v>
      </c>
      <c r="R25" s="422"/>
      <c r="S25" s="422"/>
      <c r="T25" s="422"/>
      <c r="U25" s="422"/>
      <c r="V25" s="423"/>
      <c r="W25" s="487"/>
      <c r="X25" s="478"/>
      <c r="Y25" s="479"/>
      <c r="Z25" s="418" t="s">
        <v>168</v>
      </c>
      <c r="AA25" s="419"/>
      <c r="AB25" s="419"/>
      <c r="AC25" s="419"/>
      <c r="AD25" s="419"/>
      <c r="AE25" s="419"/>
      <c r="AF25" s="419"/>
      <c r="AG25" s="420"/>
      <c r="AH25" s="421" t="s">
        <v>169</v>
      </c>
      <c r="AI25" s="422"/>
      <c r="AJ25" s="422"/>
      <c r="AK25" s="422"/>
      <c r="AL25" s="423"/>
      <c r="AM25" s="421" t="s">
        <v>130</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825964</v>
      </c>
      <c r="BO25" s="441"/>
      <c r="BP25" s="441"/>
      <c r="BQ25" s="441"/>
      <c r="BR25" s="441"/>
      <c r="BS25" s="441"/>
      <c r="BT25" s="441"/>
      <c r="BU25" s="442"/>
      <c r="BV25" s="440">
        <v>836503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5600</v>
      </c>
      <c r="R26" s="422"/>
      <c r="S26" s="422"/>
      <c r="T26" s="422"/>
      <c r="U26" s="422"/>
      <c r="V26" s="423"/>
      <c r="W26" s="487"/>
      <c r="X26" s="478"/>
      <c r="Y26" s="479"/>
      <c r="Z26" s="418" t="s">
        <v>172</v>
      </c>
      <c r="AA26" s="500"/>
      <c r="AB26" s="500"/>
      <c r="AC26" s="500"/>
      <c r="AD26" s="500"/>
      <c r="AE26" s="500"/>
      <c r="AF26" s="500"/>
      <c r="AG26" s="501"/>
      <c r="AH26" s="421">
        <v>10</v>
      </c>
      <c r="AI26" s="422"/>
      <c r="AJ26" s="422"/>
      <c r="AK26" s="422"/>
      <c r="AL26" s="423"/>
      <c r="AM26" s="421">
        <v>33430</v>
      </c>
      <c r="AN26" s="422"/>
      <c r="AO26" s="422"/>
      <c r="AP26" s="422"/>
      <c r="AQ26" s="422"/>
      <c r="AR26" s="423"/>
      <c r="AS26" s="421">
        <v>3343</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169</v>
      </c>
      <c r="BO26" s="446"/>
      <c r="BP26" s="446"/>
      <c r="BQ26" s="446"/>
      <c r="BR26" s="446"/>
      <c r="BS26" s="446"/>
      <c r="BT26" s="446"/>
      <c r="BU26" s="447"/>
      <c r="BV26" s="445" t="s">
        <v>130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3650</v>
      </c>
      <c r="R27" s="422"/>
      <c r="S27" s="422"/>
      <c r="T27" s="422"/>
      <c r="U27" s="422"/>
      <c r="V27" s="423"/>
      <c r="W27" s="487"/>
      <c r="X27" s="478"/>
      <c r="Y27" s="479"/>
      <c r="Z27" s="418" t="s">
        <v>175</v>
      </c>
      <c r="AA27" s="419"/>
      <c r="AB27" s="419"/>
      <c r="AC27" s="419"/>
      <c r="AD27" s="419"/>
      <c r="AE27" s="419"/>
      <c r="AF27" s="419"/>
      <c r="AG27" s="420"/>
      <c r="AH27" s="421" t="s">
        <v>169</v>
      </c>
      <c r="AI27" s="422"/>
      <c r="AJ27" s="422"/>
      <c r="AK27" s="422"/>
      <c r="AL27" s="423"/>
      <c r="AM27" s="421" t="s">
        <v>130</v>
      </c>
      <c r="AN27" s="422"/>
      <c r="AO27" s="422"/>
      <c r="AP27" s="422"/>
      <c r="AQ27" s="422"/>
      <c r="AR27" s="423"/>
      <c r="AS27" s="421" t="s">
        <v>169</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90000</v>
      </c>
      <c r="BO27" s="449"/>
      <c r="BP27" s="449"/>
      <c r="BQ27" s="449"/>
      <c r="BR27" s="449"/>
      <c r="BS27" s="449"/>
      <c r="BT27" s="449"/>
      <c r="BU27" s="450"/>
      <c r="BV27" s="448">
        <v>90000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2750</v>
      </c>
      <c r="R28" s="422"/>
      <c r="S28" s="422"/>
      <c r="T28" s="422"/>
      <c r="U28" s="422"/>
      <c r="V28" s="423"/>
      <c r="W28" s="487"/>
      <c r="X28" s="478"/>
      <c r="Y28" s="479"/>
      <c r="Z28" s="418" t="s">
        <v>178</v>
      </c>
      <c r="AA28" s="419"/>
      <c r="AB28" s="419"/>
      <c r="AC28" s="419"/>
      <c r="AD28" s="419"/>
      <c r="AE28" s="419"/>
      <c r="AF28" s="419"/>
      <c r="AG28" s="420"/>
      <c r="AH28" s="421" t="s">
        <v>169</v>
      </c>
      <c r="AI28" s="422"/>
      <c r="AJ28" s="422"/>
      <c r="AK28" s="422"/>
      <c r="AL28" s="423"/>
      <c r="AM28" s="421" t="s">
        <v>169</v>
      </c>
      <c r="AN28" s="422"/>
      <c r="AO28" s="422"/>
      <c r="AP28" s="422"/>
      <c r="AQ28" s="422"/>
      <c r="AR28" s="423"/>
      <c r="AS28" s="421" t="s">
        <v>169</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834243</v>
      </c>
      <c r="BO28" s="441"/>
      <c r="BP28" s="441"/>
      <c r="BQ28" s="441"/>
      <c r="BR28" s="441"/>
      <c r="BS28" s="441"/>
      <c r="BT28" s="441"/>
      <c r="BU28" s="442"/>
      <c r="BV28" s="440">
        <v>1052215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10</v>
      </c>
      <c r="M29" s="422"/>
      <c r="N29" s="422"/>
      <c r="O29" s="422"/>
      <c r="P29" s="423"/>
      <c r="Q29" s="421">
        <v>2400</v>
      </c>
      <c r="R29" s="422"/>
      <c r="S29" s="422"/>
      <c r="T29" s="422"/>
      <c r="U29" s="422"/>
      <c r="V29" s="423"/>
      <c r="W29" s="488"/>
      <c r="X29" s="489"/>
      <c r="Y29" s="490"/>
      <c r="Z29" s="418" t="s">
        <v>181</v>
      </c>
      <c r="AA29" s="419"/>
      <c r="AB29" s="419"/>
      <c r="AC29" s="419"/>
      <c r="AD29" s="419"/>
      <c r="AE29" s="419"/>
      <c r="AF29" s="419"/>
      <c r="AG29" s="420"/>
      <c r="AH29" s="421">
        <v>111</v>
      </c>
      <c r="AI29" s="422"/>
      <c r="AJ29" s="422"/>
      <c r="AK29" s="422"/>
      <c r="AL29" s="423"/>
      <c r="AM29" s="421">
        <v>344100</v>
      </c>
      <c r="AN29" s="422"/>
      <c r="AO29" s="422"/>
      <c r="AP29" s="422"/>
      <c r="AQ29" s="422"/>
      <c r="AR29" s="423"/>
      <c r="AS29" s="421">
        <v>3100</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845</v>
      </c>
      <c r="BO29" s="446"/>
      <c r="BP29" s="446"/>
      <c r="BQ29" s="446"/>
      <c r="BR29" s="446"/>
      <c r="BS29" s="446"/>
      <c r="BT29" s="446"/>
      <c r="BU29" s="447"/>
      <c r="BV29" s="445">
        <v>843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98.3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1273290</v>
      </c>
      <c r="BO30" s="449"/>
      <c r="BP30" s="449"/>
      <c r="BQ30" s="449"/>
      <c r="BR30" s="449"/>
      <c r="BS30" s="449"/>
      <c r="BT30" s="449"/>
      <c r="BU30" s="450"/>
      <c r="BV30" s="448">
        <v>1308732</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193</v>
      </c>
      <c r="X33" s="407"/>
      <c r="Y33" s="407"/>
      <c r="Z33" s="407"/>
      <c r="AA33" s="407"/>
      <c r="AB33" s="407"/>
      <c r="AC33" s="407"/>
      <c r="AD33" s="407"/>
      <c r="AE33" s="407"/>
      <c r="AF33" s="407"/>
      <c r="AG33" s="407"/>
      <c r="AH33" s="407"/>
      <c r="AI33" s="407"/>
      <c r="AJ33" s="407"/>
      <c r="AK33" s="407"/>
      <c r="AL33" s="195"/>
      <c r="AM33" s="408" t="s">
        <v>190</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197</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宇治田原町国民健康保険特別会計（事業勘定）</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宇治田原町水道事業会計</v>
      </c>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宇治田原町公共下水道事業特別会計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城南衛生管理組合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宇治田原町介護保険特別会計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京都府市町村職員退職手当組合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宇治田原町後期高齢者医療特別会計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京都府市町村議会議員公務災害補償等組合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京都府自治会館管理組合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京都府後期高齢者医療広域連合
（一般会計）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京都府後期高齢者医療広域連合
（後期高齢者医療特別会計）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13</v>
      </c>
      <c r="BX40" s="404"/>
      <c r="BY40" s="403" t="str">
        <f>IF('各会計、関係団体の財政状況及び健全化判断比率'!B74="","",'各会計、関係団体の財政状況及び健全化判断比率'!B74)</f>
        <v>京都地方税機構</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qOTaNeS5WgjH1U4YfWijyzIphomRd1MrboXMAtHvmv7z4Wnj49pjjvOL/x6qmldCowBS3PWJBYvtP7eqWS722w==" saltValue="kYUP3QFeioJ0hhXDS+H+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24" t="s">
        <v>560</v>
      </c>
      <c r="D34" s="1224"/>
      <c r="E34" s="1225"/>
      <c r="F34" s="32">
        <v>17.73</v>
      </c>
      <c r="G34" s="33">
        <v>12.06</v>
      </c>
      <c r="H34" s="33">
        <v>10.34</v>
      </c>
      <c r="I34" s="33">
        <v>7.3</v>
      </c>
      <c r="J34" s="34">
        <v>5.04</v>
      </c>
      <c r="K34" s="22"/>
      <c r="L34" s="22"/>
      <c r="M34" s="22"/>
      <c r="N34" s="22"/>
      <c r="O34" s="22"/>
      <c r="P34" s="22"/>
    </row>
    <row r="35" spans="1:16" ht="39" customHeight="1">
      <c r="A35" s="22"/>
      <c r="B35" s="35"/>
      <c r="C35" s="1218" t="s">
        <v>561</v>
      </c>
      <c r="D35" s="1219"/>
      <c r="E35" s="1220"/>
      <c r="F35" s="36">
        <v>5.42</v>
      </c>
      <c r="G35" s="37">
        <v>5.12</v>
      </c>
      <c r="H35" s="37">
        <v>6.24</v>
      </c>
      <c r="I35" s="37">
        <v>4.0199999999999996</v>
      </c>
      <c r="J35" s="38">
        <v>3.83</v>
      </c>
      <c r="K35" s="22"/>
      <c r="L35" s="22"/>
      <c r="M35" s="22"/>
      <c r="N35" s="22"/>
      <c r="O35" s="22"/>
      <c r="P35" s="22"/>
    </row>
    <row r="36" spans="1:16" ht="39" customHeight="1">
      <c r="A36" s="22"/>
      <c r="B36" s="35"/>
      <c r="C36" s="1218" t="s">
        <v>562</v>
      </c>
      <c r="D36" s="1219"/>
      <c r="E36" s="1220"/>
      <c r="F36" s="36" t="s">
        <v>563</v>
      </c>
      <c r="G36" s="37" t="s">
        <v>564</v>
      </c>
      <c r="H36" s="37" t="s">
        <v>565</v>
      </c>
      <c r="I36" s="37" t="s">
        <v>566</v>
      </c>
      <c r="J36" s="38">
        <v>1.03</v>
      </c>
      <c r="K36" s="22"/>
      <c r="L36" s="22"/>
      <c r="M36" s="22"/>
      <c r="N36" s="22"/>
      <c r="O36" s="22"/>
      <c r="P36" s="22"/>
    </row>
    <row r="37" spans="1:16" ht="39" customHeight="1">
      <c r="A37" s="22"/>
      <c r="B37" s="35"/>
      <c r="C37" s="1218" t="s">
        <v>567</v>
      </c>
      <c r="D37" s="1219"/>
      <c r="E37" s="1220"/>
      <c r="F37" s="36">
        <v>0.67</v>
      </c>
      <c r="G37" s="37">
        <v>0.39</v>
      </c>
      <c r="H37" s="37">
        <v>1.08</v>
      </c>
      <c r="I37" s="37">
        <v>0.61</v>
      </c>
      <c r="J37" s="38">
        <v>0.96</v>
      </c>
      <c r="K37" s="22"/>
      <c r="L37" s="22"/>
      <c r="M37" s="22"/>
      <c r="N37" s="22"/>
      <c r="O37" s="22"/>
      <c r="P37" s="22"/>
    </row>
    <row r="38" spans="1:16" ht="39" customHeight="1">
      <c r="A38" s="22"/>
      <c r="B38" s="35"/>
      <c r="C38" s="1218" t="s">
        <v>568</v>
      </c>
      <c r="D38" s="1219"/>
      <c r="E38" s="1220"/>
      <c r="F38" s="36">
        <v>0.12</v>
      </c>
      <c r="G38" s="37">
        <v>0.25</v>
      </c>
      <c r="H38" s="37">
        <v>0.22</v>
      </c>
      <c r="I38" s="37">
        <v>0.84</v>
      </c>
      <c r="J38" s="38">
        <v>0.49</v>
      </c>
      <c r="K38" s="22"/>
      <c r="L38" s="22"/>
      <c r="M38" s="22"/>
      <c r="N38" s="22"/>
      <c r="O38" s="22"/>
      <c r="P38" s="22"/>
    </row>
    <row r="39" spans="1:16" ht="39" customHeight="1">
      <c r="A39" s="22"/>
      <c r="B39" s="35"/>
      <c r="C39" s="1218" t="s">
        <v>569</v>
      </c>
      <c r="D39" s="1219"/>
      <c r="E39" s="1220"/>
      <c r="F39" s="36">
        <v>0.01</v>
      </c>
      <c r="G39" s="37">
        <v>0.03</v>
      </c>
      <c r="H39" s="37">
        <v>0.03</v>
      </c>
      <c r="I39" s="37">
        <v>0.04</v>
      </c>
      <c r="J39" s="38">
        <v>0.04</v>
      </c>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570</v>
      </c>
      <c r="D42" s="1219"/>
      <c r="E42" s="1220"/>
      <c r="F42" s="36" t="s">
        <v>508</v>
      </c>
      <c r="G42" s="37" t="s">
        <v>508</v>
      </c>
      <c r="H42" s="37" t="s">
        <v>508</v>
      </c>
      <c r="I42" s="37" t="s">
        <v>508</v>
      </c>
      <c r="J42" s="38" t="s">
        <v>508</v>
      </c>
      <c r="K42" s="22"/>
      <c r="L42" s="22"/>
      <c r="M42" s="22"/>
      <c r="N42" s="22"/>
      <c r="O42" s="22"/>
      <c r="P42" s="22"/>
    </row>
    <row r="43" spans="1:16" ht="39" customHeight="1" thickBot="1">
      <c r="A43" s="22"/>
      <c r="B43" s="40"/>
      <c r="C43" s="1221" t="s">
        <v>571</v>
      </c>
      <c r="D43" s="1222"/>
      <c r="E43" s="1223"/>
      <c r="F43" s="41">
        <v>0.02</v>
      </c>
      <c r="G43" s="42">
        <v>0</v>
      </c>
      <c r="H43" s="42" t="s">
        <v>508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HiZiTnAfBuZ7CzMLGsQpvMXUY86vBPct+lyyWuW+3Je/CBeZQ3NU5nhva4bEp26ViA5r/XkWgy2JQL3LUo2+w==" saltValue="MtP92rT6hVMQgoV22LhO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34" t="s">
        <v>11</v>
      </c>
      <c r="C45" s="1235"/>
      <c r="D45" s="58"/>
      <c r="E45" s="1240" t="s">
        <v>12</v>
      </c>
      <c r="F45" s="1240"/>
      <c r="G45" s="1240"/>
      <c r="H45" s="1240"/>
      <c r="I45" s="1240"/>
      <c r="J45" s="1241"/>
      <c r="K45" s="59">
        <v>403</v>
      </c>
      <c r="L45" s="60">
        <v>381</v>
      </c>
      <c r="M45" s="60">
        <v>381</v>
      </c>
      <c r="N45" s="60">
        <v>371</v>
      </c>
      <c r="O45" s="61">
        <v>390</v>
      </c>
      <c r="P45" s="48"/>
      <c r="Q45" s="48"/>
      <c r="R45" s="48"/>
      <c r="S45" s="48"/>
      <c r="T45" s="48"/>
      <c r="U45" s="48"/>
    </row>
    <row r="46" spans="1:21" ht="30.75" customHeight="1">
      <c r="A46" s="48"/>
      <c r="B46" s="1236"/>
      <c r="C46" s="1237"/>
      <c r="D46" s="62"/>
      <c r="E46" s="1228" t="s">
        <v>13</v>
      </c>
      <c r="F46" s="1228"/>
      <c r="G46" s="1228"/>
      <c r="H46" s="1228"/>
      <c r="I46" s="1228"/>
      <c r="J46" s="1229"/>
      <c r="K46" s="63" t="s">
        <v>508</v>
      </c>
      <c r="L46" s="64" t="s">
        <v>508</v>
      </c>
      <c r="M46" s="64" t="s">
        <v>508</v>
      </c>
      <c r="N46" s="64" t="s">
        <v>508</v>
      </c>
      <c r="O46" s="65" t="s">
        <v>508</v>
      </c>
      <c r="P46" s="48"/>
      <c r="Q46" s="48"/>
      <c r="R46" s="48"/>
      <c r="S46" s="48"/>
      <c r="T46" s="48"/>
      <c r="U46" s="48"/>
    </row>
    <row r="47" spans="1:21" ht="30.75" customHeight="1">
      <c r="A47" s="48"/>
      <c r="B47" s="1236"/>
      <c r="C47" s="1237"/>
      <c r="D47" s="62"/>
      <c r="E47" s="1228" t="s">
        <v>14</v>
      </c>
      <c r="F47" s="1228"/>
      <c r="G47" s="1228"/>
      <c r="H47" s="1228"/>
      <c r="I47" s="1228"/>
      <c r="J47" s="1229"/>
      <c r="K47" s="63" t="s">
        <v>508</v>
      </c>
      <c r="L47" s="64" t="s">
        <v>508</v>
      </c>
      <c r="M47" s="64" t="s">
        <v>508</v>
      </c>
      <c r="N47" s="64" t="s">
        <v>508</v>
      </c>
      <c r="O47" s="65" t="s">
        <v>508</v>
      </c>
      <c r="P47" s="48"/>
      <c r="Q47" s="48"/>
      <c r="R47" s="48"/>
      <c r="S47" s="48"/>
      <c r="T47" s="48"/>
      <c r="U47" s="48"/>
    </row>
    <row r="48" spans="1:21" ht="30.75" customHeight="1">
      <c r="A48" s="48"/>
      <c r="B48" s="1236"/>
      <c r="C48" s="1237"/>
      <c r="D48" s="62"/>
      <c r="E48" s="1228" t="s">
        <v>15</v>
      </c>
      <c r="F48" s="1228"/>
      <c r="G48" s="1228"/>
      <c r="H48" s="1228"/>
      <c r="I48" s="1228"/>
      <c r="J48" s="1229"/>
      <c r="K48" s="63">
        <v>127</v>
      </c>
      <c r="L48" s="64">
        <v>125</v>
      </c>
      <c r="M48" s="64">
        <v>121</v>
      </c>
      <c r="N48" s="64">
        <v>131</v>
      </c>
      <c r="O48" s="65">
        <v>137</v>
      </c>
      <c r="P48" s="48"/>
      <c r="Q48" s="48"/>
      <c r="R48" s="48"/>
      <c r="S48" s="48"/>
      <c r="T48" s="48"/>
      <c r="U48" s="48"/>
    </row>
    <row r="49" spans="1:21" ht="30.75" customHeight="1">
      <c r="A49" s="48"/>
      <c r="B49" s="1236"/>
      <c r="C49" s="1237"/>
      <c r="D49" s="62"/>
      <c r="E49" s="1228" t="s">
        <v>16</v>
      </c>
      <c r="F49" s="1228"/>
      <c r="G49" s="1228"/>
      <c r="H49" s="1228"/>
      <c r="I49" s="1228"/>
      <c r="J49" s="1229"/>
      <c r="K49" s="63">
        <v>23</v>
      </c>
      <c r="L49" s="64">
        <v>20</v>
      </c>
      <c r="M49" s="64">
        <v>18</v>
      </c>
      <c r="N49" s="64">
        <v>14</v>
      </c>
      <c r="O49" s="65">
        <v>14</v>
      </c>
      <c r="P49" s="48"/>
      <c r="Q49" s="48"/>
      <c r="R49" s="48"/>
      <c r="S49" s="48"/>
      <c r="T49" s="48"/>
      <c r="U49" s="48"/>
    </row>
    <row r="50" spans="1:21" ht="30.75" customHeight="1">
      <c r="A50" s="48"/>
      <c r="B50" s="1236"/>
      <c r="C50" s="1237"/>
      <c r="D50" s="62"/>
      <c r="E50" s="1228" t="s">
        <v>17</v>
      </c>
      <c r="F50" s="1228"/>
      <c r="G50" s="1228"/>
      <c r="H50" s="1228"/>
      <c r="I50" s="1228"/>
      <c r="J50" s="1229"/>
      <c r="K50" s="63" t="s">
        <v>508</v>
      </c>
      <c r="L50" s="64" t="s">
        <v>508</v>
      </c>
      <c r="M50" s="64" t="s">
        <v>508</v>
      </c>
      <c r="N50" s="64" t="s">
        <v>508</v>
      </c>
      <c r="O50" s="65" t="s">
        <v>508</v>
      </c>
      <c r="P50" s="48"/>
      <c r="Q50" s="48"/>
      <c r="R50" s="48"/>
      <c r="S50" s="48"/>
      <c r="T50" s="48"/>
      <c r="U50" s="48"/>
    </row>
    <row r="51" spans="1:21" ht="30.75" customHeight="1">
      <c r="A51" s="48"/>
      <c r="B51" s="1238"/>
      <c r="C51" s="1239"/>
      <c r="D51" s="66"/>
      <c r="E51" s="1228" t="s">
        <v>18</v>
      </c>
      <c r="F51" s="1228"/>
      <c r="G51" s="1228"/>
      <c r="H51" s="1228"/>
      <c r="I51" s="1228"/>
      <c r="J51" s="1229"/>
      <c r="K51" s="63" t="s">
        <v>508</v>
      </c>
      <c r="L51" s="64" t="s">
        <v>508</v>
      </c>
      <c r="M51" s="64" t="s">
        <v>508</v>
      </c>
      <c r="N51" s="64" t="s">
        <v>508</v>
      </c>
      <c r="O51" s="65" t="s">
        <v>508</v>
      </c>
      <c r="P51" s="48"/>
      <c r="Q51" s="48"/>
      <c r="R51" s="48"/>
      <c r="S51" s="48"/>
      <c r="T51" s="48"/>
      <c r="U51" s="48"/>
    </row>
    <row r="52" spans="1:21" ht="30.75" customHeight="1">
      <c r="A52" s="48"/>
      <c r="B52" s="1226" t="s">
        <v>19</v>
      </c>
      <c r="C52" s="1227"/>
      <c r="D52" s="66"/>
      <c r="E52" s="1228" t="s">
        <v>20</v>
      </c>
      <c r="F52" s="1228"/>
      <c r="G52" s="1228"/>
      <c r="H52" s="1228"/>
      <c r="I52" s="1228"/>
      <c r="J52" s="1229"/>
      <c r="K52" s="63">
        <v>374</v>
      </c>
      <c r="L52" s="64">
        <v>391</v>
      </c>
      <c r="M52" s="64">
        <v>395</v>
      </c>
      <c r="N52" s="64">
        <v>408</v>
      </c>
      <c r="O52" s="65">
        <v>439</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179</v>
      </c>
      <c r="L53" s="69">
        <v>135</v>
      </c>
      <c r="M53" s="69">
        <v>125</v>
      </c>
      <c r="N53" s="69">
        <v>108</v>
      </c>
      <c r="O53" s="70">
        <v>102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x/II5MRIwyCuCD9+RU46chFzcA699NpSeyaFVVrkbMlh63LFUGvnzqlF9Ho3+CSxKQNPcT1LhcJYopLQ3CwNQ==" saltValue="xrGSOUqLTk2R+DhykUNIo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550</v>
      </c>
      <c r="J40" s="79" t="s">
        <v>551</v>
      </c>
      <c r="K40" s="79" t="s">
        <v>552</v>
      </c>
      <c r="L40" s="79" t="s">
        <v>553</v>
      </c>
      <c r="M40" s="80" t="s">
        <v>554</v>
      </c>
    </row>
    <row r="41" spans="2:13" ht="27.75" customHeight="1">
      <c r="B41" s="1254" t="s">
        <v>24</v>
      </c>
      <c r="C41" s="1255"/>
      <c r="D41" s="81"/>
      <c r="E41" s="1256" t="s">
        <v>25</v>
      </c>
      <c r="F41" s="1256"/>
      <c r="G41" s="1256"/>
      <c r="H41" s="1257"/>
      <c r="I41" s="82">
        <v>4106</v>
      </c>
      <c r="J41" s="83">
        <v>4118</v>
      </c>
      <c r="K41" s="83">
        <v>4295</v>
      </c>
      <c r="L41" s="83">
        <v>4322</v>
      </c>
      <c r="M41" s="84">
        <v>4473</v>
      </c>
    </row>
    <row r="42" spans="2:13" ht="27.75" customHeight="1">
      <c r="B42" s="1244"/>
      <c r="C42" s="1245"/>
      <c r="D42" s="85"/>
      <c r="E42" s="1248" t="s">
        <v>26</v>
      </c>
      <c r="F42" s="1248"/>
      <c r="G42" s="1248"/>
      <c r="H42" s="1249"/>
      <c r="I42" s="86">
        <v>36</v>
      </c>
      <c r="J42" s="87">
        <v>35</v>
      </c>
      <c r="K42" s="87">
        <v>85</v>
      </c>
      <c r="L42" s="87">
        <v>29</v>
      </c>
      <c r="M42" s="88">
        <v>26</v>
      </c>
    </row>
    <row r="43" spans="2:13" ht="27.75" customHeight="1">
      <c r="B43" s="1244"/>
      <c r="C43" s="1245"/>
      <c r="D43" s="85"/>
      <c r="E43" s="1248" t="s">
        <v>27</v>
      </c>
      <c r="F43" s="1248"/>
      <c r="G43" s="1248"/>
      <c r="H43" s="1249"/>
      <c r="I43" s="86">
        <v>2059</v>
      </c>
      <c r="J43" s="87">
        <v>2277</v>
      </c>
      <c r="K43" s="87">
        <v>1959</v>
      </c>
      <c r="L43" s="87">
        <v>2254</v>
      </c>
      <c r="M43" s="88">
        <v>2303</v>
      </c>
    </row>
    <row r="44" spans="2:13" ht="27.75" customHeight="1">
      <c r="B44" s="1244"/>
      <c r="C44" s="1245"/>
      <c r="D44" s="85"/>
      <c r="E44" s="1248" t="s">
        <v>28</v>
      </c>
      <c r="F44" s="1248"/>
      <c r="G44" s="1248"/>
      <c r="H44" s="1249"/>
      <c r="I44" s="86">
        <v>91</v>
      </c>
      <c r="J44" s="87">
        <v>109</v>
      </c>
      <c r="K44" s="87">
        <v>108</v>
      </c>
      <c r="L44" s="87">
        <v>188</v>
      </c>
      <c r="M44" s="88">
        <v>242</v>
      </c>
    </row>
    <row r="45" spans="2:13" ht="27.75" customHeight="1">
      <c r="B45" s="1244"/>
      <c r="C45" s="1245"/>
      <c r="D45" s="85"/>
      <c r="E45" s="1248" t="s">
        <v>29</v>
      </c>
      <c r="F45" s="1248"/>
      <c r="G45" s="1248"/>
      <c r="H45" s="1249"/>
      <c r="I45" s="86">
        <v>468</v>
      </c>
      <c r="J45" s="87">
        <v>488</v>
      </c>
      <c r="K45" s="87">
        <v>477</v>
      </c>
      <c r="L45" s="87">
        <v>533</v>
      </c>
      <c r="M45" s="88">
        <v>530</v>
      </c>
    </row>
    <row r="46" spans="2:13" ht="27.75" customHeight="1">
      <c r="B46" s="1244"/>
      <c r="C46" s="1245"/>
      <c r="D46" s="89"/>
      <c r="E46" s="1248" t="s">
        <v>30</v>
      </c>
      <c r="F46" s="1248"/>
      <c r="G46" s="1248"/>
      <c r="H46" s="1249"/>
      <c r="I46" s="86" t="s">
        <v>508</v>
      </c>
      <c r="J46" s="87" t="s">
        <v>508</v>
      </c>
      <c r="K46" s="87" t="s">
        <v>508</v>
      </c>
      <c r="L46" s="87" t="s">
        <v>508</v>
      </c>
      <c r="M46" s="88" t="s">
        <v>508</v>
      </c>
    </row>
    <row r="47" spans="2:13" ht="27.75" customHeight="1">
      <c r="B47" s="1244"/>
      <c r="C47" s="1245"/>
      <c r="D47" s="90"/>
      <c r="E47" s="1258" t="s">
        <v>31</v>
      </c>
      <c r="F47" s="1259"/>
      <c r="G47" s="1259"/>
      <c r="H47" s="1260"/>
      <c r="I47" s="86" t="s">
        <v>508</v>
      </c>
      <c r="J47" s="87" t="s">
        <v>508</v>
      </c>
      <c r="K47" s="87" t="s">
        <v>508</v>
      </c>
      <c r="L47" s="87" t="s">
        <v>508</v>
      </c>
      <c r="M47" s="88" t="s">
        <v>508</v>
      </c>
    </row>
    <row r="48" spans="2:13" ht="27.75" customHeight="1">
      <c r="B48" s="1244"/>
      <c r="C48" s="1245"/>
      <c r="D48" s="85"/>
      <c r="E48" s="1248" t="s">
        <v>32</v>
      </c>
      <c r="F48" s="1248"/>
      <c r="G48" s="1248"/>
      <c r="H48" s="1249"/>
      <c r="I48" s="86" t="s">
        <v>508</v>
      </c>
      <c r="J48" s="87" t="s">
        <v>508</v>
      </c>
      <c r="K48" s="87" t="s">
        <v>508</v>
      </c>
      <c r="L48" s="87" t="s">
        <v>508</v>
      </c>
      <c r="M48" s="88" t="s">
        <v>508</v>
      </c>
    </row>
    <row r="49" spans="2:13" ht="27.75" customHeight="1">
      <c r="B49" s="1246"/>
      <c r="C49" s="1247"/>
      <c r="D49" s="85"/>
      <c r="E49" s="1248" t="s">
        <v>33</v>
      </c>
      <c r="F49" s="1248"/>
      <c r="G49" s="1248"/>
      <c r="H49" s="1249"/>
      <c r="I49" s="86" t="s">
        <v>508</v>
      </c>
      <c r="J49" s="87" t="s">
        <v>508</v>
      </c>
      <c r="K49" s="87" t="s">
        <v>508</v>
      </c>
      <c r="L49" s="87" t="s">
        <v>508</v>
      </c>
      <c r="M49" s="88" t="s">
        <v>508</v>
      </c>
    </row>
    <row r="50" spans="2:13" ht="27.75" customHeight="1">
      <c r="B50" s="1242" t="s">
        <v>34</v>
      </c>
      <c r="C50" s="1243"/>
      <c r="D50" s="91"/>
      <c r="E50" s="1248" t="s">
        <v>35</v>
      </c>
      <c r="F50" s="1248"/>
      <c r="G50" s="1248"/>
      <c r="H50" s="1249"/>
      <c r="I50" s="86">
        <v>2611</v>
      </c>
      <c r="J50" s="87">
        <v>2565</v>
      </c>
      <c r="K50" s="87">
        <v>2565</v>
      </c>
      <c r="L50" s="87">
        <v>2446</v>
      </c>
      <c r="M50" s="88">
        <v>2193</v>
      </c>
    </row>
    <row r="51" spans="2:13" ht="27.75" customHeight="1">
      <c r="B51" s="1244"/>
      <c r="C51" s="1245"/>
      <c r="D51" s="85"/>
      <c r="E51" s="1248" t="s">
        <v>36</v>
      </c>
      <c r="F51" s="1248"/>
      <c r="G51" s="1248"/>
      <c r="H51" s="1249"/>
      <c r="I51" s="86">
        <v>190</v>
      </c>
      <c r="J51" s="87">
        <v>166</v>
      </c>
      <c r="K51" s="87">
        <v>129</v>
      </c>
      <c r="L51" s="87">
        <v>99</v>
      </c>
      <c r="M51" s="88">
        <v>68</v>
      </c>
    </row>
    <row r="52" spans="2:13" ht="27.75" customHeight="1">
      <c r="B52" s="1246"/>
      <c r="C52" s="1247"/>
      <c r="D52" s="85"/>
      <c r="E52" s="1248" t="s">
        <v>37</v>
      </c>
      <c r="F52" s="1248"/>
      <c r="G52" s="1248"/>
      <c r="H52" s="1249"/>
      <c r="I52" s="86">
        <v>4955</v>
      </c>
      <c r="J52" s="87">
        <v>5067</v>
      </c>
      <c r="K52" s="87">
        <v>5047</v>
      </c>
      <c r="L52" s="87">
        <v>5035</v>
      </c>
      <c r="M52" s="88">
        <v>5077</v>
      </c>
    </row>
    <row r="53" spans="2:13" ht="27.75" customHeight="1" thickBot="1">
      <c r="B53" s="1250" t="s">
        <v>38</v>
      </c>
      <c r="C53" s="1251"/>
      <c r="D53" s="92"/>
      <c r="E53" s="1252" t="s">
        <v>39</v>
      </c>
      <c r="F53" s="1252"/>
      <c r="G53" s="1252"/>
      <c r="H53" s="1253"/>
      <c r="I53" s="93">
        <v>-995</v>
      </c>
      <c r="J53" s="94">
        <v>-771</v>
      </c>
      <c r="K53" s="94">
        <v>-817</v>
      </c>
      <c r="L53" s="94">
        <v>-254</v>
      </c>
      <c r="M53" s="95">
        <v>237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MTBokrUdniVPp5j6w2x1HShbhpmQOQVD1FUrys6r49E7jbGdt2sHrbShp07VYFRvRZ8U62Jk0F+uDQYIbMXuA==" saltValue="49fSVCEThN4FkS6gOSO5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552</v>
      </c>
      <c r="G54" s="104" t="s">
        <v>553</v>
      </c>
      <c r="H54" s="105" t="s">
        <v>554</v>
      </c>
    </row>
    <row r="55" spans="2:8" ht="52.5" customHeight="1">
      <c r="B55" s="106"/>
      <c r="C55" s="1269" t="s">
        <v>42</v>
      </c>
      <c r="D55" s="1269"/>
      <c r="E55" s="1270"/>
      <c r="F55" s="107">
        <v>1178</v>
      </c>
      <c r="G55" s="107">
        <v>1052</v>
      </c>
      <c r="H55" s="108">
        <v>834</v>
      </c>
    </row>
    <row r="56" spans="2:8" ht="52.5" customHeight="1">
      <c r="B56" s="109"/>
      <c r="C56" s="1271" t="s">
        <v>43</v>
      </c>
      <c r="D56" s="1271"/>
      <c r="E56" s="1272"/>
      <c r="F56" s="110">
        <v>1</v>
      </c>
      <c r="G56" s="110">
        <v>1</v>
      </c>
      <c r="H56" s="111">
        <v>1</v>
      </c>
    </row>
    <row r="57" spans="2:8" ht="53.25" customHeight="1">
      <c r="B57" s="109"/>
      <c r="C57" s="1273" t="s">
        <v>44</v>
      </c>
      <c r="D57" s="1273"/>
      <c r="E57" s="1274"/>
      <c r="F57" s="112">
        <v>1302</v>
      </c>
      <c r="G57" s="112">
        <v>1309</v>
      </c>
      <c r="H57" s="113">
        <v>1273</v>
      </c>
    </row>
    <row r="58" spans="2:8" ht="45.75" customHeight="1">
      <c r="B58" s="114"/>
      <c r="C58" s="1261" t="s">
        <v>574</v>
      </c>
      <c r="D58" s="1262"/>
      <c r="E58" s="1263"/>
      <c r="F58" s="115">
        <v>946</v>
      </c>
      <c r="G58" s="115">
        <v>949</v>
      </c>
      <c r="H58" s="116">
        <v>951</v>
      </c>
    </row>
    <row r="59" spans="2:8" ht="45.75" customHeight="1">
      <c r="B59" s="114"/>
      <c r="C59" s="1261" t="s">
        <v>575</v>
      </c>
      <c r="D59" s="1262"/>
      <c r="E59" s="1263"/>
      <c r="F59" s="115">
        <v>203</v>
      </c>
      <c r="G59" s="115">
        <v>208</v>
      </c>
      <c r="H59" s="116">
        <v>177</v>
      </c>
    </row>
    <row r="60" spans="2:8" ht="45.75" customHeight="1">
      <c r="B60" s="114"/>
      <c r="C60" s="1261" t="s">
        <v>576</v>
      </c>
      <c r="D60" s="1262"/>
      <c r="E60" s="1263"/>
      <c r="F60" s="115">
        <v>107</v>
      </c>
      <c r="G60" s="115">
        <v>107</v>
      </c>
      <c r="H60" s="116">
        <v>85</v>
      </c>
    </row>
    <row r="61" spans="2:8" ht="45.75" customHeight="1">
      <c r="B61" s="114"/>
      <c r="C61" s="1261" t="s">
        <v>572</v>
      </c>
      <c r="D61" s="1262"/>
      <c r="E61" s="1263"/>
      <c r="F61" s="115">
        <v>2</v>
      </c>
      <c r="G61" s="115">
        <v>5</v>
      </c>
      <c r="H61" s="116">
        <v>22</v>
      </c>
    </row>
    <row r="62" spans="2:8" ht="45.75" customHeight="1" thickBot="1">
      <c r="B62" s="117"/>
      <c r="C62" s="1264" t="s">
        <v>573</v>
      </c>
      <c r="D62" s="1265"/>
      <c r="E62" s="1266"/>
      <c r="F62" s="118">
        <v>10</v>
      </c>
      <c r="G62" s="118">
        <v>10</v>
      </c>
      <c r="H62" s="119">
        <v>10</v>
      </c>
    </row>
    <row r="63" spans="2:8" ht="52.5" customHeight="1" thickBot="1">
      <c r="B63" s="120"/>
      <c r="C63" s="1267" t="s">
        <v>45</v>
      </c>
      <c r="D63" s="1267"/>
      <c r="E63" s="1268"/>
      <c r="F63" s="121">
        <v>2480</v>
      </c>
      <c r="G63" s="121">
        <v>2362</v>
      </c>
      <c r="H63" s="122">
        <v>2108</v>
      </c>
    </row>
    <row r="64" spans="2:8" ht="15" customHeight="1"/>
    <row r="65" ht="0" hidden="1" customHeight="1"/>
    <row r="66" ht="0" hidden="1" customHeight="1"/>
  </sheetData>
  <sheetProtection algorithmName="SHA-512" hashValue="AqntWhduQUL9S5px1j53++Ss1tjYrnxRYuDwGX4Y4S92SAdWFO9zeMfvwCkT2EDABiYeCH/L4RNqT42pqn28nw==" saltValue="cljGV+7mOLy5UZT8mw5Z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598</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594</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9" t="s">
        <v>597</v>
      </c>
      <c r="AO43" s="1280"/>
      <c r="AP43" s="1280"/>
      <c r="AQ43" s="1280"/>
      <c r="AR43" s="1280"/>
      <c r="AS43" s="1280"/>
      <c r="AT43" s="1280"/>
      <c r="AU43" s="1280"/>
      <c r="AV43" s="1280"/>
      <c r="AW43" s="1280"/>
      <c r="AX43" s="1280"/>
      <c r="AY43" s="1280"/>
      <c r="AZ43" s="1280"/>
      <c r="BA43" s="1280"/>
      <c r="BB43" s="1280"/>
      <c r="BC43" s="1280"/>
      <c r="BD43" s="1280"/>
      <c r="BE43" s="1280"/>
      <c r="BF43" s="1280"/>
      <c r="BG43" s="1280"/>
      <c r="BH43" s="1280"/>
      <c r="BI43" s="1280"/>
      <c r="BJ43" s="1280"/>
      <c r="BK43" s="1280"/>
      <c r="BL43" s="1280"/>
      <c r="BM43" s="1280"/>
      <c r="BN43" s="1280"/>
      <c r="BO43" s="1280"/>
      <c r="BP43" s="1280"/>
      <c r="BQ43" s="1280"/>
      <c r="BR43" s="1280"/>
      <c r="BS43" s="1280"/>
      <c r="BT43" s="1280"/>
      <c r="BU43" s="1280"/>
      <c r="BV43" s="1280"/>
      <c r="BW43" s="1280"/>
      <c r="BX43" s="1280"/>
      <c r="BY43" s="1280"/>
      <c r="BZ43" s="1280"/>
      <c r="CA43" s="1280"/>
      <c r="CB43" s="1280"/>
      <c r="CC43" s="1280"/>
      <c r="CD43" s="1280"/>
      <c r="CE43" s="1280"/>
      <c r="CF43" s="1280"/>
      <c r="CG43" s="1280"/>
      <c r="CH43" s="1280"/>
      <c r="CI43" s="1280"/>
      <c r="CJ43" s="1280"/>
      <c r="CK43" s="1280"/>
      <c r="CL43" s="1280"/>
      <c r="CM43" s="1280"/>
      <c r="CN43" s="1280"/>
      <c r="CO43" s="1280"/>
      <c r="CP43" s="1280"/>
      <c r="CQ43" s="1280"/>
      <c r="CR43" s="1280"/>
      <c r="CS43" s="1280"/>
      <c r="CT43" s="1280"/>
      <c r="CU43" s="1280"/>
      <c r="CV43" s="1280"/>
      <c r="CW43" s="1280"/>
      <c r="CX43" s="1280"/>
      <c r="CY43" s="1280"/>
      <c r="CZ43" s="1280"/>
      <c r="DA43" s="1280"/>
      <c r="DB43" s="1280"/>
      <c r="DC43" s="1281"/>
    </row>
    <row r="44" spans="2:109" ht="13.5">
      <c r="B44" s="366"/>
      <c r="AN44" s="1282"/>
      <c r="AO44" s="1283"/>
      <c r="AP44" s="1283"/>
      <c r="AQ44" s="1283"/>
      <c r="AR44" s="1283"/>
      <c r="AS44" s="1283"/>
      <c r="AT44" s="1283"/>
      <c r="AU44" s="1283"/>
      <c r="AV44" s="1283"/>
      <c r="AW44" s="1283"/>
      <c r="AX44" s="1283"/>
      <c r="AY44" s="1283"/>
      <c r="AZ44" s="1283"/>
      <c r="BA44" s="1283"/>
      <c r="BB44" s="1283"/>
      <c r="BC44" s="1283"/>
      <c r="BD44" s="1283"/>
      <c r="BE44" s="1283"/>
      <c r="BF44" s="1283"/>
      <c r="BG44" s="1283"/>
      <c r="BH44" s="1283"/>
      <c r="BI44" s="1283"/>
      <c r="BJ44" s="1283"/>
      <c r="BK44" s="1283"/>
      <c r="BL44" s="1283"/>
      <c r="BM44" s="1283"/>
      <c r="BN44" s="1283"/>
      <c r="BO44" s="1283"/>
      <c r="BP44" s="1283"/>
      <c r="BQ44" s="1283"/>
      <c r="BR44" s="1283"/>
      <c r="BS44" s="1283"/>
      <c r="BT44" s="1283"/>
      <c r="BU44" s="1283"/>
      <c r="BV44" s="1283"/>
      <c r="BW44" s="1283"/>
      <c r="BX44" s="1283"/>
      <c r="BY44" s="1283"/>
      <c r="BZ44" s="1283"/>
      <c r="CA44" s="1283"/>
      <c r="CB44" s="1283"/>
      <c r="CC44" s="1283"/>
      <c r="CD44" s="1283"/>
      <c r="CE44" s="1283"/>
      <c r="CF44" s="1283"/>
      <c r="CG44" s="1283"/>
      <c r="CH44" s="1283"/>
      <c r="CI44" s="1283"/>
      <c r="CJ44" s="1283"/>
      <c r="CK44" s="1283"/>
      <c r="CL44" s="1283"/>
      <c r="CM44" s="1283"/>
      <c r="CN44" s="1283"/>
      <c r="CO44" s="1283"/>
      <c r="CP44" s="1283"/>
      <c r="CQ44" s="1283"/>
      <c r="CR44" s="1283"/>
      <c r="CS44" s="1283"/>
      <c r="CT44" s="1283"/>
      <c r="CU44" s="1283"/>
      <c r="CV44" s="1283"/>
      <c r="CW44" s="1283"/>
      <c r="CX44" s="1283"/>
      <c r="CY44" s="1283"/>
      <c r="CZ44" s="1283"/>
      <c r="DA44" s="1283"/>
      <c r="DB44" s="1283"/>
      <c r="DC44" s="1284"/>
    </row>
    <row r="45" spans="2:109" ht="13.5">
      <c r="B45" s="366"/>
      <c r="AN45" s="1282"/>
      <c r="AO45" s="1283"/>
      <c r="AP45" s="1283"/>
      <c r="AQ45" s="1283"/>
      <c r="AR45" s="1283"/>
      <c r="AS45" s="1283"/>
      <c r="AT45" s="1283"/>
      <c r="AU45" s="1283"/>
      <c r="AV45" s="1283"/>
      <c r="AW45" s="1283"/>
      <c r="AX45" s="1283"/>
      <c r="AY45" s="1283"/>
      <c r="AZ45" s="1283"/>
      <c r="BA45" s="1283"/>
      <c r="BB45" s="1283"/>
      <c r="BC45" s="1283"/>
      <c r="BD45" s="1283"/>
      <c r="BE45" s="1283"/>
      <c r="BF45" s="1283"/>
      <c r="BG45" s="1283"/>
      <c r="BH45" s="1283"/>
      <c r="BI45" s="1283"/>
      <c r="BJ45" s="1283"/>
      <c r="BK45" s="1283"/>
      <c r="BL45" s="1283"/>
      <c r="BM45" s="1283"/>
      <c r="BN45" s="1283"/>
      <c r="BO45" s="1283"/>
      <c r="BP45" s="1283"/>
      <c r="BQ45" s="1283"/>
      <c r="BR45" s="1283"/>
      <c r="BS45" s="1283"/>
      <c r="BT45" s="1283"/>
      <c r="BU45" s="1283"/>
      <c r="BV45" s="1283"/>
      <c r="BW45" s="1283"/>
      <c r="BX45" s="1283"/>
      <c r="BY45" s="1283"/>
      <c r="BZ45" s="1283"/>
      <c r="CA45" s="1283"/>
      <c r="CB45" s="1283"/>
      <c r="CC45" s="1283"/>
      <c r="CD45" s="1283"/>
      <c r="CE45" s="1283"/>
      <c r="CF45" s="1283"/>
      <c r="CG45" s="1283"/>
      <c r="CH45" s="1283"/>
      <c r="CI45" s="1283"/>
      <c r="CJ45" s="1283"/>
      <c r="CK45" s="1283"/>
      <c r="CL45" s="1283"/>
      <c r="CM45" s="1283"/>
      <c r="CN45" s="1283"/>
      <c r="CO45" s="1283"/>
      <c r="CP45" s="1283"/>
      <c r="CQ45" s="1283"/>
      <c r="CR45" s="1283"/>
      <c r="CS45" s="1283"/>
      <c r="CT45" s="1283"/>
      <c r="CU45" s="1283"/>
      <c r="CV45" s="1283"/>
      <c r="CW45" s="1283"/>
      <c r="CX45" s="1283"/>
      <c r="CY45" s="1283"/>
      <c r="CZ45" s="1283"/>
      <c r="DA45" s="1283"/>
      <c r="DB45" s="1283"/>
      <c r="DC45" s="1284"/>
    </row>
    <row r="46" spans="2:109" ht="13.5">
      <c r="B46" s="366"/>
      <c r="AN46" s="1282"/>
      <c r="AO46" s="1283"/>
      <c r="AP46" s="1283"/>
      <c r="AQ46" s="1283"/>
      <c r="AR46" s="1283"/>
      <c r="AS46" s="1283"/>
      <c r="AT46" s="1283"/>
      <c r="AU46" s="1283"/>
      <c r="AV46" s="1283"/>
      <c r="AW46" s="1283"/>
      <c r="AX46" s="1283"/>
      <c r="AY46" s="1283"/>
      <c r="AZ46" s="1283"/>
      <c r="BA46" s="1283"/>
      <c r="BB46" s="1283"/>
      <c r="BC46" s="1283"/>
      <c r="BD46" s="1283"/>
      <c r="BE46" s="1283"/>
      <c r="BF46" s="1283"/>
      <c r="BG46" s="1283"/>
      <c r="BH46" s="1283"/>
      <c r="BI46" s="1283"/>
      <c r="BJ46" s="1283"/>
      <c r="BK46" s="1283"/>
      <c r="BL46" s="1283"/>
      <c r="BM46" s="1283"/>
      <c r="BN46" s="1283"/>
      <c r="BO46" s="1283"/>
      <c r="BP46" s="1283"/>
      <c r="BQ46" s="1283"/>
      <c r="BR46" s="1283"/>
      <c r="BS46" s="1283"/>
      <c r="BT46" s="1283"/>
      <c r="BU46" s="1283"/>
      <c r="BV46" s="1283"/>
      <c r="BW46" s="1283"/>
      <c r="BX46" s="1283"/>
      <c r="BY46" s="1283"/>
      <c r="BZ46" s="1283"/>
      <c r="CA46" s="1283"/>
      <c r="CB46" s="1283"/>
      <c r="CC46" s="1283"/>
      <c r="CD46" s="1283"/>
      <c r="CE46" s="1283"/>
      <c r="CF46" s="1283"/>
      <c r="CG46" s="1283"/>
      <c r="CH46" s="1283"/>
      <c r="CI46" s="1283"/>
      <c r="CJ46" s="1283"/>
      <c r="CK46" s="1283"/>
      <c r="CL46" s="1283"/>
      <c r="CM46" s="1283"/>
      <c r="CN46" s="1283"/>
      <c r="CO46" s="1283"/>
      <c r="CP46" s="1283"/>
      <c r="CQ46" s="1283"/>
      <c r="CR46" s="1283"/>
      <c r="CS46" s="1283"/>
      <c r="CT46" s="1283"/>
      <c r="CU46" s="1283"/>
      <c r="CV46" s="1283"/>
      <c r="CW46" s="1283"/>
      <c r="CX46" s="1283"/>
      <c r="CY46" s="1283"/>
      <c r="CZ46" s="1283"/>
      <c r="DA46" s="1283"/>
      <c r="DB46" s="1283"/>
      <c r="DC46" s="1284"/>
    </row>
    <row r="47" spans="2:109" ht="13.5">
      <c r="B47" s="366"/>
      <c r="AN47" s="1285"/>
      <c r="AO47" s="1286"/>
      <c r="AP47" s="1286"/>
      <c r="AQ47" s="1286"/>
      <c r="AR47" s="1286"/>
      <c r="AS47" s="1286"/>
      <c r="AT47" s="1286"/>
      <c r="AU47" s="1286"/>
      <c r="AV47" s="1286"/>
      <c r="AW47" s="1286"/>
      <c r="AX47" s="1286"/>
      <c r="AY47" s="1286"/>
      <c r="AZ47" s="1286"/>
      <c r="BA47" s="1286"/>
      <c r="BB47" s="1286"/>
      <c r="BC47" s="1286"/>
      <c r="BD47" s="1286"/>
      <c r="BE47" s="1286"/>
      <c r="BF47" s="1286"/>
      <c r="BG47" s="1286"/>
      <c r="BH47" s="1286"/>
      <c r="BI47" s="1286"/>
      <c r="BJ47" s="1286"/>
      <c r="BK47" s="1286"/>
      <c r="BL47" s="1286"/>
      <c r="BM47" s="1286"/>
      <c r="BN47" s="1286"/>
      <c r="BO47" s="1286"/>
      <c r="BP47" s="1286"/>
      <c r="BQ47" s="1286"/>
      <c r="BR47" s="1286"/>
      <c r="BS47" s="1286"/>
      <c r="BT47" s="1286"/>
      <c r="BU47" s="1286"/>
      <c r="BV47" s="1286"/>
      <c r="BW47" s="1286"/>
      <c r="BX47" s="1286"/>
      <c r="BY47" s="1286"/>
      <c r="BZ47" s="1286"/>
      <c r="CA47" s="1286"/>
      <c r="CB47" s="1286"/>
      <c r="CC47" s="1286"/>
      <c r="CD47" s="1286"/>
      <c r="CE47" s="1286"/>
      <c r="CF47" s="1286"/>
      <c r="CG47" s="1286"/>
      <c r="CH47" s="1286"/>
      <c r="CI47" s="1286"/>
      <c r="CJ47" s="1286"/>
      <c r="CK47" s="1286"/>
      <c r="CL47" s="1286"/>
      <c r="CM47" s="1286"/>
      <c r="CN47" s="1286"/>
      <c r="CO47" s="1286"/>
      <c r="CP47" s="1286"/>
      <c r="CQ47" s="1286"/>
      <c r="CR47" s="1286"/>
      <c r="CS47" s="1286"/>
      <c r="CT47" s="1286"/>
      <c r="CU47" s="1286"/>
      <c r="CV47" s="1286"/>
      <c r="CW47" s="1286"/>
      <c r="CX47" s="1286"/>
      <c r="CY47" s="1286"/>
      <c r="CZ47" s="1286"/>
      <c r="DA47" s="1286"/>
      <c r="DB47" s="1286"/>
      <c r="DC47" s="1287"/>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592</v>
      </c>
    </row>
    <row r="50" spans="1:109" ht="13.5">
      <c r="B50" s="366"/>
      <c r="G50" s="1288"/>
      <c r="H50" s="1288"/>
      <c r="I50" s="1288"/>
      <c r="J50" s="1288"/>
      <c r="K50" s="375"/>
      <c r="L50" s="375"/>
      <c r="M50" s="374"/>
      <c r="N50" s="374"/>
      <c r="AN50" s="1289"/>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91"/>
      <c r="BP50" s="1275" t="s">
        <v>550</v>
      </c>
      <c r="BQ50" s="1275"/>
      <c r="BR50" s="1275"/>
      <c r="BS50" s="1275"/>
      <c r="BT50" s="1275"/>
      <c r="BU50" s="1275"/>
      <c r="BV50" s="1275"/>
      <c r="BW50" s="1275"/>
      <c r="BX50" s="1275" t="s">
        <v>551</v>
      </c>
      <c r="BY50" s="1275"/>
      <c r="BZ50" s="1275"/>
      <c r="CA50" s="1275"/>
      <c r="CB50" s="1275"/>
      <c r="CC50" s="1275"/>
      <c r="CD50" s="1275"/>
      <c r="CE50" s="1275"/>
      <c r="CF50" s="1275" t="s">
        <v>552</v>
      </c>
      <c r="CG50" s="1275"/>
      <c r="CH50" s="1275"/>
      <c r="CI50" s="1275"/>
      <c r="CJ50" s="1275"/>
      <c r="CK50" s="1275"/>
      <c r="CL50" s="1275"/>
      <c r="CM50" s="1275"/>
      <c r="CN50" s="1275" t="s">
        <v>553</v>
      </c>
      <c r="CO50" s="1275"/>
      <c r="CP50" s="1275"/>
      <c r="CQ50" s="1275"/>
      <c r="CR50" s="1275"/>
      <c r="CS50" s="1275"/>
      <c r="CT50" s="1275"/>
      <c r="CU50" s="1275"/>
      <c r="CV50" s="1275" t="s">
        <v>554</v>
      </c>
      <c r="CW50" s="1275"/>
      <c r="CX50" s="1275"/>
      <c r="CY50" s="1275"/>
      <c r="CZ50" s="1275"/>
      <c r="DA50" s="1275"/>
      <c r="DB50" s="1275"/>
      <c r="DC50" s="1275"/>
    </row>
    <row r="51" spans="1:109" ht="13.5" customHeight="1">
      <c r="B51" s="366"/>
      <c r="G51" s="1278"/>
      <c r="H51" s="1278"/>
      <c r="I51" s="1295"/>
      <c r="J51" s="1295"/>
      <c r="K51" s="1293"/>
      <c r="L51" s="1293"/>
      <c r="M51" s="1293"/>
      <c r="N51" s="1293"/>
      <c r="AM51" s="373"/>
      <c r="AN51" s="1292" t="s">
        <v>591</v>
      </c>
      <c r="AO51" s="1292"/>
      <c r="AP51" s="1292"/>
      <c r="AQ51" s="1292"/>
      <c r="AR51" s="1292"/>
      <c r="AS51" s="1292"/>
      <c r="AT51" s="1292"/>
      <c r="AU51" s="1292"/>
      <c r="AV51" s="1292"/>
      <c r="AW51" s="1292"/>
      <c r="AX51" s="1292"/>
      <c r="AY51" s="1292"/>
      <c r="AZ51" s="1292"/>
      <c r="BA51" s="1292"/>
      <c r="BB51" s="1292" t="s">
        <v>589</v>
      </c>
      <c r="BC51" s="1292"/>
      <c r="BD51" s="1292"/>
      <c r="BE51" s="1292"/>
      <c r="BF51" s="1292"/>
      <c r="BG51" s="1292"/>
      <c r="BH51" s="1292"/>
      <c r="BI51" s="1292"/>
      <c r="BJ51" s="1292"/>
      <c r="BK51" s="1292"/>
      <c r="BL51" s="1292"/>
      <c r="BM51" s="1292"/>
      <c r="BN51" s="1292"/>
      <c r="BO51" s="1292"/>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6"/>
      <c r="CW51" s="1277"/>
      <c r="CX51" s="1277"/>
      <c r="CY51" s="1277"/>
      <c r="CZ51" s="1277"/>
      <c r="DA51" s="1277"/>
      <c r="DB51" s="1277"/>
      <c r="DC51" s="1277"/>
    </row>
    <row r="52" spans="1:109" ht="13.5">
      <c r="B52" s="366"/>
      <c r="G52" s="1278"/>
      <c r="H52" s="1278"/>
      <c r="I52" s="1295"/>
      <c r="J52" s="1295"/>
      <c r="K52" s="1293"/>
      <c r="L52" s="1293"/>
      <c r="M52" s="1293"/>
      <c r="N52" s="1293"/>
      <c r="AM52" s="37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c r="A53" s="381"/>
      <c r="B53" s="366"/>
      <c r="G53" s="1278"/>
      <c r="H53" s="1278"/>
      <c r="I53" s="1288"/>
      <c r="J53" s="1288"/>
      <c r="K53" s="1293"/>
      <c r="L53" s="1293"/>
      <c r="M53" s="1293"/>
      <c r="N53" s="1293"/>
      <c r="AM53" s="373"/>
      <c r="AN53" s="1292"/>
      <c r="AO53" s="1292"/>
      <c r="AP53" s="1292"/>
      <c r="AQ53" s="1292"/>
      <c r="AR53" s="1292"/>
      <c r="AS53" s="1292"/>
      <c r="AT53" s="1292"/>
      <c r="AU53" s="1292"/>
      <c r="AV53" s="1292"/>
      <c r="AW53" s="1292"/>
      <c r="AX53" s="1292"/>
      <c r="AY53" s="1292"/>
      <c r="AZ53" s="1292"/>
      <c r="BA53" s="1292"/>
      <c r="BB53" s="1292" t="s">
        <v>596</v>
      </c>
      <c r="BC53" s="1292"/>
      <c r="BD53" s="1292"/>
      <c r="BE53" s="1292"/>
      <c r="BF53" s="1292"/>
      <c r="BG53" s="1292"/>
      <c r="BH53" s="1292"/>
      <c r="BI53" s="1292"/>
      <c r="BJ53" s="1292"/>
      <c r="BK53" s="1292"/>
      <c r="BL53" s="1292"/>
      <c r="BM53" s="1292"/>
      <c r="BN53" s="1292"/>
      <c r="BO53" s="1292"/>
      <c r="BP53" s="1276"/>
      <c r="BQ53" s="1277"/>
      <c r="BR53" s="1277"/>
      <c r="BS53" s="1277"/>
      <c r="BT53" s="1277"/>
      <c r="BU53" s="1277"/>
      <c r="BV53" s="1277"/>
      <c r="BW53" s="1277"/>
      <c r="BX53" s="1276"/>
      <c r="BY53" s="1277"/>
      <c r="BZ53" s="1277"/>
      <c r="CA53" s="1277"/>
      <c r="CB53" s="1277"/>
      <c r="CC53" s="1277"/>
      <c r="CD53" s="1277"/>
      <c r="CE53" s="1277"/>
      <c r="CF53" s="1277">
        <v>52.3</v>
      </c>
      <c r="CG53" s="1277"/>
      <c r="CH53" s="1277"/>
      <c r="CI53" s="1277"/>
      <c r="CJ53" s="1277"/>
      <c r="CK53" s="1277"/>
      <c r="CL53" s="1277"/>
      <c r="CM53" s="1277"/>
      <c r="CN53" s="1277">
        <v>61.7</v>
      </c>
      <c r="CO53" s="1277"/>
      <c r="CP53" s="1277"/>
      <c r="CQ53" s="1277"/>
      <c r="CR53" s="1277"/>
      <c r="CS53" s="1277"/>
      <c r="CT53" s="1277"/>
      <c r="CU53" s="1277"/>
      <c r="CV53" s="1276"/>
      <c r="CW53" s="1277"/>
      <c r="CX53" s="1277"/>
      <c r="CY53" s="1277"/>
      <c r="CZ53" s="1277"/>
      <c r="DA53" s="1277"/>
      <c r="DB53" s="1277"/>
      <c r="DC53" s="1277"/>
    </row>
    <row r="54" spans="1:109" ht="13.5">
      <c r="A54" s="381"/>
      <c r="B54" s="366"/>
      <c r="G54" s="1278"/>
      <c r="H54" s="1278"/>
      <c r="I54" s="1288"/>
      <c r="J54" s="1288"/>
      <c r="K54" s="1293"/>
      <c r="L54" s="1293"/>
      <c r="M54" s="1293"/>
      <c r="N54" s="1293"/>
      <c r="AM54" s="37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c r="A55" s="381"/>
      <c r="B55" s="366"/>
      <c r="G55" s="1288"/>
      <c r="H55" s="1288"/>
      <c r="I55" s="1288"/>
      <c r="J55" s="1288"/>
      <c r="K55" s="1293"/>
      <c r="L55" s="1293"/>
      <c r="M55" s="1293"/>
      <c r="N55" s="1293"/>
      <c r="AN55" s="1275" t="s">
        <v>590</v>
      </c>
      <c r="AO55" s="1275"/>
      <c r="AP55" s="1275"/>
      <c r="AQ55" s="1275"/>
      <c r="AR55" s="1275"/>
      <c r="AS55" s="1275"/>
      <c r="AT55" s="1275"/>
      <c r="AU55" s="1275"/>
      <c r="AV55" s="1275"/>
      <c r="AW55" s="1275"/>
      <c r="AX55" s="1275"/>
      <c r="AY55" s="1275"/>
      <c r="AZ55" s="1275"/>
      <c r="BA55" s="1275"/>
      <c r="BB55" s="1292" t="s">
        <v>589</v>
      </c>
      <c r="BC55" s="1292"/>
      <c r="BD55" s="1292"/>
      <c r="BE55" s="1292"/>
      <c r="BF55" s="1292"/>
      <c r="BG55" s="1292"/>
      <c r="BH55" s="1292"/>
      <c r="BI55" s="1292"/>
      <c r="BJ55" s="1292"/>
      <c r="BK55" s="1292"/>
      <c r="BL55" s="1292"/>
      <c r="BM55" s="1292"/>
      <c r="BN55" s="1292"/>
      <c r="BO55" s="1292"/>
      <c r="BP55" s="1276"/>
      <c r="BQ55" s="1277"/>
      <c r="BR55" s="1277"/>
      <c r="BS55" s="1277"/>
      <c r="BT55" s="1277"/>
      <c r="BU55" s="1277"/>
      <c r="BV55" s="1277"/>
      <c r="BW55" s="1277"/>
      <c r="BX55" s="1276"/>
      <c r="BY55" s="1277"/>
      <c r="BZ55" s="1277"/>
      <c r="CA55" s="1277"/>
      <c r="CB55" s="1277"/>
      <c r="CC55" s="1277"/>
      <c r="CD55" s="1277"/>
      <c r="CE55" s="1277"/>
      <c r="CF55" s="1277">
        <v>0.8</v>
      </c>
      <c r="CG55" s="1277"/>
      <c r="CH55" s="1277"/>
      <c r="CI55" s="1277"/>
      <c r="CJ55" s="1277"/>
      <c r="CK55" s="1277"/>
      <c r="CL55" s="1277"/>
      <c r="CM55" s="1277"/>
      <c r="CN55" s="1277">
        <v>0</v>
      </c>
      <c r="CO55" s="1277"/>
      <c r="CP55" s="1277"/>
      <c r="CQ55" s="1277"/>
      <c r="CR55" s="1277"/>
      <c r="CS55" s="1277"/>
      <c r="CT55" s="1277"/>
      <c r="CU55" s="1277"/>
      <c r="CV55" s="1276"/>
      <c r="CW55" s="1277"/>
      <c r="CX55" s="1277"/>
      <c r="CY55" s="1277"/>
      <c r="CZ55" s="1277"/>
      <c r="DA55" s="1277"/>
      <c r="DB55" s="1277"/>
      <c r="DC55" s="1277"/>
    </row>
    <row r="56" spans="1:109" ht="13.5">
      <c r="A56" s="381"/>
      <c r="B56" s="366"/>
      <c r="G56" s="1288"/>
      <c r="H56" s="1288"/>
      <c r="I56" s="1288"/>
      <c r="J56" s="1288"/>
      <c r="K56" s="1293"/>
      <c r="L56" s="1293"/>
      <c r="M56" s="1293"/>
      <c r="N56" s="1293"/>
      <c r="AN56" s="1275"/>
      <c r="AO56" s="1275"/>
      <c r="AP56" s="1275"/>
      <c r="AQ56" s="1275"/>
      <c r="AR56" s="1275"/>
      <c r="AS56" s="1275"/>
      <c r="AT56" s="1275"/>
      <c r="AU56" s="1275"/>
      <c r="AV56" s="1275"/>
      <c r="AW56" s="1275"/>
      <c r="AX56" s="1275"/>
      <c r="AY56" s="1275"/>
      <c r="AZ56" s="1275"/>
      <c r="BA56" s="1275"/>
      <c r="BB56" s="1292"/>
      <c r="BC56" s="1292"/>
      <c r="BD56" s="1292"/>
      <c r="BE56" s="1292"/>
      <c r="BF56" s="1292"/>
      <c r="BG56" s="1292"/>
      <c r="BH56" s="1292"/>
      <c r="BI56" s="1292"/>
      <c r="BJ56" s="1292"/>
      <c r="BK56" s="1292"/>
      <c r="BL56" s="1292"/>
      <c r="BM56" s="1292"/>
      <c r="BN56" s="1292"/>
      <c r="BO56" s="1292"/>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c r="B57" s="387"/>
      <c r="G57" s="1288"/>
      <c r="H57" s="1288"/>
      <c r="I57" s="1294"/>
      <c r="J57" s="1294"/>
      <c r="K57" s="1293"/>
      <c r="L57" s="1293"/>
      <c r="M57" s="1293"/>
      <c r="N57" s="1293"/>
      <c r="AM57" s="365"/>
      <c r="AN57" s="1275"/>
      <c r="AO57" s="1275"/>
      <c r="AP57" s="1275"/>
      <c r="AQ57" s="1275"/>
      <c r="AR57" s="1275"/>
      <c r="AS57" s="1275"/>
      <c r="AT57" s="1275"/>
      <c r="AU57" s="1275"/>
      <c r="AV57" s="1275"/>
      <c r="AW57" s="1275"/>
      <c r="AX57" s="1275"/>
      <c r="AY57" s="1275"/>
      <c r="AZ57" s="1275"/>
      <c r="BA57" s="1275"/>
      <c r="BB57" s="1292" t="s">
        <v>596</v>
      </c>
      <c r="BC57" s="1292"/>
      <c r="BD57" s="1292"/>
      <c r="BE57" s="1292"/>
      <c r="BF57" s="1292"/>
      <c r="BG57" s="1292"/>
      <c r="BH57" s="1292"/>
      <c r="BI57" s="1292"/>
      <c r="BJ57" s="1292"/>
      <c r="BK57" s="1292"/>
      <c r="BL57" s="1292"/>
      <c r="BM57" s="1292"/>
      <c r="BN57" s="1292"/>
      <c r="BO57" s="1292"/>
      <c r="BP57" s="1276"/>
      <c r="BQ57" s="1277"/>
      <c r="BR57" s="1277"/>
      <c r="BS57" s="1277"/>
      <c r="BT57" s="1277"/>
      <c r="BU57" s="1277"/>
      <c r="BV57" s="1277"/>
      <c r="BW57" s="1277"/>
      <c r="BX57" s="1276"/>
      <c r="BY57" s="1277"/>
      <c r="BZ57" s="1277"/>
      <c r="CA57" s="1277"/>
      <c r="CB57" s="1277"/>
      <c r="CC57" s="1277"/>
      <c r="CD57" s="1277"/>
      <c r="CE57" s="1277"/>
      <c r="CF57" s="1277">
        <v>56.2</v>
      </c>
      <c r="CG57" s="1277"/>
      <c r="CH57" s="1277"/>
      <c r="CI57" s="1277"/>
      <c r="CJ57" s="1277"/>
      <c r="CK57" s="1277"/>
      <c r="CL57" s="1277"/>
      <c r="CM57" s="1277"/>
      <c r="CN57" s="1277">
        <v>58.6</v>
      </c>
      <c r="CO57" s="1277"/>
      <c r="CP57" s="1277"/>
      <c r="CQ57" s="1277"/>
      <c r="CR57" s="1277"/>
      <c r="CS57" s="1277"/>
      <c r="CT57" s="1277"/>
      <c r="CU57" s="1277"/>
      <c r="CV57" s="1276"/>
      <c r="CW57" s="1277"/>
      <c r="CX57" s="1277"/>
      <c r="CY57" s="1277"/>
      <c r="CZ57" s="1277"/>
      <c r="DA57" s="1277"/>
      <c r="DB57" s="1277"/>
      <c r="DC57" s="1277"/>
      <c r="DD57" s="392"/>
      <c r="DE57" s="387"/>
    </row>
    <row r="58" spans="1:109" s="381" customFormat="1" ht="13.5">
      <c r="A58" s="365"/>
      <c r="B58" s="387"/>
      <c r="G58" s="1288"/>
      <c r="H58" s="1288"/>
      <c r="I58" s="1294"/>
      <c r="J58" s="1294"/>
      <c r="K58" s="1293"/>
      <c r="L58" s="1293"/>
      <c r="M58" s="1293"/>
      <c r="N58" s="1293"/>
      <c r="AM58" s="365"/>
      <c r="AN58" s="1275"/>
      <c r="AO58" s="1275"/>
      <c r="AP58" s="1275"/>
      <c r="AQ58" s="1275"/>
      <c r="AR58" s="1275"/>
      <c r="AS58" s="1275"/>
      <c r="AT58" s="1275"/>
      <c r="AU58" s="1275"/>
      <c r="AV58" s="1275"/>
      <c r="AW58" s="1275"/>
      <c r="AX58" s="1275"/>
      <c r="AY58" s="1275"/>
      <c r="AZ58" s="1275"/>
      <c r="BA58" s="1275"/>
      <c r="BB58" s="1292"/>
      <c r="BC58" s="1292"/>
      <c r="BD58" s="1292"/>
      <c r="BE58" s="1292"/>
      <c r="BF58" s="1292"/>
      <c r="BG58" s="1292"/>
      <c r="BH58" s="1292"/>
      <c r="BI58" s="1292"/>
      <c r="BJ58" s="1292"/>
      <c r="BK58" s="1292"/>
      <c r="BL58" s="1292"/>
      <c r="BM58" s="1292"/>
      <c r="BN58" s="1292"/>
      <c r="BO58" s="1292"/>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595</v>
      </c>
    </row>
    <row r="64" spans="1:109" ht="13.5">
      <c r="B64" s="366"/>
      <c r="G64" s="382"/>
      <c r="I64" s="384"/>
      <c r="J64" s="384"/>
      <c r="K64" s="384"/>
      <c r="L64" s="384"/>
      <c r="M64" s="384"/>
      <c r="N64" s="383"/>
      <c r="AM64" s="382"/>
      <c r="AN64" s="382" t="s">
        <v>594</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9" t="s">
        <v>593</v>
      </c>
      <c r="AO65" s="1280"/>
      <c r="AP65" s="1280"/>
      <c r="AQ65" s="1280"/>
      <c r="AR65" s="1280"/>
      <c r="AS65" s="1280"/>
      <c r="AT65" s="1280"/>
      <c r="AU65" s="1280"/>
      <c r="AV65" s="1280"/>
      <c r="AW65" s="1280"/>
      <c r="AX65" s="1280"/>
      <c r="AY65" s="1280"/>
      <c r="AZ65" s="1280"/>
      <c r="BA65" s="1280"/>
      <c r="BB65" s="1280"/>
      <c r="BC65" s="1280"/>
      <c r="BD65" s="1280"/>
      <c r="BE65" s="1280"/>
      <c r="BF65" s="1280"/>
      <c r="BG65" s="1280"/>
      <c r="BH65" s="1280"/>
      <c r="BI65" s="1280"/>
      <c r="BJ65" s="1280"/>
      <c r="BK65" s="1280"/>
      <c r="BL65" s="1280"/>
      <c r="BM65" s="1280"/>
      <c r="BN65" s="1280"/>
      <c r="BO65" s="1280"/>
      <c r="BP65" s="1280"/>
      <c r="BQ65" s="1280"/>
      <c r="BR65" s="1280"/>
      <c r="BS65" s="1280"/>
      <c r="BT65" s="1280"/>
      <c r="BU65" s="1280"/>
      <c r="BV65" s="1280"/>
      <c r="BW65" s="1280"/>
      <c r="BX65" s="1280"/>
      <c r="BY65" s="1280"/>
      <c r="BZ65" s="1280"/>
      <c r="CA65" s="1280"/>
      <c r="CB65" s="1280"/>
      <c r="CC65" s="1280"/>
      <c r="CD65" s="1280"/>
      <c r="CE65" s="1280"/>
      <c r="CF65" s="1280"/>
      <c r="CG65" s="1280"/>
      <c r="CH65" s="1280"/>
      <c r="CI65" s="1280"/>
      <c r="CJ65" s="1280"/>
      <c r="CK65" s="1280"/>
      <c r="CL65" s="1280"/>
      <c r="CM65" s="1280"/>
      <c r="CN65" s="1280"/>
      <c r="CO65" s="1280"/>
      <c r="CP65" s="1280"/>
      <c r="CQ65" s="1280"/>
      <c r="CR65" s="1280"/>
      <c r="CS65" s="1280"/>
      <c r="CT65" s="1280"/>
      <c r="CU65" s="1280"/>
      <c r="CV65" s="1280"/>
      <c r="CW65" s="1280"/>
      <c r="CX65" s="1280"/>
      <c r="CY65" s="1280"/>
      <c r="CZ65" s="1280"/>
      <c r="DA65" s="1280"/>
      <c r="DB65" s="1280"/>
      <c r="DC65" s="1281"/>
    </row>
    <row r="66" spans="2:107" ht="13.5">
      <c r="B66" s="366"/>
      <c r="AN66" s="1282"/>
      <c r="AO66" s="1283"/>
      <c r="AP66" s="1283"/>
      <c r="AQ66" s="1283"/>
      <c r="AR66" s="1283"/>
      <c r="AS66" s="1283"/>
      <c r="AT66" s="1283"/>
      <c r="AU66" s="1283"/>
      <c r="AV66" s="1283"/>
      <c r="AW66" s="1283"/>
      <c r="AX66" s="1283"/>
      <c r="AY66" s="1283"/>
      <c r="AZ66" s="1283"/>
      <c r="BA66" s="1283"/>
      <c r="BB66" s="1283"/>
      <c r="BC66" s="1283"/>
      <c r="BD66" s="1283"/>
      <c r="BE66" s="1283"/>
      <c r="BF66" s="1283"/>
      <c r="BG66" s="1283"/>
      <c r="BH66" s="1283"/>
      <c r="BI66" s="1283"/>
      <c r="BJ66" s="1283"/>
      <c r="BK66" s="1283"/>
      <c r="BL66" s="1283"/>
      <c r="BM66" s="1283"/>
      <c r="BN66" s="1283"/>
      <c r="BO66" s="1283"/>
      <c r="BP66" s="1283"/>
      <c r="BQ66" s="1283"/>
      <c r="BR66" s="1283"/>
      <c r="BS66" s="1283"/>
      <c r="BT66" s="1283"/>
      <c r="BU66" s="1283"/>
      <c r="BV66" s="1283"/>
      <c r="BW66" s="1283"/>
      <c r="BX66" s="1283"/>
      <c r="BY66" s="1283"/>
      <c r="BZ66" s="1283"/>
      <c r="CA66" s="1283"/>
      <c r="CB66" s="1283"/>
      <c r="CC66" s="1283"/>
      <c r="CD66" s="1283"/>
      <c r="CE66" s="1283"/>
      <c r="CF66" s="1283"/>
      <c r="CG66" s="1283"/>
      <c r="CH66" s="1283"/>
      <c r="CI66" s="1283"/>
      <c r="CJ66" s="1283"/>
      <c r="CK66" s="1283"/>
      <c r="CL66" s="1283"/>
      <c r="CM66" s="1283"/>
      <c r="CN66" s="1283"/>
      <c r="CO66" s="1283"/>
      <c r="CP66" s="1283"/>
      <c r="CQ66" s="1283"/>
      <c r="CR66" s="1283"/>
      <c r="CS66" s="1283"/>
      <c r="CT66" s="1283"/>
      <c r="CU66" s="1283"/>
      <c r="CV66" s="1283"/>
      <c r="CW66" s="1283"/>
      <c r="CX66" s="1283"/>
      <c r="CY66" s="1283"/>
      <c r="CZ66" s="1283"/>
      <c r="DA66" s="1283"/>
      <c r="DB66" s="1283"/>
      <c r="DC66" s="1284"/>
    </row>
    <row r="67" spans="2:107" ht="13.5">
      <c r="B67" s="366"/>
      <c r="AN67" s="1282"/>
      <c r="AO67" s="1283"/>
      <c r="AP67" s="1283"/>
      <c r="AQ67" s="1283"/>
      <c r="AR67" s="1283"/>
      <c r="AS67" s="1283"/>
      <c r="AT67" s="1283"/>
      <c r="AU67" s="1283"/>
      <c r="AV67" s="1283"/>
      <c r="AW67" s="1283"/>
      <c r="AX67" s="1283"/>
      <c r="AY67" s="1283"/>
      <c r="AZ67" s="1283"/>
      <c r="BA67" s="1283"/>
      <c r="BB67" s="1283"/>
      <c r="BC67" s="1283"/>
      <c r="BD67" s="1283"/>
      <c r="BE67" s="1283"/>
      <c r="BF67" s="1283"/>
      <c r="BG67" s="1283"/>
      <c r="BH67" s="1283"/>
      <c r="BI67" s="1283"/>
      <c r="BJ67" s="1283"/>
      <c r="BK67" s="1283"/>
      <c r="BL67" s="1283"/>
      <c r="BM67" s="1283"/>
      <c r="BN67" s="1283"/>
      <c r="BO67" s="1283"/>
      <c r="BP67" s="1283"/>
      <c r="BQ67" s="1283"/>
      <c r="BR67" s="1283"/>
      <c r="BS67" s="1283"/>
      <c r="BT67" s="1283"/>
      <c r="BU67" s="1283"/>
      <c r="BV67" s="1283"/>
      <c r="BW67" s="1283"/>
      <c r="BX67" s="1283"/>
      <c r="BY67" s="1283"/>
      <c r="BZ67" s="1283"/>
      <c r="CA67" s="1283"/>
      <c r="CB67" s="1283"/>
      <c r="CC67" s="1283"/>
      <c r="CD67" s="1283"/>
      <c r="CE67" s="1283"/>
      <c r="CF67" s="1283"/>
      <c r="CG67" s="1283"/>
      <c r="CH67" s="1283"/>
      <c r="CI67" s="1283"/>
      <c r="CJ67" s="1283"/>
      <c r="CK67" s="1283"/>
      <c r="CL67" s="1283"/>
      <c r="CM67" s="1283"/>
      <c r="CN67" s="1283"/>
      <c r="CO67" s="1283"/>
      <c r="CP67" s="1283"/>
      <c r="CQ67" s="1283"/>
      <c r="CR67" s="1283"/>
      <c r="CS67" s="1283"/>
      <c r="CT67" s="1283"/>
      <c r="CU67" s="1283"/>
      <c r="CV67" s="1283"/>
      <c r="CW67" s="1283"/>
      <c r="CX67" s="1283"/>
      <c r="CY67" s="1283"/>
      <c r="CZ67" s="1283"/>
      <c r="DA67" s="1283"/>
      <c r="DB67" s="1283"/>
      <c r="DC67" s="1284"/>
    </row>
    <row r="68" spans="2:107" ht="13.5">
      <c r="B68" s="366"/>
      <c r="AN68" s="1282"/>
      <c r="AO68" s="1283"/>
      <c r="AP68" s="1283"/>
      <c r="AQ68" s="1283"/>
      <c r="AR68" s="1283"/>
      <c r="AS68" s="1283"/>
      <c r="AT68" s="1283"/>
      <c r="AU68" s="1283"/>
      <c r="AV68" s="1283"/>
      <c r="AW68" s="1283"/>
      <c r="AX68" s="1283"/>
      <c r="AY68" s="1283"/>
      <c r="AZ68" s="1283"/>
      <c r="BA68" s="1283"/>
      <c r="BB68" s="1283"/>
      <c r="BC68" s="1283"/>
      <c r="BD68" s="1283"/>
      <c r="BE68" s="1283"/>
      <c r="BF68" s="1283"/>
      <c r="BG68" s="1283"/>
      <c r="BH68" s="1283"/>
      <c r="BI68" s="1283"/>
      <c r="BJ68" s="1283"/>
      <c r="BK68" s="1283"/>
      <c r="BL68" s="1283"/>
      <c r="BM68" s="1283"/>
      <c r="BN68" s="1283"/>
      <c r="BO68" s="1283"/>
      <c r="BP68" s="1283"/>
      <c r="BQ68" s="1283"/>
      <c r="BR68" s="1283"/>
      <c r="BS68" s="1283"/>
      <c r="BT68" s="1283"/>
      <c r="BU68" s="1283"/>
      <c r="BV68" s="1283"/>
      <c r="BW68" s="1283"/>
      <c r="BX68" s="1283"/>
      <c r="BY68" s="1283"/>
      <c r="BZ68" s="1283"/>
      <c r="CA68" s="1283"/>
      <c r="CB68" s="1283"/>
      <c r="CC68" s="1283"/>
      <c r="CD68" s="1283"/>
      <c r="CE68" s="1283"/>
      <c r="CF68" s="1283"/>
      <c r="CG68" s="1283"/>
      <c r="CH68" s="1283"/>
      <c r="CI68" s="1283"/>
      <c r="CJ68" s="1283"/>
      <c r="CK68" s="1283"/>
      <c r="CL68" s="1283"/>
      <c r="CM68" s="1283"/>
      <c r="CN68" s="1283"/>
      <c r="CO68" s="1283"/>
      <c r="CP68" s="1283"/>
      <c r="CQ68" s="1283"/>
      <c r="CR68" s="1283"/>
      <c r="CS68" s="1283"/>
      <c r="CT68" s="1283"/>
      <c r="CU68" s="1283"/>
      <c r="CV68" s="1283"/>
      <c r="CW68" s="1283"/>
      <c r="CX68" s="1283"/>
      <c r="CY68" s="1283"/>
      <c r="CZ68" s="1283"/>
      <c r="DA68" s="1283"/>
      <c r="DB68" s="1283"/>
      <c r="DC68" s="1284"/>
    </row>
    <row r="69" spans="2:107" ht="13.5">
      <c r="B69" s="366"/>
      <c r="AN69" s="1285"/>
      <c r="AO69" s="1286"/>
      <c r="AP69" s="1286"/>
      <c r="AQ69" s="1286"/>
      <c r="AR69" s="1286"/>
      <c r="AS69" s="1286"/>
      <c r="AT69" s="1286"/>
      <c r="AU69" s="1286"/>
      <c r="AV69" s="1286"/>
      <c r="AW69" s="1286"/>
      <c r="AX69" s="1286"/>
      <c r="AY69" s="1286"/>
      <c r="AZ69" s="1286"/>
      <c r="BA69" s="1286"/>
      <c r="BB69" s="1286"/>
      <c r="BC69" s="1286"/>
      <c r="BD69" s="1286"/>
      <c r="BE69" s="1286"/>
      <c r="BF69" s="1286"/>
      <c r="BG69" s="1286"/>
      <c r="BH69" s="1286"/>
      <c r="BI69" s="1286"/>
      <c r="BJ69" s="1286"/>
      <c r="BK69" s="1286"/>
      <c r="BL69" s="1286"/>
      <c r="BM69" s="1286"/>
      <c r="BN69" s="1286"/>
      <c r="BO69" s="1286"/>
      <c r="BP69" s="1286"/>
      <c r="BQ69" s="1286"/>
      <c r="BR69" s="1286"/>
      <c r="BS69" s="1286"/>
      <c r="BT69" s="1286"/>
      <c r="BU69" s="1286"/>
      <c r="BV69" s="1286"/>
      <c r="BW69" s="1286"/>
      <c r="BX69" s="1286"/>
      <c r="BY69" s="1286"/>
      <c r="BZ69" s="1286"/>
      <c r="CA69" s="1286"/>
      <c r="CB69" s="1286"/>
      <c r="CC69" s="1286"/>
      <c r="CD69" s="1286"/>
      <c r="CE69" s="1286"/>
      <c r="CF69" s="1286"/>
      <c r="CG69" s="1286"/>
      <c r="CH69" s="1286"/>
      <c r="CI69" s="1286"/>
      <c r="CJ69" s="1286"/>
      <c r="CK69" s="1286"/>
      <c r="CL69" s="1286"/>
      <c r="CM69" s="1286"/>
      <c r="CN69" s="1286"/>
      <c r="CO69" s="1286"/>
      <c r="CP69" s="1286"/>
      <c r="CQ69" s="1286"/>
      <c r="CR69" s="1286"/>
      <c r="CS69" s="1286"/>
      <c r="CT69" s="1286"/>
      <c r="CU69" s="1286"/>
      <c r="CV69" s="1286"/>
      <c r="CW69" s="1286"/>
      <c r="CX69" s="1286"/>
      <c r="CY69" s="1286"/>
      <c r="CZ69" s="1286"/>
      <c r="DA69" s="1286"/>
      <c r="DB69" s="1286"/>
      <c r="DC69" s="1287"/>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592</v>
      </c>
    </row>
    <row r="72" spans="2:107" ht="13.5">
      <c r="B72" s="366"/>
      <c r="G72" s="1288"/>
      <c r="H72" s="1288"/>
      <c r="I72" s="1288"/>
      <c r="J72" s="1288"/>
      <c r="K72" s="375"/>
      <c r="L72" s="375"/>
      <c r="M72" s="374"/>
      <c r="N72" s="374"/>
      <c r="AN72" s="1289"/>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1"/>
      <c r="BP72" s="1275" t="s">
        <v>550</v>
      </c>
      <c r="BQ72" s="1275"/>
      <c r="BR72" s="1275"/>
      <c r="BS72" s="1275"/>
      <c r="BT72" s="1275"/>
      <c r="BU72" s="1275"/>
      <c r="BV72" s="1275"/>
      <c r="BW72" s="1275"/>
      <c r="BX72" s="1275" t="s">
        <v>551</v>
      </c>
      <c r="BY72" s="1275"/>
      <c r="BZ72" s="1275"/>
      <c r="CA72" s="1275"/>
      <c r="CB72" s="1275"/>
      <c r="CC72" s="1275"/>
      <c r="CD72" s="1275"/>
      <c r="CE72" s="1275"/>
      <c r="CF72" s="1275" t="s">
        <v>552</v>
      </c>
      <c r="CG72" s="1275"/>
      <c r="CH72" s="1275"/>
      <c r="CI72" s="1275"/>
      <c r="CJ72" s="1275"/>
      <c r="CK72" s="1275"/>
      <c r="CL72" s="1275"/>
      <c r="CM72" s="1275"/>
      <c r="CN72" s="1275" t="s">
        <v>553</v>
      </c>
      <c r="CO72" s="1275"/>
      <c r="CP72" s="1275"/>
      <c r="CQ72" s="1275"/>
      <c r="CR72" s="1275"/>
      <c r="CS72" s="1275"/>
      <c r="CT72" s="1275"/>
      <c r="CU72" s="1275"/>
      <c r="CV72" s="1275" t="s">
        <v>554</v>
      </c>
      <c r="CW72" s="1275"/>
      <c r="CX72" s="1275"/>
      <c r="CY72" s="1275"/>
      <c r="CZ72" s="1275"/>
      <c r="DA72" s="1275"/>
      <c r="DB72" s="1275"/>
      <c r="DC72" s="1275"/>
    </row>
    <row r="73" spans="2:107" ht="13.5">
      <c r="B73" s="366"/>
      <c r="G73" s="1278"/>
      <c r="H73" s="1278"/>
      <c r="I73" s="1278"/>
      <c r="J73" s="1278"/>
      <c r="K73" s="1296"/>
      <c r="L73" s="1296"/>
      <c r="M73" s="1296"/>
      <c r="N73" s="1296"/>
      <c r="AM73" s="373"/>
      <c r="AN73" s="1292" t="s">
        <v>591</v>
      </c>
      <c r="AO73" s="1292"/>
      <c r="AP73" s="1292"/>
      <c r="AQ73" s="1292"/>
      <c r="AR73" s="1292"/>
      <c r="AS73" s="1292"/>
      <c r="AT73" s="1292"/>
      <c r="AU73" s="1292"/>
      <c r="AV73" s="1292"/>
      <c r="AW73" s="1292"/>
      <c r="AX73" s="1292"/>
      <c r="AY73" s="1292"/>
      <c r="AZ73" s="1292"/>
      <c r="BA73" s="1292"/>
      <c r="BB73" s="1292" t="s">
        <v>589</v>
      </c>
      <c r="BC73" s="1292"/>
      <c r="BD73" s="1292"/>
      <c r="BE73" s="1292"/>
      <c r="BF73" s="1292"/>
      <c r="BG73" s="1292"/>
      <c r="BH73" s="1292"/>
      <c r="BI73" s="1292"/>
      <c r="BJ73" s="1292"/>
      <c r="BK73" s="1292"/>
      <c r="BL73" s="1292"/>
      <c r="BM73" s="1292"/>
      <c r="BN73" s="1292"/>
      <c r="BO73" s="1292"/>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v>9.8000000000000007</v>
      </c>
      <c r="CW73" s="1277"/>
      <c r="CX73" s="1277"/>
      <c r="CY73" s="1277"/>
      <c r="CZ73" s="1277"/>
      <c r="DA73" s="1277"/>
      <c r="DB73" s="1277"/>
      <c r="DC73" s="1277"/>
    </row>
    <row r="74" spans="2:107" ht="13.5">
      <c r="B74" s="366"/>
      <c r="G74" s="1278"/>
      <c r="H74" s="1278"/>
      <c r="I74" s="1278"/>
      <c r="J74" s="1278"/>
      <c r="K74" s="1296"/>
      <c r="L74" s="1296"/>
      <c r="M74" s="1296"/>
      <c r="N74" s="1296"/>
      <c r="AM74" s="37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c r="B75" s="366"/>
      <c r="G75" s="1278"/>
      <c r="H75" s="1278"/>
      <c r="I75" s="1288"/>
      <c r="J75" s="1288"/>
      <c r="K75" s="1293"/>
      <c r="L75" s="1293"/>
      <c r="M75" s="1293"/>
      <c r="N75" s="1293"/>
      <c r="AM75" s="373"/>
      <c r="AN75" s="1292"/>
      <c r="AO75" s="1292"/>
      <c r="AP75" s="1292"/>
      <c r="AQ75" s="1292"/>
      <c r="AR75" s="1292"/>
      <c r="AS75" s="1292"/>
      <c r="AT75" s="1292"/>
      <c r="AU75" s="1292"/>
      <c r="AV75" s="1292"/>
      <c r="AW75" s="1292"/>
      <c r="AX75" s="1292"/>
      <c r="AY75" s="1292"/>
      <c r="AZ75" s="1292"/>
      <c r="BA75" s="1292"/>
      <c r="BB75" s="1292" t="s">
        <v>588</v>
      </c>
      <c r="BC75" s="1292"/>
      <c r="BD75" s="1292"/>
      <c r="BE75" s="1292"/>
      <c r="BF75" s="1292"/>
      <c r="BG75" s="1292"/>
      <c r="BH75" s="1292"/>
      <c r="BI75" s="1292"/>
      <c r="BJ75" s="1292"/>
      <c r="BK75" s="1292"/>
      <c r="BL75" s="1292"/>
      <c r="BM75" s="1292"/>
      <c r="BN75" s="1292"/>
      <c r="BO75" s="1292"/>
      <c r="BP75" s="1277">
        <v>8.6999999999999993</v>
      </c>
      <c r="BQ75" s="1277"/>
      <c r="BR75" s="1277"/>
      <c r="BS75" s="1277"/>
      <c r="BT75" s="1277"/>
      <c r="BU75" s="1277"/>
      <c r="BV75" s="1277"/>
      <c r="BW75" s="1277"/>
      <c r="BX75" s="1277">
        <v>7.3</v>
      </c>
      <c r="BY75" s="1277"/>
      <c r="BZ75" s="1277"/>
      <c r="CA75" s="1277"/>
      <c r="CB75" s="1277"/>
      <c r="CC75" s="1277"/>
      <c r="CD75" s="1277"/>
      <c r="CE75" s="1277"/>
      <c r="CF75" s="1277">
        <v>6</v>
      </c>
      <c r="CG75" s="1277"/>
      <c r="CH75" s="1277"/>
      <c r="CI75" s="1277"/>
      <c r="CJ75" s="1277"/>
      <c r="CK75" s="1277"/>
      <c r="CL75" s="1277"/>
      <c r="CM75" s="1277"/>
      <c r="CN75" s="1277">
        <v>5</v>
      </c>
      <c r="CO75" s="1277"/>
      <c r="CP75" s="1277"/>
      <c r="CQ75" s="1277"/>
      <c r="CR75" s="1277"/>
      <c r="CS75" s="1277"/>
      <c r="CT75" s="1277"/>
      <c r="CU75" s="1277"/>
      <c r="CV75" s="1277">
        <v>4.5</v>
      </c>
      <c r="CW75" s="1277"/>
      <c r="CX75" s="1277"/>
      <c r="CY75" s="1277"/>
      <c r="CZ75" s="1277"/>
      <c r="DA75" s="1277"/>
      <c r="DB75" s="1277"/>
      <c r="DC75" s="1277"/>
    </row>
    <row r="76" spans="2:107" ht="13.5">
      <c r="B76" s="366"/>
      <c r="G76" s="1278"/>
      <c r="H76" s="1278"/>
      <c r="I76" s="1288"/>
      <c r="J76" s="1288"/>
      <c r="K76" s="1293"/>
      <c r="L76" s="1293"/>
      <c r="M76" s="1293"/>
      <c r="N76" s="1293"/>
      <c r="AM76" s="37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c r="B77" s="366"/>
      <c r="G77" s="1288"/>
      <c r="H77" s="1288"/>
      <c r="I77" s="1288"/>
      <c r="J77" s="1288"/>
      <c r="K77" s="1296"/>
      <c r="L77" s="1296"/>
      <c r="M77" s="1296"/>
      <c r="N77" s="1296"/>
      <c r="AN77" s="1275" t="s">
        <v>590</v>
      </c>
      <c r="AO77" s="1275"/>
      <c r="AP77" s="1275"/>
      <c r="AQ77" s="1275"/>
      <c r="AR77" s="1275"/>
      <c r="AS77" s="1275"/>
      <c r="AT77" s="1275"/>
      <c r="AU77" s="1275"/>
      <c r="AV77" s="1275"/>
      <c r="AW77" s="1275"/>
      <c r="AX77" s="1275"/>
      <c r="AY77" s="1275"/>
      <c r="AZ77" s="1275"/>
      <c r="BA77" s="1275"/>
      <c r="BB77" s="1292" t="s">
        <v>589</v>
      </c>
      <c r="BC77" s="1292"/>
      <c r="BD77" s="1292"/>
      <c r="BE77" s="1292"/>
      <c r="BF77" s="1292"/>
      <c r="BG77" s="1292"/>
      <c r="BH77" s="1292"/>
      <c r="BI77" s="1292"/>
      <c r="BJ77" s="1292"/>
      <c r="BK77" s="1292"/>
      <c r="BL77" s="1292"/>
      <c r="BM77" s="1292"/>
      <c r="BN77" s="1292"/>
      <c r="BO77" s="1292"/>
      <c r="BP77" s="1277">
        <v>20.5</v>
      </c>
      <c r="BQ77" s="1277"/>
      <c r="BR77" s="1277"/>
      <c r="BS77" s="1277"/>
      <c r="BT77" s="1277"/>
      <c r="BU77" s="1277"/>
      <c r="BV77" s="1277"/>
      <c r="BW77" s="1277"/>
      <c r="BX77" s="1277">
        <v>17.899999999999999</v>
      </c>
      <c r="BY77" s="1277"/>
      <c r="BZ77" s="1277"/>
      <c r="CA77" s="1277"/>
      <c r="CB77" s="1277"/>
      <c r="CC77" s="1277"/>
      <c r="CD77" s="1277"/>
      <c r="CE77" s="1277"/>
      <c r="CF77" s="1277">
        <v>0.8</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5">
      <c r="B78" s="366"/>
      <c r="G78" s="1288"/>
      <c r="H78" s="1288"/>
      <c r="I78" s="1288"/>
      <c r="J78" s="1288"/>
      <c r="K78" s="1296"/>
      <c r="L78" s="1296"/>
      <c r="M78" s="1296"/>
      <c r="N78" s="1296"/>
      <c r="AN78" s="1275"/>
      <c r="AO78" s="1275"/>
      <c r="AP78" s="1275"/>
      <c r="AQ78" s="1275"/>
      <c r="AR78" s="1275"/>
      <c r="AS78" s="1275"/>
      <c r="AT78" s="1275"/>
      <c r="AU78" s="1275"/>
      <c r="AV78" s="1275"/>
      <c r="AW78" s="1275"/>
      <c r="AX78" s="1275"/>
      <c r="AY78" s="1275"/>
      <c r="AZ78" s="1275"/>
      <c r="BA78" s="1275"/>
      <c r="BB78" s="1292"/>
      <c r="BC78" s="1292"/>
      <c r="BD78" s="1292"/>
      <c r="BE78" s="1292"/>
      <c r="BF78" s="1292"/>
      <c r="BG78" s="1292"/>
      <c r="BH78" s="1292"/>
      <c r="BI78" s="1292"/>
      <c r="BJ78" s="1292"/>
      <c r="BK78" s="1292"/>
      <c r="BL78" s="1292"/>
      <c r="BM78" s="1292"/>
      <c r="BN78" s="1292"/>
      <c r="BO78" s="1292"/>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c r="B79" s="366"/>
      <c r="G79" s="1288"/>
      <c r="H79" s="1288"/>
      <c r="I79" s="1294"/>
      <c r="J79" s="1294"/>
      <c r="K79" s="1297"/>
      <c r="L79" s="1297"/>
      <c r="M79" s="1297"/>
      <c r="N79" s="1297"/>
      <c r="AN79" s="1275"/>
      <c r="AO79" s="1275"/>
      <c r="AP79" s="1275"/>
      <c r="AQ79" s="1275"/>
      <c r="AR79" s="1275"/>
      <c r="AS79" s="1275"/>
      <c r="AT79" s="1275"/>
      <c r="AU79" s="1275"/>
      <c r="AV79" s="1275"/>
      <c r="AW79" s="1275"/>
      <c r="AX79" s="1275"/>
      <c r="AY79" s="1275"/>
      <c r="AZ79" s="1275"/>
      <c r="BA79" s="1275"/>
      <c r="BB79" s="1292" t="s">
        <v>588</v>
      </c>
      <c r="BC79" s="1292"/>
      <c r="BD79" s="1292"/>
      <c r="BE79" s="1292"/>
      <c r="BF79" s="1292"/>
      <c r="BG79" s="1292"/>
      <c r="BH79" s="1292"/>
      <c r="BI79" s="1292"/>
      <c r="BJ79" s="1292"/>
      <c r="BK79" s="1292"/>
      <c r="BL79" s="1292"/>
      <c r="BM79" s="1292"/>
      <c r="BN79" s="1292"/>
      <c r="BO79" s="1292"/>
      <c r="BP79" s="1277">
        <v>10.5</v>
      </c>
      <c r="BQ79" s="1277"/>
      <c r="BR79" s="1277"/>
      <c r="BS79" s="1277"/>
      <c r="BT79" s="1277"/>
      <c r="BU79" s="1277"/>
      <c r="BV79" s="1277"/>
      <c r="BW79" s="1277"/>
      <c r="BX79" s="1277">
        <v>9.5</v>
      </c>
      <c r="BY79" s="1277"/>
      <c r="BZ79" s="1277"/>
      <c r="CA79" s="1277"/>
      <c r="CB79" s="1277"/>
      <c r="CC79" s="1277"/>
      <c r="CD79" s="1277"/>
      <c r="CE79" s="1277"/>
      <c r="CF79" s="1277">
        <v>8.1</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ht="13.5">
      <c r="B80" s="366"/>
      <c r="G80" s="1288"/>
      <c r="H80" s="1288"/>
      <c r="I80" s="1294"/>
      <c r="J80" s="1294"/>
      <c r="K80" s="1297"/>
      <c r="L80" s="1297"/>
      <c r="M80" s="1297"/>
      <c r="N80" s="1297"/>
      <c r="AN80" s="1275"/>
      <c r="AO80" s="1275"/>
      <c r="AP80" s="1275"/>
      <c r="AQ80" s="1275"/>
      <c r="AR80" s="1275"/>
      <c r="AS80" s="1275"/>
      <c r="AT80" s="1275"/>
      <c r="AU80" s="1275"/>
      <c r="AV80" s="1275"/>
      <c r="AW80" s="1275"/>
      <c r="AX80" s="1275"/>
      <c r="AY80" s="1275"/>
      <c r="AZ80" s="1275"/>
      <c r="BA80" s="1275"/>
      <c r="BB80" s="1292"/>
      <c r="BC80" s="1292"/>
      <c r="BD80" s="1292"/>
      <c r="BE80" s="1292"/>
      <c r="BF80" s="1292"/>
      <c r="BG80" s="1292"/>
      <c r="BH80" s="1292"/>
      <c r="BI80" s="1292"/>
      <c r="BJ80" s="1292"/>
      <c r="BK80" s="1292"/>
      <c r="BL80" s="1292"/>
      <c r="BM80" s="1292"/>
      <c r="BN80" s="1292"/>
      <c r="BO80" s="1292"/>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o7l/H28uavwj+GwYlIEbLPt6kvKOH7ec1E5puXhrCcgrPCdOJDPe3tm+V10xy9z+1suL1w9ZNG3mVBDUoY8O4w==" saltValue="XBJFVkeNdV3IIGOUV50Ne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y1LzgEa3cR6q8RrebzkSXTt5PA146UzNXVoMPgv/00xRy+a/O8yNfWr6It8mUpx97HfFOjA1yQs/KQQo6AVPQ==" saltValue="H79hYiNw7VogEdjWETWRK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91XsCIPFYi4EN1qANiVoZhbdaa5lFXU1qxbwvslNa1SmQrs3+NaCNiFZUfKtHF/UUOhIVNQCjF9zzR5pNQkOA==" saltValue="8aU0+JoaGCwA+KpqhuIek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547</v>
      </c>
      <c r="G2" s="136"/>
      <c r="H2" s="137"/>
    </row>
    <row r="3" spans="1:8">
      <c r="A3" s="133" t="s">
        <v>540</v>
      </c>
      <c r="B3" s="138"/>
      <c r="C3" s="139"/>
      <c r="D3" s="140">
        <v>68958</v>
      </c>
      <c r="E3" s="141"/>
      <c r="F3" s="142">
        <v>119674</v>
      </c>
      <c r="G3" s="143"/>
      <c r="H3" s="144"/>
    </row>
    <row r="4" spans="1:8">
      <c r="A4" s="145"/>
      <c r="B4" s="146"/>
      <c r="C4" s="147"/>
      <c r="D4" s="148">
        <v>23380</v>
      </c>
      <c r="E4" s="149"/>
      <c r="F4" s="150">
        <v>57803</v>
      </c>
      <c r="G4" s="151"/>
      <c r="H4" s="152"/>
    </row>
    <row r="5" spans="1:8">
      <c r="A5" s="133" t="s">
        <v>542</v>
      </c>
      <c r="B5" s="138"/>
      <c r="C5" s="139"/>
      <c r="D5" s="140">
        <v>36062</v>
      </c>
      <c r="E5" s="141"/>
      <c r="F5" s="142">
        <v>119685</v>
      </c>
      <c r="G5" s="143"/>
      <c r="H5" s="144"/>
    </row>
    <row r="6" spans="1:8">
      <c r="A6" s="145"/>
      <c r="B6" s="146"/>
      <c r="C6" s="147"/>
      <c r="D6" s="148">
        <v>18292</v>
      </c>
      <c r="E6" s="149"/>
      <c r="F6" s="150">
        <v>68464</v>
      </c>
      <c r="G6" s="151"/>
      <c r="H6" s="152"/>
    </row>
    <row r="7" spans="1:8">
      <c r="A7" s="133" t="s">
        <v>543</v>
      </c>
      <c r="B7" s="138"/>
      <c r="C7" s="139"/>
      <c r="D7" s="140">
        <v>60027</v>
      </c>
      <c r="E7" s="141"/>
      <c r="F7" s="142">
        <v>128611</v>
      </c>
      <c r="G7" s="143"/>
      <c r="H7" s="144"/>
    </row>
    <row r="8" spans="1:8">
      <c r="A8" s="145"/>
      <c r="B8" s="146"/>
      <c r="C8" s="147"/>
      <c r="D8" s="148">
        <v>22025</v>
      </c>
      <c r="E8" s="149"/>
      <c r="F8" s="150">
        <v>61552</v>
      </c>
      <c r="G8" s="151"/>
      <c r="H8" s="152"/>
    </row>
    <row r="9" spans="1:8">
      <c r="A9" s="133" t="s">
        <v>544</v>
      </c>
      <c r="B9" s="138"/>
      <c r="C9" s="139"/>
      <c r="D9" s="140">
        <v>49201</v>
      </c>
      <c r="E9" s="141"/>
      <c r="F9" s="142">
        <v>138651</v>
      </c>
      <c r="G9" s="143"/>
      <c r="H9" s="144"/>
    </row>
    <row r="10" spans="1:8">
      <c r="A10" s="145"/>
      <c r="B10" s="146"/>
      <c r="C10" s="147"/>
      <c r="D10" s="148">
        <v>27895</v>
      </c>
      <c r="E10" s="149"/>
      <c r="F10" s="150">
        <v>71211</v>
      </c>
      <c r="G10" s="151"/>
      <c r="H10" s="152"/>
    </row>
    <row r="11" spans="1:8">
      <c r="A11" s="133" t="s">
        <v>545</v>
      </c>
      <c r="B11" s="138"/>
      <c r="C11" s="139"/>
      <c r="D11" s="140">
        <v>77780</v>
      </c>
      <c r="E11" s="141"/>
      <c r="F11" s="142">
        <v>122882</v>
      </c>
      <c r="G11" s="143"/>
      <c r="H11" s="144"/>
    </row>
    <row r="12" spans="1:8">
      <c r="A12" s="145"/>
      <c r="B12" s="146"/>
      <c r="C12" s="153"/>
      <c r="D12" s="148">
        <v>44532</v>
      </c>
      <c r="E12" s="149"/>
      <c r="F12" s="150">
        <v>65785</v>
      </c>
      <c r="G12" s="151"/>
      <c r="H12" s="152"/>
    </row>
    <row r="13" spans="1:8">
      <c r="A13" s="133"/>
      <c r="B13" s="138"/>
      <c r="C13" s="154"/>
      <c r="D13" s="155">
        <v>58406</v>
      </c>
      <c r="E13" s="156"/>
      <c r="F13" s="157">
        <v>125901</v>
      </c>
      <c r="G13" s="158"/>
      <c r="H13" s="144"/>
    </row>
    <row r="14" spans="1:8">
      <c r="A14" s="145"/>
      <c r="B14" s="146"/>
      <c r="C14" s="147"/>
      <c r="D14" s="148">
        <v>27225</v>
      </c>
      <c r="E14" s="149"/>
      <c r="F14" s="150">
        <v>64963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5.43</v>
      </c>
      <c r="C19" s="159">
        <f>ROUND(VALUE(SUBSTITUTE(実質収支比率等に係る経年分析!G$48,"▲","-")),2)</f>
        <v>5.12</v>
      </c>
      <c r="D19" s="159">
        <f>ROUND(VALUE(SUBSTITUTE(実質収支比率等に係る経年分析!H$48,"▲","-")),2)</f>
        <v>6.24</v>
      </c>
      <c r="E19" s="159">
        <f>ROUND(VALUE(SUBSTITUTE(実質収支比率等に係る経年分析!I$48,"▲","-")),2)</f>
        <v>4.03</v>
      </c>
      <c r="F19" s="159">
        <f>ROUND(VALUE(SUBSTITUTE(実質収支比率等に係る経年分析!J$48,"▲","-")),2)</f>
        <v>3.83</v>
      </c>
    </row>
    <row r="20" spans="1:11">
      <c r="A20" s="159" t="s">
        <v>49</v>
      </c>
      <c r="B20" s="159">
        <f>ROUND(VALUE(SUBSTITUTE(実質収支比率等に係る経年分析!F$47,"▲","-")),2)</f>
        <v>49.39</v>
      </c>
      <c r="C20" s="159">
        <f>ROUND(VALUE(SUBSTITUTE(実質収支比率等に係る経年分析!G$47,"▲","-")),2)</f>
        <v>47.1</v>
      </c>
      <c r="D20" s="159">
        <f>ROUND(VALUE(SUBSTITUTE(実質収支比率等に係る経年分析!H$47,"▲","-")),2)</f>
        <v>41.42</v>
      </c>
      <c r="E20" s="159">
        <f>ROUND(VALUE(SUBSTITUTE(実質収支比率等に係る経年分析!I$47,"▲","-")),2)</f>
        <v>37.17</v>
      </c>
      <c r="F20" s="159">
        <f>ROUND(VALUE(SUBSTITUTE(実質収支比率等に係る経年分析!J$47,"▲","-")),2)</f>
        <v>29.36</v>
      </c>
    </row>
    <row r="21" spans="1:11">
      <c r="A21" s="159" t="s">
        <v>50</v>
      </c>
      <c r="B21" s="159">
        <f>IF(ISNUMBER(VALUE(SUBSTITUTE(実質収支比率等に係る経年分析!F$49,"▲","-"))),ROUND(VALUE(SUBSTITUTE(実質収支比率等に係る経年分析!F$49,"▲","-")),2),NA())</f>
        <v>-2.86</v>
      </c>
      <c r="C21" s="159">
        <f>IF(ISNUMBER(VALUE(SUBSTITUTE(実質収支比率等に係る経年分析!G$49,"▲","-"))),ROUND(VALUE(SUBSTITUTE(実質収支比率等に係る経年分析!G$49,"▲","-")),2),NA())</f>
        <v>-6.48</v>
      </c>
      <c r="D21" s="159">
        <f>IF(ISNUMBER(VALUE(SUBSTITUTE(実質収支比率等に係る経年分析!H$49,"▲","-"))),ROUND(VALUE(SUBSTITUTE(実質収支比率等に係る経年分析!H$49,"▲","-")),2),NA())</f>
        <v>-2.75</v>
      </c>
      <c r="E21" s="159">
        <f>IF(ISNUMBER(VALUE(SUBSTITUTE(実質収支比率等に係る経年分析!I$49,"▲","-"))),ROUND(VALUE(SUBSTITUTE(実質収支比率等に係る経年分析!I$49,"▲","-")),2),NA())</f>
        <v>-6.68</v>
      </c>
      <c r="F21" s="159">
        <f>IF(ISNUMBER(VALUE(SUBSTITUTE(実質収支比率等に係る経年分析!J$49,"▲","-"))),ROUND(VALUE(SUBSTITUTE(実質収支比率等に係る経年分析!J$49,"▲","-")),2),NA())</f>
        <v>-7.85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宇治田原町後期高齢者医療特別会計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0.04</v>
      </c>
    </row>
    <row r="32" spans="1:11">
      <c r="A32" s="160" t="str">
        <f>IF(連結実質赤字比率に係る赤字・黒字の構成分析!C$38="",NA(),連結実質赤字比率に係る赤字・黒字の構成分析!C$38)</f>
        <v>宇治田原町公共下水道事業特別会計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0.49</v>
      </c>
    </row>
    <row r="33" spans="1:16">
      <c r="A33" s="160" t="str">
        <f>IF(連結実質赤字比率に係る赤字・黒字の構成分析!C$37="",NA(),連結実質赤字比率に係る赤字・黒字の構成分析!C$37)</f>
        <v>宇治田原町介護保険特別会計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0.96</v>
      </c>
    </row>
    <row r="34" spans="1:16">
      <c r="A34" s="160" t="str">
        <f>IF(連結実質赤字比率に係る赤字・黒字の構成分析!C$36="",NA(),連結実質赤字比率に係る赤字・黒字の構成分析!C$36)</f>
        <v>宇治田原町国民健康保険特別会計（事業勘定）</v>
      </c>
      <c r="B34" s="160">
        <f>IF(ROUND(VALUE(SUBSTITUTE(連結実質赤字比率に係る赤字・黒字の構成分析!F$36,"▲", "-")), 2) &lt; 0, ABS(ROUND(VALUE(SUBSTITUTE(連結実質赤字比率に係る赤字・黒字の構成分析!F$36,"▲", "-")), 2)), NA())</f>
        <v>1.2</v>
      </c>
      <c r="C34" s="160" t="e">
        <f>IF(ROUND(VALUE(SUBSTITUTE(連結実質赤字比率に係る赤字・黒字の構成分析!F$36,"▲", "-")), 2) &gt;= 0, ABS(ROUND(VALUE(SUBSTITUTE(連結実質赤字比率に係る赤字・黒字の構成分析!F$36,"▲", "-")), 2)), NA())</f>
        <v>#N/A</v>
      </c>
      <c r="D34" s="160">
        <f>IF(ROUND(VALUE(SUBSTITUTE(連結実質赤字比率に係る赤字・黒字の構成分析!G$36,"▲", "-")), 2) &lt; 0, ABS(ROUND(VALUE(SUBSTITUTE(連結実質赤字比率に係る赤字・黒字の構成分析!G$36,"▲", "-")), 2)), NA())</f>
        <v>2.41</v>
      </c>
      <c r="E34" s="160" t="e">
        <f>IF(ROUND(VALUE(SUBSTITUTE(連結実質赤字比率に係る赤字・黒字の構成分析!G$36,"▲", "-")), 2) &gt;= 0, ABS(ROUND(VALUE(SUBSTITUTE(連結実質赤字比率に係る赤字・黒字の構成分析!G$36,"▲", "-")), 2)), NA())</f>
        <v>#N/A</v>
      </c>
      <c r="F34" s="160">
        <f>IF(ROUND(VALUE(SUBSTITUTE(連結実質赤字比率に係る赤字・黒字の構成分析!H$36,"▲", "-")), 2) &lt; 0, ABS(ROUND(VALUE(SUBSTITUTE(連結実質赤字比率に係る赤字・黒字の構成分析!H$36,"▲", "-")), 2)), NA())</f>
        <v>2.08</v>
      </c>
      <c r="G34" s="160" t="e">
        <f>IF(ROUND(VALUE(SUBSTITUTE(連結実質赤字比率に係る赤字・黒字の構成分析!H$36,"▲", "-")), 2) &gt;= 0, ABS(ROUND(VALUE(SUBSTITUTE(連結実質赤字比率に係る赤字・黒字の構成分析!H$36,"▲", "-")), 2)), NA())</f>
        <v>#N/A</v>
      </c>
      <c r="H34" s="160">
        <f>IF(ROUND(VALUE(SUBSTITUTE(連結実質赤字比率に係る赤字・黒字の構成分析!I$36,"▲", "-")), 2) &lt; 0, ABS(ROUND(VALUE(SUBSTITUTE(連結実質赤字比率に係る赤字・黒字の構成分析!I$36,"▲", "-")), 2)), NA())</f>
        <v>0.82</v>
      </c>
      <c r="I34" s="160" t="e">
        <f>IF(ROUND(VALUE(SUBSTITUTE(連結実質赤字比率に係る赤字・黒字の構成分析!I$36,"▲", "-")), 2) &gt;= 0, ABS(ROUND(VALUE(SUBSTITUTE(連結実質赤字比率に係る赤字・黒字の構成分析!I$36,"▲", "-")), 2)), NA())</f>
        <v>#N/A</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5.42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5.12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6.24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4.0199999999999996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3.83</v>
      </c>
    </row>
    <row r="36" spans="1:16">
      <c r="A36" s="160" t="str">
        <f>IF(連結実質赤字比率に係る赤字・黒字の構成分析!C$34="",NA(),連結実質赤字比率に係る赤字・黒字の構成分析!C$34)</f>
        <v>宇治田原町水道事業会計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17.73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12.06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10.34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5.04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374</v>
      </c>
      <c r="E42" s="161"/>
      <c r="F42" s="161"/>
      <c r="G42" s="161">
        <f>'実質公債費比率（分子）の構造'!L$52</f>
        <v>391</v>
      </c>
      <c r="H42" s="161"/>
      <c r="I42" s="161"/>
      <c r="J42" s="161">
        <f>'実質公債費比率（分子）の構造'!M$52</f>
        <v>395</v>
      </c>
      <c r="K42" s="161"/>
      <c r="L42" s="161"/>
      <c r="M42" s="161">
        <f>'実質公債費比率（分子）の構造'!N$52</f>
        <v>408</v>
      </c>
      <c r="N42" s="161"/>
      <c r="O42" s="161"/>
      <c r="P42" s="161">
        <f>'実質公債費比率（分子）の構造'!O$52</f>
        <v>439</v>
      </c>
    </row>
    <row r="43" spans="1:16">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23</v>
      </c>
      <c r="C45" s="161"/>
      <c r="D45" s="161"/>
      <c r="E45" s="161">
        <f>'実質公債費比率（分子）の構造'!L$49</f>
        <v>20</v>
      </c>
      <c r="F45" s="161"/>
      <c r="G45" s="161"/>
      <c r="H45" s="161">
        <f>'実質公債費比率（分子）の構造'!M$49</f>
        <v>18</v>
      </c>
      <c r="I45" s="161"/>
      <c r="J45" s="161"/>
      <c r="K45" s="161">
        <f>'実質公債費比率（分子）の構造'!N$49</f>
        <v>14</v>
      </c>
      <c r="L45" s="161"/>
      <c r="M45" s="161"/>
      <c r="N45" s="161">
        <f>'実質公債費比率（分子）の構造'!O$49</f>
        <v>14</v>
      </c>
      <c r="O45" s="161"/>
      <c r="P45" s="161"/>
    </row>
    <row r="46" spans="1:16">
      <c r="A46" s="161" t="s">
        <v>60</v>
      </c>
      <c r="B46" s="161">
        <f>'実質公債費比率（分子）の構造'!K$48</f>
        <v>127</v>
      </c>
      <c r="C46" s="161"/>
      <c r="D46" s="161"/>
      <c r="E46" s="161">
        <f>'実質公債費比率（分子）の構造'!L$48</f>
        <v>125</v>
      </c>
      <c r="F46" s="161"/>
      <c r="G46" s="161"/>
      <c r="H46" s="161">
        <f>'実質公債費比率（分子）の構造'!M$48</f>
        <v>121</v>
      </c>
      <c r="I46" s="161"/>
      <c r="J46" s="161"/>
      <c r="K46" s="161">
        <f>'実質公債費比率（分子）の構造'!N$48</f>
        <v>131</v>
      </c>
      <c r="L46" s="161"/>
      <c r="M46" s="161"/>
      <c r="N46" s="161">
        <f>'実質公債費比率（分子）の構造'!O$48</f>
        <v>137</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403</v>
      </c>
      <c r="C49" s="161"/>
      <c r="D49" s="161"/>
      <c r="E49" s="161">
        <f>'実質公債費比率（分子）の構造'!L$45</f>
        <v>381</v>
      </c>
      <c r="F49" s="161"/>
      <c r="G49" s="161"/>
      <c r="H49" s="161">
        <f>'実質公債費比率（分子）の構造'!M$45</f>
        <v>381</v>
      </c>
      <c r="I49" s="161"/>
      <c r="J49" s="161"/>
      <c r="K49" s="161">
        <f>'実質公債費比率（分子）の構造'!N$45</f>
        <v>371</v>
      </c>
      <c r="L49" s="161"/>
      <c r="M49" s="161"/>
      <c r="N49" s="161">
        <f>'実質公債費比率（分子）の構造'!O$45</f>
        <v>390</v>
      </c>
      <c r="O49" s="161"/>
      <c r="P49" s="161"/>
    </row>
    <row r="50" spans="1:16">
      <c r="A50" s="161" t="s">
        <v>64</v>
      </c>
      <c r="B50" s="161" t="e">
        <f>NA()</f>
        <v>#N/A</v>
      </c>
      <c r="C50" s="161">
        <f>IF(ISNUMBER('実質公債費比率（分子）の構造'!K$53),'実質公債費比率（分子）の構造'!K$53,NA())</f>
        <v>179</v>
      </c>
      <c r="D50" s="161" t="e">
        <f>NA()</f>
        <v>#N/A</v>
      </c>
      <c r="E50" s="161" t="e">
        <f>NA()</f>
        <v>#N/A</v>
      </c>
      <c r="F50" s="161">
        <f>IF(ISNUMBER('実質公債費比率（分子）の構造'!L$53),'実質公債費比率（分子）の構造'!L$53,NA())</f>
        <v>135</v>
      </c>
      <c r="G50" s="161" t="e">
        <f>NA()</f>
        <v>#N/A</v>
      </c>
      <c r="H50" s="161" t="e">
        <f>NA()</f>
        <v>#N/A</v>
      </c>
      <c r="I50" s="161">
        <f>IF(ISNUMBER('実質公債費比率（分子）の構造'!M$53),'実質公債費比率（分子）の構造'!M$53,NA())</f>
        <v>125</v>
      </c>
      <c r="J50" s="161" t="e">
        <f>NA()</f>
        <v>#N/A</v>
      </c>
      <c r="K50" s="161" t="e">
        <f>NA()</f>
        <v>#N/A</v>
      </c>
      <c r="L50" s="161">
        <f>IF(ISNUMBER('実質公債費比率（分子）の構造'!N$53),'実質公債費比率（分子）の構造'!N$53,NA())</f>
        <v>108</v>
      </c>
      <c r="M50" s="161" t="e">
        <f>NA()</f>
        <v>#N/A</v>
      </c>
      <c r="N50" s="161" t="e">
        <f>NA()</f>
        <v>#N/A</v>
      </c>
      <c r="O50" s="161">
        <f>IF(ISNUMBER('実質公債費比率（分子）の構造'!O$53),'実質公債費比率（分子）の構造'!O$53,NA())</f>
        <v>102</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4955</v>
      </c>
      <c r="E56" s="160"/>
      <c r="F56" s="160"/>
      <c r="G56" s="160">
        <f>'将来負担比率（分子）の構造'!J$52</f>
        <v>5067</v>
      </c>
      <c r="H56" s="160"/>
      <c r="I56" s="160"/>
      <c r="J56" s="160">
        <f>'将来負担比率（分子）の構造'!K$52</f>
        <v>5047</v>
      </c>
      <c r="K56" s="160"/>
      <c r="L56" s="160"/>
      <c r="M56" s="160">
        <f>'将来負担比率（分子）の構造'!L$52</f>
        <v>5035</v>
      </c>
      <c r="N56" s="160"/>
      <c r="O56" s="160"/>
      <c r="P56" s="160">
        <f>'将来負担比率（分子）の構造'!M$52</f>
        <v>5077</v>
      </c>
    </row>
    <row r="57" spans="1:16">
      <c r="A57" s="160" t="s">
        <v>36</v>
      </c>
      <c r="B57" s="160"/>
      <c r="C57" s="160"/>
      <c r="D57" s="160">
        <f>'将来負担比率（分子）の構造'!I$51</f>
        <v>190</v>
      </c>
      <c r="E57" s="160"/>
      <c r="F57" s="160"/>
      <c r="G57" s="160">
        <f>'将来負担比率（分子）の構造'!J$51</f>
        <v>166</v>
      </c>
      <c r="H57" s="160"/>
      <c r="I57" s="160"/>
      <c r="J57" s="160">
        <f>'将来負担比率（分子）の構造'!K$51</f>
        <v>129</v>
      </c>
      <c r="K57" s="160"/>
      <c r="L57" s="160"/>
      <c r="M57" s="160">
        <f>'将来負担比率（分子）の構造'!L$51</f>
        <v>99</v>
      </c>
      <c r="N57" s="160"/>
      <c r="O57" s="160"/>
      <c r="P57" s="160">
        <f>'将来負担比率（分子）の構造'!M$51</f>
        <v>68</v>
      </c>
    </row>
    <row r="58" spans="1:16">
      <c r="A58" s="160" t="s">
        <v>35</v>
      </c>
      <c r="B58" s="160"/>
      <c r="C58" s="160"/>
      <c r="D58" s="160">
        <f>'将来負担比率（分子）の構造'!I$50</f>
        <v>2611</v>
      </c>
      <c r="E58" s="160"/>
      <c r="F58" s="160"/>
      <c r="G58" s="160">
        <f>'将来負担比率（分子）の構造'!J$50</f>
        <v>2565</v>
      </c>
      <c r="H58" s="160"/>
      <c r="I58" s="160"/>
      <c r="J58" s="160">
        <f>'将来負担比率（分子）の構造'!K$50</f>
        <v>2565</v>
      </c>
      <c r="K58" s="160"/>
      <c r="L58" s="160"/>
      <c r="M58" s="160">
        <f>'将来負担比率（分子）の構造'!L$50</f>
        <v>2446</v>
      </c>
      <c r="N58" s="160"/>
      <c r="O58" s="160"/>
      <c r="P58" s="160">
        <f>'将来負担比率（分子）の構造'!M$50</f>
        <v>2193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468</v>
      </c>
      <c r="C62" s="160"/>
      <c r="D62" s="160"/>
      <c r="E62" s="160">
        <f>'将来負担比率（分子）の構造'!J$45</f>
        <v>488</v>
      </c>
      <c r="F62" s="160"/>
      <c r="G62" s="160"/>
      <c r="H62" s="160">
        <f>'将来負担比率（分子）の構造'!K$45</f>
        <v>477</v>
      </c>
      <c r="I62" s="160"/>
      <c r="J62" s="160"/>
      <c r="K62" s="160">
        <f>'将来負担比率（分子）の構造'!L$45</f>
        <v>533</v>
      </c>
      <c r="L62" s="160"/>
      <c r="M62" s="160"/>
      <c r="N62" s="160">
        <f>'将来負担比率（分子）の構造'!M$45</f>
        <v>530</v>
      </c>
      <c r="O62" s="160"/>
      <c r="P62" s="160"/>
    </row>
    <row r="63" spans="1:16">
      <c r="A63" s="160" t="s">
        <v>28</v>
      </c>
      <c r="B63" s="160">
        <f>'将来負担比率（分子）の構造'!I$44</f>
        <v>91</v>
      </c>
      <c r="C63" s="160"/>
      <c r="D63" s="160"/>
      <c r="E63" s="160">
        <f>'将来負担比率（分子）の構造'!J$44</f>
        <v>109</v>
      </c>
      <c r="F63" s="160"/>
      <c r="G63" s="160"/>
      <c r="H63" s="160">
        <f>'将来負担比率（分子）の構造'!K$44</f>
        <v>108</v>
      </c>
      <c r="I63" s="160"/>
      <c r="J63" s="160"/>
      <c r="K63" s="160">
        <f>'将来負担比率（分子）の構造'!L$44</f>
        <v>188</v>
      </c>
      <c r="L63" s="160"/>
      <c r="M63" s="160"/>
      <c r="N63" s="160">
        <f>'将来負担比率（分子）の構造'!M$44</f>
        <v>242</v>
      </c>
      <c r="O63" s="160"/>
      <c r="P63" s="160"/>
    </row>
    <row r="64" spans="1:16">
      <c r="A64" s="160" t="s">
        <v>27</v>
      </c>
      <c r="B64" s="160">
        <f>'将来負担比率（分子）の構造'!I$43</f>
        <v>2059</v>
      </c>
      <c r="C64" s="160"/>
      <c r="D64" s="160"/>
      <c r="E64" s="160">
        <f>'将来負担比率（分子）の構造'!J$43</f>
        <v>2277</v>
      </c>
      <c r="F64" s="160"/>
      <c r="G64" s="160"/>
      <c r="H64" s="160">
        <f>'将来負担比率（分子）の構造'!K$43</f>
        <v>1959</v>
      </c>
      <c r="I64" s="160"/>
      <c r="J64" s="160"/>
      <c r="K64" s="160">
        <f>'将来負担比率（分子）の構造'!L$43</f>
        <v>2254</v>
      </c>
      <c r="L64" s="160"/>
      <c r="M64" s="160"/>
      <c r="N64" s="160">
        <f>'将来負担比率（分子）の構造'!M$43</f>
        <v>2303</v>
      </c>
      <c r="O64" s="160"/>
      <c r="P64" s="160"/>
    </row>
    <row r="65" spans="1:16">
      <c r="A65" s="160" t="s">
        <v>26</v>
      </c>
      <c r="B65" s="160">
        <f>'将来負担比率（分子）の構造'!I$42</f>
        <v>36</v>
      </c>
      <c r="C65" s="160"/>
      <c r="D65" s="160"/>
      <c r="E65" s="160">
        <f>'将来負担比率（分子）の構造'!J$42</f>
        <v>35</v>
      </c>
      <c r="F65" s="160"/>
      <c r="G65" s="160"/>
      <c r="H65" s="160">
        <f>'将来負担比率（分子）の構造'!K$42</f>
        <v>85</v>
      </c>
      <c r="I65" s="160"/>
      <c r="J65" s="160"/>
      <c r="K65" s="160">
        <f>'将来負担比率（分子）の構造'!L$42</f>
        <v>29</v>
      </c>
      <c r="L65" s="160"/>
      <c r="M65" s="160"/>
      <c r="N65" s="160">
        <f>'将来負担比率（分子）の構造'!M$42</f>
        <v>26</v>
      </c>
      <c r="O65" s="160"/>
      <c r="P65" s="160"/>
    </row>
    <row r="66" spans="1:16">
      <c r="A66" s="160" t="s">
        <v>25</v>
      </c>
      <c r="B66" s="160">
        <f>'将来負担比率（分子）の構造'!I$41</f>
        <v>4106</v>
      </c>
      <c r="C66" s="160"/>
      <c r="D66" s="160"/>
      <c r="E66" s="160">
        <f>'将来負担比率（分子）の構造'!J$41</f>
        <v>4118</v>
      </c>
      <c r="F66" s="160"/>
      <c r="G66" s="160"/>
      <c r="H66" s="160">
        <f>'将来負担比率（分子）の構造'!K$41</f>
        <v>4295</v>
      </c>
      <c r="I66" s="160"/>
      <c r="J66" s="160"/>
      <c r="K66" s="160">
        <f>'将来負担比率（分子）の構造'!L$41</f>
        <v>4322</v>
      </c>
      <c r="L66" s="160"/>
      <c r="M66" s="160"/>
      <c r="N66" s="160">
        <f>'将来負担比率（分子）の構造'!M$41</f>
        <v>4473</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237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1178</v>
      </c>
      <c r="C72" s="164">
        <f>基金残高に係る経年分析!G55</f>
        <v>1052</v>
      </c>
      <c r="D72" s="164">
        <f>基金残高に係る経年分析!H55</f>
        <v>834</v>
      </c>
    </row>
    <row r="73" spans="1:16">
      <c r="A73" s="163" t="s">
        <v>71</v>
      </c>
      <c r="B73" s="164">
        <f>基金残高に係る経年分析!F56</f>
        <v>1</v>
      </c>
      <c r="C73" s="164">
        <f>基金残高に係る経年分析!G56</f>
        <v>1</v>
      </c>
      <c r="D73" s="164">
        <f>基金残高に係る経年分析!H56</f>
        <v>1</v>
      </c>
    </row>
    <row r="74" spans="1:16">
      <c r="A74" s="163" t="s">
        <v>72</v>
      </c>
      <c r="B74" s="164">
        <f>基金残高に係る経年分析!F57</f>
        <v>1302</v>
      </c>
      <c r="C74" s="164">
        <f>基金残高に係る経年分析!G57</f>
        <v>1309</v>
      </c>
      <c r="D74" s="164">
        <f>基金残高に係る経年分析!H57</f>
        <v>1273</v>
      </c>
    </row>
  </sheetData>
  <sheetProtection algorithmName="SHA-512" hashValue="Cfc84fp7YshJiFkZHGoE8dXe0kyvE4sAdZ1JQQmySns1fG2RomK6WL0FrLmhLXi2itxUwvF5i17eeLsAKrCvrw==" saltValue="YO5aQ91KeOzYZDcrLdLg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222</v>
      </c>
      <c r="C5" s="741"/>
      <c r="D5" s="741"/>
      <c r="E5" s="741"/>
      <c r="F5" s="741"/>
      <c r="G5" s="741"/>
      <c r="H5" s="741"/>
      <c r="I5" s="741"/>
      <c r="J5" s="741"/>
      <c r="K5" s="741"/>
      <c r="L5" s="741"/>
      <c r="M5" s="741"/>
      <c r="N5" s="741"/>
      <c r="O5" s="741"/>
      <c r="P5" s="741"/>
      <c r="Q5" s="742"/>
      <c r="R5" s="706">
        <v>1612664</v>
      </c>
      <c r="S5" s="707"/>
      <c r="T5" s="707"/>
      <c r="U5" s="707"/>
      <c r="V5" s="707"/>
      <c r="W5" s="707"/>
      <c r="X5" s="707"/>
      <c r="Y5" s="753"/>
      <c r="Z5" s="771">
        <v>34</v>
      </c>
      <c r="AA5" s="771"/>
      <c r="AB5" s="771"/>
      <c r="AC5" s="771"/>
      <c r="AD5" s="772">
        <v>1612664</v>
      </c>
      <c r="AE5" s="772"/>
      <c r="AF5" s="772"/>
      <c r="AG5" s="772"/>
      <c r="AH5" s="772"/>
      <c r="AI5" s="772"/>
      <c r="AJ5" s="772"/>
      <c r="AK5" s="772"/>
      <c r="AL5" s="754">
        <v>59.5</v>
      </c>
      <c r="AM5" s="723"/>
      <c r="AN5" s="723"/>
      <c r="AO5" s="755"/>
      <c r="AP5" s="740" t="s">
        <v>223</v>
      </c>
      <c r="AQ5" s="741"/>
      <c r="AR5" s="741"/>
      <c r="AS5" s="741"/>
      <c r="AT5" s="741"/>
      <c r="AU5" s="741"/>
      <c r="AV5" s="741"/>
      <c r="AW5" s="741"/>
      <c r="AX5" s="741"/>
      <c r="AY5" s="741"/>
      <c r="AZ5" s="741"/>
      <c r="BA5" s="741"/>
      <c r="BB5" s="741"/>
      <c r="BC5" s="741"/>
      <c r="BD5" s="741"/>
      <c r="BE5" s="741"/>
      <c r="BF5" s="742"/>
      <c r="BG5" s="641">
        <v>1612664</v>
      </c>
      <c r="BH5" s="644"/>
      <c r="BI5" s="644"/>
      <c r="BJ5" s="644"/>
      <c r="BK5" s="644"/>
      <c r="BL5" s="644"/>
      <c r="BM5" s="644"/>
      <c r="BN5" s="645"/>
      <c r="BO5" s="703">
        <v>100</v>
      </c>
      <c r="BP5" s="703"/>
      <c r="BQ5" s="703"/>
      <c r="BR5" s="703"/>
      <c r="BS5" s="704">
        <v>31368</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41891</v>
      </c>
      <c r="S6" s="644"/>
      <c r="T6" s="644"/>
      <c r="U6" s="644"/>
      <c r="V6" s="644"/>
      <c r="W6" s="644"/>
      <c r="X6" s="644"/>
      <c r="Y6" s="645"/>
      <c r="Z6" s="703">
        <v>0.9</v>
      </c>
      <c r="AA6" s="703"/>
      <c r="AB6" s="703"/>
      <c r="AC6" s="703"/>
      <c r="AD6" s="704">
        <v>41891</v>
      </c>
      <c r="AE6" s="704"/>
      <c r="AF6" s="704"/>
      <c r="AG6" s="704"/>
      <c r="AH6" s="704"/>
      <c r="AI6" s="704"/>
      <c r="AJ6" s="704"/>
      <c r="AK6" s="704"/>
      <c r="AL6" s="646">
        <v>1.5</v>
      </c>
      <c r="AM6" s="647"/>
      <c r="AN6" s="647"/>
      <c r="AO6" s="705"/>
      <c r="AP6" s="638" t="s">
        <v>228</v>
      </c>
      <c r="AQ6" s="639"/>
      <c r="AR6" s="639"/>
      <c r="AS6" s="639"/>
      <c r="AT6" s="639"/>
      <c r="AU6" s="639"/>
      <c r="AV6" s="639"/>
      <c r="AW6" s="639"/>
      <c r="AX6" s="639"/>
      <c r="AY6" s="639"/>
      <c r="AZ6" s="639"/>
      <c r="BA6" s="639"/>
      <c r="BB6" s="639"/>
      <c r="BC6" s="639"/>
      <c r="BD6" s="639"/>
      <c r="BE6" s="639"/>
      <c r="BF6" s="640"/>
      <c r="BG6" s="641">
        <v>1612664</v>
      </c>
      <c r="BH6" s="644"/>
      <c r="BI6" s="644"/>
      <c r="BJ6" s="644"/>
      <c r="BK6" s="644"/>
      <c r="BL6" s="644"/>
      <c r="BM6" s="644"/>
      <c r="BN6" s="645"/>
      <c r="BO6" s="703">
        <v>100</v>
      </c>
      <c r="BP6" s="703"/>
      <c r="BQ6" s="703"/>
      <c r="BR6" s="703"/>
      <c r="BS6" s="704">
        <v>31368</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84537</v>
      </c>
      <c r="CS6" s="644"/>
      <c r="CT6" s="644"/>
      <c r="CU6" s="644"/>
      <c r="CV6" s="644"/>
      <c r="CW6" s="644"/>
      <c r="CX6" s="644"/>
      <c r="CY6" s="645"/>
      <c r="CZ6" s="754">
        <v>1.8</v>
      </c>
      <c r="DA6" s="723"/>
      <c r="DB6" s="723"/>
      <c r="DC6" s="757"/>
      <c r="DD6" s="649" t="s">
        <v>130</v>
      </c>
      <c r="DE6" s="644"/>
      <c r="DF6" s="644"/>
      <c r="DG6" s="644"/>
      <c r="DH6" s="644"/>
      <c r="DI6" s="644"/>
      <c r="DJ6" s="644"/>
      <c r="DK6" s="644"/>
      <c r="DL6" s="644"/>
      <c r="DM6" s="644"/>
      <c r="DN6" s="644"/>
      <c r="DO6" s="644"/>
      <c r="DP6" s="645"/>
      <c r="DQ6" s="649">
        <v>84537</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2282</v>
      </c>
      <c r="S7" s="644"/>
      <c r="T7" s="644"/>
      <c r="U7" s="644"/>
      <c r="V7" s="644"/>
      <c r="W7" s="644"/>
      <c r="X7" s="644"/>
      <c r="Y7" s="645"/>
      <c r="Z7" s="703">
        <v>0</v>
      </c>
      <c r="AA7" s="703"/>
      <c r="AB7" s="703"/>
      <c r="AC7" s="703"/>
      <c r="AD7" s="704">
        <v>2282</v>
      </c>
      <c r="AE7" s="704"/>
      <c r="AF7" s="704"/>
      <c r="AG7" s="704"/>
      <c r="AH7" s="704"/>
      <c r="AI7" s="704"/>
      <c r="AJ7" s="704"/>
      <c r="AK7" s="704"/>
      <c r="AL7" s="646">
        <v>0.1</v>
      </c>
      <c r="AM7" s="647"/>
      <c r="AN7" s="647"/>
      <c r="AO7" s="705"/>
      <c r="AP7" s="638" t="s">
        <v>231</v>
      </c>
      <c r="AQ7" s="639"/>
      <c r="AR7" s="639"/>
      <c r="AS7" s="639"/>
      <c r="AT7" s="639"/>
      <c r="AU7" s="639"/>
      <c r="AV7" s="639"/>
      <c r="AW7" s="639"/>
      <c r="AX7" s="639"/>
      <c r="AY7" s="639"/>
      <c r="AZ7" s="639"/>
      <c r="BA7" s="639"/>
      <c r="BB7" s="639"/>
      <c r="BC7" s="639"/>
      <c r="BD7" s="639"/>
      <c r="BE7" s="639"/>
      <c r="BF7" s="640"/>
      <c r="BG7" s="641">
        <v>616898</v>
      </c>
      <c r="BH7" s="644"/>
      <c r="BI7" s="644"/>
      <c r="BJ7" s="644"/>
      <c r="BK7" s="644"/>
      <c r="BL7" s="644"/>
      <c r="BM7" s="644"/>
      <c r="BN7" s="645"/>
      <c r="BO7" s="703">
        <v>38.299999999999997</v>
      </c>
      <c r="BP7" s="703"/>
      <c r="BQ7" s="703"/>
      <c r="BR7" s="703"/>
      <c r="BS7" s="704">
        <v>31368</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693881</v>
      </c>
      <c r="CS7" s="644"/>
      <c r="CT7" s="644"/>
      <c r="CU7" s="644"/>
      <c r="CV7" s="644"/>
      <c r="CW7" s="644"/>
      <c r="CX7" s="644"/>
      <c r="CY7" s="645"/>
      <c r="CZ7" s="703">
        <v>15.1</v>
      </c>
      <c r="DA7" s="703"/>
      <c r="DB7" s="703"/>
      <c r="DC7" s="703"/>
      <c r="DD7" s="649">
        <v>111878</v>
      </c>
      <c r="DE7" s="644"/>
      <c r="DF7" s="644"/>
      <c r="DG7" s="644"/>
      <c r="DH7" s="644"/>
      <c r="DI7" s="644"/>
      <c r="DJ7" s="644"/>
      <c r="DK7" s="644"/>
      <c r="DL7" s="644"/>
      <c r="DM7" s="644"/>
      <c r="DN7" s="644"/>
      <c r="DO7" s="644"/>
      <c r="DP7" s="645"/>
      <c r="DQ7" s="649">
        <v>507021</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8496</v>
      </c>
      <c r="S8" s="644"/>
      <c r="T8" s="644"/>
      <c r="U8" s="644"/>
      <c r="V8" s="644"/>
      <c r="W8" s="644"/>
      <c r="X8" s="644"/>
      <c r="Y8" s="645"/>
      <c r="Z8" s="703">
        <v>0.2</v>
      </c>
      <c r="AA8" s="703"/>
      <c r="AB8" s="703"/>
      <c r="AC8" s="703"/>
      <c r="AD8" s="704">
        <v>8496</v>
      </c>
      <c r="AE8" s="704"/>
      <c r="AF8" s="704"/>
      <c r="AG8" s="704"/>
      <c r="AH8" s="704"/>
      <c r="AI8" s="704"/>
      <c r="AJ8" s="704"/>
      <c r="AK8" s="704"/>
      <c r="AL8" s="646">
        <v>0.3</v>
      </c>
      <c r="AM8" s="647"/>
      <c r="AN8" s="647"/>
      <c r="AO8" s="705"/>
      <c r="AP8" s="638" t="s">
        <v>234</v>
      </c>
      <c r="AQ8" s="639"/>
      <c r="AR8" s="639"/>
      <c r="AS8" s="639"/>
      <c r="AT8" s="639"/>
      <c r="AU8" s="639"/>
      <c r="AV8" s="639"/>
      <c r="AW8" s="639"/>
      <c r="AX8" s="639"/>
      <c r="AY8" s="639"/>
      <c r="AZ8" s="639"/>
      <c r="BA8" s="639"/>
      <c r="BB8" s="639"/>
      <c r="BC8" s="639"/>
      <c r="BD8" s="639"/>
      <c r="BE8" s="639"/>
      <c r="BF8" s="640"/>
      <c r="BG8" s="641">
        <v>16649</v>
      </c>
      <c r="BH8" s="644"/>
      <c r="BI8" s="644"/>
      <c r="BJ8" s="644"/>
      <c r="BK8" s="644"/>
      <c r="BL8" s="644"/>
      <c r="BM8" s="644"/>
      <c r="BN8" s="645"/>
      <c r="BO8" s="703">
        <v>1</v>
      </c>
      <c r="BP8" s="703"/>
      <c r="BQ8" s="703"/>
      <c r="BR8" s="703"/>
      <c r="BS8" s="649" t="s">
        <v>130</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1299641</v>
      </c>
      <c r="CS8" s="644"/>
      <c r="CT8" s="644"/>
      <c r="CU8" s="644"/>
      <c r="CV8" s="644"/>
      <c r="CW8" s="644"/>
      <c r="CX8" s="644"/>
      <c r="CY8" s="645"/>
      <c r="CZ8" s="703">
        <v>28.2</v>
      </c>
      <c r="DA8" s="703"/>
      <c r="DB8" s="703"/>
      <c r="DC8" s="703"/>
      <c r="DD8" s="649">
        <v>61661</v>
      </c>
      <c r="DE8" s="644"/>
      <c r="DF8" s="644"/>
      <c r="DG8" s="644"/>
      <c r="DH8" s="644"/>
      <c r="DI8" s="644"/>
      <c r="DJ8" s="644"/>
      <c r="DK8" s="644"/>
      <c r="DL8" s="644"/>
      <c r="DM8" s="644"/>
      <c r="DN8" s="644"/>
      <c r="DO8" s="644"/>
      <c r="DP8" s="645"/>
      <c r="DQ8" s="649">
        <v>747227</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8411</v>
      </c>
      <c r="S9" s="644"/>
      <c r="T9" s="644"/>
      <c r="U9" s="644"/>
      <c r="V9" s="644"/>
      <c r="W9" s="644"/>
      <c r="X9" s="644"/>
      <c r="Y9" s="645"/>
      <c r="Z9" s="703">
        <v>0.2</v>
      </c>
      <c r="AA9" s="703"/>
      <c r="AB9" s="703"/>
      <c r="AC9" s="703"/>
      <c r="AD9" s="704">
        <v>8411</v>
      </c>
      <c r="AE9" s="704"/>
      <c r="AF9" s="704"/>
      <c r="AG9" s="704"/>
      <c r="AH9" s="704"/>
      <c r="AI9" s="704"/>
      <c r="AJ9" s="704"/>
      <c r="AK9" s="704"/>
      <c r="AL9" s="646">
        <v>0.3</v>
      </c>
      <c r="AM9" s="647"/>
      <c r="AN9" s="647"/>
      <c r="AO9" s="705"/>
      <c r="AP9" s="638" t="s">
        <v>237</v>
      </c>
      <c r="AQ9" s="639"/>
      <c r="AR9" s="639"/>
      <c r="AS9" s="639"/>
      <c r="AT9" s="639"/>
      <c r="AU9" s="639"/>
      <c r="AV9" s="639"/>
      <c r="AW9" s="639"/>
      <c r="AX9" s="639"/>
      <c r="AY9" s="639"/>
      <c r="AZ9" s="639"/>
      <c r="BA9" s="639"/>
      <c r="BB9" s="639"/>
      <c r="BC9" s="639"/>
      <c r="BD9" s="639"/>
      <c r="BE9" s="639"/>
      <c r="BF9" s="640"/>
      <c r="BG9" s="641">
        <v>435360</v>
      </c>
      <c r="BH9" s="644"/>
      <c r="BI9" s="644"/>
      <c r="BJ9" s="644"/>
      <c r="BK9" s="644"/>
      <c r="BL9" s="644"/>
      <c r="BM9" s="644"/>
      <c r="BN9" s="645"/>
      <c r="BO9" s="703">
        <v>27</v>
      </c>
      <c r="BP9" s="703"/>
      <c r="BQ9" s="703"/>
      <c r="BR9" s="703"/>
      <c r="BS9" s="649" t="s">
        <v>130</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334775</v>
      </c>
      <c r="CS9" s="644"/>
      <c r="CT9" s="644"/>
      <c r="CU9" s="644"/>
      <c r="CV9" s="644"/>
      <c r="CW9" s="644"/>
      <c r="CX9" s="644"/>
      <c r="CY9" s="645"/>
      <c r="CZ9" s="703">
        <v>7.3</v>
      </c>
      <c r="DA9" s="703"/>
      <c r="DB9" s="703"/>
      <c r="DC9" s="703"/>
      <c r="DD9" s="649">
        <v>237</v>
      </c>
      <c r="DE9" s="644"/>
      <c r="DF9" s="644"/>
      <c r="DG9" s="644"/>
      <c r="DH9" s="644"/>
      <c r="DI9" s="644"/>
      <c r="DJ9" s="644"/>
      <c r="DK9" s="644"/>
      <c r="DL9" s="644"/>
      <c r="DM9" s="644"/>
      <c r="DN9" s="644"/>
      <c r="DO9" s="644"/>
      <c r="DP9" s="645"/>
      <c r="DQ9" s="649">
        <v>329999</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130</v>
      </c>
      <c r="S10" s="644"/>
      <c r="T10" s="644"/>
      <c r="U10" s="644"/>
      <c r="V10" s="644"/>
      <c r="W10" s="644"/>
      <c r="X10" s="644"/>
      <c r="Y10" s="645"/>
      <c r="Z10" s="703" t="s">
        <v>240</v>
      </c>
      <c r="AA10" s="703"/>
      <c r="AB10" s="703"/>
      <c r="AC10" s="703"/>
      <c r="AD10" s="704" t="s">
        <v>130</v>
      </c>
      <c r="AE10" s="704"/>
      <c r="AF10" s="704"/>
      <c r="AG10" s="704"/>
      <c r="AH10" s="704"/>
      <c r="AI10" s="704"/>
      <c r="AJ10" s="704"/>
      <c r="AK10" s="704"/>
      <c r="AL10" s="646" t="s">
        <v>130</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42866</v>
      </c>
      <c r="BH10" s="644"/>
      <c r="BI10" s="644"/>
      <c r="BJ10" s="644"/>
      <c r="BK10" s="644"/>
      <c r="BL10" s="644"/>
      <c r="BM10" s="644"/>
      <c r="BN10" s="645"/>
      <c r="BO10" s="703">
        <v>2.7</v>
      </c>
      <c r="BP10" s="703"/>
      <c r="BQ10" s="703"/>
      <c r="BR10" s="703"/>
      <c r="BS10" s="649">
        <v>7147</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1401</v>
      </c>
      <c r="CS10" s="644"/>
      <c r="CT10" s="644"/>
      <c r="CU10" s="644"/>
      <c r="CV10" s="644"/>
      <c r="CW10" s="644"/>
      <c r="CX10" s="644"/>
      <c r="CY10" s="645"/>
      <c r="CZ10" s="703">
        <v>0</v>
      </c>
      <c r="DA10" s="703"/>
      <c r="DB10" s="703"/>
      <c r="DC10" s="703"/>
      <c r="DD10" s="649" t="s">
        <v>130</v>
      </c>
      <c r="DE10" s="644"/>
      <c r="DF10" s="644"/>
      <c r="DG10" s="644"/>
      <c r="DH10" s="644"/>
      <c r="DI10" s="644"/>
      <c r="DJ10" s="644"/>
      <c r="DK10" s="644"/>
      <c r="DL10" s="644"/>
      <c r="DM10" s="644"/>
      <c r="DN10" s="644"/>
      <c r="DO10" s="644"/>
      <c r="DP10" s="645"/>
      <c r="DQ10" s="649">
        <v>1401</v>
      </c>
      <c r="DR10" s="644"/>
      <c r="DS10" s="644"/>
      <c r="DT10" s="644"/>
      <c r="DU10" s="644"/>
      <c r="DV10" s="644"/>
      <c r="DW10" s="644"/>
      <c r="DX10" s="644"/>
      <c r="DY10" s="644"/>
      <c r="DZ10" s="644"/>
      <c r="EA10" s="644"/>
      <c r="EB10" s="644"/>
      <c r="EC10" s="684"/>
    </row>
    <row r="11" spans="2:143" ht="11.25" customHeight="1">
      <c r="B11" s="638" t="s">
        <v>243</v>
      </c>
      <c r="C11" s="639"/>
      <c r="D11" s="639"/>
      <c r="E11" s="639"/>
      <c r="F11" s="639"/>
      <c r="G11" s="639"/>
      <c r="H11" s="639"/>
      <c r="I11" s="639"/>
      <c r="J11" s="639"/>
      <c r="K11" s="639"/>
      <c r="L11" s="639"/>
      <c r="M11" s="639"/>
      <c r="N11" s="639"/>
      <c r="O11" s="639"/>
      <c r="P11" s="639"/>
      <c r="Q11" s="640"/>
      <c r="R11" s="641" t="s">
        <v>130</v>
      </c>
      <c r="S11" s="644"/>
      <c r="T11" s="644"/>
      <c r="U11" s="644"/>
      <c r="V11" s="644"/>
      <c r="W11" s="644"/>
      <c r="X11" s="644"/>
      <c r="Y11" s="645"/>
      <c r="Z11" s="703" t="s">
        <v>169</v>
      </c>
      <c r="AA11" s="703"/>
      <c r="AB11" s="703"/>
      <c r="AC11" s="703"/>
      <c r="AD11" s="704" t="s">
        <v>130</v>
      </c>
      <c r="AE11" s="704"/>
      <c r="AF11" s="704"/>
      <c r="AG11" s="704"/>
      <c r="AH11" s="704"/>
      <c r="AI11" s="704"/>
      <c r="AJ11" s="704"/>
      <c r="AK11" s="704"/>
      <c r="AL11" s="646" t="s">
        <v>130</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122023</v>
      </c>
      <c r="BH11" s="644"/>
      <c r="BI11" s="644"/>
      <c r="BJ11" s="644"/>
      <c r="BK11" s="644"/>
      <c r="BL11" s="644"/>
      <c r="BM11" s="644"/>
      <c r="BN11" s="645"/>
      <c r="BO11" s="703">
        <v>7.6</v>
      </c>
      <c r="BP11" s="703"/>
      <c r="BQ11" s="703"/>
      <c r="BR11" s="703"/>
      <c r="BS11" s="649">
        <v>24221</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158844</v>
      </c>
      <c r="CS11" s="644"/>
      <c r="CT11" s="644"/>
      <c r="CU11" s="644"/>
      <c r="CV11" s="644"/>
      <c r="CW11" s="644"/>
      <c r="CX11" s="644"/>
      <c r="CY11" s="645"/>
      <c r="CZ11" s="703">
        <v>3.4</v>
      </c>
      <c r="DA11" s="703"/>
      <c r="DB11" s="703"/>
      <c r="DC11" s="703"/>
      <c r="DD11" s="649">
        <v>35385</v>
      </c>
      <c r="DE11" s="644"/>
      <c r="DF11" s="644"/>
      <c r="DG11" s="644"/>
      <c r="DH11" s="644"/>
      <c r="DI11" s="644"/>
      <c r="DJ11" s="644"/>
      <c r="DK11" s="644"/>
      <c r="DL11" s="644"/>
      <c r="DM11" s="644"/>
      <c r="DN11" s="644"/>
      <c r="DO11" s="644"/>
      <c r="DP11" s="645"/>
      <c r="DQ11" s="649">
        <v>96441</v>
      </c>
      <c r="DR11" s="644"/>
      <c r="DS11" s="644"/>
      <c r="DT11" s="644"/>
      <c r="DU11" s="644"/>
      <c r="DV11" s="644"/>
      <c r="DW11" s="644"/>
      <c r="DX11" s="644"/>
      <c r="DY11" s="644"/>
      <c r="DZ11" s="644"/>
      <c r="EA11" s="644"/>
      <c r="EB11" s="644"/>
      <c r="EC11" s="684"/>
    </row>
    <row r="12" spans="2:143" ht="11.25" customHeight="1">
      <c r="B12" s="638" t="s">
        <v>246</v>
      </c>
      <c r="C12" s="639"/>
      <c r="D12" s="639"/>
      <c r="E12" s="639"/>
      <c r="F12" s="639"/>
      <c r="G12" s="639"/>
      <c r="H12" s="639"/>
      <c r="I12" s="639"/>
      <c r="J12" s="639"/>
      <c r="K12" s="639"/>
      <c r="L12" s="639"/>
      <c r="M12" s="639"/>
      <c r="N12" s="639"/>
      <c r="O12" s="639"/>
      <c r="P12" s="639"/>
      <c r="Q12" s="640"/>
      <c r="R12" s="641">
        <v>177271</v>
      </c>
      <c r="S12" s="644"/>
      <c r="T12" s="644"/>
      <c r="U12" s="644"/>
      <c r="V12" s="644"/>
      <c r="W12" s="644"/>
      <c r="X12" s="644"/>
      <c r="Y12" s="645"/>
      <c r="Z12" s="703">
        <v>3.7</v>
      </c>
      <c r="AA12" s="703"/>
      <c r="AB12" s="703"/>
      <c r="AC12" s="703"/>
      <c r="AD12" s="704">
        <v>177271</v>
      </c>
      <c r="AE12" s="704"/>
      <c r="AF12" s="704"/>
      <c r="AG12" s="704"/>
      <c r="AH12" s="704"/>
      <c r="AI12" s="704"/>
      <c r="AJ12" s="704"/>
      <c r="AK12" s="704"/>
      <c r="AL12" s="646">
        <v>6.5</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910189</v>
      </c>
      <c r="BH12" s="644"/>
      <c r="BI12" s="644"/>
      <c r="BJ12" s="644"/>
      <c r="BK12" s="644"/>
      <c r="BL12" s="644"/>
      <c r="BM12" s="644"/>
      <c r="BN12" s="645"/>
      <c r="BO12" s="703">
        <v>56.4</v>
      </c>
      <c r="BP12" s="703"/>
      <c r="BQ12" s="703"/>
      <c r="BR12" s="703"/>
      <c r="BS12" s="649" t="s">
        <v>130</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169685</v>
      </c>
      <c r="CS12" s="644"/>
      <c r="CT12" s="644"/>
      <c r="CU12" s="644"/>
      <c r="CV12" s="644"/>
      <c r="CW12" s="644"/>
      <c r="CX12" s="644"/>
      <c r="CY12" s="645"/>
      <c r="CZ12" s="703">
        <v>3.7</v>
      </c>
      <c r="DA12" s="703"/>
      <c r="DB12" s="703"/>
      <c r="DC12" s="703"/>
      <c r="DD12" s="649">
        <v>129644</v>
      </c>
      <c r="DE12" s="644"/>
      <c r="DF12" s="644"/>
      <c r="DG12" s="644"/>
      <c r="DH12" s="644"/>
      <c r="DI12" s="644"/>
      <c r="DJ12" s="644"/>
      <c r="DK12" s="644"/>
      <c r="DL12" s="644"/>
      <c r="DM12" s="644"/>
      <c r="DN12" s="644"/>
      <c r="DO12" s="644"/>
      <c r="DP12" s="645"/>
      <c r="DQ12" s="649">
        <v>46297</v>
      </c>
      <c r="DR12" s="644"/>
      <c r="DS12" s="644"/>
      <c r="DT12" s="644"/>
      <c r="DU12" s="644"/>
      <c r="DV12" s="644"/>
      <c r="DW12" s="644"/>
      <c r="DX12" s="644"/>
      <c r="DY12" s="644"/>
      <c r="DZ12" s="644"/>
      <c r="EA12" s="644"/>
      <c r="EB12" s="644"/>
      <c r="EC12" s="684"/>
    </row>
    <row r="13" spans="2:143" ht="11.25" customHeight="1">
      <c r="B13" s="638" t="s">
        <v>249</v>
      </c>
      <c r="C13" s="639"/>
      <c r="D13" s="639"/>
      <c r="E13" s="639"/>
      <c r="F13" s="639"/>
      <c r="G13" s="639"/>
      <c r="H13" s="639"/>
      <c r="I13" s="639"/>
      <c r="J13" s="639"/>
      <c r="K13" s="639"/>
      <c r="L13" s="639"/>
      <c r="M13" s="639"/>
      <c r="N13" s="639"/>
      <c r="O13" s="639"/>
      <c r="P13" s="639"/>
      <c r="Q13" s="640"/>
      <c r="R13" s="641">
        <v>22348</v>
      </c>
      <c r="S13" s="644"/>
      <c r="T13" s="644"/>
      <c r="U13" s="644"/>
      <c r="V13" s="644"/>
      <c r="W13" s="644"/>
      <c r="X13" s="644"/>
      <c r="Y13" s="645"/>
      <c r="Z13" s="703">
        <v>0.5</v>
      </c>
      <c r="AA13" s="703"/>
      <c r="AB13" s="703"/>
      <c r="AC13" s="703"/>
      <c r="AD13" s="704">
        <v>22348</v>
      </c>
      <c r="AE13" s="704"/>
      <c r="AF13" s="704"/>
      <c r="AG13" s="704"/>
      <c r="AH13" s="704"/>
      <c r="AI13" s="704"/>
      <c r="AJ13" s="704"/>
      <c r="AK13" s="704"/>
      <c r="AL13" s="646">
        <v>0.8</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907683</v>
      </c>
      <c r="BH13" s="644"/>
      <c r="BI13" s="644"/>
      <c r="BJ13" s="644"/>
      <c r="BK13" s="644"/>
      <c r="BL13" s="644"/>
      <c r="BM13" s="644"/>
      <c r="BN13" s="645"/>
      <c r="BO13" s="703">
        <v>56.3</v>
      </c>
      <c r="BP13" s="703"/>
      <c r="BQ13" s="703"/>
      <c r="BR13" s="703"/>
      <c r="BS13" s="649" t="s">
        <v>130</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592859</v>
      </c>
      <c r="CS13" s="644"/>
      <c r="CT13" s="644"/>
      <c r="CU13" s="644"/>
      <c r="CV13" s="644"/>
      <c r="CW13" s="644"/>
      <c r="CX13" s="644"/>
      <c r="CY13" s="645"/>
      <c r="CZ13" s="703">
        <v>12.9</v>
      </c>
      <c r="DA13" s="703"/>
      <c r="DB13" s="703"/>
      <c r="DC13" s="703"/>
      <c r="DD13" s="649">
        <v>239892</v>
      </c>
      <c r="DE13" s="644"/>
      <c r="DF13" s="644"/>
      <c r="DG13" s="644"/>
      <c r="DH13" s="644"/>
      <c r="DI13" s="644"/>
      <c r="DJ13" s="644"/>
      <c r="DK13" s="644"/>
      <c r="DL13" s="644"/>
      <c r="DM13" s="644"/>
      <c r="DN13" s="644"/>
      <c r="DO13" s="644"/>
      <c r="DP13" s="645"/>
      <c r="DQ13" s="649">
        <v>374174</v>
      </c>
      <c r="DR13" s="644"/>
      <c r="DS13" s="644"/>
      <c r="DT13" s="644"/>
      <c r="DU13" s="644"/>
      <c r="DV13" s="644"/>
      <c r="DW13" s="644"/>
      <c r="DX13" s="644"/>
      <c r="DY13" s="644"/>
      <c r="DZ13" s="644"/>
      <c r="EA13" s="644"/>
      <c r="EB13" s="644"/>
      <c r="EC13" s="684"/>
    </row>
    <row r="14" spans="2:143" ht="11.25" customHeight="1">
      <c r="B14" s="638" t="s">
        <v>252</v>
      </c>
      <c r="C14" s="639"/>
      <c r="D14" s="639"/>
      <c r="E14" s="639"/>
      <c r="F14" s="639"/>
      <c r="G14" s="639"/>
      <c r="H14" s="639"/>
      <c r="I14" s="639"/>
      <c r="J14" s="639"/>
      <c r="K14" s="639"/>
      <c r="L14" s="639"/>
      <c r="M14" s="639"/>
      <c r="N14" s="639"/>
      <c r="O14" s="639"/>
      <c r="P14" s="639"/>
      <c r="Q14" s="640"/>
      <c r="R14" s="641" t="s">
        <v>240</v>
      </c>
      <c r="S14" s="644"/>
      <c r="T14" s="644"/>
      <c r="U14" s="644"/>
      <c r="V14" s="644"/>
      <c r="W14" s="644"/>
      <c r="X14" s="644"/>
      <c r="Y14" s="645"/>
      <c r="Z14" s="703" t="s">
        <v>130</v>
      </c>
      <c r="AA14" s="703"/>
      <c r="AB14" s="703"/>
      <c r="AC14" s="703"/>
      <c r="AD14" s="704" t="s">
        <v>130</v>
      </c>
      <c r="AE14" s="704"/>
      <c r="AF14" s="704"/>
      <c r="AG14" s="704"/>
      <c r="AH14" s="704"/>
      <c r="AI14" s="704"/>
      <c r="AJ14" s="704"/>
      <c r="AK14" s="704"/>
      <c r="AL14" s="646" t="s">
        <v>130</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28985</v>
      </c>
      <c r="BH14" s="644"/>
      <c r="BI14" s="644"/>
      <c r="BJ14" s="644"/>
      <c r="BK14" s="644"/>
      <c r="BL14" s="644"/>
      <c r="BM14" s="644"/>
      <c r="BN14" s="645"/>
      <c r="BO14" s="703">
        <v>1.8</v>
      </c>
      <c r="BP14" s="703"/>
      <c r="BQ14" s="703"/>
      <c r="BR14" s="703"/>
      <c r="BS14" s="649" t="s">
        <v>240</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279059</v>
      </c>
      <c r="CS14" s="644"/>
      <c r="CT14" s="644"/>
      <c r="CU14" s="644"/>
      <c r="CV14" s="644"/>
      <c r="CW14" s="644"/>
      <c r="CX14" s="644"/>
      <c r="CY14" s="645"/>
      <c r="CZ14" s="703">
        <v>6.1</v>
      </c>
      <c r="DA14" s="703"/>
      <c r="DB14" s="703"/>
      <c r="DC14" s="703"/>
      <c r="DD14" s="649">
        <v>41180</v>
      </c>
      <c r="DE14" s="644"/>
      <c r="DF14" s="644"/>
      <c r="DG14" s="644"/>
      <c r="DH14" s="644"/>
      <c r="DI14" s="644"/>
      <c r="DJ14" s="644"/>
      <c r="DK14" s="644"/>
      <c r="DL14" s="644"/>
      <c r="DM14" s="644"/>
      <c r="DN14" s="644"/>
      <c r="DO14" s="644"/>
      <c r="DP14" s="645"/>
      <c r="DQ14" s="649">
        <v>238810</v>
      </c>
      <c r="DR14" s="644"/>
      <c r="DS14" s="644"/>
      <c r="DT14" s="644"/>
      <c r="DU14" s="644"/>
      <c r="DV14" s="644"/>
      <c r="DW14" s="644"/>
      <c r="DX14" s="644"/>
      <c r="DY14" s="644"/>
      <c r="DZ14" s="644"/>
      <c r="EA14" s="644"/>
      <c r="EB14" s="644"/>
      <c r="EC14" s="684"/>
    </row>
    <row r="15" spans="2:143" ht="11.25" customHeight="1">
      <c r="B15" s="638" t="s">
        <v>255</v>
      </c>
      <c r="C15" s="639"/>
      <c r="D15" s="639"/>
      <c r="E15" s="639"/>
      <c r="F15" s="639"/>
      <c r="G15" s="639"/>
      <c r="H15" s="639"/>
      <c r="I15" s="639"/>
      <c r="J15" s="639"/>
      <c r="K15" s="639"/>
      <c r="L15" s="639"/>
      <c r="M15" s="639"/>
      <c r="N15" s="639"/>
      <c r="O15" s="639"/>
      <c r="P15" s="639"/>
      <c r="Q15" s="640"/>
      <c r="R15" s="641">
        <v>17201</v>
      </c>
      <c r="S15" s="644"/>
      <c r="T15" s="644"/>
      <c r="U15" s="644"/>
      <c r="V15" s="644"/>
      <c r="W15" s="644"/>
      <c r="X15" s="644"/>
      <c r="Y15" s="645"/>
      <c r="Z15" s="703">
        <v>0.4</v>
      </c>
      <c r="AA15" s="703"/>
      <c r="AB15" s="703"/>
      <c r="AC15" s="703"/>
      <c r="AD15" s="704">
        <v>17201</v>
      </c>
      <c r="AE15" s="704"/>
      <c r="AF15" s="704"/>
      <c r="AG15" s="704"/>
      <c r="AH15" s="704"/>
      <c r="AI15" s="704"/>
      <c r="AJ15" s="704"/>
      <c r="AK15" s="704"/>
      <c r="AL15" s="646">
        <v>0.6</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56592</v>
      </c>
      <c r="BH15" s="644"/>
      <c r="BI15" s="644"/>
      <c r="BJ15" s="644"/>
      <c r="BK15" s="644"/>
      <c r="BL15" s="644"/>
      <c r="BM15" s="644"/>
      <c r="BN15" s="645"/>
      <c r="BO15" s="703">
        <v>3.5</v>
      </c>
      <c r="BP15" s="703"/>
      <c r="BQ15" s="703"/>
      <c r="BR15" s="703"/>
      <c r="BS15" s="649" t="s">
        <v>130</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593239</v>
      </c>
      <c r="CS15" s="644"/>
      <c r="CT15" s="644"/>
      <c r="CU15" s="644"/>
      <c r="CV15" s="644"/>
      <c r="CW15" s="644"/>
      <c r="CX15" s="644"/>
      <c r="CY15" s="645"/>
      <c r="CZ15" s="703">
        <v>12.9</v>
      </c>
      <c r="DA15" s="703"/>
      <c r="DB15" s="703"/>
      <c r="DC15" s="703"/>
      <c r="DD15" s="649">
        <v>111726</v>
      </c>
      <c r="DE15" s="644"/>
      <c r="DF15" s="644"/>
      <c r="DG15" s="644"/>
      <c r="DH15" s="644"/>
      <c r="DI15" s="644"/>
      <c r="DJ15" s="644"/>
      <c r="DK15" s="644"/>
      <c r="DL15" s="644"/>
      <c r="DM15" s="644"/>
      <c r="DN15" s="644"/>
      <c r="DO15" s="644"/>
      <c r="DP15" s="645"/>
      <c r="DQ15" s="649">
        <v>479508</v>
      </c>
      <c r="DR15" s="644"/>
      <c r="DS15" s="644"/>
      <c r="DT15" s="644"/>
      <c r="DU15" s="644"/>
      <c r="DV15" s="644"/>
      <c r="DW15" s="644"/>
      <c r="DX15" s="644"/>
      <c r="DY15" s="644"/>
      <c r="DZ15" s="644"/>
      <c r="EA15" s="644"/>
      <c r="EB15" s="644"/>
      <c r="EC15" s="684"/>
    </row>
    <row r="16" spans="2:143" ht="11.25" customHeight="1">
      <c r="B16" s="638" t="s">
        <v>258</v>
      </c>
      <c r="C16" s="639"/>
      <c r="D16" s="639"/>
      <c r="E16" s="639"/>
      <c r="F16" s="639"/>
      <c r="G16" s="639"/>
      <c r="H16" s="639"/>
      <c r="I16" s="639"/>
      <c r="J16" s="639"/>
      <c r="K16" s="639"/>
      <c r="L16" s="639"/>
      <c r="M16" s="639"/>
      <c r="N16" s="639"/>
      <c r="O16" s="639"/>
      <c r="P16" s="639"/>
      <c r="Q16" s="640"/>
      <c r="R16" s="641" t="s">
        <v>130</v>
      </c>
      <c r="S16" s="644"/>
      <c r="T16" s="644"/>
      <c r="U16" s="644"/>
      <c r="V16" s="644"/>
      <c r="W16" s="644"/>
      <c r="X16" s="644"/>
      <c r="Y16" s="645"/>
      <c r="Z16" s="703" t="s">
        <v>130</v>
      </c>
      <c r="AA16" s="703"/>
      <c r="AB16" s="703"/>
      <c r="AC16" s="703"/>
      <c r="AD16" s="704" t="s">
        <v>130</v>
      </c>
      <c r="AE16" s="704"/>
      <c r="AF16" s="704"/>
      <c r="AG16" s="704"/>
      <c r="AH16" s="704"/>
      <c r="AI16" s="704"/>
      <c r="AJ16" s="704"/>
      <c r="AK16" s="704"/>
      <c r="AL16" s="646" t="s">
        <v>130</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130</v>
      </c>
      <c r="BH16" s="644"/>
      <c r="BI16" s="644"/>
      <c r="BJ16" s="644"/>
      <c r="BK16" s="644"/>
      <c r="BL16" s="644"/>
      <c r="BM16" s="644"/>
      <c r="BN16" s="645"/>
      <c r="BO16" s="703" t="s">
        <v>130</v>
      </c>
      <c r="BP16" s="703"/>
      <c r="BQ16" s="703"/>
      <c r="BR16" s="703"/>
      <c r="BS16" s="649" t="s">
        <v>169</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6778</v>
      </c>
      <c r="CS16" s="644"/>
      <c r="CT16" s="644"/>
      <c r="CU16" s="644"/>
      <c r="CV16" s="644"/>
      <c r="CW16" s="644"/>
      <c r="CX16" s="644"/>
      <c r="CY16" s="645"/>
      <c r="CZ16" s="703">
        <v>0.1</v>
      </c>
      <c r="DA16" s="703"/>
      <c r="DB16" s="703"/>
      <c r="DC16" s="703"/>
      <c r="DD16" s="649" t="s">
        <v>240</v>
      </c>
      <c r="DE16" s="644"/>
      <c r="DF16" s="644"/>
      <c r="DG16" s="644"/>
      <c r="DH16" s="644"/>
      <c r="DI16" s="644"/>
      <c r="DJ16" s="644"/>
      <c r="DK16" s="644"/>
      <c r="DL16" s="644"/>
      <c r="DM16" s="644"/>
      <c r="DN16" s="644"/>
      <c r="DO16" s="644"/>
      <c r="DP16" s="645"/>
      <c r="DQ16" s="649">
        <v>4007</v>
      </c>
      <c r="DR16" s="644"/>
      <c r="DS16" s="644"/>
      <c r="DT16" s="644"/>
      <c r="DU16" s="644"/>
      <c r="DV16" s="644"/>
      <c r="DW16" s="644"/>
      <c r="DX16" s="644"/>
      <c r="DY16" s="644"/>
      <c r="DZ16" s="644"/>
      <c r="EA16" s="644"/>
      <c r="EB16" s="644"/>
      <c r="EC16" s="684"/>
    </row>
    <row r="17" spans="2:133" ht="11.25" customHeight="1">
      <c r="B17" s="638" t="s">
        <v>261</v>
      </c>
      <c r="C17" s="639"/>
      <c r="D17" s="639"/>
      <c r="E17" s="639"/>
      <c r="F17" s="639"/>
      <c r="G17" s="639"/>
      <c r="H17" s="639"/>
      <c r="I17" s="639"/>
      <c r="J17" s="639"/>
      <c r="K17" s="639"/>
      <c r="L17" s="639"/>
      <c r="M17" s="639"/>
      <c r="N17" s="639"/>
      <c r="O17" s="639"/>
      <c r="P17" s="639"/>
      <c r="Q17" s="640"/>
      <c r="R17" s="641">
        <v>6113</v>
      </c>
      <c r="S17" s="644"/>
      <c r="T17" s="644"/>
      <c r="U17" s="644"/>
      <c r="V17" s="644"/>
      <c r="W17" s="644"/>
      <c r="X17" s="644"/>
      <c r="Y17" s="645"/>
      <c r="Z17" s="703">
        <v>0.1</v>
      </c>
      <c r="AA17" s="703"/>
      <c r="AB17" s="703"/>
      <c r="AC17" s="703"/>
      <c r="AD17" s="704">
        <v>6113</v>
      </c>
      <c r="AE17" s="704"/>
      <c r="AF17" s="704"/>
      <c r="AG17" s="704"/>
      <c r="AH17" s="704"/>
      <c r="AI17" s="704"/>
      <c r="AJ17" s="704"/>
      <c r="AK17" s="704"/>
      <c r="AL17" s="646">
        <v>0.2</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130</v>
      </c>
      <c r="BH17" s="644"/>
      <c r="BI17" s="644"/>
      <c r="BJ17" s="644"/>
      <c r="BK17" s="644"/>
      <c r="BL17" s="644"/>
      <c r="BM17" s="644"/>
      <c r="BN17" s="645"/>
      <c r="BO17" s="703" t="s">
        <v>130</v>
      </c>
      <c r="BP17" s="703"/>
      <c r="BQ17" s="703"/>
      <c r="BR17" s="703"/>
      <c r="BS17" s="649" t="s">
        <v>130</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390024</v>
      </c>
      <c r="CS17" s="644"/>
      <c r="CT17" s="644"/>
      <c r="CU17" s="644"/>
      <c r="CV17" s="644"/>
      <c r="CW17" s="644"/>
      <c r="CX17" s="644"/>
      <c r="CY17" s="645"/>
      <c r="CZ17" s="703">
        <v>8.5</v>
      </c>
      <c r="DA17" s="703"/>
      <c r="DB17" s="703"/>
      <c r="DC17" s="703"/>
      <c r="DD17" s="649" t="s">
        <v>130</v>
      </c>
      <c r="DE17" s="644"/>
      <c r="DF17" s="644"/>
      <c r="DG17" s="644"/>
      <c r="DH17" s="644"/>
      <c r="DI17" s="644"/>
      <c r="DJ17" s="644"/>
      <c r="DK17" s="644"/>
      <c r="DL17" s="644"/>
      <c r="DM17" s="644"/>
      <c r="DN17" s="644"/>
      <c r="DO17" s="644"/>
      <c r="DP17" s="645"/>
      <c r="DQ17" s="649">
        <v>382998</v>
      </c>
      <c r="DR17" s="644"/>
      <c r="DS17" s="644"/>
      <c r="DT17" s="644"/>
      <c r="DU17" s="644"/>
      <c r="DV17" s="644"/>
      <c r="DW17" s="644"/>
      <c r="DX17" s="644"/>
      <c r="DY17" s="644"/>
      <c r="DZ17" s="644"/>
      <c r="EA17" s="644"/>
      <c r="EB17" s="644"/>
      <c r="EC17" s="684"/>
    </row>
    <row r="18" spans="2:133" ht="11.25" customHeight="1">
      <c r="B18" s="638" t="s">
        <v>264</v>
      </c>
      <c r="C18" s="639"/>
      <c r="D18" s="639"/>
      <c r="E18" s="639"/>
      <c r="F18" s="639"/>
      <c r="G18" s="639"/>
      <c r="H18" s="639"/>
      <c r="I18" s="639"/>
      <c r="J18" s="639"/>
      <c r="K18" s="639"/>
      <c r="L18" s="639"/>
      <c r="M18" s="639"/>
      <c r="N18" s="639"/>
      <c r="O18" s="639"/>
      <c r="P18" s="639"/>
      <c r="Q18" s="640"/>
      <c r="R18" s="641">
        <v>901045</v>
      </c>
      <c r="S18" s="644"/>
      <c r="T18" s="644"/>
      <c r="U18" s="644"/>
      <c r="V18" s="644"/>
      <c r="W18" s="644"/>
      <c r="X18" s="644"/>
      <c r="Y18" s="645"/>
      <c r="Z18" s="703">
        <v>19</v>
      </c>
      <c r="AA18" s="703"/>
      <c r="AB18" s="703"/>
      <c r="AC18" s="703"/>
      <c r="AD18" s="704">
        <v>789897</v>
      </c>
      <c r="AE18" s="704"/>
      <c r="AF18" s="704"/>
      <c r="AG18" s="704"/>
      <c r="AH18" s="704"/>
      <c r="AI18" s="704"/>
      <c r="AJ18" s="704"/>
      <c r="AK18" s="704"/>
      <c r="AL18" s="646">
        <v>29.1</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130</v>
      </c>
      <c r="BH18" s="644"/>
      <c r="BI18" s="644"/>
      <c r="BJ18" s="644"/>
      <c r="BK18" s="644"/>
      <c r="BL18" s="644"/>
      <c r="BM18" s="644"/>
      <c r="BN18" s="645"/>
      <c r="BO18" s="703" t="s">
        <v>130</v>
      </c>
      <c r="BP18" s="703"/>
      <c r="BQ18" s="703"/>
      <c r="BR18" s="703"/>
      <c r="BS18" s="649" t="s">
        <v>130</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130</v>
      </c>
      <c r="CS18" s="644"/>
      <c r="CT18" s="644"/>
      <c r="CU18" s="644"/>
      <c r="CV18" s="644"/>
      <c r="CW18" s="644"/>
      <c r="CX18" s="644"/>
      <c r="CY18" s="645"/>
      <c r="CZ18" s="703" t="s">
        <v>130</v>
      </c>
      <c r="DA18" s="703"/>
      <c r="DB18" s="703"/>
      <c r="DC18" s="703"/>
      <c r="DD18" s="649" t="s">
        <v>130</v>
      </c>
      <c r="DE18" s="644"/>
      <c r="DF18" s="644"/>
      <c r="DG18" s="644"/>
      <c r="DH18" s="644"/>
      <c r="DI18" s="644"/>
      <c r="DJ18" s="644"/>
      <c r="DK18" s="644"/>
      <c r="DL18" s="644"/>
      <c r="DM18" s="644"/>
      <c r="DN18" s="644"/>
      <c r="DO18" s="644"/>
      <c r="DP18" s="645"/>
      <c r="DQ18" s="649" t="s">
        <v>130</v>
      </c>
      <c r="DR18" s="644"/>
      <c r="DS18" s="644"/>
      <c r="DT18" s="644"/>
      <c r="DU18" s="644"/>
      <c r="DV18" s="644"/>
      <c r="DW18" s="644"/>
      <c r="DX18" s="644"/>
      <c r="DY18" s="644"/>
      <c r="DZ18" s="644"/>
      <c r="EA18" s="644"/>
      <c r="EB18" s="644"/>
      <c r="EC18" s="684"/>
    </row>
    <row r="19" spans="2:133" ht="11.25" customHeight="1">
      <c r="B19" s="638" t="s">
        <v>267</v>
      </c>
      <c r="C19" s="639"/>
      <c r="D19" s="639"/>
      <c r="E19" s="639"/>
      <c r="F19" s="639"/>
      <c r="G19" s="639"/>
      <c r="H19" s="639"/>
      <c r="I19" s="639"/>
      <c r="J19" s="639"/>
      <c r="K19" s="639"/>
      <c r="L19" s="639"/>
      <c r="M19" s="639"/>
      <c r="N19" s="639"/>
      <c r="O19" s="639"/>
      <c r="P19" s="639"/>
      <c r="Q19" s="640"/>
      <c r="R19" s="641">
        <v>789897</v>
      </c>
      <c r="S19" s="644"/>
      <c r="T19" s="644"/>
      <c r="U19" s="644"/>
      <c r="V19" s="644"/>
      <c r="W19" s="644"/>
      <c r="X19" s="644"/>
      <c r="Y19" s="645"/>
      <c r="Z19" s="703">
        <v>16.7</v>
      </c>
      <c r="AA19" s="703"/>
      <c r="AB19" s="703"/>
      <c r="AC19" s="703"/>
      <c r="AD19" s="704">
        <v>789897</v>
      </c>
      <c r="AE19" s="704"/>
      <c r="AF19" s="704"/>
      <c r="AG19" s="704"/>
      <c r="AH19" s="704"/>
      <c r="AI19" s="704"/>
      <c r="AJ19" s="704"/>
      <c r="AK19" s="704"/>
      <c r="AL19" s="646">
        <v>29.1</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t="s">
        <v>240</v>
      </c>
      <c r="BH19" s="644"/>
      <c r="BI19" s="644"/>
      <c r="BJ19" s="644"/>
      <c r="BK19" s="644"/>
      <c r="BL19" s="644"/>
      <c r="BM19" s="644"/>
      <c r="BN19" s="645"/>
      <c r="BO19" s="703" t="s">
        <v>130</v>
      </c>
      <c r="BP19" s="703"/>
      <c r="BQ19" s="703"/>
      <c r="BR19" s="703"/>
      <c r="BS19" s="649" t="s">
        <v>130</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130</v>
      </c>
      <c r="CS19" s="644"/>
      <c r="CT19" s="644"/>
      <c r="CU19" s="644"/>
      <c r="CV19" s="644"/>
      <c r="CW19" s="644"/>
      <c r="CX19" s="644"/>
      <c r="CY19" s="645"/>
      <c r="CZ19" s="703" t="s">
        <v>130</v>
      </c>
      <c r="DA19" s="703"/>
      <c r="DB19" s="703"/>
      <c r="DC19" s="703"/>
      <c r="DD19" s="649" t="s">
        <v>130</v>
      </c>
      <c r="DE19" s="644"/>
      <c r="DF19" s="644"/>
      <c r="DG19" s="644"/>
      <c r="DH19" s="644"/>
      <c r="DI19" s="644"/>
      <c r="DJ19" s="644"/>
      <c r="DK19" s="644"/>
      <c r="DL19" s="644"/>
      <c r="DM19" s="644"/>
      <c r="DN19" s="644"/>
      <c r="DO19" s="644"/>
      <c r="DP19" s="645"/>
      <c r="DQ19" s="649" t="s">
        <v>130</v>
      </c>
      <c r="DR19" s="644"/>
      <c r="DS19" s="644"/>
      <c r="DT19" s="644"/>
      <c r="DU19" s="644"/>
      <c r="DV19" s="644"/>
      <c r="DW19" s="644"/>
      <c r="DX19" s="644"/>
      <c r="DY19" s="644"/>
      <c r="DZ19" s="644"/>
      <c r="EA19" s="644"/>
      <c r="EB19" s="644"/>
      <c r="EC19" s="684"/>
    </row>
    <row r="20" spans="2:133" ht="11.25" customHeight="1">
      <c r="B20" s="638" t="s">
        <v>270</v>
      </c>
      <c r="C20" s="639"/>
      <c r="D20" s="639"/>
      <c r="E20" s="639"/>
      <c r="F20" s="639"/>
      <c r="G20" s="639"/>
      <c r="H20" s="639"/>
      <c r="I20" s="639"/>
      <c r="J20" s="639"/>
      <c r="K20" s="639"/>
      <c r="L20" s="639"/>
      <c r="M20" s="639"/>
      <c r="N20" s="639"/>
      <c r="O20" s="639"/>
      <c r="P20" s="639"/>
      <c r="Q20" s="640"/>
      <c r="R20" s="641">
        <v>111148</v>
      </c>
      <c r="S20" s="644"/>
      <c r="T20" s="644"/>
      <c r="U20" s="644"/>
      <c r="V20" s="644"/>
      <c r="W20" s="644"/>
      <c r="X20" s="644"/>
      <c r="Y20" s="645"/>
      <c r="Z20" s="703">
        <v>2.2999999999999998</v>
      </c>
      <c r="AA20" s="703"/>
      <c r="AB20" s="703"/>
      <c r="AC20" s="703"/>
      <c r="AD20" s="704" t="s">
        <v>169</v>
      </c>
      <c r="AE20" s="704"/>
      <c r="AF20" s="704"/>
      <c r="AG20" s="704"/>
      <c r="AH20" s="704"/>
      <c r="AI20" s="704"/>
      <c r="AJ20" s="704"/>
      <c r="AK20" s="704"/>
      <c r="AL20" s="646" t="s">
        <v>130</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t="s">
        <v>130</v>
      </c>
      <c r="BH20" s="644"/>
      <c r="BI20" s="644"/>
      <c r="BJ20" s="644"/>
      <c r="BK20" s="644"/>
      <c r="BL20" s="644"/>
      <c r="BM20" s="644"/>
      <c r="BN20" s="645"/>
      <c r="BO20" s="703" t="s">
        <v>240</v>
      </c>
      <c r="BP20" s="703"/>
      <c r="BQ20" s="703"/>
      <c r="BR20" s="703"/>
      <c r="BS20" s="649" t="s">
        <v>130</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4604723</v>
      </c>
      <c r="CS20" s="644"/>
      <c r="CT20" s="644"/>
      <c r="CU20" s="644"/>
      <c r="CV20" s="644"/>
      <c r="CW20" s="644"/>
      <c r="CX20" s="644"/>
      <c r="CY20" s="645"/>
      <c r="CZ20" s="703">
        <v>100</v>
      </c>
      <c r="DA20" s="703"/>
      <c r="DB20" s="703"/>
      <c r="DC20" s="703"/>
      <c r="DD20" s="649">
        <v>731603</v>
      </c>
      <c r="DE20" s="644"/>
      <c r="DF20" s="644"/>
      <c r="DG20" s="644"/>
      <c r="DH20" s="644"/>
      <c r="DI20" s="644"/>
      <c r="DJ20" s="644"/>
      <c r="DK20" s="644"/>
      <c r="DL20" s="644"/>
      <c r="DM20" s="644"/>
      <c r="DN20" s="644"/>
      <c r="DO20" s="644"/>
      <c r="DP20" s="645"/>
      <c r="DQ20" s="649">
        <v>3292420</v>
      </c>
      <c r="DR20" s="644"/>
      <c r="DS20" s="644"/>
      <c r="DT20" s="644"/>
      <c r="DU20" s="644"/>
      <c r="DV20" s="644"/>
      <c r="DW20" s="644"/>
      <c r="DX20" s="644"/>
      <c r="DY20" s="644"/>
      <c r="DZ20" s="644"/>
      <c r="EA20" s="644"/>
      <c r="EB20" s="644"/>
      <c r="EC20" s="684"/>
    </row>
    <row r="21" spans="2:133" ht="11.25" customHeight="1">
      <c r="B21" s="638" t="s">
        <v>273</v>
      </c>
      <c r="C21" s="639"/>
      <c r="D21" s="639"/>
      <c r="E21" s="639"/>
      <c r="F21" s="639"/>
      <c r="G21" s="639"/>
      <c r="H21" s="639"/>
      <c r="I21" s="639"/>
      <c r="J21" s="639"/>
      <c r="K21" s="639"/>
      <c r="L21" s="639"/>
      <c r="M21" s="639"/>
      <c r="N21" s="639"/>
      <c r="O21" s="639"/>
      <c r="P21" s="639"/>
      <c r="Q21" s="640"/>
      <c r="R21" s="641" t="s">
        <v>240</v>
      </c>
      <c r="S21" s="644"/>
      <c r="T21" s="644"/>
      <c r="U21" s="644"/>
      <c r="V21" s="644"/>
      <c r="W21" s="644"/>
      <c r="X21" s="644"/>
      <c r="Y21" s="645"/>
      <c r="Z21" s="703" t="s">
        <v>169</v>
      </c>
      <c r="AA21" s="703"/>
      <c r="AB21" s="703"/>
      <c r="AC21" s="703"/>
      <c r="AD21" s="704" t="s">
        <v>130</v>
      </c>
      <c r="AE21" s="704"/>
      <c r="AF21" s="704"/>
      <c r="AG21" s="704"/>
      <c r="AH21" s="704"/>
      <c r="AI21" s="704"/>
      <c r="AJ21" s="704"/>
      <c r="AK21" s="704"/>
      <c r="AL21" s="646" t="s">
        <v>130</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t="s">
        <v>130</v>
      </c>
      <c r="BH21" s="644"/>
      <c r="BI21" s="644"/>
      <c r="BJ21" s="644"/>
      <c r="BK21" s="644"/>
      <c r="BL21" s="644"/>
      <c r="BM21" s="644"/>
      <c r="BN21" s="645"/>
      <c r="BO21" s="703" t="s">
        <v>130</v>
      </c>
      <c r="BP21" s="703"/>
      <c r="BQ21" s="703"/>
      <c r="BR21" s="703"/>
      <c r="BS21" s="649" t="s">
        <v>130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275</v>
      </c>
      <c r="C22" s="639"/>
      <c r="D22" s="639"/>
      <c r="E22" s="639"/>
      <c r="F22" s="639"/>
      <c r="G22" s="639"/>
      <c r="H22" s="639"/>
      <c r="I22" s="639"/>
      <c r="J22" s="639"/>
      <c r="K22" s="639"/>
      <c r="L22" s="639"/>
      <c r="M22" s="639"/>
      <c r="N22" s="639"/>
      <c r="O22" s="639"/>
      <c r="P22" s="639"/>
      <c r="Q22" s="640"/>
      <c r="R22" s="641">
        <v>2797722</v>
      </c>
      <c r="S22" s="644"/>
      <c r="T22" s="644"/>
      <c r="U22" s="644"/>
      <c r="V22" s="644"/>
      <c r="W22" s="644"/>
      <c r="X22" s="644"/>
      <c r="Y22" s="645"/>
      <c r="Z22" s="703">
        <v>59</v>
      </c>
      <c r="AA22" s="703"/>
      <c r="AB22" s="703"/>
      <c r="AC22" s="703"/>
      <c r="AD22" s="704">
        <v>2686574</v>
      </c>
      <c r="AE22" s="704"/>
      <c r="AF22" s="704"/>
      <c r="AG22" s="704"/>
      <c r="AH22" s="704"/>
      <c r="AI22" s="704"/>
      <c r="AJ22" s="704"/>
      <c r="AK22" s="704"/>
      <c r="AL22" s="646">
        <v>99.1</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169</v>
      </c>
      <c r="BH22" s="644"/>
      <c r="BI22" s="644"/>
      <c r="BJ22" s="644"/>
      <c r="BK22" s="644"/>
      <c r="BL22" s="644"/>
      <c r="BM22" s="644"/>
      <c r="BN22" s="645"/>
      <c r="BO22" s="703" t="s">
        <v>240</v>
      </c>
      <c r="BP22" s="703"/>
      <c r="BQ22" s="703"/>
      <c r="BR22" s="703"/>
      <c r="BS22" s="649" t="s">
        <v>169</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278</v>
      </c>
      <c r="C23" s="639"/>
      <c r="D23" s="639"/>
      <c r="E23" s="639"/>
      <c r="F23" s="639"/>
      <c r="G23" s="639"/>
      <c r="H23" s="639"/>
      <c r="I23" s="639"/>
      <c r="J23" s="639"/>
      <c r="K23" s="639"/>
      <c r="L23" s="639"/>
      <c r="M23" s="639"/>
      <c r="N23" s="639"/>
      <c r="O23" s="639"/>
      <c r="P23" s="639"/>
      <c r="Q23" s="640"/>
      <c r="R23" s="641">
        <v>1262</v>
      </c>
      <c r="S23" s="644"/>
      <c r="T23" s="644"/>
      <c r="U23" s="644"/>
      <c r="V23" s="644"/>
      <c r="W23" s="644"/>
      <c r="X23" s="644"/>
      <c r="Y23" s="645"/>
      <c r="Z23" s="703">
        <v>0</v>
      </c>
      <c r="AA23" s="703"/>
      <c r="AB23" s="703"/>
      <c r="AC23" s="703"/>
      <c r="AD23" s="704">
        <v>1262</v>
      </c>
      <c r="AE23" s="704"/>
      <c r="AF23" s="704"/>
      <c r="AG23" s="704"/>
      <c r="AH23" s="704"/>
      <c r="AI23" s="704"/>
      <c r="AJ23" s="704"/>
      <c r="AK23" s="704"/>
      <c r="AL23" s="646">
        <v>0</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130</v>
      </c>
      <c r="BH23" s="644"/>
      <c r="BI23" s="644"/>
      <c r="BJ23" s="644"/>
      <c r="BK23" s="644"/>
      <c r="BL23" s="644"/>
      <c r="BM23" s="644"/>
      <c r="BN23" s="645"/>
      <c r="BO23" s="703" t="s">
        <v>130</v>
      </c>
      <c r="BP23" s="703"/>
      <c r="BQ23" s="703"/>
      <c r="BR23" s="703"/>
      <c r="BS23" s="649" t="s">
        <v>130</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c r="B24" s="638" t="s">
        <v>285</v>
      </c>
      <c r="C24" s="639"/>
      <c r="D24" s="639"/>
      <c r="E24" s="639"/>
      <c r="F24" s="639"/>
      <c r="G24" s="639"/>
      <c r="H24" s="639"/>
      <c r="I24" s="639"/>
      <c r="J24" s="639"/>
      <c r="K24" s="639"/>
      <c r="L24" s="639"/>
      <c r="M24" s="639"/>
      <c r="N24" s="639"/>
      <c r="O24" s="639"/>
      <c r="P24" s="639"/>
      <c r="Q24" s="640"/>
      <c r="R24" s="641">
        <v>5159</v>
      </c>
      <c r="S24" s="644"/>
      <c r="T24" s="644"/>
      <c r="U24" s="644"/>
      <c r="V24" s="644"/>
      <c r="W24" s="644"/>
      <c r="X24" s="644"/>
      <c r="Y24" s="645"/>
      <c r="Z24" s="703">
        <v>0.1</v>
      </c>
      <c r="AA24" s="703"/>
      <c r="AB24" s="703"/>
      <c r="AC24" s="703"/>
      <c r="AD24" s="704" t="s">
        <v>240</v>
      </c>
      <c r="AE24" s="704"/>
      <c r="AF24" s="704"/>
      <c r="AG24" s="704"/>
      <c r="AH24" s="704"/>
      <c r="AI24" s="704"/>
      <c r="AJ24" s="704"/>
      <c r="AK24" s="704"/>
      <c r="AL24" s="646" t="s">
        <v>240</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130</v>
      </c>
      <c r="BH24" s="644"/>
      <c r="BI24" s="644"/>
      <c r="BJ24" s="644"/>
      <c r="BK24" s="644"/>
      <c r="BL24" s="644"/>
      <c r="BM24" s="644"/>
      <c r="BN24" s="645"/>
      <c r="BO24" s="703" t="s">
        <v>240</v>
      </c>
      <c r="BP24" s="703"/>
      <c r="BQ24" s="703"/>
      <c r="BR24" s="703"/>
      <c r="BS24" s="649" t="s">
        <v>240</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1952762</v>
      </c>
      <c r="CS24" s="707"/>
      <c r="CT24" s="707"/>
      <c r="CU24" s="707"/>
      <c r="CV24" s="707"/>
      <c r="CW24" s="707"/>
      <c r="CX24" s="707"/>
      <c r="CY24" s="753"/>
      <c r="CZ24" s="754">
        <v>42.4</v>
      </c>
      <c r="DA24" s="723"/>
      <c r="DB24" s="723"/>
      <c r="DC24" s="757"/>
      <c r="DD24" s="752">
        <v>1551074</v>
      </c>
      <c r="DE24" s="707"/>
      <c r="DF24" s="707"/>
      <c r="DG24" s="707"/>
      <c r="DH24" s="707"/>
      <c r="DI24" s="707"/>
      <c r="DJ24" s="707"/>
      <c r="DK24" s="753"/>
      <c r="DL24" s="752">
        <v>1541842</v>
      </c>
      <c r="DM24" s="707"/>
      <c r="DN24" s="707"/>
      <c r="DO24" s="707"/>
      <c r="DP24" s="707"/>
      <c r="DQ24" s="707"/>
      <c r="DR24" s="707"/>
      <c r="DS24" s="707"/>
      <c r="DT24" s="707"/>
      <c r="DU24" s="707"/>
      <c r="DV24" s="753"/>
      <c r="DW24" s="754">
        <v>53</v>
      </c>
      <c r="DX24" s="723"/>
      <c r="DY24" s="723"/>
      <c r="DZ24" s="723"/>
      <c r="EA24" s="723"/>
      <c r="EB24" s="723"/>
      <c r="EC24" s="755"/>
    </row>
    <row r="25" spans="2:133" ht="11.25" customHeight="1">
      <c r="B25" s="638" t="s">
        <v>288</v>
      </c>
      <c r="C25" s="639"/>
      <c r="D25" s="639"/>
      <c r="E25" s="639"/>
      <c r="F25" s="639"/>
      <c r="G25" s="639"/>
      <c r="H25" s="639"/>
      <c r="I25" s="639"/>
      <c r="J25" s="639"/>
      <c r="K25" s="639"/>
      <c r="L25" s="639"/>
      <c r="M25" s="639"/>
      <c r="N25" s="639"/>
      <c r="O25" s="639"/>
      <c r="P25" s="639"/>
      <c r="Q25" s="640"/>
      <c r="R25" s="641">
        <v>79354</v>
      </c>
      <c r="S25" s="644"/>
      <c r="T25" s="644"/>
      <c r="U25" s="644"/>
      <c r="V25" s="644"/>
      <c r="W25" s="644"/>
      <c r="X25" s="644"/>
      <c r="Y25" s="645"/>
      <c r="Z25" s="703">
        <v>1.7</v>
      </c>
      <c r="AA25" s="703"/>
      <c r="AB25" s="703"/>
      <c r="AC25" s="703"/>
      <c r="AD25" s="704">
        <v>21170</v>
      </c>
      <c r="AE25" s="704"/>
      <c r="AF25" s="704"/>
      <c r="AG25" s="704"/>
      <c r="AH25" s="704"/>
      <c r="AI25" s="704"/>
      <c r="AJ25" s="704"/>
      <c r="AK25" s="704"/>
      <c r="AL25" s="646">
        <v>0.8</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130</v>
      </c>
      <c r="BH25" s="644"/>
      <c r="BI25" s="644"/>
      <c r="BJ25" s="644"/>
      <c r="BK25" s="644"/>
      <c r="BL25" s="644"/>
      <c r="BM25" s="644"/>
      <c r="BN25" s="645"/>
      <c r="BO25" s="703" t="s">
        <v>130</v>
      </c>
      <c r="BP25" s="703"/>
      <c r="BQ25" s="703"/>
      <c r="BR25" s="703"/>
      <c r="BS25" s="649" t="s">
        <v>240</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1004215</v>
      </c>
      <c r="CS25" s="642"/>
      <c r="CT25" s="642"/>
      <c r="CU25" s="642"/>
      <c r="CV25" s="642"/>
      <c r="CW25" s="642"/>
      <c r="CX25" s="642"/>
      <c r="CY25" s="643"/>
      <c r="CZ25" s="646">
        <v>21.8</v>
      </c>
      <c r="DA25" s="675"/>
      <c r="DB25" s="675"/>
      <c r="DC25" s="676"/>
      <c r="DD25" s="649">
        <v>946133</v>
      </c>
      <c r="DE25" s="642"/>
      <c r="DF25" s="642"/>
      <c r="DG25" s="642"/>
      <c r="DH25" s="642"/>
      <c r="DI25" s="642"/>
      <c r="DJ25" s="642"/>
      <c r="DK25" s="643"/>
      <c r="DL25" s="649">
        <v>938148</v>
      </c>
      <c r="DM25" s="642"/>
      <c r="DN25" s="642"/>
      <c r="DO25" s="642"/>
      <c r="DP25" s="642"/>
      <c r="DQ25" s="642"/>
      <c r="DR25" s="642"/>
      <c r="DS25" s="642"/>
      <c r="DT25" s="642"/>
      <c r="DU25" s="642"/>
      <c r="DV25" s="643"/>
      <c r="DW25" s="646">
        <v>32.299999999999997</v>
      </c>
      <c r="DX25" s="675"/>
      <c r="DY25" s="675"/>
      <c r="DZ25" s="675"/>
      <c r="EA25" s="675"/>
      <c r="EB25" s="675"/>
      <c r="EC25" s="677"/>
    </row>
    <row r="26" spans="2:133" ht="11.25" customHeight="1">
      <c r="B26" s="638" t="s">
        <v>291</v>
      </c>
      <c r="C26" s="639"/>
      <c r="D26" s="639"/>
      <c r="E26" s="639"/>
      <c r="F26" s="639"/>
      <c r="G26" s="639"/>
      <c r="H26" s="639"/>
      <c r="I26" s="639"/>
      <c r="J26" s="639"/>
      <c r="K26" s="639"/>
      <c r="L26" s="639"/>
      <c r="M26" s="639"/>
      <c r="N26" s="639"/>
      <c r="O26" s="639"/>
      <c r="P26" s="639"/>
      <c r="Q26" s="640"/>
      <c r="R26" s="641">
        <v>5465</v>
      </c>
      <c r="S26" s="644"/>
      <c r="T26" s="644"/>
      <c r="U26" s="644"/>
      <c r="V26" s="644"/>
      <c r="W26" s="644"/>
      <c r="X26" s="644"/>
      <c r="Y26" s="645"/>
      <c r="Z26" s="703">
        <v>0.1</v>
      </c>
      <c r="AA26" s="703"/>
      <c r="AB26" s="703"/>
      <c r="AC26" s="703"/>
      <c r="AD26" s="704" t="s">
        <v>130</v>
      </c>
      <c r="AE26" s="704"/>
      <c r="AF26" s="704"/>
      <c r="AG26" s="704"/>
      <c r="AH26" s="704"/>
      <c r="AI26" s="704"/>
      <c r="AJ26" s="704"/>
      <c r="AK26" s="704"/>
      <c r="AL26" s="646" t="s">
        <v>130</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240</v>
      </c>
      <c r="BH26" s="644"/>
      <c r="BI26" s="644"/>
      <c r="BJ26" s="644"/>
      <c r="BK26" s="644"/>
      <c r="BL26" s="644"/>
      <c r="BM26" s="644"/>
      <c r="BN26" s="645"/>
      <c r="BO26" s="703" t="s">
        <v>130</v>
      </c>
      <c r="BP26" s="703"/>
      <c r="BQ26" s="703"/>
      <c r="BR26" s="703"/>
      <c r="BS26" s="649" t="s">
        <v>130</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610656</v>
      </c>
      <c r="CS26" s="644"/>
      <c r="CT26" s="644"/>
      <c r="CU26" s="644"/>
      <c r="CV26" s="644"/>
      <c r="CW26" s="644"/>
      <c r="CX26" s="644"/>
      <c r="CY26" s="645"/>
      <c r="CZ26" s="646">
        <v>13.3</v>
      </c>
      <c r="DA26" s="675"/>
      <c r="DB26" s="675"/>
      <c r="DC26" s="676"/>
      <c r="DD26" s="649">
        <v>560450</v>
      </c>
      <c r="DE26" s="644"/>
      <c r="DF26" s="644"/>
      <c r="DG26" s="644"/>
      <c r="DH26" s="644"/>
      <c r="DI26" s="644"/>
      <c r="DJ26" s="644"/>
      <c r="DK26" s="645"/>
      <c r="DL26" s="649" t="s">
        <v>130</v>
      </c>
      <c r="DM26" s="644"/>
      <c r="DN26" s="644"/>
      <c r="DO26" s="644"/>
      <c r="DP26" s="644"/>
      <c r="DQ26" s="644"/>
      <c r="DR26" s="644"/>
      <c r="DS26" s="644"/>
      <c r="DT26" s="644"/>
      <c r="DU26" s="644"/>
      <c r="DV26" s="645"/>
      <c r="DW26" s="646" t="s">
        <v>169</v>
      </c>
      <c r="DX26" s="675"/>
      <c r="DY26" s="675"/>
      <c r="DZ26" s="675"/>
      <c r="EA26" s="675"/>
      <c r="EB26" s="675"/>
      <c r="EC26" s="677"/>
    </row>
    <row r="27" spans="2:133" ht="11.25" customHeight="1">
      <c r="B27" s="638" t="s">
        <v>294</v>
      </c>
      <c r="C27" s="639"/>
      <c r="D27" s="639"/>
      <c r="E27" s="639"/>
      <c r="F27" s="639"/>
      <c r="G27" s="639"/>
      <c r="H27" s="639"/>
      <c r="I27" s="639"/>
      <c r="J27" s="639"/>
      <c r="K27" s="639"/>
      <c r="L27" s="639"/>
      <c r="M27" s="639"/>
      <c r="N27" s="639"/>
      <c r="O27" s="639"/>
      <c r="P27" s="639"/>
      <c r="Q27" s="640"/>
      <c r="R27" s="641">
        <v>447577</v>
      </c>
      <c r="S27" s="644"/>
      <c r="T27" s="644"/>
      <c r="U27" s="644"/>
      <c r="V27" s="644"/>
      <c r="W27" s="644"/>
      <c r="X27" s="644"/>
      <c r="Y27" s="645"/>
      <c r="Z27" s="703">
        <v>9.4</v>
      </c>
      <c r="AA27" s="703"/>
      <c r="AB27" s="703"/>
      <c r="AC27" s="703"/>
      <c r="AD27" s="704" t="s">
        <v>130</v>
      </c>
      <c r="AE27" s="704"/>
      <c r="AF27" s="704"/>
      <c r="AG27" s="704"/>
      <c r="AH27" s="704"/>
      <c r="AI27" s="704"/>
      <c r="AJ27" s="704"/>
      <c r="AK27" s="704"/>
      <c r="AL27" s="646" t="s">
        <v>240</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1612664</v>
      </c>
      <c r="BH27" s="644"/>
      <c r="BI27" s="644"/>
      <c r="BJ27" s="644"/>
      <c r="BK27" s="644"/>
      <c r="BL27" s="644"/>
      <c r="BM27" s="644"/>
      <c r="BN27" s="645"/>
      <c r="BO27" s="703">
        <v>100</v>
      </c>
      <c r="BP27" s="703"/>
      <c r="BQ27" s="703"/>
      <c r="BR27" s="703"/>
      <c r="BS27" s="649">
        <v>31368</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558523</v>
      </c>
      <c r="CS27" s="642"/>
      <c r="CT27" s="642"/>
      <c r="CU27" s="642"/>
      <c r="CV27" s="642"/>
      <c r="CW27" s="642"/>
      <c r="CX27" s="642"/>
      <c r="CY27" s="643"/>
      <c r="CZ27" s="646">
        <v>12.1</v>
      </c>
      <c r="DA27" s="675"/>
      <c r="DB27" s="675"/>
      <c r="DC27" s="676"/>
      <c r="DD27" s="649">
        <v>221943</v>
      </c>
      <c r="DE27" s="642"/>
      <c r="DF27" s="642"/>
      <c r="DG27" s="642"/>
      <c r="DH27" s="642"/>
      <c r="DI27" s="642"/>
      <c r="DJ27" s="642"/>
      <c r="DK27" s="643"/>
      <c r="DL27" s="649">
        <v>220696</v>
      </c>
      <c r="DM27" s="642"/>
      <c r="DN27" s="642"/>
      <c r="DO27" s="642"/>
      <c r="DP27" s="642"/>
      <c r="DQ27" s="642"/>
      <c r="DR27" s="642"/>
      <c r="DS27" s="642"/>
      <c r="DT27" s="642"/>
      <c r="DU27" s="642"/>
      <c r="DV27" s="643"/>
      <c r="DW27" s="646">
        <v>7.6</v>
      </c>
      <c r="DX27" s="675"/>
      <c r="DY27" s="675"/>
      <c r="DZ27" s="675"/>
      <c r="EA27" s="675"/>
      <c r="EB27" s="675"/>
      <c r="EC27" s="677"/>
    </row>
    <row r="28" spans="2:133" ht="11.25" customHeight="1">
      <c r="B28" s="746" t="s">
        <v>297</v>
      </c>
      <c r="C28" s="747"/>
      <c r="D28" s="747"/>
      <c r="E28" s="747"/>
      <c r="F28" s="747"/>
      <c r="G28" s="747"/>
      <c r="H28" s="747"/>
      <c r="I28" s="747"/>
      <c r="J28" s="747"/>
      <c r="K28" s="747"/>
      <c r="L28" s="747"/>
      <c r="M28" s="747"/>
      <c r="N28" s="747"/>
      <c r="O28" s="747"/>
      <c r="P28" s="747"/>
      <c r="Q28" s="748"/>
      <c r="R28" s="641" t="s">
        <v>240</v>
      </c>
      <c r="S28" s="644"/>
      <c r="T28" s="644"/>
      <c r="U28" s="644"/>
      <c r="V28" s="644"/>
      <c r="W28" s="644"/>
      <c r="X28" s="644"/>
      <c r="Y28" s="645"/>
      <c r="Z28" s="703" t="s">
        <v>130</v>
      </c>
      <c r="AA28" s="703"/>
      <c r="AB28" s="703"/>
      <c r="AC28" s="703"/>
      <c r="AD28" s="704" t="s">
        <v>130</v>
      </c>
      <c r="AE28" s="704"/>
      <c r="AF28" s="704"/>
      <c r="AG28" s="704"/>
      <c r="AH28" s="704"/>
      <c r="AI28" s="704"/>
      <c r="AJ28" s="704"/>
      <c r="AK28" s="704"/>
      <c r="AL28" s="646" t="s">
        <v>240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390024</v>
      </c>
      <c r="CS28" s="644"/>
      <c r="CT28" s="644"/>
      <c r="CU28" s="644"/>
      <c r="CV28" s="644"/>
      <c r="CW28" s="644"/>
      <c r="CX28" s="644"/>
      <c r="CY28" s="645"/>
      <c r="CZ28" s="646">
        <v>8.5</v>
      </c>
      <c r="DA28" s="675"/>
      <c r="DB28" s="675"/>
      <c r="DC28" s="676"/>
      <c r="DD28" s="649">
        <v>382998</v>
      </c>
      <c r="DE28" s="644"/>
      <c r="DF28" s="644"/>
      <c r="DG28" s="644"/>
      <c r="DH28" s="644"/>
      <c r="DI28" s="644"/>
      <c r="DJ28" s="644"/>
      <c r="DK28" s="645"/>
      <c r="DL28" s="649">
        <v>382998</v>
      </c>
      <c r="DM28" s="644"/>
      <c r="DN28" s="644"/>
      <c r="DO28" s="644"/>
      <c r="DP28" s="644"/>
      <c r="DQ28" s="644"/>
      <c r="DR28" s="644"/>
      <c r="DS28" s="644"/>
      <c r="DT28" s="644"/>
      <c r="DU28" s="644"/>
      <c r="DV28" s="645"/>
      <c r="DW28" s="646">
        <v>13.2</v>
      </c>
      <c r="DX28" s="675"/>
      <c r="DY28" s="675"/>
      <c r="DZ28" s="675"/>
      <c r="EA28" s="675"/>
      <c r="EB28" s="675"/>
      <c r="EC28" s="677"/>
    </row>
    <row r="29" spans="2:133" ht="11.25" customHeight="1">
      <c r="B29" s="638" t="s">
        <v>299</v>
      </c>
      <c r="C29" s="639"/>
      <c r="D29" s="639"/>
      <c r="E29" s="639"/>
      <c r="F29" s="639"/>
      <c r="G29" s="639"/>
      <c r="H29" s="639"/>
      <c r="I29" s="639"/>
      <c r="J29" s="639"/>
      <c r="K29" s="639"/>
      <c r="L29" s="639"/>
      <c r="M29" s="639"/>
      <c r="N29" s="639"/>
      <c r="O29" s="639"/>
      <c r="P29" s="639"/>
      <c r="Q29" s="640"/>
      <c r="R29" s="641">
        <v>326015</v>
      </c>
      <c r="S29" s="644"/>
      <c r="T29" s="644"/>
      <c r="U29" s="644"/>
      <c r="V29" s="644"/>
      <c r="W29" s="644"/>
      <c r="X29" s="644"/>
      <c r="Y29" s="645"/>
      <c r="Z29" s="703">
        <v>6.9</v>
      </c>
      <c r="AA29" s="703"/>
      <c r="AB29" s="703"/>
      <c r="AC29" s="703"/>
      <c r="AD29" s="704" t="s">
        <v>240</v>
      </c>
      <c r="AE29" s="704"/>
      <c r="AF29" s="704"/>
      <c r="AG29" s="704"/>
      <c r="AH29" s="704"/>
      <c r="AI29" s="704"/>
      <c r="AJ29" s="704"/>
      <c r="AK29" s="704"/>
      <c r="AL29" s="646" t="s">
        <v>130</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63</v>
      </c>
      <c r="CG29" s="682"/>
      <c r="CH29" s="682"/>
      <c r="CI29" s="682"/>
      <c r="CJ29" s="682"/>
      <c r="CK29" s="682"/>
      <c r="CL29" s="682"/>
      <c r="CM29" s="682"/>
      <c r="CN29" s="682"/>
      <c r="CO29" s="682"/>
      <c r="CP29" s="682"/>
      <c r="CQ29" s="683"/>
      <c r="CR29" s="641">
        <v>389954</v>
      </c>
      <c r="CS29" s="642"/>
      <c r="CT29" s="642"/>
      <c r="CU29" s="642"/>
      <c r="CV29" s="642"/>
      <c r="CW29" s="642"/>
      <c r="CX29" s="642"/>
      <c r="CY29" s="643"/>
      <c r="CZ29" s="646">
        <v>8.5</v>
      </c>
      <c r="DA29" s="675"/>
      <c r="DB29" s="675"/>
      <c r="DC29" s="676"/>
      <c r="DD29" s="649">
        <v>382928</v>
      </c>
      <c r="DE29" s="642"/>
      <c r="DF29" s="642"/>
      <c r="DG29" s="642"/>
      <c r="DH29" s="642"/>
      <c r="DI29" s="642"/>
      <c r="DJ29" s="642"/>
      <c r="DK29" s="643"/>
      <c r="DL29" s="649">
        <v>382928</v>
      </c>
      <c r="DM29" s="642"/>
      <c r="DN29" s="642"/>
      <c r="DO29" s="642"/>
      <c r="DP29" s="642"/>
      <c r="DQ29" s="642"/>
      <c r="DR29" s="642"/>
      <c r="DS29" s="642"/>
      <c r="DT29" s="642"/>
      <c r="DU29" s="642"/>
      <c r="DV29" s="643"/>
      <c r="DW29" s="646">
        <v>13.2</v>
      </c>
      <c r="DX29" s="675"/>
      <c r="DY29" s="675"/>
      <c r="DZ29" s="675"/>
      <c r="EA29" s="675"/>
      <c r="EB29" s="675"/>
      <c r="EC29" s="677"/>
    </row>
    <row r="30" spans="2:133" ht="11.25" customHeight="1">
      <c r="B30" s="638" t="s">
        <v>303</v>
      </c>
      <c r="C30" s="639"/>
      <c r="D30" s="639"/>
      <c r="E30" s="639"/>
      <c r="F30" s="639"/>
      <c r="G30" s="639"/>
      <c r="H30" s="639"/>
      <c r="I30" s="639"/>
      <c r="J30" s="639"/>
      <c r="K30" s="639"/>
      <c r="L30" s="639"/>
      <c r="M30" s="639"/>
      <c r="N30" s="639"/>
      <c r="O30" s="639"/>
      <c r="P30" s="639"/>
      <c r="Q30" s="640"/>
      <c r="R30" s="641">
        <v>11688</v>
      </c>
      <c r="S30" s="644"/>
      <c r="T30" s="644"/>
      <c r="U30" s="644"/>
      <c r="V30" s="644"/>
      <c r="W30" s="644"/>
      <c r="X30" s="644"/>
      <c r="Y30" s="645"/>
      <c r="Z30" s="703">
        <v>0.2</v>
      </c>
      <c r="AA30" s="703"/>
      <c r="AB30" s="703"/>
      <c r="AC30" s="703"/>
      <c r="AD30" s="704">
        <v>419</v>
      </c>
      <c r="AE30" s="704"/>
      <c r="AF30" s="704"/>
      <c r="AG30" s="704"/>
      <c r="AH30" s="704"/>
      <c r="AI30" s="704"/>
      <c r="AJ30" s="704"/>
      <c r="AK30" s="704"/>
      <c r="AL30" s="646">
        <v>0</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99.4</v>
      </c>
      <c r="BH30" s="722"/>
      <c r="BI30" s="722"/>
      <c r="BJ30" s="722"/>
      <c r="BK30" s="722"/>
      <c r="BL30" s="722"/>
      <c r="BM30" s="723">
        <v>97.8</v>
      </c>
      <c r="BN30" s="722"/>
      <c r="BO30" s="722"/>
      <c r="BP30" s="722"/>
      <c r="BQ30" s="724"/>
      <c r="BR30" s="721">
        <v>99.2</v>
      </c>
      <c r="BS30" s="722"/>
      <c r="BT30" s="722"/>
      <c r="BU30" s="722"/>
      <c r="BV30" s="722"/>
      <c r="BW30" s="722"/>
      <c r="BX30" s="723">
        <v>97.5</v>
      </c>
      <c r="BY30" s="722"/>
      <c r="BZ30" s="722"/>
      <c r="CA30" s="722"/>
      <c r="CB30" s="724"/>
      <c r="CD30" s="727"/>
      <c r="CE30" s="728"/>
      <c r="CF30" s="685" t="s">
        <v>306</v>
      </c>
      <c r="CG30" s="682"/>
      <c r="CH30" s="682"/>
      <c r="CI30" s="682"/>
      <c r="CJ30" s="682"/>
      <c r="CK30" s="682"/>
      <c r="CL30" s="682"/>
      <c r="CM30" s="682"/>
      <c r="CN30" s="682"/>
      <c r="CO30" s="682"/>
      <c r="CP30" s="682"/>
      <c r="CQ30" s="683"/>
      <c r="CR30" s="641">
        <v>354246</v>
      </c>
      <c r="CS30" s="644"/>
      <c r="CT30" s="644"/>
      <c r="CU30" s="644"/>
      <c r="CV30" s="644"/>
      <c r="CW30" s="644"/>
      <c r="CX30" s="644"/>
      <c r="CY30" s="645"/>
      <c r="CZ30" s="646">
        <v>7.7</v>
      </c>
      <c r="DA30" s="675"/>
      <c r="DB30" s="675"/>
      <c r="DC30" s="676"/>
      <c r="DD30" s="649">
        <v>347220</v>
      </c>
      <c r="DE30" s="644"/>
      <c r="DF30" s="644"/>
      <c r="DG30" s="644"/>
      <c r="DH30" s="644"/>
      <c r="DI30" s="644"/>
      <c r="DJ30" s="644"/>
      <c r="DK30" s="645"/>
      <c r="DL30" s="649">
        <v>347220</v>
      </c>
      <c r="DM30" s="644"/>
      <c r="DN30" s="644"/>
      <c r="DO30" s="644"/>
      <c r="DP30" s="644"/>
      <c r="DQ30" s="644"/>
      <c r="DR30" s="644"/>
      <c r="DS30" s="644"/>
      <c r="DT30" s="644"/>
      <c r="DU30" s="644"/>
      <c r="DV30" s="645"/>
      <c r="DW30" s="646">
        <v>11.9</v>
      </c>
      <c r="DX30" s="675"/>
      <c r="DY30" s="675"/>
      <c r="DZ30" s="675"/>
      <c r="EA30" s="675"/>
      <c r="EB30" s="675"/>
      <c r="EC30" s="677"/>
    </row>
    <row r="31" spans="2:133" ht="11.25" customHeight="1">
      <c r="B31" s="638" t="s">
        <v>307</v>
      </c>
      <c r="C31" s="639"/>
      <c r="D31" s="639"/>
      <c r="E31" s="639"/>
      <c r="F31" s="639"/>
      <c r="G31" s="639"/>
      <c r="H31" s="639"/>
      <c r="I31" s="639"/>
      <c r="J31" s="639"/>
      <c r="K31" s="639"/>
      <c r="L31" s="639"/>
      <c r="M31" s="639"/>
      <c r="N31" s="639"/>
      <c r="O31" s="639"/>
      <c r="P31" s="639"/>
      <c r="Q31" s="640"/>
      <c r="R31" s="641">
        <v>22114</v>
      </c>
      <c r="S31" s="644"/>
      <c r="T31" s="644"/>
      <c r="U31" s="644"/>
      <c r="V31" s="644"/>
      <c r="W31" s="644"/>
      <c r="X31" s="644"/>
      <c r="Y31" s="645"/>
      <c r="Z31" s="703">
        <v>0.5</v>
      </c>
      <c r="AA31" s="703"/>
      <c r="AB31" s="703"/>
      <c r="AC31" s="703"/>
      <c r="AD31" s="704" t="s">
        <v>169</v>
      </c>
      <c r="AE31" s="704"/>
      <c r="AF31" s="704"/>
      <c r="AG31" s="704"/>
      <c r="AH31" s="704"/>
      <c r="AI31" s="704"/>
      <c r="AJ31" s="704"/>
      <c r="AK31" s="704"/>
      <c r="AL31" s="646" t="s">
        <v>130</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99.4</v>
      </c>
      <c r="BH31" s="642"/>
      <c r="BI31" s="642"/>
      <c r="BJ31" s="642"/>
      <c r="BK31" s="642"/>
      <c r="BL31" s="642"/>
      <c r="BM31" s="647">
        <v>98.1</v>
      </c>
      <c r="BN31" s="720"/>
      <c r="BO31" s="720"/>
      <c r="BP31" s="720"/>
      <c r="BQ31" s="681"/>
      <c r="BR31" s="719">
        <v>99.2</v>
      </c>
      <c r="BS31" s="642"/>
      <c r="BT31" s="642"/>
      <c r="BU31" s="642"/>
      <c r="BV31" s="642"/>
      <c r="BW31" s="642"/>
      <c r="BX31" s="647">
        <v>97.5</v>
      </c>
      <c r="BY31" s="720"/>
      <c r="BZ31" s="720"/>
      <c r="CA31" s="720"/>
      <c r="CB31" s="681"/>
      <c r="CD31" s="727"/>
      <c r="CE31" s="728"/>
      <c r="CF31" s="685" t="s">
        <v>310</v>
      </c>
      <c r="CG31" s="682"/>
      <c r="CH31" s="682"/>
      <c r="CI31" s="682"/>
      <c r="CJ31" s="682"/>
      <c r="CK31" s="682"/>
      <c r="CL31" s="682"/>
      <c r="CM31" s="682"/>
      <c r="CN31" s="682"/>
      <c r="CO31" s="682"/>
      <c r="CP31" s="682"/>
      <c r="CQ31" s="683"/>
      <c r="CR31" s="641">
        <v>35708</v>
      </c>
      <c r="CS31" s="642"/>
      <c r="CT31" s="642"/>
      <c r="CU31" s="642"/>
      <c r="CV31" s="642"/>
      <c r="CW31" s="642"/>
      <c r="CX31" s="642"/>
      <c r="CY31" s="643"/>
      <c r="CZ31" s="646">
        <v>0.8</v>
      </c>
      <c r="DA31" s="675"/>
      <c r="DB31" s="675"/>
      <c r="DC31" s="676"/>
      <c r="DD31" s="649">
        <v>35708</v>
      </c>
      <c r="DE31" s="642"/>
      <c r="DF31" s="642"/>
      <c r="DG31" s="642"/>
      <c r="DH31" s="642"/>
      <c r="DI31" s="642"/>
      <c r="DJ31" s="642"/>
      <c r="DK31" s="643"/>
      <c r="DL31" s="649">
        <v>35708</v>
      </c>
      <c r="DM31" s="642"/>
      <c r="DN31" s="642"/>
      <c r="DO31" s="642"/>
      <c r="DP31" s="642"/>
      <c r="DQ31" s="642"/>
      <c r="DR31" s="642"/>
      <c r="DS31" s="642"/>
      <c r="DT31" s="642"/>
      <c r="DU31" s="642"/>
      <c r="DV31" s="643"/>
      <c r="DW31" s="646">
        <v>1.2</v>
      </c>
      <c r="DX31" s="675"/>
      <c r="DY31" s="675"/>
      <c r="DZ31" s="675"/>
      <c r="EA31" s="675"/>
      <c r="EB31" s="675"/>
      <c r="EC31" s="677"/>
    </row>
    <row r="32" spans="2:133" ht="11.25" customHeight="1">
      <c r="B32" s="638" t="s">
        <v>311</v>
      </c>
      <c r="C32" s="639"/>
      <c r="D32" s="639"/>
      <c r="E32" s="639"/>
      <c r="F32" s="639"/>
      <c r="G32" s="639"/>
      <c r="H32" s="639"/>
      <c r="I32" s="639"/>
      <c r="J32" s="639"/>
      <c r="K32" s="639"/>
      <c r="L32" s="639"/>
      <c r="M32" s="639"/>
      <c r="N32" s="639"/>
      <c r="O32" s="639"/>
      <c r="P32" s="639"/>
      <c r="Q32" s="640"/>
      <c r="R32" s="641">
        <v>346770</v>
      </c>
      <c r="S32" s="644"/>
      <c r="T32" s="644"/>
      <c r="U32" s="644"/>
      <c r="V32" s="644"/>
      <c r="W32" s="644"/>
      <c r="X32" s="644"/>
      <c r="Y32" s="645"/>
      <c r="Z32" s="703">
        <v>7.3</v>
      </c>
      <c r="AA32" s="703"/>
      <c r="AB32" s="703"/>
      <c r="AC32" s="703"/>
      <c r="AD32" s="704" t="s">
        <v>169</v>
      </c>
      <c r="AE32" s="704"/>
      <c r="AF32" s="704"/>
      <c r="AG32" s="704"/>
      <c r="AH32" s="704"/>
      <c r="AI32" s="704"/>
      <c r="AJ32" s="704"/>
      <c r="AK32" s="704"/>
      <c r="AL32" s="646" t="s">
        <v>130</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99.3</v>
      </c>
      <c r="BH32" s="657"/>
      <c r="BI32" s="657"/>
      <c r="BJ32" s="657"/>
      <c r="BK32" s="657"/>
      <c r="BL32" s="657"/>
      <c r="BM32" s="701">
        <v>97.6</v>
      </c>
      <c r="BN32" s="657"/>
      <c r="BO32" s="657"/>
      <c r="BP32" s="657"/>
      <c r="BQ32" s="694"/>
      <c r="BR32" s="718">
        <v>99.2</v>
      </c>
      <c r="BS32" s="657"/>
      <c r="BT32" s="657"/>
      <c r="BU32" s="657"/>
      <c r="BV32" s="657"/>
      <c r="BW32" s="657"/>
      <c r="BX32" s="701">
        <v>97.3</v>
      </c>
      <c r="BY32" s="657"/>
      <c r="BZ32" s="657"/>
      <c r="CA32" s="657"/>
      <c r="CB32" s="694"/>
      <c r="CD32" s="729"/>
      <c r="CE32" s="730"/>
      <c r="CF32" s="685" t="s">
        <v>313</v>
      </c>
      <c r="CG32" s="682"/>
      <c r="CH32" s="682"/>
      <c r="CI32" s="682"/>
      <c r="CJ32" s="682"/>
      <c r="CK32" s="682"/>
      <c r="CL32" s="682"/>
      <c r="CM32" s="682"/>
      <c r="CN32" s="682"/>
      <c r="CO32" s="682"/>
      <c r="CP32" s="682"/>
      <c r="CQ32" s="683"/>
      <c r="CR32" s="641">
        <v>70</v>
      </c>
      <c r="CS32" s="644"/>
      <c r="CT32" s="644"/>
      <c r="CU32" s="644"/>
      <c r="CV32" s="644"/>
      <c r="CW32" s="644"/>
      <c r="CX32" s="644"/>
      <c r="CY32" s="645"/>
      <c r="CZ32" s="646">
        <v>0</v>
      </c>
      <c r="DA32" s="675"/>
      <c r="DB32" s="675"/>
      <c r="DC32" s="676"/>
      <c r="DD32" s="649">
        <v>70</v>
      </c>
      <c r="DE32" s="644"/>
      <c r="DF32" s="644"/>
      <c r="DG32" s="644"/>
      <c r="DH32" s="644"/>
      <c r="DI32" s="644"/>
      <c r="DJ32" s="644"/>
      <c r="DK32" s="645"/>
      <c r="DL32" s="649">
        <v>70</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314</v>
      </c>
      <c r="C33" s="639"/>
      <c r="D33" s="639"/>
      <c r="E33" s="639"/>
      <c r="F33" s="639"/>
      <c r="G33" s="639"/>
      <c r="H33" s="639"/>
      <c r="I33" s="639"/>
      <c r="J33" s="639"/>
      <c r="K33" s="639"/>
      <c r="L33" s="639"/>
      <c r="M33" s="639"/>
      <c r="N33" s="639"/>
      <c r="O33" s="639"/>
      <c r="P33" s="639"/>
      <c r="Q33" s="640"/>
      <c r="R33" s="641">
        <v>154212</v>
      </c>
      <c r="S33" s="644"/>
      <c r="T33" s="644"/>
      <c r="U33" s="644"/>
      <c r="V33" s="644"/>
      <c r="W33" s="644"/>
      <c r="X33" s="644"/>
      <c r="Y33" s="645"/>
      <c r="Z33" s="703">
        <v>3.3</v>
      </c>
      <c r="AA33" s="703"/>
      <c r="AB33" s="703"/>
      <c r="AC33" s="703"/>
      <c r="AD33" s="704" t="s">
        <v>130</v>
      </c>
      <c r="AE33" s="704"/>
      <c r="AF33" s="704"/>
      <c r="AG33" s="704"/>
      <c r="AH33" s="704"/>
      <c r="AI33" s="704"/>
      <c r="AJ33" s="704"/>
      <c r="AK33" s="704"/>
      <c r="AL33" s="646" t="s">
        <v>130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1913580</v>
      </c>
      <c r="CS33" s="642"/>
      <c r="CT33" s="642"/>
      <c r="CU33" s="642"/>
      <c r="CV33" s="642"/>
      <c r="CW33" s="642"/>
      <c r="CX33" s="642"/>
      <c r="CY33" s="643"/>
      <c r="CZ33" s="646">
        <v>41.6</v>
      </c>
      <c r="DA33" s="675"/>
      <c r="DB33" s="675"/>
      <c r="DC33" s="676"/>
      <c r="DD33" s="649">
        <v>1583138</v>
      </c>
      <c r="DE33" s="642"/>
      <c r="DF33" s="642"/>
      <c r="DG33" s="642"/>
      <c r="DH33" s="642"/>
      <c r="DI33" s="642"/>
      <c r="DJ33" s="642"/>
      <c r="DK33" s="643"/>
      <c r="DL33" s="649">
        <v>1147762</v>
      </c>
      <c r="DM33" s="642"/>
      <c r="DN33" s="642"/>
      <c r="DO33" s="642"/>
      <c r="DP33" s="642"/>
      <c r="DQ33" s="642"/>
      <c r="DR33" s="642"/>
      <c r="DS33" s="642"/>
      <c r="DT33" s="642"/>
      <c r="DU33" s="642"/>
      <c r="DV33" s="643"/>
      <c r="DW33" s="646">
        <v>39.5</v>
      </c>
      <c r="DX33" s="675"/>
      <c r="DY33" s="675"/>
      <c r="DZ33" s="675"/>
      <c r="EA33" s="675"/>
      <c r="EB33" s="675"/>
      <c r="EC33" s="677"/>
    </row>
    <row r="34" spans="2:133" ht="11.25" customHeight="1">
      <c r="B34" s="638" t="s">
        <v>316</v>
      </c>
      <c r="C34" s="639"/>
      <c r="D34" s="639"/>
      <c r="E34" s="639"/>
      <c r="F34" s="639"/>
      <c r="G34" s="639"/>
      <c r="H34" s="639"/>
      <c r="I34" s="639"/>
      <c r="J34" s="639"/>
      <c r="K34" s="639"/>
      <c r="L34" s="639"/>
      <c r="M34" s="639"/>
      <c r="N34" s="639"/>
      <c r="O34" s="639"/>
      <c r="P34" s="639"/>
      <c r="Q34" s="640"/>
      <c r="R34" s="641">
        <v>36325</v>
      </c>
      <c r="S34" s="644"/>
      <c r="T34" s="644"/>
      <c r="U34" s="644"/>
      <c r="V34" s="644"/>
      <c r="W34" s="644"/>
      <c r="X34" s="644"/>
      <c r="Y34" s="645"/>
      <c r="Z34" s="703">
        <v>0.8</v>
      </c>
      <c r="AA34" s="703"/>
      <c r="AB34" s="703"/>
      <c r="AC34" s="703"/>
      <c r="AD34" s="704">
        <v>383</v>
      </c>
      <c r="AE34" s="704"/>
      <c r="AF34" s="704"/>
      <c r="AG34" s="704"/>
      <c r="AH34" s="704"/>
      <c r="AI34" s="704"/>
      <c r="AJ34" s="704"/>
      <c r="AK34" s="704"/>
      <c r="AL34" s="646">
        <v>0</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606507</v>
      </c>
      <c r="CS34" s="644"/>
      <c r="CT34" s="644"/>
      <c r="CU34" s="644"/>
      <c r="CV34" s="644"/>
      <c r="CW34" s="644"/>
      <c r="CX34" s="644"/>
      <c r="CY34" s="645"/>
      <c r="CZ34" s="646">
        <v>13.2</v>
      </c>
      <c r="DA34" s="675"/>
      <c r="DB34" s="675"/>
      <c r="DC34" s="676"/>
      <c r="DD34" s="649">
        <v>464357</v>
      </c>
      <c r="DE34" s="644"/>
      <c r="DF34" s="644"/>
      <c r="DG34" s="644"/>
      <c r="DH34" s="644"/>
      <c r="DI34" s="644"/>
      <c r="DJ34" s="644"/>
      <c r="DK34" s="645"/>
      <c r="DL34" s="649">
        <v>377983</v>
      </c>
      <c r="DM34" s="644"/>
      <c r="DN34" s="644"/>
      <c r="DO34" s="644"/>
      <c r="DP34" s="644"/>
      <c r="DQ34" s="644"/>
      <c r="DR34" s="644"/>
      <c r="DS34" s="644"/>
      <c r="DT34" s="644"/>
      <c r="DU34" s="644"/>
      <c r="DV34" s="645"/>
      <c r="DW34" s="646">
        <v>13</v>
      </c>
      <c r="DX34" s="675"/>
      <c r="DY34" s="675"/>
      <c r="DZ34" s="675"/>
      <c r="EA34" s="675"/>
      <c r="EB34" s="675"/>
      <c r="EC34" s="677"/>
    </row>
    <row r="35" spans="2:133" ht="11.25" customHeight="1">
      <c r="B35" s="638" t="s">
        <v>320</v>
      </c>
      <c r="C35" s="639"/>
      <c r="D35" s="639"/>
      <c r="E35" s="639"/>
      <c r="F35" s="639"/>
      <c r="G35" s="639"/>
      <c r="H35" s="639"/>
      <c r="I35" s="639"/>
      <c r="J35" s="639"/>
      <c r="K35" s="639"/>
      <c r="L35" s="639"/>
      <c r="M35" s="639"/>
      <c r="N35" s="639"/>
      <c r="O35" s="639"/>
      <c r="P35" s="639"/>
      <c r="Q35" s="640"/>
      <c r="R35" s="641">
        <v>504827</v>
      </c>
      <c r="S35" s="644"/>
      <c r="T35" s="644"/>
      <c r="U35" s="644"/>
      <c r="V35" s="644"/>
      <c r="W35" s="644"/>
      <c r="X35" s="644"/>
      <c r="Y35" s="645"/>
      <c r="Z35" s="703">
        <v>10.7</v>
      </c>
      <c r="AA35" s="703"/>
      <c r="AB35" s="703"/>
      <c r="AC35" s="703"/>
      <c r="AD35" s="704" t="s">
        <v>130</v>
      </c>
      <c r="AE35" s="704"/>
      <c r="AF35" s="704"/>
      <c r="AG35" s="704"/>
      <c r="AH35" s="704"/>
      <c r="AI35" s="704"/>
      <c r="AJ35" s="704"/>
      <c r="AK35" s="704"/>
      <c r="AL35" s="646" t="s">
        <v>130</v>
      </c>
      <c r="AM35" s="647"/>
      <c r="AN35" s="647"/>
      <c r="AO35" s="705"/>
      <c r="AP35" s="214"/>
      <c r="AQ35" s="709" t="s">
        <v>321</v>
      </c>
      <c r="AR35" s="710"/>
      <c r="AS35" s="710"/>
      <c r="AT35" s="710"/>
      <c r="AU35" s="710"/>
      <c r="AV35" s="710"/>
      <c r="AW35" s="710"/>
      <c r="AX35" s="710"/>
      <c r="AY35" s="711"/>
      <c r="AZ35" s="706">
        <v>596460</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29415</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18537</v>
      </c>
      <c r="CS35" s="642"/>
      <c r="CT35" s="642"/>
      <c r="CU35" s="642"/>
      <c r="CV35" s="642"/>
      <c r="CW35" s="642"/>
      <c r="CX35" s="642"/>
      <c r="CY35" s="643"/>
      <c r="CZ35" s="646">
        <v>0.4</v>
      </c>
      <c r="DA35" s="675"/>
      <c r="DB35" s="675"/>
      <c r="DC35" s="676"/>
      <c r="DD35" s="649">
        <v>17538</v>
      </c>
      <c r="DE35" s="642"/>
      <c r="DF35" s="642"/>
      <c r="DG35" s="642"/>
      <c r="DH35" s="642"/>
      <c r="DI35" s="642"/>
      <c r="DJ35" s="642"/>
      <c r="DK35" s="643"/>
      <c r="DL35" s="649">
        <v>17538</v>
      </c>
      <c r="DM35" s="642"/>
      <c r="DN35" s="642"/>
      <c r="DO35" s="642"/>
      <c r="DP35" s="642"/>
      <c r="DQ35" s="642"/>
      <c r="DR35" s="642"/>
      <c r="DS35" s="642"/>
      <c r="DT35" s="642"/>
      <c r="DU35" s="642"/>
      <c r="DV35" s="643"/>
      <c r="DW35" s="646">
        <v>0.6</v>
      </c>
      <c r="DX35" s="675"/>
      <c r="DY35" s="675"/>
      <c r="DZ35" s="675"/>
      <c r="EA35" s="675"/>
      <c r="EB35" s="675"/>
      <c r="EC35" s="677"/>
    </row>
    <row r="36" spans="2:133" ht="11.25" customHeight="1">
      <c r="B36" s="638" t="s">
        <v>324</v>
      </c>
      <c r="C36" s="639"/>
      <c r="D36" s="639"/>
      <c r="E36" s="639"/>
      <c r="F36" s="639"/>
      <c r="G36" s="639"/>
      <c r="H36" s="639"/>
      <c r="I36" s="639"/>
      <c r="J36" s="639"/>
      <c r="K36" s="639"/>
      <c r="L36" s="639"/>
      <c r="M36" s="639"/>
      <c r="N36" s="639"/>
      <c r="O36" s="639"/>
      <c r="P36" s="639"/>
      <c r="Q36" s="640"/>
      <c r="R36" s="641" t="s">
        <v>130</v>
      </c>
      <c r="S36" s="644"/>
      <c r="T36" s="644"/>
      <c r="U36" s="644"/>
      <c r="V36" s="644"/>
      <c r="W36" s="644"/>
      <c r="X36" s="644"/>
      <c r="Y36" s="645"/>
      <c r="Z36" s="703" t="s">
        <v>130</v>
      </c>
      <c r="AA36" s="703"/>
      <c r="AB36" s="703"/>
      <c r="AC36" s="703"/>
      <c r="AD36" s="704" t="s">
        <v>130</v>
      </c>
      <c r="AE36" s="704"/>
      <c r="AF36" s="704"/>
      <c r="AG36" s="704"/>
      <c r="AH36" s="704"/>
      <c r="AI36" s="704"/>
      <c r="AJ36" s="704"/>
      <c r="AK36" s="704"/>
      <c r="AL36" s="646" t="s">
        <v>130</v>
      </c>
      <c r="AM36" s="647"/>
      <c r="AN36" s="647"/>
      <c r="AO36" s="705"/>
      <c r="AQ36" s="678" t="s">
        <v>325</v>
      </c>
      <c r="AR36" s="679"/>
      <c r="AS36" s="679"/>
      <c r="AT36" s="679"/>
      <c r="AU36" s="679"/>
      <c r="AV36" s="679"/>
      <c r="AW36" s="679"/>
      <c r="AX36" s="679"/>
      <c r="AY36" s="680"/>
      <c r="AZ36" s="641">
        <v>219347</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12873</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619952</v>
      </c>
      <c r="CS36" s="644"/>
      <c r="CT36" s="644"/>
      <c r="CU36" s="644"/>
      <c r="CV36" s="644"/>
      <c r="CW36" s="644"/>
      <c r="CX36" s="644"/>
      <c r="CY36" s="645"/>
      <c r="CZ36" s="646">
        <v>13.5</v>
      </c>
      <c r="DA36" s="675"/>
      <c r="DB36" s="675"/>
      <c r="DC36" s="676"/>
      <c r="DD36" s="649">
        <v>523220</v>
      </c>
      <c r="DE36" s="644"/>
      <c r="DF36" s="644"/>
      <c r="DG36" s="644"/>
      <c r="DH36" s="644"/>
      <c r="DI36" s="644"/>
      <c r="DJ36" s="644"/>
      <c r="DK36" s="645"/>
      <c r="DL36" s="649">
        <v>419701</v>
      </c>
      <c r="DM36" s="644"/>
      <c r="DN36" s="644"/>
      <c r="DO36" s="644"/>
      <c r="DP36" s="644"/>
      <c r="DQ36" s="644"/>
      <c r="DR36" s="644"/>
      <c r="DS36" s="644"/>
      <c r="DT36" s="644"/>
      <c r="DU36" s="644"/>
      <c r="DV36" s="645"/>
      <c r="DW36" s="646">
        <v>14.4</v>
      </c>
      <c r="DX36" s="675"/>
      <c r="DY36" s="675"/>
      <c r="DZ36" s="675"/>
      <c r="EA36" s="675"/>
      <c r="EB36" s="675"/>
      <c r="EC36" s="677"/>
    </row>
    <row r="37" spans="2:133" ht="11.25" customHeight="1">
      <c r="B37" s="638" t="s">
        <v>328</v>
      </c>
      <c r="C37" s="639"/>
      <c r="D37" s="639"/>
      <c r="E37" s="639"/>
      <c r="F37" s="639"/>
      <c r="G37" s="639"/>
      <c r="H37" s="639"/>
      <c r="I37" s="639"/>
      <c r="J37" s="639"/>
      <c r="K37" s="639"/>
      <c r="L37" s="639"/>
      <c r="M37" s="639"/>
      <c r="N37" s="639"/>
      <c r="O37" s="639"/>
      <c r="P37" s="639"/>
      <c r="Q37" s="640"/>
      <c r="R37" s="641">
        <v>198227</v>
      </c>
      <c r="S37" s="644"/>
      <c r="T37" s="644"/>
      <c r="U37" s="644"/>
      <c r="V37" s="644"/>
      <c r="W37" s="644"/>
      <c r="X37" s="644"/>
      <c r="Y37" s="645"/>
      <c r="Z37" s="703">
        <v>4.2</v>
      </c>
      <c r="AA37" s="703"/>
      <c r="AB37" s="703"/>
      <c r="AC37" s="703"/>
      <c r="AD37" s="704" t="s">
        <v>240</v>
      </c>
      <c r="AE37" s="704"/>
      <c r="AF37" s="704"/>
      <c r="AG37" s="704"/>
      <c r="AH37" s="704"/>
      <c r="AI37" s="704"/>
      <c r="AJ37" s="704"/>
      <c r="AK37" s="704"/>
      <c r="AL37" s="646" t="s">
        <v>240</v>
      </c>
      <c r="AM37" s="647"/>
      <c r="AN37" s="647"/>
      <c r="AO37" s="705"/>
      <c r="AQ37" s="678" t="s">
        <v>329</v>
      </c>
      <c r="AR37" s="679"/>
      <c r="AS37" s="679"/>
      <c r="AT37" s="679"/>
      <c r="AU37" s="679"/>
      <c r="AV37" s="679"/>
      <c r="AW37" s="679"/>
      <c r="AX37" s="679"/>
      <c r="AY37" s="680"/>
      <c r="AZ37" s="641">
        <v>21234</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1291</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154569</v>
      </c>
      <c r="CS37" s="642"/>
      <c r="CT37" s="642"/>
      <c r="CU37" s="642"/>
      <c r="CV37" s="642"/>
      <c r="CW37" s="642"/>
      <c r="CX37" s="642"/>
      <c r="CY37" s="643"/>
      <c r="CZ37" s="646">
        <v>3.4</v>
      </c>
      <c r="DA37" s="675"/>
      <c r="DB37" s="675"/>
      <c r="DC37" s="676"/>
      <c r="DD37" s="649">
        <v>154569</v>
      </c>
      <c r="DE37" s="642"/>
      <c r="DF37" s="642"/>
      <c r="DG37" s="642"/>
      <c r="DH37" s="642"/>
      <c r="DI37" s="642"/>
      <c r="DJ37" s="642"/>
      <c r="DK37" s="643"/>
      <c r="DL37" s="649">
        <v>95006</v>
      </c>
      <c r="DM37" s="642"/>
      <c r="DN37" s="642"/>
      <c r="DO37" s="642"/>
      <c r="DP37" s="642"/>
      <c r="DQ37" s="642"/>
      <c r="DR37" s="642"/>
      <c r="DS37" s="642"/>
      <c r="DT37" s="642"/>
      <c r="DU37" s="642"/>
      <c r="DV37" s="643"/>
      <c r="DW37" s="646">
        <v>3.3</v>
      </c>
      <c r="DX37" s="675"/>
      <c r="DY37" s="675"/>
      <c r="DZ37" s="675"/>
      <c r="EA37" s="675"/>
      <c r="EB37" s="675"/>
      <c r="EC37" s="677"/>
    </row>
    <row r="38" spans="2:133" ht="11.25" customHeight="1">
      <c r="B38" s="653" t="s">
        <v>332</v>
      </c>
      <c r="C38" s="654"/>
      <c r="D38" s="654"/>
      <c r="E38" s="654"/>
      <c r="F38" s="654"/>
      <c r="G38" s="654"/>
      <c r="H38" s="654"/>
      <c r="I38" s="654"/>
      <c r="J38" s="654"/>
      <c r="K38" s="654"/>
      <c r="L38" s="654"/>
      <c r="M38" s="654"/>
      <c r="N38" s="654"/>
      <c r="O38" s="654"/>
      <c r="P38" s="654"/>
      <c r="Q38" s="655"/>
      <c r="R38" s="656">
        <v>4738490</v>
      </c>
      <c r="S38" s="693"/>
      <c r="T38" s="693"/>
      <c r="U38" s="693"/>
      <c r="V38" s="693"/>
      <c r="W38" s="693"/>
      <c r="X38" s="693"/>
      <c r="Y38" s="698"/>
      <c r="Z38" s="699">
        <v>100</v>
      </c>
      <c r="AA38" s="699"/>
      <c r="AB38" s="699"/>
      <c r="AC38" s="699"/>
      <c r="AD38" s="700">
        <v>2709808</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t="s">
        <v>130</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2292</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575226</v>
      </c>
      <c r="CS38" s="644"/>
      <c r="CT38" s="644"/>
      <c r="CU38" s="644"/>
      <c r="CV38" s="644"/>
      <c r="CW38" s="644"/>
      <c r="CX38" s="644"/>
      <c r="CY38" s="645"/>
      <c r="CZ38" s="646">
        <v>12.5</v>
      </c>
      <c r="DA38" s="675"/>
      <c r="DB38" s="675"/>
      <c r="DC38" s="676"/>
      <c r="DD38" s="649">
        <v>517848</v>
      </c>
      <c r="DE38" s="644"/>
      <c r="DF38" s="644"/>
      <c r="DG38" s="644"/>
      <c r="DH38" s="644"/>
      <c r="DI38" s="644"/>
      <c r="DJ38" s="644"/>
      <c r="DK38" s="645"/>
      <c r="DL38" s="649">
        <v>332540</v>
      </c>
      <c r="DM38" s="644"/>
      <c r="DN38" s="644"/>
      <c r="DO38" s="644"/>
      <c r="DP38" s="644"/>
      <c r="DQ38" s="644"/>
      <c r="DR38" s="644"/>
      <c r="DS38" s="644"/>
      <c r="DT38" s="644"/>
      <c r="DU38" s="644"/>
      <c r="DV38" s="645"/>
      <c r="DW38" s="646">
        <v>11.4</v>
      </c>
      <c r="DX38" s="675"/>
      <c r="DY38" s="675"/>
      <c r="DZ38" s="675"/>
      <c r="EA38" s="675"/>
      <c r="EB38" s="675"/>
      <c r="EC38" s="677"/>
    </row>
    <row r="39" spans="2:133" ht="11.25" customHeight="1">
      <c r="AQ39" s="678" t="s">
        <v>336</v>
      </c>
      <c r="AR39" s="679"/>
      <c r="AS39" s="679"/>
      <c r="AT39" s="679"/>
      <c r="AU39" s="679"/>
      <c r="AV39" s="679"/>
      <c r="AW39" s="679"/>
      <c r="AX39" s="679"/>
      <c r="AY39" s="680"/>
      <c r="AZ39" s="641" t="s">
        <v>130</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106</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93358</v>
      </c>
      <c r="CS39" s="642"/>
      <c r="CT39" s="642"/>
      <c r="CU39" s="642"/>
      <c r="CV39" s="642"/>
      <c r="CW39" s="642"/>
      <c r="CX39" s="642"/>
      <c r="CY39" s="643"/>
      <c r="CZ39" s="646">
        <v>2</v>
      </c>
      <c r="DA39" s="675"/>
      <c r="DB39" s="675"/>
      <c r="DC39" s="676"/>
      <c r="DD39" s="649">
        <v>60175</v>
      </c>
      <c r="DE39" s="642"/>
      <c r="DF39" s="642"/>
      <c r="DG39" s="642"/>
      <c r="DH39" s="642"/>
      <c r="DI39" s="642"/>
      <c r="DJ39" s="642"/>
      <c r="DK39" s="643"/>
      <c r="DL39" s="649" t="s">
        <v>169</v>
      </c>
      <c r="DM39" s="642"/>
      <c r="DN39" s="642"/>
      <c r="DO39" s="642"/>
      <c r="DP39" s="642"/>
      <c r="DQ39" s="642"/>
      <c r="DR39" s="642"/>
      <c r="DS39" s="642"/>
      <c r="DT39" s="642"/>
      <c r="DU39" s="642"/>
      <c r="DV39" s="643"/>
      <c r="DW39" s="646" t="s">
        <v>130</v>
      </c>
      <c r="DX39" s="675"/>
      <c r="DY39" s="675"/>
      <c r="DZ39" s="675"/>
      <c r="EA39" s="675"/>
      <c r="EB39" s="675"/>
      <c r="EC39" s="677"/>
    </row>
    <row r="40" spans="2:133" ht="11.25" customHeight="1">
      <c r="AQ40" s="678" t="s">
        <v>340</v>
      </c>
      <c r="AR40" s="679"/>
      <c r="AS40" s="679"/>
      <c r="AT40" s="679"/>
      <c r="AU40" s="679"/>
      <c r="AV40" s="679"/>
      <c r="AW40" s="679"/>
      <c r="AX40" s="679"/>
      <c r="AY40" s="680"/>
      <c r="AZ40" s="641">
        <v>105390</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110</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t="s">
        <v>169</v>
      </c>
      <c r="CS40" s="644"/>
      <c r="CT40" s="644"/>
      <c r="CU40" s="644"/>
      <c r="CV40" s="644"/>
      <c r="CW40" s="644"/>
      <c r="CX40" s="644"/>
      <c r="CY40" s="645"/>
      <c r="CZ40" s="646" t="s">
        <v>130</v>
      </c>
      <c r="DA40" s="675"/>
      <c r="DB40" s="675"/>
      <c r="DC40" s="676"/>
      <c r="DD40" s="649" t="s">
        <v>169</v>
      </c>
      <c r="DE40" s="644"/>
      <c r="DF40" s="644"/>
      <c r="DG40" s="644"/>
      <c r="DH40" s="644"/>
      <c r="DI40" s="644"/>
      <c r="DJ40" s="644"/>
      <c r="DK40" s="645"/>
      <c r="DL40" s="649" t="s">
        <v>169</v>
      </c>
      <c r="DM40" s="644"/>
      <c r="DN40" s="644"/>
      <c r="DO40" s="644"/>
      <c r="DP40" s="644"/>
      <c r="DQ40" s="644"/>
      <c r="DR40" s="644"/>
      <c r="DS40" s="644"/>
      <c r="DT40" s="644"/>
      <c r="DU40" s="644"/>
      <c r="DV40" s="645"/>
      <c r="DW40" s="646" t="s">
        <v>130</v>
      </c>
      <c r="DX40" s="675"/>
      <c r="DY40" s="675"/>
      <c r="DZ40" s="675"/>
      <c r="EA40" s="675"/>
      <c r="EB40" s="675"/>
      <c r="EC40" s="677"/>
    </row>
    <row r="41" spans="2:133" ht="11.25" customHeight="1">
      <c r="AQ41" s="690" t="s">
        <v>343</v>
      </c>
      <c r="AR41" s="691"/>
      <c r="AS41" s="691"/>
      <c r="AT41" s="691"/>
      <c r="AU41" s="691"/>
      <c r="AV41" s="691"/>
      <c r="AW41" s="691"/>
      <c r="AX41" s="691"/>
      <c r="AY41" s="692"/>
      <c r="AZ41" s="656">
        <v>250489</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309</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130</v>
      </c>
      <c r="CS41" s="642"/>
      <c r="CT41" s="642"/>
      <c r="CU41" s="642"/>
      <c r="CV41" s="642"/>
      <c r="CW41" s="642"/>
      <c r="CX41" s="642"/>
      <c r="CY41" s="643"/>
      <c r="CZ41" s="646" t="s">
        <v>130</v>
      </c>
      <c r="DA41" s="675"/>
      <c r="DB41" s="675"/>
      <c r="DC41" s="676"/>
      <c r="DD41" s="649" t="s">
        <v>169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738381</v>
      </c>
      <c r="CS42" s="644"/>
      <c r="CT42" s="644"/>
      <c r="CU42" s="644"/>
      <c r="CV42" s="644"/>
      <c r="CW42" s="644"/>
      <c r="CX42" s="644"/>
      <c r="CY42" s="645"/>
      <c r="CZ42" s="646">
        <v>16</v>
      </c>
      <c r="DA42" s="647"/>
      <c r="DB42" s="647"/>
      <c r="DC42" s="648"/>
      <c r="DD42" s="649">
        <v>158208</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20171</v>
      </c>
      <c r="CS43" s="642"/>
      <c r="CT43" s="642"/>
      <c r="CU43" s="642"/>
      <c r="CV43" s="642"/>
      <c r="CW43" s="642"/>
      <c r="CX43" s="642"/>
      <c r="CY43" s="643"/>
      <c r="CZ43" s="646">
        <v>0.4</v>
      </c>
      <c r="DA43" s="675"/>
      <c r="DB43" s="675"/>
      <c r="DC43" s="676"/>
      <c r="DD43" s="649">
        <v>20171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350</v>
      </c>
      <c r="CD44" s="669" t="s">
        <v>302</v>
      </c>
      <c r="CE44" s="670"/>
      <c r="CF44" s="638" t="s">
        <v>351</v>
      </c>
      <c r="CG44" s="639"/>
      <c r="CH44" s="639"/>
      <c r="CI44" s="639"/>
      <c r="CJ44" s="639"/>
      <c r="CK44" s="639"/>
      <c r="CL44" s="639"/>
      <c r="CM44" s="639"/>
      <c r="CN44" s="639"/>
      <c r="CO44" s="639"/>
      <c r="CP44" s="639"/>
      <c r="CQ44" s="640"/>
      <c r="CR44" s="641">
        <v>731603</v>
      </c>
      <c r="CS44" s="644"/>
      <c r="CT44" s="644"/>
      <c r="CU44" s="644"/>
      <c r="CV44" s="644"/>
      <c r="CW44" s="644"/>
      <c r="CX44" s="644"/>
      <c r="CY44" s="645"/>
      <c r="CZ44" s="646">
        <v>15.9</v>
      </c>
      <c r="DA44" s="647"/>
      <c r="DB44" s="647"/>
      <c r="DC44" s="648"/>
      <c r="DD44" s="649">
        <v>154201</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352</v>
      </c>
      <c r="CG45" s="639"/>
      <c r="CH45" s="639"/>
      <c r="CI45" s="639"/>
      <c r="CJ45" s="639"/>
      <c r="CK45" s="639"/>
      <c r="CL45" s="639"/>
      <c r="CM45" s="639"/>
      <c r="CN45" s="639"/>
      <c r="CO45" s="639"/>
      <c r="CP45" s="639"/>
      <c r="CQ45" s="640"/>
      <c r="CR45" s="641">
        <v>312738</v>
      </c>
      <c r="CS45" s="642"/>
      <c r="CT45" s="642"/>
      <c r="CU45" s="642"/>
      <c r="CV45" s="642"/>
      <c r="CW45" s="642"/>
      <c r="CX45" s="642"/>
      <c r="CY45" s="643"/>
      <c r="CZ45" s="646">
        <v>6.8</v>
      </c>
      <c r="DA45" s="675"/>
      <c r="DB45" s="675"/>
      <c r="DC45" s="676"/>
      <c r="DD45" s="649">
        <v>50109</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353</v>
      </c>
      <c r="CG46" s="639"/>
      <c r="CH46" s="639"/>
      <c r="CI46" s="639"/>
      <c r="CJ46" s="639"/>
      <c r="CK46" s="639"/>
      <c r="CL46" s="639"/>
      <c r="CM46" s="639"/>
      <c r="CN46" s="639"/>
      <c r="CO46" s="639"/>
      <c r="CP46" s="639"/>
      <c r="CQ46" s="640"/>
      <c r="CR46" s="641">
        <v>418865</v>
      </c>
      <c r="CS46" s="644"/>
      <c r="CT46" s="644"/>
      <c r="CU46" s="644"/>
      <c r="CV46" s="644"/>
      <c r="CW46" s="644"/>
      <c r="CX46" s="644"/>
      <c r="CY46" s="645"/>
      <c r="CZ46" s="646">
        <v>9.1</v>
      </c>
      <c r="DA46" s="647"/>
      <c r="DB46" s="647"/>
      <c r="DC46" s="648"/>
      <c r="DD46" s="649">
        <v>104092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354</v>
      </c>
      <c r="CG47" s="639"/>
      <c r="CH47" s="639"/>
      <c r="CI47" s="639"/>
      <c r="CJ47" s="639"/>
      <c r="CK47" s="639"/>
      <c r="CL47" s="639"/>
      <c r="CM47" s="639"/>
      <c r="CN47" s="639"/>
      <c r="CO47" s="639"/>
      <c r="CP47" s="639"/>
      <c r="CQ47" s="640"/>
      <c r="CR47" s="641">
        <v>6778</v>
      </c>
      <c r="CS47" s="642"/>
      <c r="CT47" s="642"/>
      <c r="CU47" s="642"/>
      <c r="CV47" s="642"/>
      <c r="CW47" s="642"/>
      <c r="CX47" s="642"/>
      <c r="CY47" s="643"/>
      <c r="CZ47" s="646">
        <v>0.1</v>
      </c>
      <c r="DA47" s="675"/>
      <c r="DB47" s="675"/>
      <c r="DC47" s="676"/>
      <c r="DD47" s="649">
        <v>4007</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355</v>
      </c>
      <c r="CG48" s="639"/>
      <c r="CH48" s="639"/>
      <c r="CI48" s="639"/>
      <c r="CJ48" s="639"/>
      <c r="CK48" s="639"/>
      <c r="CL48" s="639"/>
      <c r="CM48" s="639"/>
      <c r="CN48" s="639"/>
      <c r="CO48" s="639"/>
      <c r="CP48" s="639"/>
      <c r="CQ48" s="640"/>
      <c r="CR48" s="641" t="s">
        <v>130</v>
      </c>
      <c r="CS48" s="644"/>
      <c r="CT48" s="644"/>
      <c r="CU48" s="644"/>
      <c r="CV48" s="644"/>
      <c r="CW48" s="644"/>
      <c r="CX48" s="644"/>
      <c r="CY48" s="645"/>
      <c r="CZ48" s="646" t="s">
        <v>169</v>
      </c>
      <c r="DA48" s="647"/>
      <c r="DB48" s="647"/>
      <c r="DC48" s="648"/>
      <c r="DD48" s="649" t="s">
        <v>169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356</v>
      </c>
      <c r="CE49" s="654"/>
      <c r="CF49" s="654"/>
      <c r="CG49" s="654"/>
      <c r="CH49" s="654"/>
      <c r="CI49" s="654"/>
      <c r="CJ49" s="654"/>
      <c r="CK49" s="654"/>
      <c r="CL49" s="654"/>
      <c r="CM49" s="654"/>
      <c r="CN49" s="654"/>
      <c r="CO49" s="654"/>
      <c r="CP49" s="654"/>
      <c r="CQ49" s="655"/>
      <c r="CR49" s="656">
        <v>4604723</v>
      </c>
      <c r="CS49" s="657"/>
      <c r="CT49" s="657"/>
      <c r="CU49" s="657"/>
      <c r="CV49" s="657"/>
      <c r="CW49" s="657"/>
      <c r="CX49" s="657"/>
      <c r="CY49" s="658"/>
      <c r="CZ49" s="659">
        <v>100</v>
      </c>
      <c r="DA49" s="660"/>
      <c r="DB49" s="660"/>
      <c r="DC49" s="661"/>
      <c r="DD49" s="662">
        <v>3292420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Vu1B6zt4UnZHIjTYIimaXoG48XPTYc3J1nwi9ebssj4REHcAgQ4E752xvcuU2Z5zdcPMG3CAz3MzSw+6RLMYbA==" saltValue="KRkn47ZT2Hv7454rR/7zE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379</v>
      </c>
      <c r="C7" s="1120"/>
      <c r="D7" s="1120"/>
      <c r="E7" s="1120"/>
      <c r="F7" s="1120"/>
      <c r="G7" s="1120"/>
      <c r="H7" s="1120"/>
      <c r="I7" s="1120"/>
      <c r="J7" s="1120"/>
      <c r="K7" s="1120"/>
      <c r="L7" s="1120"/>
      <c r="M7" s="1120"/>
      <c r="N7" s="1120"/>
      <c r="O7" s="1120"/>
      <c r="P7" s="1121"/>
      <c r="Q7" s="1173">
        <v>4738</v>
      </c>
      <c r="R7" s="1174"/>
      <c r="S7" s="1174"/>
      <c r="T7" s="1174"/>
      <c r="U7" s="1174"/>
      <c r="V7" s="1174">
        <v>4605</v>
      </c>
      <c r="W7" s="1174"/>
      <c r="X7" s="1174"/>
      <c r="Y7" s="1174"/>
      <c r="Z7" s="1174"/>
      <c r="AA7" s="1174">
        <v>134</v>
      </c>
      <c r="AB7" s="1174"/>
      <c r="AC7" s="1174"/>
      <c r="AD7" s="1174"/>
      <c r="AE7" s="1175"/>
      <c r="AF7" s="1176">
        <v>109</v>
      </c>
      <c r="AG7" s="1177"/>
      <c r="AH7" s="1177"/>
      <c r="AI7" s="1177"/>
      <c r="AJ7" s="1178"/>
      <c r="AK7" s="1160">
        <v>347</v>
      </c>
      <c r="AL7" s="1161"/>
      <c r="AM7" s="1161"/>
      <c r="AN7" s="1161"/>
      <c r="AO7" s="1161"/>
      <c r="AP7" s="1161">
        <v>4473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4738</v>
      </c>
      <c r="R23" s="1138"/>
      <c r="S23" s="1138"/>
      <c r="T23" s="1138"/>
      <c r="U23" s="1138"/>
      <c r="V23" s="1138">
        <v>4605</v>
      </c>
      <c r="W23" s="1138"/>
      <c r="X23" s="1138"/>
      <c r="Y23" s="1138"/>
      <c r="Z23" s="1138"/>
      <c r="AA23" s="1138">
        <v>134</v>
      </c>
      <c r="AB23" s="1138"/>
      <c r="AC23" s="1138"/>
      <c r="AD23" s="1138"/>
      <c r="AE23" s="1139"/>
      <c r="AF23" s="1140">
        <v>109</v>
      </c>
      <c r="AG23" s="1138"/>
      <c r="AH23" s="1138"/>
      <c r="AI23" s="1138"/>
      <c r="AJ23" s="1141"/>
      <c r="AK23" s="1142"/>
      <c r="AL23" s="1143"/>
      <c r="AM23" s="1143"/>
      <c r="AN23" s="1143"/>
      <c r="AO23" s="1143"/>
      <c r="AP23" s="1138">
        <v>4473</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362</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1264</v>
      </c>
      <c r="R28" s="1123"/>
      <c r="S28" s="1123"/>
      <c r="T28" s="1123"/>
      <c r="U28" s="1123"/>
      <c r="V28" s="1123">
        <v>1235</v>
      </c>
      <c r="W28" s="1123"/>
      <c r="X28" s="1123"/>
      <c r="Y28" s="1123"/>
      <c r="Z28" s="1123"/>
      <c r="AA28" s="1123">
        <v>29</v>
      </c>
      <c r="AB28" s="1123"/>
      <c r="AC28" s="1123"/>
      <c r="AD28" s="1123"/>
      <c r="AE28" s="1124"/>
      <c r="AF28" s="1125">
        <v>29</v>
      </c>
      <c r="AG28" s="1123"/>
      <c r="AH28" s="1123"/>
      <c r="AI28" s="1123"/>
      <c r="AJ28" s="1126"/>
      <c r="AK28" s="1127">
        <v>105</v>
      </c>
      <c r="AL28" s="1115"/>
      <c r="AM28" s="1115"/>
      <c r="AN28" s="1115"/>
      <c r="AO28" s="1115"/>
      <c r="AP28" s="1115" t="s">
        <v>578</v>
      </c>
      <c r="AQ28" s="1115"/>
      <c r="AR28" s="1115"/>
      <c r="AS28" s="1115"/>
      <c r="AT28" s="1115"/>
      <c r="AU28" s="1115" t="s">
        <v>578</v>
      </c>
      <c r="AV28" s="1115"/>
      <c r="AW28" s="1115"/>
      <c r="AX28" s="1115"/>
      <c r="AY28" s="1115"/>
      <c r="AZ28" s="1116" t="s">
        <v>577</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786</v>
      </c>
      <c r="R29" s="1113"/>
      <c r="S29" s="1113"/>
      <c r="T29" s="1113"/>
      <c r="U29" s="1113"/>
      <c r="V29" s="1113">
        <v>759</v>
      </c>
      <c r="W29" s="1113"/>
      <c r="X29" s="1113"/>
      <c r="Y29" s="1113"/>
      <c r="Z29" s="1113"/>
      <c r="AA29" s="1113">
        <v>27</v>
      </c>
      <c r="AB29" s="1113"/>
      <c r="AC29" s="1113"/>
      <c r="AD29" s="1113"/>
      <c r="AE29" s="1114"/>
      <c r="AF29" s="1088">
        <v>27</v>
      </c>
      <c r="AG29" s="1089"/>
      <c r="AH29" s="1089"/>
      <c r="AI29" s="1089"/>
      <c r="AJ29" s="1090"/>
      <c r="AK29" s="1049">
        <v>123</v>
      </c>
      <c r="AL29" s="1040"/>
      <c r="AM29" s="1040"/>
      <c r="AN29" s="1040"/>
      <c r="AO29" s="1040"/>
      <c r="AP29" s="1040" t="s">
        <v>578</v>
      </c>
      <c r="AQ29" s="1040"/>
      <c r="AR29" s="1040"/>
      <c r="AS29" s="1040"/>
      <c r="AT29" s="1040"/>
      <c r="AU29" s="1040" t="s">
        <v>578</v>
      </c>
      <c r="AV29" s="1040"/>
      <c r="AW29" s="1040"/>
      <c r="AX29" s="1040"/>
      <c r="AY29" s="1040"/>
      <c r="AZ29" s="1111" t="s">
        <v>577</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113</v>
      </c>
      <c r="R30" s="1113"/>
      <c r="S30" s="1113"/>
      <c r="T30" s="1113"/>
      <c r="U30" s="1113"/>
      <c r="V30" s="1113">
        <v>111</v>
      </c>
      <c r="W30" s="1113"/>
      <c r="X30" s="1113"/>
      <c r="Y30" s="1113"/>
      <c r="Z30" s="1113"/>
      <c r="AA30" s="1113">
        <v>1</v>
      </c>
      <c r="AB30" s="1113"/>
      <c r="AC30" s="1113"/>
      <c r="AD30" s="1113"/>
      <c r="AE30" s="1114"/>
      <c r="AF30" s="1088">
        <v>1</v>
      </c>
      <c r="AG30" s="1089"/>
      <c r="AH30" s="1089"/>
      <c r="AI30" s="1089"/>
      <c r="AJ30" s="1090"/>
      <c r="AK30" s="1049">
        <v>30</v>
      </c>
      <c r="AL30" s="1040"/>
      <c r="AM30" s="1040"/>
      <c r="AN30" s="1040"/>
      <c r="AO30" s="1040"/>
      <c r="AP30" s="1040" t="s">
        <v>579</v>
      </c>
      <c r="AQ30" s="1040"/>
      <c r="AR30" s="1040"/>
      <c r="AS30" s="1040"/>
      <c r="AT30" s="1040"/>
      <c r="AU30" s="1040" t="s">
        <v>580</v>
      </c>
      <c r="AV30" s="1040"/>
      <c r="AW30" s="1040"/>
      <c r="AX30" s="1040"/>
      <c r="AY30" s="1040"/>
      <c r="AZ30" s="1111" t="s">
        <v>578</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301</v>
      </c>
      <c r="R31" s="1113"/>
      <c r="S31" s="1113"/>
      <c r="T31" s="1113"/>
      <c r="U31" s="1113"/>
      <c r="V31" s="1113">
        <v>270</v>
      </c>
      <c r="W31" s="1113"/>
      <c r="X31" s="1113"/>
      <c r="Y31" s="1113"/>
      <c r="Z31" s="1113"/>
      <c r="AA31" s="1113">
        <v>31</v>
      </c>
      <c r="AB31" s="1113"/>
      <c r="AC31" s="1113"/>
      <c r="AD31" s="1113"/>
      <c r="AE31" s="1114"/>
      <c r="AF31" s="1088">
        <v>143</v>
      </c>
      <c r="AG31" s="1089"/>
      <c r="AH31" s="1089"/>
      <c r="AI31" s="1089"/>
      <c r="AJ31" s="1090"/>
      <c r="AK31" s="1049">
        <v>24</v>
      </c>
      <c r="AL31" s="1040"/>
      <c r="AM31" s="1040"/>
      <c r="AN31" s="1040"/>
      <c r="AO31" s="1040"/>
      <c r="AP31" s="1040">
        <v>739</v>
      </c>
      <c r="AQ31" s="1040"/>
      <c r="AR31" s="1040"/>
      <c r="AS31" s="1040"/>
      <c r="AT31" s="1040"/>
      <c r="AU31" s="1040">
        <v>141</v>
      </c>
      <c r="AV31" s="1040"/>
      <c r="AW31" s="1040"/>
      <c r="AX31" s="1040"/>
      <c r="AY31" s="1040"/>
      <c r="AZ31" s="1111" t="s">
        <v>578</v>
      </c>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634</v>
      </c>
      <c r="R32" s="1113"/>
      <c r="S32" s="1113"/>
      <c r="T32" s="1113"/>
      <c r="U32" s="1113"/>
      <c r="V32" s="1113">
        <v>620</v>
      </c>
      <c r="W32" s="1113"/>
      <c r="X32" s="1113"/>
      <c r="Y32" s="1113"/>
      <c r="Z32" s="1113"/>
      <c r="AA32" s="1113">
        <v>14</v>
      </c>
      <c r="AB32" s="1113"/>
      <c r="AC32" s="1113"/>
      <c r="AD32" s="1113"/>
      <c r="AE32" s="1114"/>
      <c r="AF32" s="1088">
        <v>14</v>
      </c>
      <c r="AG32" s="1089"/>
      <c r="AH32" s="1089"/>
      <c r="AI32" s="1089"/>
      <c r="AJ32" s="1090"/>
      <c r="AK32" s="1049">
        <v>219</v>
      </c>
      <c r="AL32" s="1040"/>
      <c r="AM32" s="1040"/>
      <c r="AN32" s="1040"/>
      <c r="AO32" s="1040"/>
      <c r="AP32" s="1040">
        <v>3454</v>
      </c>
      <c r="AQ32" s="1040"/>
      <c r="AR32" s="1040"/>
      <c r="AS32" s="1040"/>
      <c r="AT32" s="1040"/>
      <c r="AU32" s="1040">
        <v>2162</v>
      </c>
      <c r="AV32" s="1040"/>
      <c r="AW32" s="1040"/>
      <c r="AX32" s="1040"/>
      <c r="AY32" s="1040"/>
      <c r="AZ32" s="1111" t="s">
        <v>578</v>
      </c>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401</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402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216</v>
      </c>
      <c r="AG63" s="1028"/>
      <c r="AH63" s="1028"/>
      <c r="AI63" s="1028"/>
      <c r="AJ63" s="1099"/>
      <c r="AK63" s="1100"/>
      <c r="AL63" s="1032"/>
      <c r="AM63" s="1032"/>
      <c r="AN63" s="1032"/>
      <c r="AO63" s="1032"/>
      <c r="AP63" s="1028">
        <v>4193</v>
      </c>
      <c r="AQ63" s="1028"/>
      <c r="AR63" s="1028"/>
      <c r="AS63" s="1028"/>
      <c r="AT63" s="1028"/>
      <c r="AU63" s="1028">
        <v>2303</v>
      </c>
      <c r="AV63" s="1028"/>
      <c r="AW63" s="1028"/>
      <c r="AX63" s="1028"/>
      <c r="AY63" s="1028"/>
      <c r="AZ63" s="1094"/>
      <c r="BA63" s="1094"/>
      <c r="BB63" s="1094"/>
      <c r="BC63" s="1094"/>
      <c r="BD63" s="1094"/>
      <c r="BE63" s="1029"/>
      <c r="BF63" s="1029"/>
      <c r="BG63" s="1029"/>
      <c r="BH63" s="1029"/>
      <c r="BI63" s="1030"/>
      <c r="BJ63" s="1095" t="s">
        <v>130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404</v>
      </c>
      <c r="B66" s="1065"/>
      <c r="C66" s="1065"/>
      <c r="D66" s="1065"/>
      <c r="E66" s="1065"/>
      <c r="F66" s="1065"/>
      <c r="G66" s="1065"/>
      <c r="H66" s="1065"/>
      <c r="I66" s="1065"/>
      <c r="J66" s="1065"/>
      <c r="K66" s="1065"/>
      <c r="L66" s="1065"/>
      <c r="M66" s="1065"/>
      <c r="N66" s="1065"/>
      <c r="O66" s="1065"/>
      <c r="P66" s="1066"/>
      <c r="Q66" s="1070" t="s">
        <v>405</v>
      </c>
      <c r="R66" s="1071"/>
      <c r="S66" s="1071"/>
      <c r="T66" s="1071"/>
      <c r="U66" s="1072"/>
      <c r="V66" s="1070" t="s">
        <v>406</v>
      </c>
      <c r="W66" s="1071"/>
      <c r="X66" s="1071"/>
      <c r="Y66" s="1071"/>
      <c r="Z66" s="1072"/>
      <c r="AA66" s="1070" t="s">
        <v>407</v>
      </c>
      <c r="AB66" s="1071"/>
      <c r="AC66" s="1071"/>
      <c r="AD66" s="1071"/>
      <c r="AE66" s="1072"/>
      <c r="AF66" s="1076" t="s">
        <v>408</v>
      </c>
      <c r="AG66" s="1077"/>
      <c r="AH66" s="1077"/>
      <c r="AI66" s="1077"/>
      <c r="AJ66" s="1078"/>
      <c r="AK66" s="1070" t="s">
        <v>409</v>
      </c>
      <c r="AL66" s="1065"/>
      <c r="AM66" s="1065"/>
      <c r="AN66" s="1065"/>
      <c r="AO66" s="1066"/>
      <c r="AP66" s="1070" t="s">
        <v>410</v>
      </c>
      <c r="AQ66" s="1071"/>
      <c r="AR66" s="1071"/>
      <c r="AS66" s="1071"/>
      <c r="AT66" s="1072"/>
      <c r="AU66" s="1070" t="s">
        <v>411</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581</v>
      </c>
      <c r="C68" s="1055" t="s">
        <v>581</v>
      </c>
      <c r="D68" s="1055" t="s">
        <v>581</v>
      </c>
      <c r="E68" s="1055" t="s">
        <v>581</v>
      </c>
      <c r="F68" s="1055" t="s">
        <v>581</v>
      </c>
      <c r="G68" s="1055" t="s">
        <v>581</v>
      </c>
      <c r="H68" s="1055" t="s">
        <v>581</v>
      </c>
      <c r="I68" s="1055" t="s">
        <v>581</v>
      </c>
      <c r="J68" s="1055" t="s">
        <v>581</v>
      </c>
      <c r="K68" s="1055" t="s">
        <v>581</v>
      </c>
      <c r="L68" s="1055" t="s">
        <v>581</v>
      </c>
      <c r="M68" s="1055" t="s">
        <v>581</v>
      </c>
      <c r="N68" s="1055" t="s">
        <v>581</v>
      </c>
      <c r="O68" s="1055" t="s">
        <v>581</v>
      </c>
      <c r="P68" s="1056" t="s">
        <v>581</v>
      </c>
      <c r="Q68" s="1057">
        <v>7532</v>
      </c>
      <c r="R68" s="1051"/>
      <c r="S68" s="1051"/>
      <c r="T68" s="1051"/>
      <c r="U68" s="1051"/>
      <c r="V68" s="1051">
        <v>7425</v>
      </c>
      <c r="W68" s="1051"/>
      <c r="X68" s="1051"/>
      <c r="Y68" s="1051"/>
      <c r="Z68" s="1051"/>
      <c r="AA68" s="1051">
        <v>106</v>
      </c>
      <c r="AB68" s="1051"/>
      <c r="AC68" s="1051"/>
      <c r="AD68" s="1051"/>
      <c r="AE68" s="1051"/>
      <c r="AF68" s="1051">
        <v>106</v>
      </c>
      <c r="AG68" s="1051"/>
      <c r="AH68" s="1051"/>
      <c r="AI68" s="1051"/>
      <c r="AJ68" s="1051"/>
      <c r="AK68" s="1051">
        <v>3</v>
      </c>
      <c r="AL68" s="1051"/>
      <c r="AM68" s="1051"/>
      <c r="AN68" s="1051"/>
      <c r="AO68" s="1051"/>
      <c r="AP68" s="1051">
        <v>7510</v>
      </c>
      <c r="AQ68" s="1051"/>
      <c r="AR68" s="1051"/>
      <c r="AS68" s="1051"/>
      <c r="AT68" s="1051"/>
      <c r="AU68" s="1051">
        <v>242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582</v>
      </c>
      <c r="C69" s="1044" t="s">
        <v>582</v>
      </c>
      <c r="D69" s="1044" t="s">
        <v>582</v>
      </c>
      <c r="E69" s="1044" t="s">
        <v>582</v>
      </c>
      <c r="F69" s="1044" t="s">
        <v>582</v>
      </c>
      <c r="G69" s="1044" t="s">
        <v>582</v>
      </c>
      <c r="H69" s="1044" t="s">
        <v>582</v>
      </c>
      <c r="I69" s="1044" t="s">
        <v>582</v>
      </c>
      <c r="J69" s="1044" t="s">
        <v>582</v>
      </c>
      <c r="K69" s="1044" t="s">
        <v>582</v>
      </c>
      <c r="L69" s="1044" t="s">
        <v>582</v>
      </c>
      <c r="M69" s="1044" t="s">
        <v>582</v>
      </c>
      <c r="N69" s="1044" t="s">
        <v>582</v>
      </c>
      <c r="O69" s="1044" t="s">
        <v>582</v>
      </c>
      <c r="P69" s="1045" t="s">
        <v>582</v>
      </c>
      <c r="Q69" s="1046">
        <v>4904</v>
      </c>
      <c r="R69" s="1040"/>
      <c r="S69" s="1040"/>
      <c r="T69" s="1040"/>
      <c r="U69" s="1040"/>
      <c r="V69" s="1040">
        <v>3940</v>
      </c>
      <c r="W69" s="1040"/>
      <c r="X69" s="1040"/>
      <c r="Y69" s="1040"/>
      <c r="Z69" s="1040"/>
      <c r="AA69" s="1040">
        <v>964</v>
      </c>
      <c r="AB69" s="1040"/>
      <c r="AC69" s="1040"/>
      <c r="AD69" s="1040"/>
      <c r="AE69" s="1040"/>
      <c r="AF69" s="1040">
        <v>964</v>
      </c>
      <c r="AG69" s="1040"/>
      <c r="AH69" s="1040"/>
      <c r="AI69" s="1040"/>
      <c r="AJ69" s="1040"/>
      <c r="AK69" s="1040" t="s">
        <v>508</v>
      </c>
      <c r="AL69" s="1040"/>
      <c r="AM69" s="1040"/>
      <c r="AN69" s="1040"/>
      <c r="AO69" s="1040"/>
      <c r="AP69" s="1040" t="s">
        <v>508</v>
      </c>
      <c r="AQ69" s="1040"/>
      <c r="AR69" s="1040"/>
      <c r="AS69" s="1040"/>
      <c r="AT69" s="1040"/>
      <c r="AU69" s="1040" t="s">
        <v>508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583</v>
      </c>
      <c r="C70" s="1044" t="s">
        <v>583</v>
      </c>
      <c r="D70" s="1044" t="s">
        <v>583</v>
      </c>
      <c r="E70" s="1044" t="s">
        <v>583</v>
      </c>
      <c r="F70" s="1044" t="s">
        <v>583</v>
      </c>
      <c r="G70" s="1044" t="s">
        <v>583</v>
      </c>
      <c r="H70" s="1044" t="s">
        <v>583</v>
      </c>
      <c r="I70" s="1044" t="s">
        <v>583</v>
      </c>
      <c r="J70" s="1044" t="s">
        <v>583</v>
      </c>
      <c r="K70" s="1044" t="s">
        <v>583</v>
      </c>
      <c r="L70" s="1044" t="s">
        <v>583</v>
      </c>
      <c r="M70" s="1044" t="s">
        <v>583</v>
      </c>
      <c r="N70" s="1044" t="s">
        <v>583</v>
      </c>
      <c r="O70" s="1044" t="s">
        <v>583</v>
      </c>
      <c r="P70" s="1045" t="s">
        <v>583</v>
      </c>
      <c r="Q70" s="1046">
        <v>3</v>
      </c>
      <c r="R70" s="1040"/>
      <c r="S70" s="1040"/>
      <c r="T70" s="1040"/>
      <c r="U70" s="1040"/>
      <c r="V70" s="1040">
        <v>1</v>
      </c>
      <c r="W70" s="1040"/>
      <c r="X70" s="1040"/>
      <c r="Y70" s="1040"/>
      <c r="Z70" s="1040"/>
      <c r="AA70" s="1040">
        <v>2</v>
      </c>
      <c r="AB70" s="1040"/>
      <c r="AC70" s="1040"/>
      <c r="AD70" s="1040"/>
      <c r="AE70" s="1040"/>
      <c r="AF70" s="1040">
        <v>2</v>
      </c>
      <c r="AG70" s="1040"/>
      <c r="AH70" s="1040"/>
      <c r="AI70" s="1040"/>
      <c r="AJ70" s="1040"/>
      <c r="AK70" s="1040" t="s">
        <v>508</v>
      </c>
      <c r="AL70" s="1040"/>
      <c r="AM70" s="1040"/>
      <c r="AN70" s="1040"/>
      <c r="AO70" s="1040"/>
      <c r="AP70" s="1040" t="s">
        <v>508</v>
      </c>
      <c r="AQ70" s="1040"/>
      <c r="AR70" s="1040"/>
      <c r="AS70" s="1040"/>
      <c r="AT70" s="1040"/>
      <c r="AU70" s="1040" t="s">
        <v>508</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584</v>
      </c>
      <c r="C71" s="1044" t="s">
        <v>584</v>
      </c>
      <c r="D71" s="1044" t="s">
        <v>584</v>
      </c>
      <c r="E71" s="1044" t="s">
        <v>584</v>
      </c>
      <c r="F71" s="1044" t="s">
        <v>584</v>
      </c>
      <c r="G71" s="1044" t="s">
        <v>584</v>
      </c>
      <c r="H71" s="1044" t="s">
        <v>584</v>
      </c>
      <c r="I71" s="1044" t="s">
        <v>584</v>
      </c>
      <c r="J71" s="1044" t="s">
        <v>584</v>
      </c>
      <c r="K71" s="1044" t="s">
        <v>584</v>
      </c>
      <c r="L71" s="1044" t="s">
        <v>584</v>
      </c>
      <c r="M71" s="1044" t="s">
        <v>584</v>
      </c>
      <c r="N71" s="1044" t="s">
        <v>584</v>
      </c>
      <c r="O71" s="1044" t="s">
        <v>584</v>
      </c>
      <c r="P71" s="1045" t="s">
        <v>584</v>
      </c>
      <c r="Q71" s="1046">
        <v>109</v>
      </c>
      <c r="R71" s="1040"/>
      <c r="S71" s="1040"/>
      <c r="T71" s="1040"/>
      <c r="U71" s="1040"/>
      <c r="V71" s="1040">
        <v>95</v>
      </c>
      <c r="W71" s="1040"/>
      <c r="X71" s="1040"/>
      <c r="Y71" s="1040"/>
      <c r="Z71" s="1040"/>
      <c r="AA71" s="1040">
        <v>14</v>
      </c>
      <c r="AB71" s="1040"/>
      <c r="AC71" s="1040"/>
      <c r="AD71" s="1040"/>
      <c r="AE71" s="1040"/>
      <c r="AF71" s="1040">
        <v>14</v>
      </c>
      <c r="AG71" s="1040"/>
      <c r="AH71" s="1040"/>
      <c r="AI71" s="1040"/>
      <c r="AJ71" s="1040"/>
      <c r="AK71" s="1040" t="s">
        <v>508</v>
      </c>
      <c r="AL71" s="1040"/>
      <c r="AM71" s="1040"/>
      <c r="AN71" s="1040"/>
      <c r="AO71" s="1040"/>
      <c r="AP71" s="1040" t="s">
        <v>508</v>
      </c>
      <c r="AQ71" s="1040"/>
      <c r="AR71" s="1040"/>
      <c r="AS71" s="1040"/>
      <c r="AT71" s="1040"/>
      <c r="AU71" s="1040" t="s">
        <v>508</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585</v>
      </c>
      <c r="C72" s="1044" t="s">
        <v>585</v>
      </c>
      <c r="D72" s="1044" t="s">
        <v>585</v>
      </c>
      <c r="E72" s="1044" t="s">
        <v>585</v>
      </c>
      <c r="F72" s="1044" t="s">
        <v>585</v>
      </c>
      <c r="G72" s="1044" t="s">
        <v>585</v>
      </c>
      <c r="H72" s="1044" t="s">
        <v>585</v>
      </c>
      <c r="I72" s="1044" t="s">
        <v>585</v>
      </c>
      <c r="J72" s="1044" t="s">
        <v>585</v>
      </c>
      <c r="K72" s="1044" t="s">
        <v>585</v>
      </c>
      <c r="L72" s="1044" t="s">
        <v>585</v>
      </c>
      <c r="M72" s="1044" t="s">
        <v>585</v>
      </c>
      <c r="N72" s="1044" t="s">
        <v>585</v>
      </c>
      <c r="O72" s="1044" t="s">
        <v>585</v>
      </c>
      <c r="P72" s="1045" t="s">
        <v>585</v>
      </c>
      <c r="Q72" s="1046">
        <v>907</v>
      </c>
      <c r="R72" s="1040"/>
      <c r="S72" s="1040"/>
      <c r="T72" s="1040"/>
      <c r="U72" s="1040"/>
      <c r="V72" s="1040">
        <v>884</v>
      </c>
      <c r="W72" s="1040"/>
      <c r="X72" s="1040"/>
      <c r="Y72" s="1040"/>
      <c r="Z72" s="1040"/>
      <c r="AA72" s="1040">
        <v>23</v>
      </c>
      <c r="AB72" s="1040"/>
      <c r="AC72" s="1040"/>
      <c r="AD72" s="1040"/>
      <c r="AE72" s="1040"/>
      <c r="AF72" s="1040">
        <v>23</v>
      </c>
      <c r="AG72" s="1040"/>
      <c r="AH72" s="1040"/>
      <c r="AI72" s="1040"/>
      <c r="AJ72" s="1040"/>
      <c r="AK72" s="1040">
        <v>39</v>
      </c>
      <c r="AL72" s="1040"/>
      <c r="AM72" s="1040"/>
      <c r="AN72" s="1040"/>
      <c r="AO72" s="1040"/>
      <c r="AP72" s="1040" t="s">
        <v>508</v>
      </c>
      <c r="AQ72" s="1040"/>
      <c r="AR72" s="1040"/>
      <c r="AS72" s="1040"/>
      <c r="AT72" s="1040"/>
      <c r="AU72" s="1040" t="s">
        <v>508</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586</v>
      </c>
      <c r="C73" s="1044" t="s">
        <v>586</v>
      </c>
      <c r="D73" s="1044" t="s">
        <v>586</v>
      </c>
      <c r="E73" s="1044" t="s">
        <v>586</v>
      </c>
      <c r="F73" s="1044" t="s">
        <v>586</v>
      </c>
      <c r="G73" s="1044" t="s">
        <v>586</v>
      </c>
      <c r="H73" s="1044" t="s">
        <v>586</v>
      </c>
      <c r="I73" s="1044" t="s">
        <v>586</v>
      </c>
      <c r="J73" s="1044" t="s">
        <v>586</v>
      </c>
      <c r="K73" s="1044" t="s">
        <v>586</v>
      </c>
      <c r="L73" s="1044" t="s">
        <v>586</v>
      </c>
      <c r="M73" s="1044" t="s">
        <v>586</v>
      </c>
      <c r="N73" s="1044" t="s">
        <v>586</v>
      </c>
      <c r="O73" s="1044" t="s">
        <v>586</v>
      </c>
      <c r="P73" s="1045" t="s">
        <v>586</v>
      </c>
      <c r="Q73" s="1046">
        <v>349216</v>
      </c>
      <c r="R73" s="1040"/>
      <c r="S73" s="1040"/>
      <c r="T73" s="1040"/>
      <c r="U73" s="1040"/>
      <c r="V73" s="1040">
        <v>338398</v>
      </c>
      <c r="W73" s="1040"/>
      <c r="X73" s="1040"/>
      <c r="Y73" s="1040"/>
      <c r="Z73" s="1040"/>
      <c r="AA73" s="1040">
        <v>10818</v>
      </c>
      <c r="AB73" s="1040"/>
      <c r="AC73" s="1040"/>
      <c r="AD73" s="1040"/>
      <c r="AE73" s="1040"/>
      <c r="AF73" s="1040">
        <v>10818</v>
      </c>
      <c r="AG73" s="1040"/>
      <c r="AH73" s="1040"/>
      <c r="AI73" s="1040"/>
      <c r="AJ73" s="1040"/>
      <c r="AK73" s="1040">
        <v>1</v>
      </c>
      <c r="AL73" s="1040"/>
      <c r="AM73" s="1040"/>
      <c r="AN73" s="1040"/>
      <c r="AO73" s="1040"/>
      <c r="AP73" s="1040" t="s">
        <v>508</v>
      </c>
      <c r="AQ73" s="1040"/>
      <c r="AR73" s="1040"/>
      <c r="AS73" s="1040"/>
      <c r="AT73" s="1040"/>
      <c r="AU73" s="1040" t="s">
        <v>508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587</v>
      </c>
      <c r="C74" s="1044" t="s">
        <v>587</v>
      </c>
      <c r="D74" s="1044" t="s">
        <v>587</v>
      </c>
      <c r="E74" s="1044" t="s">
        <v>587</v>
      </c>
      <c r="F74" s="1044" t="s">
        <v>587</v>
      </c>
      <c r="G74" s="1044" t="s">
        <v>587</v>
      </c>
      <c r="H74" s="1044" t="s">
        <v>587</v>
      </c>
      <c r="I74" s="1044" t="s">
        <v>587</v>
      </c>
      <c r="J74" s="1044" t="s">
        <v>587</v>
      </c>
      <c r="K74" s="1044" t="s">
        <v>587</v>
      </c>
      <c r="L74" s="1044" t="s">
        <v>587</v>
      </c>
      <c r="M74" s="1044" t="s">
        <v>587</v>
      </c>
      <c r="N74" s="1044" t="s">
        <v>587</v>
      </c>
      <c r="O74" s="1044" t="s">
        <v>587</v>
      </c>
      <c r="P74" s="1045" t="s">
        <v>587</v>
      </c>
      <c r="Q74" s="1046">
        <v>2467</v>
      </c>
      <c r="R74" s="1040"/>
      <c r="S74" s="1040"/>
      <c r="T74" s="1040"/>
      <c r="U74" s="1040"/>
      <c r="V74" s="1040">
        <v>2466</v>
      </c>
      <c r="W74" s="1040"/>
      <c r="X74" s="1040"/>
      <c r="Y74" s="1040"/>
      <c r="Z74" s="1040"/>
      <c r="AA74" s="1040">
        <v>1</v>
      </c>
      <c r="AB74" s="1040"/>
      <c r="AC74" s="1040"/>
      <c r="AD74" s="1040"/>
      <c r="AE74" s="1040"/>
      <c r="AF74" s="1040">
        <v>1</v>
      </c>
      <c r="AG74" s="1040"/>
      <c r="AH74" s="1040"/>
      <c r="AI74" s="1040"/>
      <c r="AJ74" s="1040"/>
      <c r="AK74" s="1040" t="s">
        <v>508</v>
      </c>
      <c r="AL74" s="1040"/>
      <c r="AM74" s="1040"/>
      <c r="AN74" s="1040"/>
      <c r="AO74" s="1040"/>
      <c r="AP74" s="1040" t="s">
        <v>508</v>
      </c>
      <c r="AQ74" s="1040"/>
      <c r="AR74" s="1040"/>
      <c r="AS74" s="1040"/>
      <c r="AT74" s="1040"/>
      <c r="AU74" s="1040" t="s">
        <v>508</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11928</v>
      </c>
      <c r="AG88" s="1028"/>
      <c r="AH88" s="1028"/>
      <c r="AI88" s="1028"/>
      <c r="AJ88" s="1028"/>
      <c r="AK88" s="1032"/>
      <c r="AL88" s="1032"/>
      <c r="AM88" s="1032"/>
      <c r="AN88" s="1032"/>
      <c r="AO88" s="1032"/>
      <c r="AP88" s="1028">
        <v>7510</v>
      </c>
      <c r="AQ88" s="1028"/>
      <c r="AR88" s="1028"/>
      <c r="AS88" s="1028"/>
      <c r="AT88" s="1028"/>
      <c r="AU88" s="1028">
        <v>242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301</v>
      </c>
      <c r="AG109" s="963"/>
      <c r="AH109" s="963"/>
      <c r="AI109" s="963"/>
      <c r="AJ109" s="964"/>
      <c r="AK109" s="965" t="s">
        <v>300</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301</v>
      </c>
      <c r="BW109" s="963"/>
      <c r="BX109" s="963"/>
      <c r="BY109" s="963"/>
      <c r="BZ109" s="964"/>
      <c r="CA109" s="965" t="s">
        <v>300</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301</v>
      </c>
      <c r="DM109" s="963"/>
      <c r="DN109" s="963"/>
      <c r="DO109" s="963"/>
      <c r="DP109" s="964"/>
      <c r="DQ109" s="965" t="s">
        <v>300</v>
      </c>
      <c r="DR109" s="963"/>
      <c r="DS109" s="963"/>
      <c r="DT109" s="963"/>
      <c r="DU109" s="964"/>
      <c r="DV109" s="965" t="s">
        <v>422</v>
      </c>
      <c r="DW109" s="963"/>
      <c r="DX109" s="963"/>
      <c r="DY109" s="963"/>
      <c r="DZ109" s="994"/>
    </row>
    <row r="110" spans="1:131" s="226" customFormat="1" ht="26.25" customHeight="1">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380858</v>
      </c>
      <c r="AB110" s="956"/>
      <c r="AC110" s="956"/>
      <c r="AD110" s="956"/>
      <c r="AE110" s="957"/>
      <c r="AF110" s="958">
        <v>371386</v>
      </c>
      <c r="AG110" s="956"/>
      <c r="AH110" s="956"/>
      <c r="AI110" s="956"/>
      <c r="AJ110" s="957"/>
      <c r="AK110" s="958">
        <v>389954</v>
      </c>
      <c r="AL110" s="956"/>
      <c r="AM110" s="956"/>
      <c r="AN110" s="956"/>
      <c r="AO110" s="957"/>
      <c r="AP110" s="959">
        <v>16.2</v>
      </c>
      <c r="AQ110" s="960"/>
      <c r="AR110" s="960"/>
      <c r="AS110" s="960"/>
      <c r="AT110" s="961"/>
      <c r="AU110" s="995" t="s">
        <v>66</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4294804</v>
      </c>
      <c r="BR110" s="903"/>
      <c r="BS110" s="903"/>
      <c r="BT110" s="903"/>
      <c r="BU110" s="903"/>
      <c r="BV110" s="903">
        <v>4322479</v>
      </c>
      <c r="BW110" s="903"/>
      <c r="BX110" s="903"/>
      <c r="BY110" s="903"/>
      <c r="BZ110" s="903"/>
      <c r="CA110" s="903">
        <v>4473060</v>
      </c>
      <c r="CB110" s="903"/>
      <c r="CC110" s="903"/>
      <c r="CD110" s="903"/>
      <c r="CE110" s="903"/>
      <c r="CF110" s="927">
        <v>185.7</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130</v>
      </c>
      <c r="DH110" s="903"/>
      <c r="DI110" s="903"/>
      <c r="DJ110" s="903"/>
      <c r="DK110" s="903"/>
      <c r="DL110" s="903" t="s">
        <v>428</v>
      </c>
      <c r="DM110" s="903"/>
      <c r="DN110" s="903"/>
      <c r="DO110" s="903"/>
      <c r="DP110" s="903"/>
      <c r="DQ110" s="903" t="s">
        <v>130</v>
      </c>
      <c r="DR110" s="903"/>
      <c r="DS110" s="903"/>
      <c r="DT110" s="903"/>
      <c r="DU110" s="903"/>
      <c r="DV110" s="904" t="s">
        <v>130</v>
      </c>
      <c r="DW110" s="904"/>
      <c r="DX110" s="904"/>
      <c r="DY110" s="904"/>
      <c r="DZ110" s="905"/>
    </row>
    <row r="111" spans="1:131" s="226" customFormat="1" ht="26.25" customHeight="1">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130</v>
      </c>
      <c r="AB111" s="984"/>
      <c r="AC111" s="984"/>
      <c r="AD111" s="984"/>
      <c r="AE111" s="985"/>
      <c r="AF111" s="986" t="s">
        <v>430</v>
      </c>
      <c r="AG111" s="984"/>
      <c r="AH111" s="984"/>
      <c r="AI111" s="984"/>
      <c r="AJ111" s="985"/>
      <c r="AK111" s="986" t="s">
        <v>430</v>
      </c>
      <c r="AL111" s="984"/>
      <c r="AM111" s="984"/>
      <c r="AN111" s="984"/>
      <c r="AO111" s="985"/>
      <c r="AP111" s="987" t="s">
        <v>428</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v>84945</v>
      </c>
      <c r="BR111" s="875"/>
      <c r="BS111" s="875"/>
      <c r="BT111" s="875"/>
      <c r="BU111" s="875"/>
      <c r="BV111" s="875">
        <v>28813</v>
      </c>
      <c r="BW111" s="875"/>
      <c r="BX111" s="875"/>
      <c r="BY111" s="875"/>
      <c r="BZ111" s="875"/>
      <c r="CA111" s="875">
        <v>26318</v>
      </c>
      <c r="CB111" s="875"/>
      <c r="CC111" s="875"/>
      <c r="CD111" s="875"/>
      <c r="CE111" s="875"/>
      <c r="CF111" s="936">
        <v>1.1000000000000001</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430</v>
      </c>
      <c r="DH111" s="875"/>
      <c r="DI111" s="875"/>
      <c r="DJ111" s="875"/>
      <c r="DK111" s="875"/>
      <c r="DL111" s="875" t="s">
        <v>130</v>
      </c>
      <c r="DM111" s="875"/>
      <c r="DN111" s="875"/>
      <c r="DO111" s="875"/>
      <c r="DP111" s="875"/>
      <c r="DQ111" s="875" t="s">
        <v>430</v>
      </c>
      <c r="DR111" s="875"/>
      <c r="DS111" s="875"/>
      <c r="DT111" s="875"/>
      <c r="DU111" s="875"/>
      <c r="DV111" s="852" t="s">
        <v>433</v>
      </c>
      <c r="DW111" s="852"/>
      <c r="DX111" s="852"/>
      <c r="DY111" s="852"/>
      <c r="DZ111" s="853"/>
    </row>
    <row r="112" spans="1:131" s="226" customFormat="1" ht="26.25" customHeight="1">
      <c r="A112" s="977" t="s">
        <v>434</v>
      </c>
      <c r="B112" s="978"/>
      <c r="C112" s="808" t="s">
        <v>435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436</v>
      </c>
      <c r="AB112" s="838"/>
      <c r="AC112" s="838"/>
      <c r="AD112" s="838"/>
      <c r="AE112" s="839"/>
      <c r="AF112" s="840" t="s">
        <v>433</v>
      </c>
      <c r="AG112" s="838"/>
      <c r="AH112" s="838"/>
      <c r="AI112" s="838"/>
      <c r="AJ112" s="839"/>
      <c r="AK112" s="840" t="s">
        <v>130</v>
      </c>
      <c r="AL112" s="838"/>
      <c r="AM112" s="838"/>
      <c r="AN112" s="838"/>
      <c r="AO112" s="839"/>
      <c r="AP112" s="885" t="s">
        <v>436</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1958955</v>
      </c>
      <c r="BR112" s="875"/>
      <c r="BS112" s="875"/>
      <c r="BT112" s="875"/>
      <c r="BU112" s="875"/>
      <c r="BV112" s="875">
        <v>2253755</v>
      </c>
      <c r="BW112" s="875"/>
      <c r="BX112" s="875"/>
      <c r="BY112" s="875"/>
      <c r="BZ112" s="875"/>
      <c r="CA112" s="875">
        <v>2303341</v>
      </c>
      <c r="CB112" s="875"/>
      <c r="CC112" s="875"/>
      <c r="CD112" s="875"/>
      <c r="CE112" s="875"/>
      <c r="CF112" s="936">
        <v>95.6</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436</v>
      </c>
      <c r="DH112" s="875"/>
      <c r="DI112" s="875"/>
      <c r="DJ112" s="875"/>
      <c r="DK112" s="875"/>
      <c r="DL112" s="875" t="s">
        <v>430</v>
      </c>
      <c r="DM112" s="875"/>
      <c r="DN112" s="875"/>
      <c r="DO112" s="875"/>
      <c r="DP112" s="875"/>
      <c r="DQ112" s="875" t="s">
        <v>428</v>
      </c>
      <c r="DR112" s="875"/>
      <c r="DS112" s="875"/>
      <c r="DT112" s="875"/>
      <c r="DU112" s="875"/>
      <c r="DV112" s="852" t="s">
        <v>430</v>
      </c>
      <c r="DW112" s="852"/>
      <c r="DX112" s="852"/>
      <c r="DY112" s="852"/>
      <c r="DZ112" s="853"/>
    </row>
    <row r="113" spans="1:130" s="226" customFormat="1" ht="26.25" customHeight="1">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120820</v>
      </c>
      <c r="AB113" s="984"/>
      <c r="AC113" s="984"/>
      <c r="AD113" s="984"/>
      <c r="AE113" s="985"/>
      <c r="AF113" s="986">
        <v>130604</v>
      </c>
      <c r="AG113" s="984"/>
      <c r="AH113" s="984"/>
      <c r="AI113" s="984"/>
      <c r="AJ113" s="985"/>
      <c r="AK113" s="986">
        <v>136682</v>
      </c>
      <c r="AL113" s="984"/>
      <c r="AM113" s="984"/>
      <c r="AN113" s="984"/>
      <c r="AO113" s="985"/>
      <c r="AP113" s="987">
        <v>5.7</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108126</v>
      </c>
      <c r="BR113" s="875"/>
      <c r="BS113" s="875"/>
      <c r="BT113" s="875"/>
      <c r="BU113" s="875"/>
      <c r="BV113" s="875">
        <v>188024</v>
      </c>
      <c r="BW113" s="875"/>
      <c r="BX113" s="875"/>
      <c r="BY113" s="875"/>
      <c r="BZ113" s="875"/>
      <c r="CA113" s="875">
        <v>242024</v>
      </c>
      <c r="CB113" s="875"/>
      <c r="CC113" s="875"/>
      <c r="CD113" s="875"/>
      <c r="CE113" s="875"/>
      <c r="CF113" s="936">
        <v>10</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130</v>
      </c>
      <c r="DH113" s="838"/>
      <c r="DI113" s="838"/>
      <c r="DJ113" s="838"/>
      <c r="DK113" s="839"/>
      <c r="DL113" s="840" t="s">
        <v>430</v>
      </c>
      <c r="DM113" s="838"/>
      <c r="DN113" s="838"/>
      <c r="DO113" s="838"/>
      <c r="DP113" s="839"/>
      <c r="DQ113" s="840" t="s">
        <v>430</v>
      </c>
      <c r="DR113" s="838"/>
      <c r="DS113" s="838"/>
      <c r="DT113" s="838"/>
      <c r="DU113" s="839"/>
      <c r="DV113" s="885" t="s">
        <v>430</v>
      </c>
      <c r="DW113" s="886"/>
      <c r="DX113" s="886"/>
      <c r="DY113" s="886"/>
      <c r="DZ113" s="887"/>
    </row>
    <row r="114" spans="1:130" s="226" customFormat="1" ht="26.25" customHeight="1">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17969</v>
      </c>
      <c r="AB114" s="838"/>
      <c r="AC114" s="838"/>
      <c r="AD114" s="838"/>
      <c r="AE114" s="839"/>
      <c r="AF114" s="840">
        <v>14117</v>
      </c>
      <c r="AG114" s="838"/>
      <c r="AH114" s="838"/>
      <c r="AI114" s="838"/>
      <c r="AJ114" s="839"/>
      <c r="AK114" s="840">
        <v>14434</v>
      </c>
      <c r="AL114" s="838"/>
      <c r="AM114" s="838"/>
      <c r="AN114" s="838"/>
      <c r="AO114" s="839"/>
      <c r="AP114" s="885">
        <v>0.6</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477215</v>
      </c>
      <c r="BR114" s="875"/>
      <c r="BS114" s="875"/>
      <c r="BT114" s="875"/>
      <c r="BU114" s="875"/>
      <c r="BV114" s="875">
        <v>532580</v>
      </c>
      <c r="BW114" s="875"/>
      <c r="BX114" s="875"/>
      <c r="BY114" s="875"/>
      <c r="BZ114" s="875"/>
      <c r="CA114" s="875">
        <v>530313</v>
      </c>
      <c r="CB114" s="875"/>
      <c r="CC114" s="875"/>
      <c r="CD114" s="875"/>
      <c r="CE114" s="875"/>
      <c r="CF114" s="936">
        <v>22</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430</v>
      </c>
      <c r="DH114" s="838"/>
      <c r="DI114" s="838"/>
      <c r="DJ114" s="838"/>
      <c r="DK114" s="839"/>
      <c r="DL114" s="840" t="s">
        <v>430</v>
      </c>
      <c r="DM114" s="838"/>
      <c r="DN114" s="838"/>
      <c r="DO114" s="838"/>
      <c r="DP114" s="839"/>
      <c r="DQ114" s="840" t="s">
        <v>428</v>
      </c>
      <c r="DR114" s="838"/>
      <c r="DS114" s="838"/>
      <c r="DT114" s="838"/>
      <c r="DU114" s="839"/>
      <c r="DV114" s="885" t="s">
        <v>130</v>
      </c>
      <c r="DW114" s="886"/>
      <c r="DX114" s="886"/>
      <c r="DY114" s="886"/>
      <c r="DZ114" s="887"/>
    </row>
    <row r="115" spans="1:130" s="226" customFormat="1" ht="26.25" customHeight="1">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430</v>
      </c>
      <c r="AB115" s="984"/>
      <c r="AC115" s="984"/>
      <c r="AD115" s="984"/>
      <c r="AE115" s="985"/>
      <c r="AF115" s="986" t="s">
        <v>130</v>
      </c>
      <c r="AG115" s="984"/>
      <c r="AH115" s="984"/>
      <c r="AI115" s="984"/>
      <c r="AJ115" s="985"/>
      <c r="AK115" s="986" t="s">
        <v>130</v>
      </c>
      <c r="AL115" s="984"/>
      <c r="AM115" s="984"/>
      <c r="AN115" s="984"/>
      <c r="AO115" s="985"/>
      <c r="AP115" s="987" t="s">
        <v>428</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t="s">
        <v>130</v>
      </c>
      <c r="BR115" s="875"/>
      <c r="BS115" s="875"/>
      <c r="BT115" s="875"/>
      <c r="BU115" s="875"/>
      <c r="BV115" s="875" t="s">
        <v>428</v>
      </c>
      <c r="BW115" s="875"/>
      <c r="BX115" s="875"/>
      <c r="BY115" s="875"/>
      <c r="BZ115" s="875"/>
      <c r="CA115" s="875" t="s">
        <v>430</v>
      </c>
      <c r="CB115" s="875"/>
      <c r="CC115" s="875"/>
      <c r="CD115" s="875"/>
      <c r="CE115" s="875"/>
      <c r="CF115" s="936" t="s">
        <v>436</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430</v>
      </c>
      <c r="DH115" s="838"/>
      <c r="DI115" s="838"/>
      <c r="DJ115" s="838"/>
      <c r="DK115" s="839"/>
      <c r="DL115" s="840" t="s">
        <v>430</v>
      </c>
      <c r="DM115" s="838"/>
      <c r="DN115" s="838"/>
      <c r="DO115" s="838"/>
      <c r="DP115" s="839"/>
      <c r="DQ115" s="840" t="s">
        <v>130</v>
      </c>
      <c r="DR115" s="838"/>
      <c r="DS115" s="838"/>
      <c r="DT115" s="838"/>
      <c r="DU115" s="839"/>
      <c r="DV115" s="885" t="s">
        <v>430</v>
      </c>
      <c r="DW115" s="886"/>
      <c r="DX115" s="886"/>
      <c r="DY115" s="886"/>
      <c r="DZ115" s="887"/>
    </row>
    <row r="116" spans="1:130" s="226" customFormat="1" ht="26.25" customHeight="1">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430</v>
      </c>
      <c r="AB116" s="838"/>
      <c r="AC116" s="838"/>
      <c r="AD116" s="838"/>
      <c r="AE116" s="839"/>
      <c r="AF116" s="840" t="s">
        <v>430</v>
      </c>
      <c r="AG116" s="838"/>
      <c r="AH116" s="838"/>
      <c r="AI116" s="838"/>
      <c r="AJ116" s="839"/>
      <c r="AK116" s="840" t="s">
        <v>430</v>
      </c>
      <c r="AL116" s="838"/>
      <c r="AM116" s="838"/>
      <c r="AN116" s="838"/>
      <c r="AO116" s="839"/>
      <c r="AP116" s="885" t="s">
        <v>428</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130</v>
      </c>
      <c r="BR116" s="875"/>
      <c r="BS116" s="875"/>
      <c r="BT116" s="875"/>
      <c r="BU116" s="875"/>
      <c r="BV116" s="875" t="s">
        <v>430</v>
      </c>
      <c r="BW116" s="875"/>
      <c r="BX116" s="875"/>
      <c r="BY116" s="875"/>
      <c r="BZ116" s="875"/>
      <c r="CA116" s="875" t="s">
        <v>130</v>
      </c>
      <c r="CB116" s="875"/>
      <c r="CC116" s="875"/>
      <c r="CD116" s="875"/>
      <c r="CE116" s="875"/>
      <c r="CF116" s="936" t="s">
        <v>130</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84945</v>
      </c>
      <c r="DH116" s="838"/>
      <c r="DI116" s="838"/>
      <c r="DJ116" s="838"/>
      <c r="DK116" s="839"/>
      <c r="DL116" s="840">
        <v>28813</v>
      </c>
      <c r="DM116" s="838"/>
      <c r="DN116" s="838"/>
      <c r="DO116" s="838"/>
      <c r="DP116" s="839"/>
      <c r="DQ116" s="840">
        <v>26318</v>
      </c>
      <c r="DR116" s="838"/>
      <c r="DS116" s="838"/>
      <c r="DT116" s="838"/>
      <c r="DU116" s="839"/>
      <c r="DV116" s="885">
        <v>1.1000000000000001</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519647</v>
      </c>
      <c r="AB117" s="970"/>
      <c r="AC117" s="970"/>
      <c r="AD117" s="970"/>
      <c r="AE117" s="971"/>
      <c r="AF117" s="972">
        <v>516107</v>
      </c>
      <c r="AG117" s="970"/>
      <c r="AH117" s="970"/>
      <c r="AI117" s="970"/>
      <c r="AJ117" s="971"/>
      <c r="AK117" s="972">
        <v>541070</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430</v>
      </c>
      <c r="BR117" s="875"/>
      <c r="BS117" s="875"/>
      <c r="BT117" s="875"/>
      <c r="BU117" s="875"/>
      <c r="BV117" s="875" t="s">
        <v>428</v>
      </c>
      <c r="BW117" s="875"/>
      <c r="BX117" s="875"/>
      <c r="BY117" s="875"/>
      <c r="BZ117" s="875"/>
      <c r="CA117" s="875" t="s">
        <v>428</v>
      </c>
      <c r="CB117" s="875"/>
      <c r="CC117" s="875"/>
      <c r="CD117" s="875"/>
      <c r="CE117" s="875"/>
      <c r="CF117" s="936" t="s">
        <v>430</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428</v>
      </c>
      <c r="DH117" s="838"/>
      <c r="DI117" s="838"/>
      <c r="DJ117" s="838"/>
      <c r="DK117" s="839"/>
      <c r="DL117" s="840" t="s">
        <v>430</v>
      </c>
      <c r="DM117" s="838"/>
      <c r="DN117" s="838"/>
      <c r="DO117" s="838"/>
      <c r="DP117" s="839"/>
      <c r="DQ117" s="840" t="s">
        <v>428</v>
      </c>
      <c r="DR117" s="838"/>
      <c r="DS117" s="838"/>
      <c r="DT117" s="838"/>
      <c r="DU117" s="839"/>
      <c r="DV117" s="885" t="s">
        <v>428</v>
      </c>
      <c r="DW117" s="886"/>
      <c r="DX117" s="886"/>
      <c r="DY117" s="886"/>
      <c r="DZ117" s="887"/>
    </row>
    <row r="118" spans="1:130" s="226" customFormat="1" ht="26.25" customHeight="1">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301</v>
      </c>
      <c r="AG118" s="963"/>
      <c r="AH118" s="963"/>
      <c r="AI118" s="963"/>
      <c r="AJ118" s="964"/>
      <c r="AK118" s="965" t="s">
        <v>300</v>
      </c>
      <c r="AL118" s="963"/>
      <c r="AM118" s="963"/>
      <c r="AN118" s="963"/>
      <c r="AO118" s="964"/>
      <c r="AP118" s="966" t="s">
        <v>422</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430</v>
      </c>
      <c r="BR118" s="906"/>
      <c r="BS118" s="906"/>
      <c r="BT118" s="906"/>
      <c r="BU118" s="906"/>
      <c r="BV118" s="906" t="s">
        <v>428</v>
      </c>
      <c r="BW118" s="906"/>
      <c r="BX118" s="906"/>
      <c r="BY118" s="906"/>
      <c r="BZ118" s="906"/>
      <c r="CA118" s="906" t="s">
        <v>430</v>
      </c>
      <c r="CB118" s="906"/>
      <c r="CC118" s="906"/>
      <c r="CD118" s="906"/>
      <c r="CE118" s="906"/>
      <c r="CF118" s="936" t="s">
        <v>430</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430</v>
      </c>
      <c r="DH118" s="838"/>
      <c r="DI118" s="838"/>
      <c r="DJ118" s="838"/>
      <c r="DK118" s="839"/>
      <c r="DL118" s="840" t="s">
        <v>430</v>
      </c>
      <c r="DM118" s="838"/>
      <c r="DN118" s="838"/>
      <c r="DO118" s="838"/>
      <c r="DP118" s="839"/>
      <c r="DQ118" s="840" t="s">
        <v>430</v>
      </c>
      <c r="DR118" s="838"/>
      <c r="DS118" s="838"/>
      <c r="DT118" s="838"/>
      <c r="DU118" s="839"/>
      <c r="DV118" s="885" t="s">
        <v>428</v>
      </c>
      <c r="DW118" s="886"/>
      <c r="DX118" s="886"/>
      <c r="DY118" s="886"/>
      <c r="DZ118" s="887"/>
    </row>
    <row r="119" spans="1:130" s="226" customFormat="1" ht="26.25" customHeight="1">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430</v>
      </c>
      <c r="AB119" s="956"/>
      <c r="AC119" s="956"/>
      <c r="AD119" s="956"/>
      <c r="AE119" s="957"/>
      <c r="AF119" s="958" t="s">
        <v>430</v>
      </c>
      <c r="AG119" s="956"/>
      <c r="AH119" s="956"/>
      <c r="AI119" s="956"/>
      <c r="AJ119" s="957"/>
      <c r="AK119" s="958" t="s">
        <v>430</v>
      </c>
      <c r="AL119" s="956"/>
      <c r="AM119" s="956"/>
      <c r="AN119" s="956"/>
      <c r="AO119" s="957"/>
      <c r="AP119" s="959" t="s">
        <v>430</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456</v>
      </c>
      <c r="BP119" s="939"/>
      <c r="BQ119" s="943">
        <v>6924045</v>
      </c>
      <c r="BR119" s="906"/>
      <c r="BS119" s="906"/>
      <c r="BT119" s="906"/>
      <c r="BU119" s="906"/>
      <c r="BV119" s="906">
        <v>7325651</v>
      </c>
      <c r="BW119" s="906"/>
      <c r="BX119" s="906"/>
      <c r="BY119" s="906"/>
      <c r="BZ119" s="906"/>
      <c r="CA119" s="906">
        <v>7575056</v>
      </c>
      <c r="CB119" s="906"/>
      <c r="CC119" s="906"/>
      <c r="CD119" s="906"/>
      <c r="CE119" s="906"/>
      <c r="CF119" s="804"/>
      <c r="CG119" s="805"/>
      <c r="CH119" s="805"/>
      <c r="CI119" s="805"/>
      <c r="CJ119" s="895"/>
      <c r="CK119" s="993"/>
      <c r="CL119" s="881"/>
      <c r="CM119" s="899" t="s">
        <v>457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428</v>
      </c>
      <c r="DH119" s="821"/>
      <c r="DI119" s="821"/>
      <c r="DJ119" s="821"/>
      <c r="DK119" s="822"/>
      <c r="DL119" s="823" t="s">
        <v>430</v>
      </c>
      <c r="DM119" s="821"/>
      <c r="DN119" s="821"/>
      <c r="DO119" s="821"/>
      <c r="DP119" s="822"/>
      <c r="DQ119" s="823" t="s">
        <v>430</v>
      </c>
      <c r="DR119" s="821"/>
      <c r="DS119" s="821"/>
      <c r="DT119" s="821"/>
      <c r="DU119" s="822"/>
      <c r="DV119" s="909" t="s">
        <v>428</v>
      </c>
      <c r="DW119" s="910"/>
      <c r="DX119" s="910"/>
      <c r="DY119" s="910"/>
      <c r="DZ119" s="911"/>
    </row>
    <row r="120" spans="1:130" s="226" customFormat="1" ht="26.25" customHeight="1">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428</v>
      </c>
      <c r="AB120" s="838"/>
      <c r="AC120" s="838"/>
      <c r="AD120" s="838"/>
      <c r="AE120" s="839"/>
      <c r="AF120" s="840" t="s">
        <v>430</v>
      </c>
      <c r="AG120" s="838"/>
      <c r="AH120" s="838"/>
      <c r="AI120" s="838"/>
      <c r="AJ120" s="839"/>
      <c r="AK120" s="840" t="s">
        <v>430</v>
      </c>
      <c r="AL120" s="838"/>
      <c r="AM120" s="838"/>
      <c r="AN120" s="838"/>
      <c r="AO120" s="839"/>
      <c r="AP120" s="885" t="s">
        <v>430</v>
      </c>
      <c r="AQ120" s="886"/>
      <c r="AR120" s="886"/>
      <c r="AS120" s="886"/>
      <c r="AT120" s="887"/>
      <c r="AU120" s="944" t="s">
        <v>458</v>
      </c>
      <c r="AV120" s="945"/>
      <c r="AW120" s="945"/>
      <c r="AX120" s="945"/>
      <c r="AY120" s="946"/>
      <c r="AZ120" s="921" t="s">
        <v>459</v>
      </c>
      <c r="BA120" s="866"/>
      <c r="BB120" s="866"/>
      <c r="BC120" s="866"/>
      <c r="BD120" s="866"/>
      <c r="BE120" s="866"/>
      <c r="BF120" s="866"/>
      <c r="BG120" s="866"/>
      <c r="BH120" s="866"/>
      <c r="BI120" s="866"/>
      <c r="BJ120" s="866"/>
      <c r="BK120" s="866"/>
      <c r="BL120" s="866"/>
      <c r="BM120" s="866"/>
      <c r="BN120" s="866"/>
      <c r="BO120" s="866"/>
      <c r="BP120" s="867"/>
      <c r="BQ120" s="922">
        <v>2564741</v>
      </c>
      <c r="BR120" s="903"/>
      <c r="BS120" s="903"/>
      <c r="BT120" s="903"/>
      <c r="BU120" s="903"/>
      <c r="BV120" s="903">
        <v>2446278</v>
      </c>
      <c r="BW120" s="903"/>
      <c r="BX120" s="903"/>
      <c r="BY120" s="903"/>
      <c r="BZ120" s="903"/>
      <c r="CA120" s="903">
        <v>2192756</v>
      </c>
      <c r="CB120" s="903"/>
      <c r="CC120" s="903"/>
      <c r="CD120" s="903"/>
      <c r="CE120" s="903"/>
      <c r="CF120" s="927">
        <v>91</v>
      </c>
      <c r="CG120" s="928"/>
      <c r="CH120" s="928"/>
      <c r="CI120" s="928"/>
      <c r="CJ120" s="928"/>
      <c r="CK120" s="929" t="s">
        <v>460</v>
      </c>
      <c r="CL120" s="913"/>
      <c r="CM120" s="913"/>
      <c r="CN120" s="913"/>
      <c r="CO120" s="914"/>
      <c r="CP120" s="933" t="s">
        <v>461</v>
      </c>
      <c r="CQ120" s="934"/>
      <c r="CR120" s="934"/>
      <c r="CS120" s="934"/>
      <c r="CT120" s="934"/>
      <c r="CU120" s="934"/>
      <c r="CV120" s="934"/>
      <c r="CW120" s="934"/>
      <c r="CX120" s="934"/>
      <c r="CY120" s="934"/>
      <c r="CZ120" s="934"/>
      <c r="DA120" s="934"/>
      <c r="DB120" s="934"/>
      <c r="DC120" s="934"/>
      <c r="DD120" s="934"/>
      <c r="DE120" s="934"/>
      <c r="DF120" s="935"/>
      <c r="DG120" s="922">
        <v>1899026</v>
      </c>
      <c r="DH120" s="903"/>
      <c r="DI120" s="903"/>
      <c r="DJ120" s="903"/>
      <c r="DK120" s="903"/>
      <c r="DL120" s="903">
        <v>2158465</v>
      </c>
      <c r="DM120" s="903"/>
      <c r="DN120" s="903"/>
      <c r="DO120" s="903"/>
      <c r="DP120" s="903"/>
      <c r="DQ120" s="903">
        <v>2162173</v>
      </c>
      <c r="DR120" s="903"/>
      <c r="DS120" s="903"/>
      <c r="DT120" s="903"/>
      <c r="DU120" s="903"/>
      <c r="DV120" s="904">
        <v>89.8</v>
      </c>
      <c r="DW120" s="904"/>
      <c r="DX120" s="904"/>
      <c r="DY120" s="904"/>
      <c r="DZ120" s="905"/>
    </row>
    <row r="121" spans="1:130" s="226" customFormat="1" ht="26.25" customHeight="1">
      <c r="A121" s="878"/>
      <c r="B121" s="879"/>
      <c r="C121" s="924" t="s">
        <v>462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430</v>
      </c>
      <c r="AB121" s="838"/>
      <c r="AC121" s="838"/>
      <c r="AD121" s="838"/>
      <c r="AE121" s="839"/>
      <c r="AF121" s="840" t="s">
        <v>130</v>
      </c>
      <c r="AG121" s="838"/>
      <c r="AH121" s="838"/>
      <c r="AI121" s="838"/>
      <c r="AJ121" s="839"/>
      <c r="AK121" s="840" t="s">
        <v>428</v>
      </c>
      <c r="AL121" s="838"/>
      <c r="AM121" s="838"/>
      <c r="AN121" s="838"/>
      <c r="AO121" s="839"/>
      <c r="AP121" s="885" t="s">
        <v>130</v>
      </c>
      <c r="AQ121" s="886"/>
      <c r="AR121" s="886"/>
      <c r="AS121" s="886"/>
      <c r="AT121" s="887"/>
      <c r="AU121" s="947"/>
      <c r="AV121" s="948"/>
      <c r="AW121" s="948"/>
      <c r="AX121" s="948"/>
      <c r="AY121" s="949"/>
      <c r="AZ121" s="873" t="s">
        <v>463</v>
      </c>
      <c r="BA121" s="808"/>
      <c r="BB121" s="808"/>
      <c r="BC121" s="808"/>
      <c r="BD121" s="808"/>
      <c r="BE121" s="808"/>
      <c r="BF121" s="808"/>
      <c r="BG121" s="808"/>
      <c r="BH121" s="808"/>
      <c r="BI121" s="808"/>
      <c r="BJ121" s="808"/>
      <c r="BK121" s="808"/>
      <c r="BL121" s="808"/>
      <c r="BM121" s="808"/>
      <c r="BN121" s="808"/>
      <c r="BO121" s="808"/>
      <c r="BP121" s="809"/>
      <c r="BQ121" s="874">
        <v>129186</v>
      </c>
      <c r="BR121" s="875"/>
      <c r="BS121" s="875"/>
      <c r="BT121" s="875"/>
      <c r="BU121" s="875"/>
      <c r="BV121" s="875">
        <v>98703</v>
      </c>
      <c r="BW121" s="875"/>
      <c r="BX121" s="875"/>
      <c r="BY121" s="875"/>
      <c r="BZ121" s="875"/>
      <c r="CA121" s="875">
        <v>68029</v>
      </c>
      <c r="CB121" s="875"/>
      <c r="CC121" s="875"/>
      <c r="CD121" s="875"/>
      <c r="CE121" s="875"/>
      <c r="CF121" s="936">
        <v>2.8</v>
      </c>
      <c r="CG121" s="937"/>
      <c r="CH121" s="937"/>
      <c r="CI121" s="937"/>
      <c r="CJ121" s="937"/>
      <c r="CK121" s="930"/>
      <c r="CL121" s="916"/>
      <c r="CM121" s="916"/>
      <c r="CN121" s="916"/>
      <c r="CO121" s="917"/>
      <c r="CP121" s="896" t="s">
        <v>464</v>
      </c>
      <c r="CQ121" s="897"/>
      <c r="CR121" s="897"/>
      <c r="CS121" s="897"/>
      <c r="CT121" s="897"/>
      <c r="CU121" s="897"/>
      <c r="CV121" s="897"/>
      <c r="CW121" s="897"/>
      <c r="CX121" s="897"/>
      <c r="CY121" s="897"/>
      <c r="CZ121" s="897"/>
      <c r="DA121" s="897"/>
      <c r="DB121" s="897"/>
      <c r="DC121" s="897"/>
      <c r="DD121" s="897"/>
      <c r="DE121" s="897"/>
      <c r="DF121" s="898"/>
      <c r="DG121" s="874">
        <v>59929</v>
      </c>
      <c r="DH121" s="875"/>
      <c r="DI121" s="875"/>
      <c r="DJ121" s="875"/>
      <c r="DK121" s="875"/>
      <c r="DL121" s="875">
        <v>95290</v>
      </c>
      <c r="DM121" s="875"/>
      <c r="DN121" s="875"/>
      <c r="DO121" s="875"/>
      <c r="DP121" s="875"/>
      <c r="DQ121" s="875">
        <v>141168</v>
      </c>
      <c r="DR121" s="875"/>
      <c r="DS121" s="875"/>
      <c r="DT121" s="875"/>
      <c r="DU121" s="875"/>
      <c r="DV121" s="852">
        <v>5.9</v>
      </c>
      <c r="DW121" s="852"/>
      <c r="DX121" s="852"/>
      <c r="DY121" s="852"/>
      <c r="DZ121" s="853"/>
    </row>
    <row r="122" spans="1:130" s="226" customFormat="1" ht="26.25" customHeight="1">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430</v>
      </c>
      <c r="AB122" s="838"/>
      <c r="AC122" s="838"/>
      <c r="AD122" s="838"/>
      <c r="AE122" s="839"/>
      <c r="AF122" s="840" t="s">
        <v>428</v>
      </c>
      <c r="AG122" s="838"/>
      <c r="AH122" s="838"/>
      <c r="AI122" s="838"/>
      <c r="AJ122" s="839"/>
      <c r="AK122" s="840" t="s">
        <v>428</v>
      </c>
      <c r="AL122" s="838"/>
      <c r="AM122" s="838"/>
      <c r="AN122" s="838"/>
      <c r="AO122" s="839"/>
      <c r="AP122" s="885" t="s">
        <v>430</v>
      </c>
      <c r="AQ122" s="886"/>
      <c r="AR122" s="886"/>
      <c r="AS122" s="886"/>
      <c r="AT122" s="887"/>
      <c r="AU122" s="947"/>
      <c r="AV122" s="948"/>
      <c r="AW122" s="948"/>
      <c r="AX122" s="948"/>
      <c r="AY122" s="949"/>
      <c r="AZ122" s="940" t="s">
        <v>465</v>
      </c>
      <c r="BA122" s="941"/>
      <c r="BB122" s="941"/>
      <c r="BC122" s="941"/>
      <c r="BD122" s="941"/>
      <c r="BE122" s="941"/>
      <c r="BF122" s="941"/>
      <c r="BG122" s="941"/>
      <c r="BH122" s="941"/>
      <c r="BI122" s="941"/>
      <c r="BJ122" s="941"/>
      <c r="BK122" s="941"/>
      <c r="BL122" s="941"/>
      <c r="BM122" s="941"/>
      <c r="BN122" s="941"/>
      <c r="BO122" s="941"/>
      <c r="BP122" s="942"/>
      <c r="BQ122" s="943">
        <v>5047419</v>
      </c>
      <c r="BR122" s="906"/>
      <c r="BS122" s="906"/>
      <c r="BT122" s="906"/>
      <c r="BU122" s="906"/>
      <c r="BV122" s="906">
        <v>5034600</v>
      </c>
      <c r="BW122" s="906"/>
      <c r="BX122" s="906"/>
      <c r="BY122" s="906"/>
      <c r="BZ122" s="906"/>
      <c r="CA122" s="906">
        <v>5077419</v>
      </c>
      <c r="CB122" s="906"/>
      <c r="CC122" s="906"/>
      <c r="CD122" s="906"/>
      <c r="CE122" s="906"/>
      <c r="CF122" s="907">
        <v>210.8</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430</v>
      </c>
      <c r="AB123" s="838"/>
      <c r="AC123" s="838"/>
      <c r="AD123" s="838"/>
      <c r="AE123" s="839"/>
      <c r="AF123" s="840" t="s">
        <v>428</v>
      </c>
      <c r="AG123" s="838"/>
      <c r="AH123" s="838"/>
      <c r="AI123" s="838"/>
      <c r="AJ123" s="839"/>
      <c r="AK123" s="840" t="s">
        <v>430</v>
      </c>
      <c r="AL123" s="838"/>
      <c r="AM123" s="838"/>
      <c r="AN123" s="838"/>
      <c r="AO123" s="839"/>
      <c r="AP123" s="885" t="s">
        <v>430</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466</v>
      </c>
      <c r="BP123" s="939"/>
      <c r="BQ123" s="893">
        <v>7741346</v>
      </c>
      <c r="BR123" s="894"/>
      <c r="BS123" s="894"/>
      <c r="BT123" s="894"/>
      <c r="BU123" s="894"/>
      <c r="BV123" s="894">
        <v>7579581</v>
      </c>
      <c r="BW123" s="894"/>
      <c r="BX123" s="894"/>
      <c r="BY123" s="894"/>
      <c r="BZ123" s="894"/>
      <c r="CA123" s="894">
        <v>7338204</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428</v>
      </c>
      <c r="AB124" s="838"/>
      <c r="AC124" s="838"/>
      <c r="AD124" s="838"/>
      <c r="AE124" s="839"/>
      <c r="AF124" s="840" t="s">
        <v>130</v>
      </c>
      <c r="AG124" s="838"/>
      <c r="AH124" s="838"/>
      <c r="AI124" s="838"/>
      <c r="AJ124" s="839"/>
      <c r="AK124" s="840" t="s">
        <v>428</v>
      </c>
      <c r="AL124" s="838"/>
      <c r="AM124" s="838"/>
      <c r="AN124" s="838"/>
      <c r="AO124" s="839"/>
      <c r="AP124" s="885" t="s">
        <v>428</v>
      </c>
      <c r="AQ124" s="886"/>
      <c r="AR124" s="886"/>
      <c r="AS124" s="886"/>
      <c r="AT124" s="887"/>
      <c r="AU124" s="888" t="s">
        <v>467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428</v>
      </c>
      <c r="BR124" s="892"/>
      <c r="BS124" s="892"/>
      <c r="BT124" s="892"/>
      <c r="BU124" s="892"/>
      <c r="BV124" s="892" t="s">
        <v>428</v>
      </c>
      <c r="BW124" s="892"/>
      <c r="BX124" s="892"/>
      <c r="BY124" s="892"/>
      <c r="BZ124" s="892"/>
      <c r="CA124" s="892">
        <v>9.8000000000000007</v>
      </c>
      <c r="CB124" s="892"/>
      <c r="CC124" s="892"/>
      <c r="CD124" s="892"/>
      <c r="CE124" s="892"/>
      <c r="CF124" s="782"/>
      <c r="CG124" s="783"/>
      <c r="CH124" s="783"/>
      <c r="CI124" s="783"/>
      <c r="CJ124" s="923"/>
      <c r="CK124" s="931"/>
      <c r="CL124" s="931"/>
      <c r="CM124" s="931"/>
      <c r="CN124" s="931"/>
      <c r="CO124" s="932"/>
      <c r="CP124" s="896" t="s">
        <v>468</v>
      </c>
      <c r="CQ124" s="897"/>
      <c r="CR124" s="897"/>
      <c r="CS124" s="897"/>
      <c r="CT124" s="897"/>
      <c r="CU124" s="897"/>
      <c r="CV124" s="897"/>
      <c r="CW124" s="897"/>
      <c r="CX124" s="897"/>
      <c r="CY124" s="897"/>
      <c r="CZ124" s="897"/>
      <c r="DA124" s="897"/>
      <c r="DB124" s="897"/>
      <c r="DC124" s="897"/>
      <c r="DD124" s="897"/>
      <c r="DE124" s="897"/>
      <c r="DF124" s="898"/>
      <c r="DG124" s="820" t="s">
        <v>430</v>
      </c>
      <c r="DH124" s="821"/>
      <c r="DI124" s="821"/>
      <c r="DJ124" s="821"/>
      <c r="DK124" s="822"/>
      <c r="DL124" s="823" t="s">
        <v>430</v>
      </c>
      <c r="DM124" s="821"/>
      <c r="DN124" s="821"/>
      <c r="DO124" s="821"/>
      <c r="DP124" s="822"/>
      <c r="DQ124" s="823" t="s">
        <v>430</v>
      </c>
      <c r="DR124" s="821"/>
      <c r="DS124" s="821"/>
      <c r="DT124" s="821"/>
      <c r="DU124" s="822"/>
      <c r="DV124" s="909" t="s">
        <v>430</v>
      </c>
      <c r="DW124" s="910"/>
      <c r="DX124" s="910"/>
      <c r="DY124" s="910"/>
      <c r="DZ124" s="911"/>
    </row>
    <row r="125" spans="1:130" s="226" customFormat="1" ht="26.25" customHeight="1">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430</v>
      </c>
      <c r="AB125" s="838"/>
      <c r="AC125" s="838"/>
      <c r="AD125" s="838"/>
      <c r="AE125" s="839"/>
      <c r="AF125" s="840" t="s">
        <v>430</v>
      </c>
      <c r="AG125" s="838"/>
      <c r="AH125" s="838"/>
      <c r="AI125" s="838"/>
      <c r="AJ125" s="839"/>
      <c r="AK125" s="840" t="s">
        <v>430</v>
      </c>
      <c r="AL125" s="838"/>
      <c r="AM125" s="838"/>
      <c r="AN125" s="838"/>
      <c r="AO125" s="839"/>
      <c r="AP125" s="885" t="s">
        <v>430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469</v>
      </c>
      <c r="CL125" s="913"/>
      <c r="CM125" s="913"/>
      <c r="CN125" s="913"/>
      <c r="CO125" s="914"/>
      <c r="CP125" s="921" t="s">
        <v>470</v>
      </c>
      <c r="CQ125" s="866"/>
      <c r="CR125" s="866"/>
      <c r="CS125" s="866"/>
      <c r="CT125" s="866"/>
      <c r="CU125" s="866"/>
      <c r="CV125" s="866"/>
      <c r="CW125" s="866"/>
      <c r="CX125" s="866"/>
      <c r="CY125" s="866"/>
      <c r="CZ125" s="866"/>
      <c r="DA125" s="866"/>
      <c r="DB125" s="866"/>
      <c r="DC125" s="866"/>
      <c r="DD125" s="866"/>
      <c r="DE125" s="866"/>
      <c r="DF125" s="867"/>
      <c r="DG125" s="922" t="s">
        <v>430</v>
      </c>
      <c r="DH125" s="903"/>
      <c r="DI125" s="903"/>
      <c r="DJ125" s="903"/>
      <c r="DK125" s="903"/>
      <c r="DL125" s="903" t="s">
        <v>430</v>
      </c>
      <c r="DM125" s="903"/>
      <c r="DN125" s="903"/>
      <c r="DO125" s="903"/>
      <c r="DP125" s="903"/>
      <c r="DQ125" s="903" t="s">
        <v>430</v>
      </c>
      <c r="DR125" s="903"/>
      <c r="DS125" s="903"/>
      <c r="DT125" s="903"/>
      <c r="DU125" s="903"/>
      <c r="DV125" s="904" t="s">
        <v>430</v>
      </c>
      <c r="DW125" s="904"/>
      <c r="DX125" s="904"/>
      <c r="DY125" s="904"/>
      <c r="DZ125" s="905"/>
    </row>
    <row r="126" spans="1:130" s="226" customFormat="1" ht="26.25" customHeight="1" thickBot="1">
      <c r="A126" s="878"/>
      <c r="B126" s="879"/>
      <c r="C126" s="882" t="s">
        <v>457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430</v>
      </c>
      <c r="AB126" s="838"/>
      <c r="AC126" s="838"/>
      <c r="AD126" s="838"/>
      <c r="AE126" s="839"/>
      <c r="AF126" s="840" t="s">
        <v>430</v>
      </c>
      <c r="AG126" s="838"/>
      <c r="AH126" s="838"/>
      <c r="AI126" s="838"/>
      <c r="AJ126" s="839"/>
      <c r="AK126" s="840" t="s">
        <v>430</v>
      </c>
      <c r="AL126" s="838"/>
      <c r="AM126" s="838"/>
      <c r="AN126" s="838"/>
      <c r="AO126" s="839"/>
      <c r="AP126" s="885" t="s">
        <v>430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471</v>
      </c>
      <c r="CQ126" s="808"/>
      <c r="CR126" s="808"/>
      <c r="CS126" s="808"/>
      <c r="CT126" s="808"/>
      <c r="CU126" s="808"/>
      <c r="CV126" s="808"/>
      <c r="CW126" s="808"/>
      <c r="CX126" s="808"/>
      <c r="CY126" s="808"/>
      <c r="CZ126" s="808"/>
      <c r="DA126" s="808"/>
      <c r="DB126" s="808"/>
      <c r="DC126" s="808"/>
      <c r="DD126" s="808"/>
      <c r="DE126" s="808"/>
      <c r="DF126" s="809"/>
      <c r="DG126" s="874" t="s">
        <v>430</v>
      </c>
      <c r="DH126" s="875"/>
      <c r="DI126" s="875"/>
      <c r="DJ126" s="875"/>
      <c r="DK126" s="875"/>
      <c r="DL126" s="875" t="s">
        <v>430</v>
      </c>
      <c r="DM126" s="875"/>
      <c r="DN126" s="875"/>
      <c r="DO126" s="875"/>
      <c r="DP126" s="875"/>
      <c r="DQ126" s="875" t="s">
        <v>430</v>
      </c>
      <c r="DR126" s="875"/>
      <c r="DS126" s="875"/>
      <c r="DT126" s="875"/>
      <c r="DU126" s="875"/>
      <c r="DV126" s="852" t="s">
        <v>430</v>
      </c>
      <c r="DW126" s="852"/>
      <c r="DX126" s="852"/>
      <c r="DY126" s="852"/>
      <c r="DZ126" s="853"/>
    </row>
    <row r="127" spans="1:130" s="226" customFormat="1" ht="26.25" customHeight="1">
      <c r="A127" s="880"/>
      <c r="B127" s="881"/>
      <c r="C127" s="899" t="s">
        <v>472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430</v>
      </c>
      <c r="AB127" s="838"/>
      <c r="AC127" s="838"/>
      <c r="AD127" s="838"/>
      <c r="AE127" s="839"/>
      <c r="AF127" s="840" t="s">
        <v>430</v>
      </c>
      <c r="AG127" s="838"/>
      <c r="AH127" s="838"/>
      <c r="AI127" s="838"/>
      <c r="AJ127" s="839"/>
      <c r="AK127" s="840" t="s">
        <v>430</v>
      </c>
      <c r="AL127" s="838"/>
      <c r="AM127" s="838"/>
      <c r="AN127" s="838"/>
      <c r="AO127" s="839"/>
      <c r="AP127" s="885" t="s">
        <v>430</v>
      </c>
      <c r="AQ127" s="886"/>
      <c r="AR127" s="886"/>
      <c r="AS127" s="886"/>
      <c r="AT127" s="887"/>
      <c r="AU127" s="262"/>
      <c r="AV127" s="262"/>
      <c r="AW127" s="262"/>
      <c r="AX127" s="902" t="s">
        <v>473</v>
      </c>
      <c r="AY127" s="870"/>
      <c r="AZ127" s="870"/>
      <c r="BA127" s="870"/>
      <c r="BB127" s="870"/>
      <c r="BC127" s="870"/>
      <c r="BD127" s="870"/>
      <c r="BE127" s="871"/>
      <c r="BF127" s="869" t="s">
        <v>474</v>
      </c>
      <c r="BG127" s="870"/>
      <c r="BH127" s="870"/>
      <c r="BI127" s="870"/>
      <c r="BJ127" s="870"/>
      <c r="BK127" s="870"/>
      <c r="BL127" s="871"/>
      <c r="BM127" s="869" t="s">
        <v>475</v>
      </c>
      <c r="BN127" s="870"/>
      <c r="BO127" s="870"/>
      <c r="BP127" s="870"/>
      <c r="BQ127" s="870"/>
      <c r="BR127" s="870"/>
      <c r="BS127" s="871"/>
      <c r="BT127" s="869" t="s">
        <v>476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477</v>
      </c>
      <c r="CQ127" s="808"/>
      <c r="CR127" s="808"/>
      <c r="CS127" s="808"/>
      <c r="CT127" s="808"/>
      <c r="CU127" s="808"/>
      <c r="CV127" s="808"/>
      <c r="CW127" s="808"/>
      <c r="CX127" s="808"/>
      <c r="CY127" s="808"/>
      <c r="CZ127" s="808"/>
      <c r="DA127" s="808"/>
      <c r="DB127" s="808"/>
      <c r="DC127" s="808"/>
      <c r="DD127" s="808"/>
      <c r="DE127" s="808"/>
      <c r="DF127" s="809"/>
      <c r="DG127" s="874" t="s">
        <v>430</v>
      </c>
      <c r="DH127" s="875"/>
      <c r="DI127" s="875"/>
      <c r="DJ127" s="875"/>
      <c r="DK127" s="875"/>
      <c r="DL127" s="875" t="s">
        <v>430</v>
      </c>
      <c r="DM127" s="875"/>
      <c r="DN127" s="875"/>
      <c r="DO127" s="875"/>
      <c r="DP127" s="875"/>
      <c r="DQ127" s="875" t="s">
        <v>430</v>
      </c>
      <c r="DR127" s="875"/>
      <c r="DS127" s="875"/>
      <c r="DT127" s="875"/>
      <c r="DU127" s="875"/>
      <c r="DV127" s="852" t="s">
        <v>430</v>
      </c>
      <c r="DW127" s="852"/>
      <c r="DX127" s="852"/>
      <c r="DY127" s="852"/>
      <c r="DZ127" s="853"/>
    </row>
    <row r="128" spans="1:130" s="226" customFormat="1" ht="26.25" customHeight="1" thickBot="1">
      <c r="A128" s="854" t="s">
        <v>478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479</v>
      </c>
      <c r="X128" s="856"/>
      <c r="Y128" s="856"/>
      <c r="Z128" s="857"/>
      <c r="AA128" s="858">
        <v>6745</v>
      </c>
      <c r="AB128" s="859"/>
      <c r="AC128" s="859"/>
      <c r="AD128" s="859"/>
      <c r="AE128" s="860"/>
      <c r="AF128" s="861">
        <v>6884</v>
      </c>
      <c r="AG128" s="859"/>
      <c r="AH128" s="859"/>
      <c r="AI128" s="859"/>
      <c r="AJ128" s="860"/>
      <c r="AK128" s="861">
        <v>7026</v>
      </c>
      <c r="AL128" s="859"/>
      <c r="AM128" s="859"/>
      <c r="AN128" s="859"/>
      <c r="AO128" s="860"/>
      <c r="AP128" s="862"/>
      <c r="AQ128" s="863"/>
      <c r="AR128" s="863"/>
      <c r="AS128" s="863"/>
      <c r="AT128" s="864"/>
      <c r="AU128" s="262"/>
      <c r="AV128" s="262"/>
      <c r="AW128" s="262"/>
      <c r="AX128" s="865" t="s">
        <v>480</v>
      </c>
      <c r="AY128" s="866"/>
      <c r="AZ128" s="866"/>
      <c r="BA128" s="866"/>
      <c r="BB128" s="866"/>
      <c r="BC128" s="866"/>
      <c r="BD128" s="866"/>
      <c r="BE128" s="867"/>
      <c r="BF128" s="844" t="s">
        <v>481</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482</v>
      </c>
      <c r="CQ128" s="786"/>
      <c r="CR128" s="786"/>
      <c r="CS128" s="786"/>
      <c r="CT128" s="786"/>
      <c r="CU128" s="786"/>
      <c r="CV128" s="786"/>
      <c r="CW128" s="786"/>
      <c r="CX128" s="786"/>
      <c r="CY128" s="786"/>
      <c r="CZ128" s="786"/>
      <c r="DA128" s="786"/>
      <c r="DB128" s="786"/>
      <c r="DC128" s="786"/>
      <c r="DD128" s="786"/>
      <c r="DE128" s="786"/>
      <c r="DF128" s="787"/>
      <c r="DG128" s="848" t="s">
        <v>483</v>
      </c>
      <c r="DH128" s="849"/>
      <c r="DI128" s="849"/>
      <c r="DJ128" s="849"/>
      <c r="DK128" s="849"/>
      <c r="DL128" s="849" t="s">
        <v>484</v>
      </c>
      <c r="DM128" s="849"/>
      <c r="DN128" s="849"/>
      <c r="DO128" s="849"/>
      <c r="DP128" s="849"/>
      <c r="DQ128" s="849" t="s">
        <v>428</v>
      </c>
      <c r="DR128" s="849"/>
      <c r="DS128" s="849"/>
      <c r="DT128" s="849"/>
      <c r="DU128" s="849"/>
      <c r="DV128" s="850" t="s">
        <v>485</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486</v>
      </c>
      <c r="X129" s="835"/>
      <c r="Y129" s="835"/>
      <c r="Z129" s="836"/>
      <c r="AA129" s="837">
        <v>2843404</v>
      </c>
      <c r="AB129" s="838"/>
      <c r="AC129" s="838"/>
      <c r="AD129" s="838"/>
      <c r="AE129" s="839"/>
      <c r="AF129" s="840">
        <v>2830569</v>
      </c>
      <c r="AG129" s="838"/>
      <c r="AH129" s="838"/>
      <c r="AI129" s="838"/>
      <c r="AJ129" s="839"/>
      <c r="AK129" s="840">
        <v>2841181</v>
      </c>
      <c r="AL129" s="838"/>
      <c r="AM129" s="838"/>
      <c r="AN129" s="838"/>
      <c r="AO129" s="839"/>
      <c r="AP129" s="841"/>
      <c r="AQ129" s="842"/>
      <c r="AR129" s="842"/>
      <c r="AS129" s="842"/>
      <c r="AT129" s="843"/>
      <c r="AU129" s="264"/>
      <c r="AV129" s="264"/>
      <c r="AW129" s="264"/>
      <c r="AX129" s="807" t="s">
        <v>487</v>
      </c>
      <c r="AY129" s="808"/>
      <c r="AZ129" s="808"/>
      <c r="BA129" s="808"/>
      <c r="BB129" s="808"/>
      <c r="BC129" s="808"/>
      <c r="BD129" s="808"/>
      <c r="BE129" s="809"/>
      <c r="BF129" s="827" t="s">
        <v>485</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489</v>
      </c>
      <c r="X130" s="835"/>
      <c r="Y130" s="835"/>
      <c r="Z130" s="836"/>
      <c r="AA130" s="837">
        <v>387794</v>
      </c>
      <c r="AB130" s="838"/>
      <c r="AC130" s="838"/>
      <c r="AD130" s="838"/>
      <c r="AE130" s="839"/>
      <c r="AF130" s="840">
        <v>400791</v>
      </c>
      <c r="AG130" s="838"/>
      <c r="AH130" s="838"/>
      <c r="AI130" s="838"/>
      <c r="AJ130" s="839"/>
      <c r="AK130" s="840">
        <v>432335</v>
      </c>
      <c r="AL130" s="838"/>
      <c r="AM130" s="838"/>
      <c r="AN130" s="838"/>
      <c r="AO130" s="839"/>
      <c r="AP130" s="841"/>
      <c r="AQ130" s="842"/>
      <c r="AR130" s="842"/>
      <c r="AS130" s="842"/>
      <c r="AT130" s="843"/>
      <c r="AU130" s="264"/>
      <c r="AV130" s="264"/>
      <c r="AW130" s="264"/>
      <c r="AX130" s="807" t="s">
        <v>490</v>
      </c>
      <c r="AY130" s="808"/>
      <c r="AZ130" s="808"/>
      <c r="BA130" s="808"/>
      <c r="BB130" s="808"/>
      <c r="BC130" s="808"/>
      <c r="BD130" s="808"/>
      <c r="BE130" s="809"/>
      <c r="BF130" s="810">
        <v>4.5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491</v>
      </c>
      <c r="X131" s="818"/>
      <c r="Y131" s="818"/>
      <c r="Z131" s="819"/>
      <c r="AA131" s="820">
        <v>2455610</v>
      </c>
      <c r="AB131" s="821"/>
      <c r="AC131" s="821"/>
      <c r="AD131" s="821"/>
      <c r="AE131" s="822"/>
      <c r="AF131" s="823">
        <v>2429778</v>
      </c>
      <c r="AG131" s="821"/>
      <c r="AH131" s="821"/>
      <c r="AI131" s="821"/>
      <c r="AJ131" s="822"/>
      <c r="AK131" s="823">
        <v>2408846</v>
      </c>
      <c r="AL131" s="821"/>
      <c r="AM131" s="821"/>
      <c r="AN131" s="821"/>
      <c r="AO131" s="822"/>
      <c r="AP131" s="824"/>
      <c r="AQ131" s="825"/>
      <c r="AR131" s="825"/>
      <c r="AS131" s="825"/>
      <c r="AT131" s="826"/>
      <c r="AU131" s="264"/>
      <c r="AV131" s="264"/>
      <c r="AW131" s="264"/>
      <c r="AX131" s="785" t="s">
        <v>492</v>
      </c>
      <c r="AY131" s="786"/>
      <c r="AZ131" s="786"/>
      <c r="BA131" s="786"/>
      <c r="BB131" s="786"/>
      <c r="BC131" s="786"/>
      <c r="BD131" s="786"/>
      <c r="BE131" s="787"/>
      <c r="BF131" s="788">
        <v>9.8000000000000007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494</v>
      </c>
      <c r="W132" s="798"/>
      <c r="X132" s="798"/>
      <c r="Y132" s="798"/>
      <c r="Z132" s="799"/>
      <c r="AA132" s="800">
        <v>5.0947829660000004</v>
      </c>
      <c r="AB132" s="801"/>
      <c r="AC132" s="801"/>
      <c r="AD132" s="801"/>
      <c r="AE132" s="802"/>
      <c r="AF132" s="803">
        <v>4.4626299190000003</v>
      </c>
      <c r="AG132" s="801"/>
      <c r="AH132" s="801"/>
      <c r="AI132" s="801"/>
      <c r="AJ132" s="802"/>
      <c r="AK132" s="803">
        <v>4.2223122609999999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495</v>
      </c>
      <c r="W133" s="777"/>
      <c r="X133" s="777"/>
      <c r="Y133" s="777"/>
      <c r="Z133" s="778"/>
      <c r="AA133" s="779">
        <v>6</v>
      </c>
      <c r="AB133" s="780"/>
      <c r="AC133" s="780"/>
      <c r="AD133" s="780"/>
      <c r="AE133" s="781"/>
      <c r="AF133" s="779">
        <v>5</v>
      </c>
      <c r="AG133" s="780"/>
      <c r="AH133" s="780"/>
      <c r="AI133" s="780"/>
      <c r="AJ133" s="781"/>
      <c r="AK133" s="779">
        <v>4.5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i6zi0zED5oDLBzoZW5DDcGuSWvY/nxOzrsZBHcl7YNtx2eNMvQ1iTrR8SuoQ7XXH/8/G9YRUsR9Vxzvfqm061g==" saltValue="TeKgUcPZIoR1qccJSMhT1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VqzEbEjQObhjbBWz/JbvMW0w8ErasVUcJoTyOky+pGr1IPxPMHrOjXHU7ybsFmpTepYjon4K+QXi2UqGuZlYRA==" saltValue="nywr5AoLhlcPhcVPLj+OC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1q5/2EbJxSS5Jp6KWGR776SKxYxUrl+uVOv5VT5HJ38bbhHbaekRN7+5AWxtdBrKF4GDxSwMdB0cj3qK7EXJQ==" saltValue="gm+Ax4zQZVWc3j+/nq/b/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499</v>
      </c>
      <c r="AP7" s="283"/>
      <c r="AQ7" s="284" t="s">
        <v>500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501</v>
      </c>
      <c r="AQ8" s="290" t="s">
        <v>502</v>
      </c>
      <c r="AR8" s="291" t="s">
        <v>503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504</v>
      </c>
      <c r="AL9" s="1207"/>
      <c r="AM9" s="1207"/>
      <c r="AN9" s="1208"/>
      <c r="AO9" s="292">
        <v>1004215</v>
      </c>
      <c r="AP9" s="292">
        <v>106763</v>
      </c>
      <c r="AQ9" s="293">
        <v>107310</v>
      </c>
      <c r="AR9" s="294">
        <v>-0.5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505</v>
      </c>
      <c r="AL10" s="1207"/>
      <c r="AM10" s="1207"/>
      <c r="AN10" s="1208"/>
      <c r="AO10" s="295">
        <v>76861</v>
      </c>
      <c r="AP10" s="295">
        <v>8171</v>
      </c>
      <c r="AQ10" s="296">
        <v>12629</v>
      </c>
      <c r="AR10" s="297">
        <v>-35.299999999999997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506</v>
      </c>
      <c r="AL11" s="1207"/>
      <c r="AM11" s="1207"/>
      <c r="AN11" s="1208"/>
      <c r="AO11" s="295">
        <v>26158</v>
      </c>
      <c r="AP11" s="295">
        <v>2781</v>
      </c>
      <c r="AQ11" s="296">
        <v>13528</v>
      </c>
      <c r="AR11" s="297">
        <v>-79.400000000000006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507</v>
      </c>
      <c r="AL12" s="1207"/>
      <c r="AM12" s="1207"/>
      <c r="AN12" s="1208"/>
      <c r="AO12" s="295" t="s">
        <v>508</v>
      </c>
      <c r="AP12" s="295" t="s">
        <v>508</v>
      </c>
      <c r="AQ12" s="296">
        <v>1569</v>
      </c>
      <c r="AR12" s="297" t="s">
        <v>508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509</v>
      </c>
      <c r="AL13" s="1207"/>
      <c r="AM13" s="1207"/>
      <c r="AN13" s="1208"/>
      <c r="AO13" s="295" t="s">
        <v>508</v>
      </c>
      <c r="AP13" s="295" t="s">
        <v>508</v>
      </c>
      <c r="AQ13" s="296" t="s">
        <v>508</v>
      </c>
      <c r="AR13" s="297" t="s">
        <v>508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510</v>
      </c>
      <c r="AL14" s="1207"/>
      <c r="AM14" s="1207"/>
      <c r="AN14" s="1208"/>
      <c r="AO14" s="295">
        <v>72632</v>
      </c>
      <c r="AP14" s="295">
        <v>7722</v>
      </c>
      <c r="AQ14" s="296">
        <v>5788</v>
      </c>
      <c r="AR14" s="297">
        <v>33.4</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511</v>
      </c>
      <c r="AL15" s="1207"/>
      <c r="AM15" s="1207"/>
      <c r="AN15" s="1208"/>
      <c r="AO15" s="295">
        <v>20171</v>
      </c>
      <c r="AP15" s="295">
        <v>2144</v>
      </c>
      <c r="AQ15" s="296">
        <v>2674</v>
      </c>
      <c r="AR15" s="297">
        <v>-19.8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512</v>
      </c>
      <c r="AL16" s="1210"/>
      <c r="AM16" s="1210"/>
      <c r="AN16" s="1211"/>
      <c r="AO16" s="295">
        <v>-67415</v>
      </c>
      <c r="AP16" s="295">
        <v>-7167</v>
      </c>
      <c r="AQ16" s="296">
        <v>-10217</v>
      </c>
      <c r="AR16" s="297">
        <v>-29.9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1132622</v>
      </c>
      <c r="AP17" s="295">
        <v>120415</v>
      </c>
      <c r="AQ17" s="296">
        <v>133280</v>
      </c>
      <c r="AR17" s="297">
        <v>-9.6999999999999993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517</v>
      </c>
      <c r="AL21" s="1204"/>
      <c r="AM21" s="1204"/>
      <c r="AN21" s="1205"/>
      <c r="AO21" s="307">
        <v>11.8</v>
      </c>
      <c r="AP21" s="308">
        <v>12.41</v>
      </c>
      <c r="AQ21" s="309">
        <v>-0.61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518</v>
      </c>
      <c r="AL22" s="1204"/>
      <c r="AM22" s="1204"/>
      <c r="AN22" s="1205"/>
      <c r="AO22" s="312">
        <v>98.3</v>
      </c>
      <c r="AP22" s="313">
        <v>96.1</v>
      </c>
      <c r="AQ22" s="314">
        <v>2.2000000000000002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520</v>
      </c>
      <c r="AO27" s="273"/>
      <c r="AP27" s="273"/>
      <c r="AQ27" s="273"/>
      <c r="AR27" s="273"/>
      <c r="AS27" s="273"/>
      <c r="AT27" s="273"/>
    </row>
    <row r="28" spans="1:46" ht="17.2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499</v>
      </c>
      <c r="AP30" s="283"/>
      <c r="AQ30" s="284" t="s">
        <v>500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501</v>
      </c>
      <c r="AQ31" s="290" t="s">
        <v>502</v>
      </c>
      <c r="AR31" s="291" t="s">
        <v>503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523</v>
      </c>
      <c r="AL32" s="1195"/>
      <c r="AM32" s="1195"/>
      <c r="AN32" s="1196"/>
      <c r="AO32" s="322">
        <v>389954</v>
      </c>
      <c r="AP32" s="322">
        <v>41458</v>
      </c>
      <c r="AQ32" s="323">
        <v>65207</v>
      </c>
      <c r="AR32" s="324">
        <v>-36.4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524</v>
      </c>
      <c r="AL33" s="1195"/>
      <c r="AM33" s="1195"/>
      <c r="AN33" s="1196"/>
      <c r="AO33" s="322" t="s">
        <v>508</v>
      </c>
      <c r="AP33" s="322" t="s">
        <v>508</v>
      </c>
      <c r="AQ33" s="323" t="s">
        <v>508</v>
      </c>
      <c r="AR33" s="324" t="s">
        <v>508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525</v>
      </c>
      <c r="AL34" s="1195"/>
      <c r="AM34" s="1195"/>
      <c r="AN34" s="1196"/>
      <c r="AO34" s="322" t="s">
        <v>508</v>
      </c>
      <c r="AP34" s="322" t="s">
        <v>508</v>
      </c>
      <c r="AQ34" s="323" t="s">
        <v>508</v>
      </c>
      <c r="AR34" s="324" t="s">
        <v>508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526</v>
      </c>
      <c r="AL35" s="1195"/>
      <c r="AM35" s="1195"/>
      <c r="AN35" s="1196"/>
      <c r="AO35" s="322">
        <v>136682</v>
      </c>
      <c r="AP35" s="322">
        <v>14531</v>
      </c>
      <c r="AQ35" s="323">
        <v>23731</v>
      </c>
      <c r="AR35" s="324">
        <v>-38.799999999999997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527</v>
      </c>
      <c r="AL36" s="1195"/>
      <c r="AM36" s="1195"/>
      <c r="AN36" s="1196"/>
      <c r="AO36" s="322">
        <v>14434</v>
      </c>
      <c r="AP36" s="322">
        <v>1535</v>
      </c>
      <c r="AQ36" s="323">
        <v>4111</v>
      </c>
      <c r="AR36" s="324">
        <v>-62.7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528</v>
      </c>
      <c r="AL37" s="1195"/>
      <c r="AM37" s="1195"/>
      <c r="AN37" s="1196"/>
      <c r="AO37" s="322" t="s">
        <v>508</v>
      </c>
      <c r="AP37" s="322" t="s">
        <v>508</v>
      </c>
      <c r="AQ37" s="323">
        <v>745</v>
      </c>
      <c r="AR37" s="324" t="s">
        <v>508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529</v>
      </c>
      <c r="AL38" s="1198"/>
      <c r="AM38" s="1198"/>
      <c r="AN38" s="1199"/>
      <c r="AO38" s="325" t="s">
        <v>508</v>
      </c>
      <c r="AP38" s="325" t="s">
        <v>508</v>
      </c>
      <c r="AQ38" s="326">
        <v>5</v>
      </c>
      <c r="AR38" s="314" t="s">
        <v>508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530</v>
      </c>
      <c r="AL39" s="1198"/>
      <c r="AM39" s="1198"/>
      <c r="AN39" s="1199"/>
      <c r="AO39" s="322">
        <v>-7026</v>
      </c>
      <c r="AP39" s="322">
        <v>-747</v>
      </c>
      <c r="AQ39" s="323">
        <v>-2298</v>
      </c>
      <c r="AR39" s="324">
        <v>-67.5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531</v>
      </c>
      <c r="AL40" s="1195"/>
      <c r="AM40" s="1195"/>
      <c r="AN40" s="1196"/>
      <c r="AO40" s="322">
        <v>-432335</v>
      </c>
      <c r="AP40" s="322">
        <v>-45964</v>
      </c>
      <c r="AQ40" s="323">
        <v>-66358</v>
      </c>
      <c r="AR40" s="324">
        <v>-30.7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101709</v>
      </c>
      <c r="AP41" s="322">
        <v>10813</v>
      </c>
      <c r="AQ41" s="323">
        <v>25144</v>
      </c>
      <c r="AR41" s="324">
        <v>-57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23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499</v>
      </c>
      <c r="AN49" s="1189" t="s">
        <v>534</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535</v>
      </c>
      <c r="AO50" s="339" t="s">
        <v>536</v>
      </c>
      <c r="AP50" s="340" t="s">
        <v>537</v>
      </c>
      <c r="AQ50" s="341" t="s">
        <v>538</v>
      </c>
      <c r="AR50" s="342" t="s">
        <v>539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678890</v>
      </c>
      <c r="AN51" s="344">
        <v>68958</v>
      </c>
      <c r="AO51" s="345">
        <v>202.6</v>
      </c>
      <c r="AP51" s="346">
        <v>119674</v>
      </c>
      <c r="AQ51" s="347">
        <v>26.2</v>
      </c>
      <c r="AR51" s="348">
        <v>176.4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230174</v>
      </c>
      <c r="AN52" s="352">
        <v>23380</v>
      </c>
      <c r="AO52" s="353">
        <v>26.9</v>
      </c>
      <c r="AP52" s="354">
        <v>57803</v>
      </c>
      <c r="AQ52" s="355">
        <v>4.8</v>
      </c>
      <c r="AR52" s="356">
        <v>22.1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351066</v>
      </c>
      <c r="AN53" s="344">
        <v>36062</v>
      </c>
      <c r="AO53" s="345">
        <v>-47.7</v>
      </c>
      <c r="AP53" s="346">
        <v>119685</v>
      </c>
      <c r="AQ53" s="347">
        <v>0</v>
      </c>
      <c r="AR53" s="348">
        <v>-47.7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178071</v>
      </c>
      <c r="AN54" s="352">
        <v>18292</v>
      </c>
      <c r="AO54" s="353">
        <v>-21.8</v>
      </c>
      <c r="AP54" s="354">
        <v>68464</v>
      </c>
      <c r="AQ54" s="355">
        <v>18.399999999999999</v>
      </c>
      <c r="AR54" s="356">
        <v>-40.200000000000003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577164</v>
      </c>
      <c r="AN55" s="344">
        <v>60027</v>
      </c>
      <c r="AO55" s="345">
        <v>66.5</v>
      </c>
      <c r="AP55" s="346">
        <v>128611</v>
      </c>
      <c r="AQ55" s="347">
        <v>7.5</v>
      </c>
      <c r="AR55" s="348">
        <v>59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211767</v>
      </c>
      <c r="AN56" s="352">
        <v>22025</v>
      </c>
      <c r="AO56" s="353">
        <v>20.399999999999999</v>
      </c>
      <c r="AP56" s="354">
        <v>61552</v>
      </c>
      <c r="AQ56" s="355">
        <v>-10.1</v>
      </c>
      <c r="AR56" s="356">
        <v>30.5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467898</v>
      </c>
      <c r="AN57" s="344">
        <v>49201</v>
      </c>
      <c r="AO57" s="345">
        <v>-18</v>
      </c>
      <c r="AP57" s="346">
        <v>138651</v>
      </c>
      <c r="AQ57" s="347">
        <v>7.8</v>
      </c>
      <c r="AR57" s="348">
        <v>-25.8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265277</v>
      </c>
      <c r="AN58" s="352">
        <v>27895</v>
      </c>
      <c r="AO58" s="353">
        <v>26.7</v>
      </c>
      <c r="AP58" s="354">
        <v>71211</v>
      </c>
      <c r="AQ58" s="355">
        <v>15.7</v>
      </c>
      <c r="AR58" s="356">
        <v>11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731603</v>
      </c>
      <c r="AN59" s="344">
        <v>77780</v>
      </c>
      <c r="AO59" s="345">
        <v>58.1</v>
      </c>
      <c r="AP59" s="346">
        <v>122882</v>
      </c>
      <c r="AQ59" s="347">
        <v>-11.4</v>
      </c>
      <c r="AR59" s="348">
        <v>69.5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418865</v>
      </c>
      <c r="AN60" s="352">
        <v>44532</v>
      </c>
      <c r="AO60" s="353">
        <v>59.6</v>
      </c>
      <c r="AP60" s="354">
        <v>65785</v>
      </c>
      <c r="AQ60" s="355">
        <v>-7.6</v>
      </c>
      <c r="AR60" s="356">
        <v>67.2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561324</v>
      </c>
      <c r="AN61" s="359">
        <v>58406</v>
      </c>
      <c r="AO61" s="360">
        <v>52.3</v>
      </c>
      <c r="AP61" s="361">
        <v>125901</v>
      </c>
      <c r="AQ61" s="362">
        <v>6</v>
      </c>
      <c r="AR61" s="348">
        <v>46.3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260831</v>
      </c>
      <c r="AN62" s="352">
        <v>27225</v>
      </c>
      <c r="AO62" s="353">
        <v>22.4</v>
      </c>
      <c r="AP62" s="354">
        <v>64963</v>
      </c>
      <c r="AQ62" s="355">
        <v>4.2</v>
      </c>
      <c r="AR62" s="356">
        <v>18.2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0jRr/HC18lPLNgzNaFKPHbNgXZ/3atPF3rq54xoeZFRzuajlSkMs/+Bew9+Aqy3aqQe8zPIzkeUCC/+bf++f/A==" saltValue="5Mwqcut5tDkpNuLwg1obh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8YIyU7Ug7mxNXOOzFQR3cAd6FikMmVI2I/N4eK/Un6UjwzPCKaW2YPco9P105rn85aUpYCJPXQckQ6YeRuufwg==" saltValue="6beZLIBOiRA6jSH1jlYz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U1EqY9HCSzT0wt79JgiQVbexoxldF+sFLGffI14pShobgk+t4NWx/4H6GqVgXPWT4BKGneBIEdT5ekdw/rBxw==" saltValue="m+BfF3TZmPGfSwbjQrws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12" t="s">
        <v>3</v>
      </c>
      <c r="D47" s="1212"/>
      <c r="E47" s="1213"/>
      <c r="F47" s="11">
        <v>49.39</v>
      </c>
      <c r="G47" s="12">
        <v>47.1</v>
      </c>
      <c r="H47" s="12">
        <v>41.42</v>
      </c>
      <c r="I47" s="12">
        <v>37.17</v>
      </c>
      <c r="J47" s="13">
        <v>29.36</v>
      </c>
    </row>
    <row r="48" spans="2:10" ht="57.75" customHeight="1">
      <c r="B48" s="14"/>
      <c r="C48" s="1214" t="s">
        <v>4</v>
      </c>
      <c r="D48" s="1214"/>
      <c r="E48" s="1215"/>
      <c r="F48" s="15">
        <v>5.43</v>
      </c>
      <c r="G48" s="16">
        <v>5.12</v>
      </c>
      <c r="H48" s="16">
        <v>6.24</v>
      </c>
      <c r="I48" s="16">
        <v>4.03</v>
      </c>
      <c r="J48" s="17">
        <v>3.83</v>
      </c>
    </row>
    <row r="49" spans="2:10" ht="57.75" customHeight="1" thickBot="1">
      <c r="B49" s="18"/>
      <c r="C49" s="1216" t="s">
        <v>5</v>
      </c>
      <c r="D49" s="1216"/>
      <c r="E49" s="1217"/>
      <c r="F49" s="19" t="s">
        <v>555</v>
      </c>
      <c r="G49" s="20" t="s">
        <v>556</v>
      </c>
      <c r="H49" s="20" t="s">
        <v>557</v>
      </c>
      <c r="I49" s="20" t="s">
        <v>558</v>
      </c>
      <c r="J49" s="21" t="s">
        <v>559</v>
      </c>
    </row>
    <row r="50" spans="2:10" ht="13.5" customHeight="1"/>
    <row r="51" spans="2:10" ht="13.5" hidden="1" customHeight="1"/>
    <row r="52" spans="2:10" ht="13.5" hidden="1" customHeight="1"/>
    <row r="53" spans="2:10" ht="13.5" hidden="1" customHeight="1"/>
  </sheetData>
  <sheetProtection algorithmName="SHA-512" hashValue="YQg3uL/+6YUU12eYX2qlX21LaaHe/kQdXMzANf5nN6wsGCVG1zEewIYjwX3Atbj4v67S+askrX5ERAy8I1OUwg==" saltValue="6ur1kecN9OG5QCP1Tc0L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2019-03-27T07:59:13Z</cp:lastPrinted>
  <dcterms:modified xsi:type="dcterms:W3CDTF">2019-10-30T00:04:57Z</dcterms:modified>
</cp:coreProperties>
</file>