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C36" i="10"/>
  <c r="BE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AM35" i="10" l="1"/>
  <c r="BE34" i="10" s="1"/>
  <c r="BW34" i="10" l="1"/>
  <c r="BW35" i="10" s="1"/>
  <c r="BW36" i="10" s="1"/>
  <c r="BW37" i="10" s="1"/>
  <c r="BW38" i="10" s="1"/>
  <c r="BW39" i="10" s="1"/>
  <c r="CO34" i="10" l="1"/>
  <c r="CO35" i="10" s="1"/>
  <c r="CO36" i="10" s="1"/>
  <c r="CO37" i="10" s="1"/>
</calcChain>
</file>

<file path=xl/sharedStrings.xml><?xml version="1.0" encoding="utf-8"?>
<sst xmlns="http://schemas.openxmlformats.org/spreadsheetml/2006/main" count="1110" uniqueCount="611">
  <si>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</si>
  <si>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</si>
  <si>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</si>
  <si>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</si>
  <si>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</si>
  <si>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</si>
  <si>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</si>
  <si>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</si>
  <si>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</si>
  <si>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</si>
  <si>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</si>
  <si>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</si>
  <si>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</si>
  <si>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</si>
  <si>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</si>
  <si>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</si>
  <si>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</si>
  <si>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</si>
  <si>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</si>
  <si>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</si>
  <si>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</si>
  <si>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</si>
  <si>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</si>
  <si>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</si>
  <si>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</si>
  <si>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</si>
  <si>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</si>
  <si>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</si>
  <si>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</si>
  <si>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</si>
  <si>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</si>
  <si>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</si>
  <si>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</si>
  <si>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</si>
  <si>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</si>
  <si>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</si>
  <si>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</si>
  <si>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</si>
  <si>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</si>
  <si>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</si>
  <si>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</si>
  <si>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</si>
  <si>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</si>
  <si>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</si>
  <si>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</si>
  <si>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</si>
  <si>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</si>
  <si>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</si>
  <si>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</si>
  <si>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</si>
  <si>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</si>
  <si>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</si>
  <si>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</si>
  <si>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</si>
  <si>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</si>
  <si>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</si>
  <si>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</si>
  <si>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</si>
  <si>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</si>
  <si>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</si>
  <si>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</si>
  <si>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</si>
  <si>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</si>
  <si>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</si>
  <si>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</si>
  <si>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</si>
  <si>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</si>
  <si>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</si>
  <si>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</si>
  <si>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</si>
  <si>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</si>
  <si>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</si>
  <si>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</si>
  <si>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</si>
  <si>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</si>
  <si>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</si>
  <si>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</si>
  <si>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</si>
  <si>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</si>
  <si>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</si>
  <si>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</si>
  <si>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</si>
  <si>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</si>
  <si>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</si>
  <si>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</si>
  <si>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</si>
  <si>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</si>
  <si>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</si>
  <si>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</si>
  <si>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</si>
  <si>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</si>
  <si>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</si>
  <si>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城陽市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</si>
  <si>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</si>
  <si>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</si>
  <si>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</si>
  <si>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</si>
  <si>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</si>
  <si>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</si>
  <si>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</si>
  <si>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</si>
  <si>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</si>
  <si>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</si>
  <si>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</si>
  <si>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</si>
  <si>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</si>
  <si>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</si>
  <si>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</si>
  <si>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</si>
  <si>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</si>
  <si>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</si>
  <si>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</si>
  <si>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</si>
  <si>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</si>
  <si>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</si>
  <si>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</si>
  <si>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</si>
  <si>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</si>
  <si>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</si>
  <si>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</si>
  <si>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</si>
  <si>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</si>
  <si>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</si>
  <si>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</si>
  <si>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</si>
  <si>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</si>
  <si>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</si>
  <si>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</si>
  <si>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</si>
  <si>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</si>
  <si>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</si>
  <si>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</si>
  <si>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</si>
  <si>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</si>
  <si>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</si>
  <si>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</si>
  <si>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</si>
  <si>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</si>
  <si>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</si>
  <si>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</si>
  <si>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</si>
  <si>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</si>
  <si>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</si>
  <si>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</si>
  <si>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</si>
  <si>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</si>
  <si>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</si>
  <si>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</si>
  <si>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</si>
  <si>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</si>
  <si>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</si>
  <si>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</si>
  <si>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</si>
  <si>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</si>
  <si>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</si>
  <si>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</si>
  <si>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</si>
  <si>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</si>
  <si>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</si>
  <si>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</si>
  <si>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</si>
  <si>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</si>
  <si>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</si>
  <si>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</si>
  <si>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</si>
  <si>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</si>
  <si>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</si>
  <si>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</si>
  <si>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</si>
  <si>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</si>
  <si>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</si>
  <si>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</si>
  <si>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</si>
  <si>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</si>
  <si>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</si>
  <si>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</si>
  <si>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</si>
  <si>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</si>
  <si>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</si>
  <si>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</si>
  <si>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</si>
  <si>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</si>
  <si>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</si>
  <si>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</si>
  <si>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</si>
  <si>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</si>
  <si>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</si>
  <si>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</si>
  <si>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</si>
  <si>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</si>
  <si>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</si>
  <si>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</si>
  <si>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</si>
  <si>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</si>
  <si>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</si>
  <si>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</si>
  <si>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</si>
  <si>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</si>
  <si>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</si>
  <si>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</si>
  <si>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</si>
  <si>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</si>
  <si>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</si>
  <si>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</si>
  <si>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</si>
  <si>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</si>
  <si>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</si>
  <si>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</si>
  <si>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</si>
  <si>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</si>
  <si>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京都府城陽市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</si>
  <si>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</si>
  <si>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</si>
  <si>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</si>
  <si>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</si>
  <si>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</si>
  <si>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</si>
  <si>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</si>
  <si>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</si>
  <si>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</si>
  <si>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</si>
  <si>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</si>
  <si>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</si>
  <si>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</si>
  <si>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</si>
  <si>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</si>
  <si>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</si>
  <si>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</si>
  <si>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</si>
  <si>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</si>
  <si>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</si>
  <si>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</si>
  <si>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</si>
  <si>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</si>
  <si>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</si>
  <si>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</si>
  <si>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</si>
  <si>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</si>
  <si>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</si>
  <si>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</si>
  <si>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</si>
  <si>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</si>
  <si>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</si>
  <si>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</si>
  <si>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</si>
  <si>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</si>
  <si>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</si>
  <si>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</si>
  <si>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</si>
  <si>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</si>
  <si>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</si>
  <si>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</si>
  <si>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</si>
  <si>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</si>
  <si>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</si>
  <si>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</si>
  <si>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</si>
  <si>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</si>
  <si>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</si>
  <si>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</si>
  <si>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</si>
  <si>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</si>
  <si>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</si>
  <si>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</si>
  <si>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</si>
  <si>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</si>
  <si>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</si>
  <si>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</si>
  <si>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</si>
  <si>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</si>
  <si>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</si>
  <si>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</si>
  <si>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</si>
  <si>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</si>
  <si>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</si>
  <si>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</si>
  <si>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</si>
  <si>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</si>
  <si>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</si>
  <si>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</si>
  <si>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</si>
  <si>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</si>
  <si>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</si>
  <si>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</si>
  <si>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</si>
  <si>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</si>
  <si>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</si>
  <si>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</si>
  <si>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</si>
  <si>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</si>
  <si>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</si>
  <si>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</si>
  <si>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</si>
  <si>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</si>
  <si>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</si>
  <si>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</si>
  <si>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</si>
  <si>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</si>
  <si>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</si>
  <si>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</si>
  <si>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</si>
  <si>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</si>
  <si>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</si>
  <si>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</si>
  <si>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</si>
  <si>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</si>
  <si>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</si>
  <si>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</si>
  <si>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</si>
  <si>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</si>
  <si>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</si>
  <si>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</si>
  <si>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</si>
  <si>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</si>
  <si>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</si>
  <si>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</si>
  <si>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</si>
  <si>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</si>
  <si>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</si>
  <si>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</si>
  <si>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</si>
  <si>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</si>
  <si>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</si>
  <si>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</si>
  <si>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</si>
  <si>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</si>
  <si>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</si>
  <si>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</si>
  <si>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</si>
  <si>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</si>
  <si>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</si>
  <si>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</si>
  <si>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</si>
  <si>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</si>
  <si>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</si>
  <si>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</si>
  <si>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</si>
  <si>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</si>
  <si>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</si>
  <si>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</si>
  <si>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</si>
  <si>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</si>
  <si>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</si>
  <si>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</si>
  <si>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</si>
  <si>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</si>
  <si>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</si>
  <si>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</si>
  <si>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</si>
  <si>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</si>
  <si>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</si>
  <si>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</si>
  <si>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</si>
  <si>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</si>
  <si>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</si>
  <si>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</si>
  <si>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</si>
  <si>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</si>
  <si>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</si>
  <si>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</si>
  <si>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京都府城陽市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</si>
  <si>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</si>
  <si>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</si>
  <si>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</si>
  <si>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</si>
  <si>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</si>
  <si>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</si>
  <si>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</si>
  <si>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</si>
  <si>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</si>
  <si>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</si>
  <si>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</si>
  <si>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</si>
  <si>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</si>
  <si>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</si>
  <si>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</si>
  <si>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</si>
  <si>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</si>
  <si>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</si>
  <si>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</si>
  <si>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</si>
  <si>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</si>
  <si>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</si>
  <si>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</si>
  <si>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</si>
  <si>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</si>
  <si>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</si>
  <si>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</si>
  <si>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</si>
  <si>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</si>
  <si>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</si>
  <si>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</si>
  <si>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</si>
  <si>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</si>
  <si>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</si>
  <si>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</si>
  <si>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</si>
  <si>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</si>
  <si>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</si>
  <si>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公共下水道事業会計</t>
    <phoneticPr fontId="5"/>
  </si>
  <si>
    <t>法適用企業</t>
    <phoneticPr fontId="5"/>
  </si>
  <si>
    <t>久世荒内・寺田塚本地区土地区画整理事業特別会計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</si>
  <si>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</si>
  <si>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</si>
  <si>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</si>
  <si>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</si>
  <si>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</si>
  <si>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</si>
  <si>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</si>
  <si>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</si>
  <si>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</si>
  <si>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</si>
  <si>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</si>
  <si>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</si>
  <si>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</si>
  <si>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</si>
  <si>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</si>
  <si>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</si>
  <si>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</si>
  <si>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</si>
  <si>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</si>
  <si>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</si>
  <si>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</si>
  <si>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</si>
  <si>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</si>
  <si>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</si>
  <si>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</si>
  <si>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</si>
  <si>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</si>
  <si>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</si>
  <si>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</si>
  <si>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</si>
  <si>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</si>
  <si>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</si>
  <si>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</si>
  <si>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</si>
  <si>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</si>
  <si>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</si>
  <si>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</si>
  <si>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</si>
  <si>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</si>
  <si>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</si>
  <si>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</si>
  <si>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</si>
  <si>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</si>
  <si>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</si>
  <si>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</si>
  <si>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</si>
  <si>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</si>
  <si>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</si>
  <si>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</si>
  <si>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</si>
  <si>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</si>
  <si>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</si>
  <si>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</si>
  <si>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</si>
  <si>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</si>
  <si>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</si>
  <si>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</si>
  <si>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</si>
  <si>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</si>
  <si>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</si>
  <si>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</si>
  <si>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</si>
  <si>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</si>
  <si>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</si>
  <si>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</si>
  <si>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</si>
  <si>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</si>
  <si>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</si>
  <si>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</si>
  <si>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久世荒内・寺田塚本地区土地区画整理事業特別会計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</si>
  <si>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</si>
  <si>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</si>
  <si>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</si>
  <si>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</si>
  <si>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</si>
  <si>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</si>
  <si>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</si>
  <si>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</si>
  <si>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</si>
  <si>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</si>
  <si>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</si>
  <si>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</si>
  <si>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</si>
  <si>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</si>
  <si>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</si>
  <si>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</si>
  <si>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</si>
  <si>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</si>
  <si>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</si>
  <si>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</si>
  <si>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</si>
  <si>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</si>
  <si>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</si>
  <si>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</si>
  <si>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</si>
  <si>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</si>
  <si>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</si>
  <si>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</si>
  <si>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</si>
  <si>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</si>
  <si>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</si>
  <si>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</si>
  <si>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</si>
  <si>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</si>
  <si>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</si>
  <si>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</si>
  <si>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</si>
  <si>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</si>
  <si>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</si>
  <si>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</si>
  <si>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</si>
  <si>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</si>
  <si>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</si>
  <si>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</si>
  <si>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</si>
  <si>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</si>
  <si>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</si>
  <si>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</si>
  <si>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</si>
  <si>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</si>
  <si>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</si>
  <si>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</si>
  <si>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</si>
  <si>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</si>
  <si>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</si>
  <si>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</si>
  <si>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</si>
  <si>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</si>
  <si>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</si>
  <si>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</si>
  <si>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</si>
  <si>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</si>
  <si>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</si>
  <si>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</si>
  <si>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</si>
  <si>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</si>
  <si>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</si>
  <si>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</si>
  <si>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</si>
  <si>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</si>
  <si>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</si>
  <si>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</si>
  <si>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</si>
  <si>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</si>
  <si>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</si>
  <si>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</si>
  <si>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</si>
  <si>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</si>
  <si>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</si>
  <si>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</si>
  <si>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</si>
  <si>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</si>
  <si>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</si>
  <si>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</si>
  <si>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</si>
  <si>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</si>
  <si>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</si>
  <si>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</si>
  <si>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1.83</t>
  </si>
  <si>
    <t>水道事業会計</t>
  </si>
  <si>
    <t>介護保険事業</t>
  </si>
  <si>
    <t>国民健康保険事業</t>
  </si>
  <si>
    <t>後期高齢者医療事業</t>
  </si>
  <si>
    <t>一般会計</t>
  </si>
  <si>
    <t>公共下水道事業会計</t>
  </si>
  <si>
    <t>▲ 0.35</t>
  </si>
  <si>
    <t>▲ 0.48</t>
  </si>
  <si>
    <t>久世荒内・寺田塚本地区土地区画整理事業特別会計</t>
  </si>
  <si>
    <t>その他会計（赤字）</t>
  </si>
  <si>
    <t>その他会計（黒字）</t>
  </si>
  <si>
    <t>山砂利採取跡地及び周辺公共施設整備基金</t>
    <rPh sb="0" eb="7">
      <t>ヤマジャリサイシュアトチ</t>
    </rPh>
    <rPh sb="7" eb="8">
      <t>オヨ</t>
    </rPh>
    <rPh sb="9" eb="11">
      <t>シュウヘン</t>
    </rPh>
    <rPh sb="11" eb="13">
      <t>コウキョウ</t>
    </rPh>
    <rPh sb="13" eb="15">
      <t>シセツ</t>
    </rPh>
    <rPh sb="15" eb="17">
      <t>セイビ</t>
    </rPh>
    <rPh sb="17" eb="19">
      <t>キキン</t>
    </rPh>
    <phoneticPr fontId="11"/>
  </si>
  <si>
    <t>公共施設建設基金</t>
    <rPh sb="0" eb="2">
      <t>コウキョウ</t>
    </rPh>
    <rPh sb="2" eb="4">
      <t>シセツ</t>
    </rPh>
    <rPh sb="4" eb="6">
      <t>ケンセツ</t>
    </rPh>
    <rPh sb="6" eb="8">
      <t>キキン</t>
    </rPh>
    <phoneticPr fontId="11"/>
  </si>
  <si>
    <t>職員退職手当基金</t>
    <rPh sb="0" eb="2">
      <t>ショクイン</t>
    </rPh>
    <rPh sb="2" eb="4">
      <t>タイショク</t>
    </rPh>
    <rPh sb="4" eb="6">
      <t>テアテ</t>
    </rPh>
    <rPh sb="6" eb="8">
      <t>キキン</t>
    </rPh>
    <phoneticPr fontId="11"/>
  </si>
  <si>
    <t>辻教育振興基金</t>
    <rPh sb="0" eb="1">
      <t>ツジ</t>
    </rPh>
    <rPh sb="1" eb="3">
      <t>キョウイク</t>
    </rPh>
    <rPh sb="3" eb="5">
      <t>シンコウ</t>
    </rPh>
    <rPh sb="5" eb="7">
      <t>キキン</t>
    </rPh>
    <phoneticPr fontId="11"/>
  </si>
  <si>
    <t>ふるさと城陽応援基金</t>
    <rPh sb="4" eb="6">
      <t>ジョウヨウ</t>
    </rPh>
    <rPh sb="6" eb="8">
      <t>オウエン</t>
    </rPh>
    <rPh sb="8" eb="10">
      <t>キキン</t>
    </rPh>
    <phoneticPr fontId="11"/>
  </si>
  <si>
    <t>-</t>
    <phoneticPr fontId="2"/>
  </si>
  <si>
    <t>-</t>
    <phoneticPr fontId="2"/>
  </si>
  <si>
    <t>-</t>
    <phoneticPr fontId="2"/>
  </si>
  <si>
    <t>-</t>
    <phoneticPr fontId="2"/>
  </si>
  <si>
    <t>-</t>
    <phoneticPr fontId="2"/>
  </si>
  <si>
    <t>-</t>
    <phoneticPr fontId="2"/>
  </si>
  <si>
    <t>-</t>
    <phoneticPr fontId="2"/>
  </si>
  <si>
    <t>城南衛生管理組合（一般会計）</t>
  </si>
  <si>
    <t>京都府後期高齢者医療広域連合（一般会計）</t>
  </si>
  <si>
    <t>京都府後期高齢者医療広域連合（特別会計）</t>
  </si>
  <si>
    <t>淀川・木津川水防事務組合（一般会計）</t>
  </si>
  <si>
    <t>京都府自治会館管理組合（一般会計）</t>
  </si>
  <si>
    <t>京都地方税機構（一般会計）</t>
  </si>
  <si>
    <t>-</t>
    <phoneticPr fontId="2"/>
  </si>
  <si>
    <t>城陽市民余暇活動センター</t>
  </si>
  <si>
    <t>サンガタウン城陽</t>
  </si>
  <si>
    <t>城南土地開発公社</t>
  </si>
  <si>
    <t>城陽山砂利採取地整備公社</t>
  </si>
  <si>
    <t>-</t>
    <phoneticPr fontId="2"/>
  </si>
  <si>
    <t>-</t>
    <phoneticPr fontId="2"/>
  </si>
  <si>
    <t>〇</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</si>
  <si>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</si>
  <si>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</si>
  <si>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</si>
  <si>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</si>
  <si>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</si>
  <si>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将来負担比率、実質公債費比率とも類似団体と比較して高い状態が続いています。
　平成29年度において、将来負担比率については、文化パルク城陽のセール・アンド・リースバックに伴い、主要な構成要因である地方債現在高の減及び充当可能基金の増による良化要因があるものの、当該施設を施設借上として債務負担行為設定した反映により、悪化しています。また、実質公債費比率については、借入利率の自然減による元利償還金の減少に伴い、実質公債費比率は良化していますが、今後については普通交付税の振り替えにあたる臨時財政対策債や、新たなまちづくりに向けた整備、老朽化したインフラ設備の改修・改築などにより、元利償還金の増加要因が見込まれるため、緊急性や住民ニーズを的確に把握した事業を厳選し、償還額の平準化及び実質公債費比率の上昇の抑制に努めます。</t>
    <rPh sb="40" eb="42">
      <t>ヘイセイ</t>
    </rPh>
    <rPh sb="44" eb="46">
      <t>ネンド</t>
    </rPh>
    <rPh sb="63" eb="65">
      <t>ブンカ</t>
    </rPh>
    <rPh sb="68" eb="70">
      <t>ジョウヨウ</t>
    </rPh>
    <rPh sb="86" eb="87">
      <t>トモナ</t>
    </rPh>
    <rPh sb="106" eb="107">
      <t>ゲン</t>
    </rPh>
    <rPh sb="107" eb="108">
      <t>オヨ</t>
    </rPh>
    <rPh sb="109" eb="111">
      <t>ジュウトウ</t>
    </rPh>
    <rPh sb="111" eb="113">
      <t>カノウ</t>
    </rPh>
    <rPh sb="113" eb="115">
      <t>キキン</t>
    </rPh>
    <rPh sb="116" eb="117">
      <t>ゾウ</t>
    </rPh>
    <rPh sb="120" eb="122">
      <t>リョウカ</t>
    </rPh>
    <rPh sb="122" eb="124">
      <t>ヨウイン</t>
    </rPh>
    <rPh sb="131" eb="133">
      <t>トウガイ</t>
    </rPh>
    <rPh sb="133" eb="135">
      <t>シセツ</t>
    </rPh>
    <rPh sb="136" eb="138">
      <t>シセツ</t>
    </rPh>
    <rPh sb="138" eb="139">
      <t>カ</t>
    </rPh>
    <rPh sb="139" eb="140">
      <t>ア</t>
    </rPh>
    <rPh sb="143" eb="145">
      <t>サイム</t>
    </rPh>
    <rPh sb="145" eb="147">
      <t>フタン</t>
    </rPh>
    <rPh sb="147" eb="149">
      <t>コウイ</t>
    </rPh>
    <rPh sb="149" eb="151">
      <t>セッテイ</t>
    </rPh>
    <rPh sb="153" eb="155">
      <t>ハンエイ</t>
    </rPh>
    <rPh sb="159" eb="161">
      <t>アッカ</t>
    </rPh>
    <rPh sb="183" eb="185">
      <t>カリイレ</t>
    </rPh>
    <rPh sb="185" eb="187">
      <t>リリツ</t>
    </rPh>
    <rPh sb="188" eb="191">
      <t>シゼンゲン</t>
    </rPh>
    <rPh sb="194" eb="196">
      <t>ガンリ</t>
    </rPh>
    <rPh sb="196" eb="199">
      <t>ショウカンキン</t>
    </rPh>
    <rPh sb="200" eb="201">
      <t>ゲン</t>
    </rPh>
    <rPh sb="201" eb="202">
      <t>ショウ</t>
    </rPh>
    <rPh sb="203" eb="204">
      <t>トモナ</t>
    </rPh>
    <rPh sb="206" eb="208">
      <t>ジッシツ</t>
    </rPh>
    <rPh sb="208" eb="211">
      <t>コウサイヒ</t>
    </rPh>
    <rPh sb="211" eb="213">
      <t>ヒリツ</t>
    </rPh>
    <rPh sb="214" eb="216">
      <t>リョウカ</t>
    </rPh>
    <rPh sb="223" eb="225">
      <t>コンゴ</t>
    </rPh>
    <rPh sb="230" eb="232">
      <t>フツウ</t>
    </rPh>
    <rPh sb="232" eb="235">
      <t>コウフゼイ</t>
    </rPh>
    <rPh sb="236" eb="237">
      <t>フ</t>
    </rPh>
    <rPh sb="238" eb="239">
      <t>カ</t>
    </rPh>
    <rPh sb="244" eb="246">
      <t>リンジ</t>
    </rPh>
    <rPh sb="246" eb="248">
      <t>ザイセイ</t>
    </rPh>
    <rPh sb="248" eb="250">
      <t>タイサク</t>
    </rPh>
    <rPh sb="250" eb="251">
      <t>サイ</t>
    </rPh>
    <rPh sb="253" eb="254">
      <t>アラ</t>
    </rPh>
    <rPh sb="262" eb="263">
      <t>ム</t>
    </rPh>
    <rPh sb="265" eb="267">
      <t>セイビ</t>
    </rPh>
    <rPh sb="268" eb="271">
      <t>ロウキュウカ</t>
    </rPh>
    <rPh sb="277" eb="279">
      <t>セツビ</t>
    </rPh>
    <rPh sb="280" eb="282">
      <t>カイシュウ</t>
    </rPh>
    <rPh sb="283" eb="285">
      <t>カイチク</t>
    </rPh>
    <rPh sb="291" eb="293">
      <t>ガンリ</t>
    </rPh>
    <rPh sb="293" eb="296">
      <t>ショウカンキン</t>
    </rPh>
    <rPh sb="297" eb="299">
      <t>ゾウカ</t>
    </rPh>
    <rPh sb="299" eb="301">
      <t>ヨウイン</t>
    </rPh>
    <rPh sb="302" eb="304">
      <t>ミコ</t>
    </rPh>
    <rPh sb="310" eb="313">
      <t>キンキュウセイ</t>
    </rPh>
    <rPh sb="314" eb="316">
      <t>ジュウミン</t>
    </rPh>
    <rPh sb="320" eb="322">
      <t>テキカク</t>
    </rPh>
    <rPh sb="323" eb="325">
      <t>ハアク</t>
    </rPh>
    <rPh sb="327" eb="329">
      <t>ジギョウ</t>
    </rPh>
    <rPh sb="330" eb="332">
      <t>ゲンセン</t>
    </rPh>
    <rPh sb="334" eb="336">
      <t>ショウカン</t>
    </rPh>
    <rPh sb="336" eb="337">
      <t>ガク</t>
    </rPh>
    <rPh sb="338" eb="341">
      <t>ヘイジュンカ</t>
    </rPh>
    <rPh sb="341" eb="342">
      <t>オヨ</t>
    </rPh>
    <rPh sb="343" eb="345">
      <t>ジッシツ</t>
    </rPh>
    <rPh sb="345" eb="348">
      <t>コウサイヒ</t>
    </rPh>
    <rPh sb="348" eb="350">
      <t>ヒリツ</t>
    </rPh>
    <rPh sb="351" eb="353">
      <t>ジョウショウ</t>
    </rPh>
    <rPh sb="354" eb="356">
      <t>ヨクセイ</t>
    </rPh>
    <rPh sb="357" eb="358">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</si>
  <si>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</si>
  <si>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</si>
  <si>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</si>
  <si>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将来負担比率については、文化パルク城陽のセール・アンド・リースバックに伴い、平成29年度から当該施設を施設借上として債務負担行為設定した反映により、悪化しているものです。
　有形固定資産減価償却率については、老朽化した施設が多く上昇傾向にありますが、平成29年度については、文化パルク城陽のセール・アンド・リースバックにより一旦財産処分し、新たにリース資産として登録したことにより減少しているものです。
　今後については、施設更新計画の見直し等、対応に努めます。</t>
    <rPh sb="1" eb="3">
      <t>ショウライ</t>
    </rPh>
    <rPh sb="3" eb="5">
      <t>フタン</t>
    </rPh>
    <rPh sb="5" eb="7">
      <t>ヒリツ</t>
    </rPh>
    <rPh sb="13" eb="15">
      <t>ブンカ</t>
    </rPh>
    <rPh sb="18" eb="20">
      <t>ジョウヨウ</t>
    </rPh>
    <rPh sb="36" eb="37">
      <t>トモナ</t>
    </rPh>
    <rPh sb="39" eb="41">
      <t>ヘイセイ</t>
    </rPh>
    <rPh sb="43" eb="45">
      <t>ネンド</t>
    </rPh>
    <rPh sb="47" eb="49">
      <t>トウガイ</t>
    </rPh>
    <rPh sb="49" eb="51">
      <t>シセツ</t>
    </rPh>
    <rPh sb="52" eb="54">
      <t>シセツ</t>
    </rPh>
    <rPh sb="54" eb="56">
      <t>カリア</t>
    </rPh>
    <rPh sb="59" eb="61">
      <t>サイム</t>
    </rPh>
    <rPh sb="61" eb="63">
      <t>フタン</t>
    </rPh>
    <rPh sb="63" eb="65">
      <t>コウイ</t>
    </rPh>
    <rPh sb="65" eb="67">
      <t>セッテイ</t>
    </rPh>
    <rPh sb="69" eb="71">
      <t>ハンエイ</t>
    </rPh>
    <rPh sb="75" eb="77">
      <t>アッカ</t>
    </rPh>
    <rPh sb="88" eb="90">
      <t>ユウケイ</t>
    </rPh>
    <rPh sb="90" eb="92">
      <t>コテイ</t>
    </rPh>
    <rPh sb="92" eb="94">
      <t>シサン</t>
    </rPh>
    <rPh sb="94" eb="96">
      <t>ゲンカ</t>
    </rPh>
    <rPh sb="96" eb="98">
      <t>ショウキャク</t>
    </rPh>
    <rPh sb="98" eb="99">
      <t>リツ</t>
    </rPh>
    <rPh sb="105" eb="108">
      <t>ロウキュウカ</t>
    </rPh>
    <rPh sb="110" eb="112">
      <t>シセツ</t>
    </rPh>
    <rPh sb="113" eb="114">
      <t>オオ</t>
    </rPh>
    <rPh sb="115" eb="117">
      <t>ジョウショウ</t>
    </rPh>
    <rPh sb="117" eb="119">
      <t>ケイコウ</t>
    </rPh>
    <rPh sb="126" eb="128">
      <t>ヘイセイ</t>
    </rPh>
    <rPh sb="130" eb="132">
      <t>ネンド</t>
    </rPh>
    <rPh sb="138" eb="140">
      <t>ブンカ</t>
    </rPh>
    <rPh sb="143" eb="145">
      <t>ジョウヨウ</t>
    </rPh>
    <rPh sb="163" eb="165">
      <t>イッタン</t>
    </rPh>
    <rPh sb="165" eb="167">
      <t>ザイサン</t>
    </rPh>
    <rPh sb="167" eb="169">
      <t>ショブン</t>
    </rPh>
    <rPh sb="171" eb="172">
      <t>アラ</t>
    </rPh>
    <rPh sb="177" eb="179">
      <t>シサン</t>
    </rPh>
    <rPh sb="182" eb="184">
      <t>トウロク</t>
    </rPh>
    <rPh sb="191" eb="192">
      <t>ゲン</t>
    </rPh>
    <rPh sb="192" eb="193">
      <t>ショウ</t>
    </rPh>
    <rPh sb="204" eb="206">
      <t>コンゴ</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</si>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</sst>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6" xfId="12" quotePrefix="1"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47278</c:v>
                </c:pt>
                <c:pt idx="3">
                  <c:v>44504</c:v>
                </c:pt>
                <c:pt idx="4">
                  <c:v>47820</c:v>
                </c:pt>
              </c:numCache>
            </c:numRef>
          </c:val>
          <c:smooth val="0"/>
          <c:extLst xmlns:c16r2="http://schemas.microsoft.com/office/drawing/2015/06/chart">
            <c:ext xmlns:c16="http://schemas.microsoft.com/office/drawing/2014/chart" uri="{C3380CC4-5D6E-409C-BE32-E72D297353CC}">
              <c16:uniqueId val="{00000000-6E4B-4277-AD5E-F255D3A6C6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22964</c:v>
                </c:pt>
                <c:pt idx="1">
                  <c:v>22583</c:v>
                </c:pt>
                <c:pt idx="2">
                  <c:v>37573</c:v>
                </c:pt>
                <c:pt idx="3">
                  <c:v>50294</c:v>
                </c:pt>
                <c:pt idx="4">
                  <c:v>62174</c:v>
                </c:pt>
              </c:numCache>
            </c:numRef>
          </c:val>
          <c:smooth val="0"/>
          <c:extLst xmlns:c16r2="http://schemas.microsoft.com/office/drawing/2015/06/chart">
            <c:ext xmlns:c16="http://schemas.microsoft.com/office/drawing/2014/chart" uri="{C3380CC4-5D6E-409C-BE32-E72D297353CC}">
              <c16:uniqueId val="{00000001-6E4B-4277-AD5E-F255D3A6C60A}"/>
            </c:ext>
          </c:extLst>
        </c:ser>
        <c:dLbls>
          <c:showLegendKey val="0"/>
          <c:showVal val="0"/>
          <c:showCatName val="0"/>
          <c:showSerName val="0"/>
          <c:showPercent val="0"/>
          <c:showBubbleSize val="0"/>
        </c:dLbls>
        <c:marker val="1"/>
        <c:smooth val="0"/>
        <c:axId val="229548416"/>
        <c:axId val="229550336"/>
      </c:lineChart>
      <c:catAx>
        <c:axId val="229548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550336"/>
        <c:crosses val="autoZero"/>
        <c:auto val="1"/>
        <c:lblAlgn val="ctr"/>
        <c:lblOffset val="100"/>
        <c:tickLblSkip val="1"/>
        <c:tickMarkSkip val="1"/>
        <c:noMultiLvlLbl val="0"/>
      </c:catAx>
      <c:valAx>
        <c:axId val="22955033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9548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0.23</c:v>
                </c:pt>
                <c:pt idx="1">
                  <c:v>0.15</c:v>
                </c:pt>
                <c:pt idx="2">
                  <c:v>0.16</c:v>
                </c:pt>
                <c:pt idx="3">
                  <c:v>0.13</c:v>
                </c:pt>
                <c:pt idx="4">
                  <c:v>0.15</c:v>
                </c:pt>
              </c:numCache>
            </c:numRef>
          </c:val>
          <c:extLst xmlns:c16r2="http://schemas.microsoft.com/office/drawing/2015/06/chart">
            <c:ext xmlns:c16="http://schemas.microsoft.com/office/drawing/2014/chart" uri="{C3380CC4-5D6E-409C-BE32-E72D297353CC}">
              <c16:uniqueId val="{00000000-D89B-4319-943A-FF17B01D299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1.25</c:v>
                </c:pt>
                <c:pt idx="1">
                  <c:v>1.79</c:v>
                </c:pt>
                <c:pt idx="2">
                  <c:v>3.21</c:v>
                </c:pt>
                <c:pt idx="3">
                  <c:v>1.43</c:v>
                </c:pt>
                <c:pt idx="4">
                  <c:v>45.1</c:v>
                </c:pt>
              </c:numCache>
            </c:numRef>
          </c:val>
          <c:extLst xmlns:c16r2="http://schemas.microsoft.com/office/drawing/2015/06/chart">
            <c:ext xmlns:c16="http://schemas.microsoft.com/office/drawing/2014/chart" uri="{C3380CC4-5D6E-409C-BE32-E72D297353CC}">
              <c16:uniqueId val="{00000001-D89B-4319-943A-FF17B01D2997}"/>
            </c:ext>
          </c:extLst>
        </c:ser>
        <c:dLbls>
          <c:showLegendKey val="0"/>
          <c:showVal val="0"/>
          <c:showCatName val="0"/>
          <c:showSerName val="0"/>
          <c:showPercent val="0"/>
          <c:showBubbleSize val="0"/>
        </c:dLbls>
        <c:gapWidth val="250"/>
        <c:overlap val="100"/>
        <c:axId val="240728704"/>
        <c:axId val="240743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0.33</c:v>
                </c:pt>
                <c:pt idx="1">
                  <c:v>0.46</c:v>
                </c:pt>
                <c:pt idx="2">
                  <c:v>1.42</c:v>
                </c:pt>
                <c:pt idx="3">
                  <c:v>-1.83</c:v>
                </c:pt>
                <c:pt idx="4">
                  <c:v>52.33</c:v>
                </c:pt>
              </c:numCache>
            </c:numRef>
          </c:val>
          <c:smooth val="0"/>
          <c:extLst xmlns:c16r2="http://schemas.microsoft.com/office/drawing/2015/06/chart">
            <c:ext xmlns:c16="http://schemas.microsoft.com/office/drawing/2014/chart" uri="{C3380CC4-5D6E-409C-BE32-E72D297353CC}">
              <c16:uniqueId val="{00000002-D89B-4319-943A-FF17B01D2997}"/>
            </c:ext>
          </c:extLst>
        </c:ser>
        <c:dLbls>
          <c:showLegendKey val="0"/>
          <c:showVal val="0"/>
          <c:showCatName val="0"/>
          <c:showSerName val="0"/>
          <c:showPercent val="0"/>
          <c:showBubbleSize val="0"/>
        </c:dLbls>
        <c:marker val="1"/>
        <c:smooth val="0"/>
        <c:axId val="240728704"/>
        <c:axId val="240743168"/>
      </c:lineChart>
      <c:catAx>
        <c:axId val="24072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0743168"/>
        <c:crosses val="autoZero"/>
        <c:auto val="1"/>
        <c:lblAlgn val="ctr"/>
        <c:lblOffset val="100"/>
        <c:tickLblSkip val="1"/>
        <c:tickMarkSkip val="1"/>
        <c:noMultiLvlLbl val="0"/>
      </c:catAx>
      <c:valAx>
        <c:axId val="240743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72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8E8-448E-B6A2-30D8670D47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8E8-448E-B6A2-30D8670D479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8E8-448E-B6A2-30D8670D4792}"/>
            </c:ext>
          </c:extLst>
        </c:ser>
        <c:ser>
          <c:idx val="3"/>
          <c:order val="3"/>
          <c:tx>
            <c:strRef>
              <c:f>データシート!$A$30</c:f>
              <c:strCache>
                <c:ptCount val="1"/>
                <c:pt idx="0">
                  <c:v>久世荒内・寺田塚本地区土地区画整理事業特別会計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8E8-448E-B6A2-30D8670D4792}"/>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0.35</c:v>
                </c:pt>
                <c:pt idx="1">
                  <c:v>#N/A</c:v>
                </c:pt>
                <c:pt idx="2">
                  <c:v>0.48</c:v>
                </c:pt>
                <c:pt idx="3">
                  <c:v>#N/A</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38E8-448E-B6A2-30D8670D4792}"/>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0.23</c:v>
                </c:pt>
                <c:pt idx="2">
                  <c:v>#N/A</c:v>
                </c:pt>
                <c:pt idx="3">
                  <c:v>0.14000000000000001</c:v>
                </c:pt>
                <c:pt idx="4">
                  <c:v>#N/A</c:v>
                </c:pt>
                <c:pt idx="5">
                  <c:v>0.15</c:v>
                </c:pt>
                <c:pt idx="6">
                  <c:v>#N/A</c:v>
                </c:pt>
                <c:pt idx="7">
                  <c:v>0.13</c:v>
                </c:pt>
                <c:pt idx="8">
                  <c:v>#N/A</c:v>
                </c:pt>
                <c:pt idx="9">
                  <c:v>0.14000000000000001</c:v>
                </c:pt>
              </c:numCache>
            </c:numRef>
          </c:val>
          <c:extLst xmlns:c16r2="http://schemas.microsoft.com/office/drawing/2015/06/chart">
            <c:ext xmlns:c16="http://schemas.microsoft.com/office/drawing/2014/chart" uri="{C3380CC4-5D6E-409C-BE32-E72D297353CC}">
              <c16:uniqueId val="{00000005-38E8-448E-B6A2-30D8670D4792}"/>
            </c:ext>
          </c:extLst>
        </c:ser>
        <c:ser>
          <c:idx val="6"/>
          <c:order val="6"/>
          <c:tx>
            <c:strRef>
              <c:f>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0.13</c:v>
                </c:pt>
                <c:pt idx="2">
                  <c:v>#N/A</c:v>
                </c:pt>
                <c:pt idx="3">
                  <c:v>0.14000000000000001</c:v>
                </c:pt>
                <c:pt idx="4">
                  <c:v>#N/A</c:v>
                </c:pt>
                <c:pt idx="5">
                  <c:v>0.13</c:v>
                </c:pt>
                <c:pt idx="6">
                  <c:v>#N/A</c:v>
                </c:pt>
                <c:pt idx="7">
                  <c:v>0.17</c:v>
                </c:pt>
                <c:pt idx="8">
                  <c:v>#N/A</c:v>
                </c:pt>
                <c:pt idx="9">
                  <c:v>0.17</c:v>
                </c:pt>
              </c:numCache>
            </c:numRef>
          </c:val>
          <c:extLst xmlns:c16r2="http://schemas.microsoft.com/office/drawing/2015/06/chart">
            <c:ext xmlns:c16="http://schemas.microsoft.com/office/drawing/2014/chart" uri="{C3380CC4-5D6E-409C-BE32-E72D297353CC}">
              <c16:uniqueId val="{00000006-38E8-448E-B6A2-30D8670D4792}"/>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c:v>
                </c:pt>
                <c:pt idx="2">
                  <c:v>#N/A</c:v>
                </c:pt>
                <c:pt idx="3">
                  <c:v>0.65</c:v>
                </c:pt>
                <c:pt idx="4">
                  <c:v>#N/A</c:v>
                </c:pt>
                <c:pt idx="5">
                  <c:v>0.02</c:v>
                </c:pt>
                <c:pt idx="6">
                  <c:v>#N/A</c:v>
                </c:pt>
                <c:pt idx="7">
                  <c:v>1.25</c:v>
                </c:pt>
                <c:pt idx="8">
                  <c:v>#N/A</c:v>
                </c:pt>
                <c:pt idx="9">
                  <c:v>1.82</c:v>
                </c:pt>
              </c:numCache>
            </c:numRef>
          </c:val>
          <c:extLst xmlns:c16r2="http://schemas.microsoft.com/office/drawing/2015/06/chart">
            <c:ext xmlns:c16="http://schemas.microsoft.com/office/drawing/2014/chart" uri="{C3380CC4-5D6E-409C-BE32-E72D297353CC}">
              <c16:uniqueId val="{00000007-38E8-448E-B6A2-30D8670D4792}"/>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0.91</c:v>
                </c:pt>
                <c:pt idx="2">
                  <c:v>#N/A</c:v>
                </c:pt>
                <c:pt idx="3">
                  <c:v>1.39</c:v>
                </c:pt>
                <c:pt idx="4">
                  <c:v>#N/A</c:v>
                </c:pt>
                <c:pt idx="5">
                  <c:v>1.35</c:v>
                </c:pt>
                <c:pt idx="6">
                  <c:v>#N/A</c:v>
                </c:pt>
                <c:pt idx="7">
                  <c:v>2.2599999999999998</c:v>
                </c:pt>
                <c:pt idx="8">
                  <c:v>#N/A</c:v>
                </c:pt>
                <c:pt idx="9">
                  <c:v>2.56</c:v>
                </c:pt>
              </c:numCache>
            </c:numRef>
          </c:val>
          <c:extLst xmlns:c16r2="http://schemas.microsoft.com/office/drawing/2015/06/chart">
            <c:ext xmlns:c16="http://schemas.microsoft.com/office/drawing/2014/chart" uri="{C3380CC4-5D6E-409C-BE32-E72D297353CC}">
              <c16:uniqueId val="{00000008-38E8-448E-B6A2-30D8670D479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1.72</c:v>
                </c:pt>
                <c:pt idx="2">
                  <c:v>#N/A</c:v>
                </c:pt>
                <c:pt idx="3">
                  <c:v>2.86</c:v>
                </c:pt>
                <c:pt idx="4">
                  <c:v>#N/A</c:v>
                </c:pt>
                <c:pt idx="5">
                  <c:v>3.35</c:v>
                </c:pt>
                <c:pt idx="6">
                  <c:v>#N/A</c:v>
                </c:pt>
                <c:pt idx="7">
                  <c:v>6.5</c:v>
                </c:pt>
                <c:pt idx="8">
                  <c:v>#N/A</c:v>
                </c:pt>
                <c:pt idx="9">
                  <c:v>8.77</c:v>
                </c:pt>
              </c:numCache>
            </c:numRef>
          </c:val>
          <c:extLst xmlns:c16r2="http://schemas.microsoft.com/office/drawing/2015/06/chart">
            <c:ext xmlns:c16="http://schemas.microsoft.com/office/drawing/2014/chart" uri="{C3380CC4-5D6E-409C-BE32-E72D297353CC}">
              <c16:uniqueId val="{00000009-38E8-448E-B6A2-30D8670D4792}"/>
            </c:ext>
          </c:extLst>
        </c:ser>
        <c:dLbls>
          <c:showLegendKey val="0"/>
          <c:showVal val="0"/>
          <c:showCatName val="0"/>
          <c:showSerName val="0"/>
          <c:showPercent val="0"/>
          <c:showBubbleSize val="0"/>
        </c:dLbls>
        <c:gapWidth val="150"/>
        <c:overlap val="100"/>
        <c:axId val="43598976"/>
        <c:axId val="43600512"/>
      </c:barChart>
      <c:catAx>
        <c:axId val="4359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600512"/>
        <c:crosses val="autoZero"/>
        <c:auto val="1"/>
        <c:lblAlgn val="ctr"/>
        <c:lblOffset val="100"/>
        <c:tickLblSkip val="1"/>
        <c:tickMarkSkip val="1"/>
        <c:noMultiLvlLbl val="0"/>
      </c:catAx>
      <c:valAx>
        <c:axId val="43600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98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2774</c:v>
                </c:pt>
                <c:pt idx="5">
                  <c:v>2762</c:v>
                </c:pt>
                <c:pt idx="8">
                  <c:v>2407</c:v>
                </c:pt>
                <c:pt idx="11">
                  <c:v>2427</c:v>
                </c:pt>
                <c:pt idx="14">
                  <c:v>2616</c:v>
                </c:pt>
              </c:numCache>
            </c:numRef>
          </c:val>
          <c:extLst xmlns:c16r2="http://schemas.microsoft.com/office/drawing/2015/06/chart">
            <c:ext xmlns:c16="http://schemas.microsoft.com/office/drawing/2014/chart" uri="{C3380CC4-5D6E-409C-BE32-E72D297353CC}">
              <c16:uniqueId val="{00000000-EB97-4FCB-B6DE-BD372C5648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2</c:v>
                </c:pt>
                <c:pt idx="12">
                  <c:v>0</c:v>
                </c:pt>
              </c:numCache>
            </c:numRef>
          </c:val>
          <c:extLst xmlns:c16r2="http://schemas.microsoft.com/office/drawing/2015/06/chart">
            <c:ext xmlns:c16="http://schemas.microsoft.com/office/drawing/2014/chart" uri="{C3380CC4-5D6E-409C-BE32-E72D297353CC}">
              <c16:uniqueId val="{00000001-EB97-4FCB-B6DE-BD372C5648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75</c:v>
                </c:pt>
                <c:pt idx="3">
                  <c:v>78</c:v>
                </c:pt>
                <c:pt idx="6">
                  <c:v>94</c:v>
                </c:pt>
                <c:pt idx="9">
                  <c:v>94</c:v>
                </c:pt>
                <c:pt idx="12">
                  <c:v>73</c:v>
                </c:pt>
              </c:numCache>
            </c:numRef>
          </c:val>
          <c:extLst xmlns:c16r2="http://schemas.microsoft.com/office/drawing/2015/06/chart">
            <c:ext xmlns:c16="http://schemas.microsoft.com/office/drawing/2014/chart" uri="{C3380CC4-5D6E-409C-BE32-E72D297353CC}">
              <c16:uniqueId val="{00000002-EB97-4FCB-B6DE-BD372C5648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154</c:v>
                </c:pt>
                <c:pt idx="3">
                  <c:v>137</c:v>
                </c:pt>
                <c:pt idx="6">
                  <c:v>119</c:v>
                </c:pt>
                <c:pt idx="9">
                  <c:v>92</c:v>
                </c:pt>
                <c:pt idx="12">
                  <c:v>90</c:v>
                </c:pt>
              </c:numCache>
            </c:numRef>
          </c:val>
          <c:extLst xmlns:c16r2="http://schemas.microsoft.com/office/drawing/2015/06/chart">
            <c:ext xmlns:c16="http://schemas.microsoft.com/office/drawing/2014/chart" uri="{C3380CC4-5D6E-409C-BE32-E72D297353CC}">
              <c16:uniqueId val="{00000003-EB97-4FCB-B6DE-BD372C5648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583</c:v>
                </c:pt>
                <c:pt idx="3">
                  <c:v>592</c:v>
                </c:pt>
                <c:pt idx="6">
                  <c:v>592</c:v>
                </c:pt>
                <c:pt idx="9">
                  <c:v>593</c:v>
                </c:pt>
                <c:pt idx="12">
                  <c:v>605</c:v>
                </c:pt>
              </c:numCache>
            </c:numRef>
          </c:val>
          <c:extLst xmlns:c16r2="http://schemas.microsoft.com/office/drawing/2015/06/chart">
            <c:ext xmlns:c16="http://schemas.microsoft.com/office/drawing/2014/chart" uri="{C3380CC4-5D6E-409C-BE32-E72D297353CC}">
              <c16:uniqueId val="{00000004-EB97-4FCB-B6DE-BD372C5648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B97-4FCB-B6DE-BD372C5648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B97-4FCB-B6DE-BD372C5648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3161</c:v>
                </c:pt>
                <c:pt idx="3">
                  <c:v>3164</c:v>
                </c:pt>
                <c:pt idx="6">
                  <c:v>2885</c:v>
                </c:pt>
                <c:pt idx="9">
                  <c:v>2968</c:v>
                </c:pt>
                <c:pt idx="12">
                  <c:v>2949</c:v>
                </c:pt>
              </c:numCache>
            </c:numRef>
          </c:val>
          <c:extLst xmlns:c16r2="http://schemas.microsoft.com/office/drawing/2015/06/chart">
            <c:ext xmlns:c16="http://schemas.microsoft.com/office/drawing/2014/chart" uri="{C3380CC4-5D6E-409C-BE32-E72D297353CC}">
              <c16:uniqueId val="{00000007-EB97-4FCB-B6DE-BD372C564883}"/>
            </c:ext>
          </c:extLst>
        </c:ser>
        <c:dLbls>
          <c:showLegendKey val="0"/>
          <c:showVal val="0"/>
          <c:showCatName val="0"/>
          <c:showSerName val="0"/>
          <c:showPercent val="0"/>
          <c:showBubbleSize val="0"/>
        </c:dLbls>
        <c:gapWidth val="100"/>
        <c:overlap val="100"/>
        <c:axId val="233783296"/>
        <c:axId val="2337852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1199</c:v>
                </c:pt>
                <c:pt idx="2">
                  <c:v>#N/A</c:v>
                </c:pt>
                <c:pt idx="3">
                  <c:v>#N/A</c:v>
                </c:pt>
                <c:pt idx="4">
                  <c:v>1209</c:v>
                </c:pt>
                <c:pt idx="5">
                  <c:v>#N/A</c:v>
                </c:pt>
                <c:pt idx="6">
                  <c:v>#N/A</c:v>
                </c:pt>
                <c:pt idx="7">
                  <c:v>1283</c:v>
                </c:pt>
                <c:pt idx="8">
                  <c:v>#N/A</c:v>
                </c:pt>
                <c:pt idx="9">
                  <c:v>#N/A</c:v>
                </c:pt>
                <c:pt idx="10">
                  <c:v>1322</c:v>
                </c:pt>
                <c:pt idx="11">
                  <c:v>#N/A</c:v>
                </c:pt>
                <c:pt idx="12">
                  <c:v>#N/A</c:v>
                </c:pt>
                <c:pt idx="13">
                  <c:v>1101</c:v>
                </c:pt>
                <c:pt idx="14">
                  <c:v>#N/A</c:v>
                </c:pt>
              </c:numCache>
            </c:numRef>
          </c:val>
          <c:smooth val="0"/>
          <c:extLst xmlns:c16r2="http://schemas.microsoft.com/office/drawing/2015/06/chart">
            <c:ext xmlns:c16="http://schemas.microsoft.com/office/drawing/2014/chart" uri="{C3380CC4-5D6E-409C-BE32-E72D297353CC}">
              <c16:uniqueId val="{00000008-EB97-4FCB-B6DE-BD372C564883}"/>
            </c:ext>
          </c:extLst>
        </c:ser>
        <c:dLbls>
          <c:showLegendKey val="0"/>
          <c:showVal val="0"/>
          <c:showCatName val="0"/>
          <c:showSerName val="0"/>
          <c:showPercent val="0"/>
          <c:showBubbleSize val="0"/>
        </c:dLbls>
        <c:marker val="1"/>
        <c:smooth val="0"/>
        <c:axId val="233783296"/>
        <c:axId val="233785216"/>
      </c:lineChart>
      <c:catAx>
        <c:axId val="23378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785216"/>
        <c:crosses val="autoZero"/>
        <c:auto val="1"/>
        <c:lblAlgn val="ctr"/>
        <c:lblOffset val="100"/>
        <c:tickLblSkip val="1"/>
        <c:tickMarkSkip val="1"/>
        <c:noMultiLvlLbl val="0"/>
      </c:catAx>
      <c:valAx>
        <c:axId val="233785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78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29659</c:v>
                </c:pt>
                <c:pt idx="5">
                  <c:v>29566</c:v>
                </c:pt>
                <c:pt idx="8">
                  <c:v>29683</c:v>
                </c:pt>
                <c:pt idx="11">
                  <c:v>29460</c:v>
                </c:pt>
                <c:pt idx="14">
                  <c:v>29308</c:v>
                </c:pt>
              </c:numCache>
            </c:numRef>
          </c:val>
          <c:extLst xmlns:c16r2="http://schemas.microsoft.com/office/drawing/2015/06/chart">
            <c:ext xmlns:c16="http://schemas.microsoft.com/office/drawing/2014/chart" uri="{C3380CC4-5D6E-409C-BE32-E72D297353CC}">
              <c16:uniqueId val="{00000000-9F69-4387-A8F6-E6A1DDC19E5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5481</c:v>
                </c:pt>
                <c:pt idx="5">
                  <c:v>5635</c:v>
                </c:pt>
                <c:pt idx="8">
                  <c:v>4669</c:v>
                </c:pt>
                <c:pt idx="11">
                  <c:v>5406</c:v>
                </c:pt>
                <c:pt idx="14">
                  <c:v>5478</c:v>
                </c:pt>
              </c:numCache>
            </c:numRef>
          </c:val>
          <c:extLst xmlns:c16r2="http://schemas.microsoft.com/office/drawing/2015/06/chart">
            <c:ext xmlns:c16="http://schemas.microsoft.com/office/drawing/2014/chart" uri="{C3380CC4-5D6E-409C-BE32-E72D297353CC}">
              <c16:uniqueId val="{00000001-9F69-4387-A8F6-E6A1DDC19E5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2352</c:v>
                </c:pt>
                <c:pt idx="5">
                  <c:v>2608</c:v>
                </c:pt>
                <c:pt idx="8">
                  <c:v>3107</c:v>
                </c:pt>
                <c:pt idx="11">
                  <c:v>3022</c:v>
                </c:pt>
                <c:pt idx="14">
                  <c:v>10219</c:v>
                </c:pt>
              </c:numCache>
            </c:numRef>
          </c:val>
          <c:extLst xmlns:c16r2="http://schemas.microsoft.com/office/drawing/2015/06/chart">
            <c:ext xmlns:c16="http://schemas.microsoft.com/office/drawing/2014/chart" uri="{C3380CC4-5D6E-409C-BE32-E72D297353CC}">
              <c16:uniqueId val="{00000002-9F69-4387-A8F6-E6A1DDC19E5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F69-4387-A8F6-E6A1DDC19E5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F69-4387-A8F6-E6A1DDC19E5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F69-4387-A8F6-E6A1DDC19E5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2808</c:v>
                </c:pt>
                <c:pt idx="3">
                  <c:v>2502</c:v>
                </c:pt>
                <c:pt idx="6">
                  <c:v>2215</c:v>
                </c:pt>
                <c:pt idx="9">
                  <c:v>2169</c:v>
                </c:pt>
                <c:pt idx="12">
                  <c:v>2238</c:v>
                </c:pt>
              </c:numCache>
            </c:numRef>
          </c:val>
          <c:extLst xmlns:c16r2="http://schemas.microsoft.com/office/drawing/2015/06/chart">
            <c:ext xmlns:c16="http://schemas.microsoft.com/office/drawing/2014/chart" uri="{C3380CC4-5D6E-409C-BE32-E72D297353CC}">
              <c16:uniqueId val="{00000006-9F69-4387-A8F6-E6A1DDC19E5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707</c:v>
                </c:pt>
                <c:pt idx="3">
                  <c:v>819</c:v>
                </c:pt>
                <c:pt idx="6">
                  <c:v>762</c:v>
                </c:pt>
                <c:pt idx="9">
                  <c:v>1272</c:v>
                </c:pt>
                <c:pt idx="12">
                  <c:v>1603</c:v>
                </c:pt>
              </c:numCache>
            </c:numRef>
          </c:val>
          <c:extLst xmlns:c16r2="http://schemas.microsoft.com/office/drawing/2015/06/chart">
            <c:ext xmlns:c16="http://schemas.microsoft.com/office/drawing/2014/chart" uri="{C3380CC4-5D6E-409C-BE32-E72D297353CC}">
              <c16:uniqueId val="{00000007-9F69-4387-A8F6-E6A1DDC19E5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8206</c:v>
                </c:pt>
                <c:pt idx="3">
                  <c:v>10523</c:v>
                </c:pt>
                <c:pt idx="6">
                  <c:v>6013</c:v>
                </c:pt>
                <c:pt idx="9">
                  <c:v>6331</c:v>
                </c:pt>
                <c:pt idx="12">
                  <c:v>5593</c:v>
                </c:pt>
              </c:numCache>
            </c:numRef>
          </c:val>
          <c:extLst xmlns:c16r2="http://schemas.microsoft.com/office/drawing/2015/06/chart">
            <c:ext xmlns:c16="http://schemas.microsoft.com/office/drawing/2014/chart" uri="{C3380CC4-5D6E-409C-BE32-E72D297353CC}">
              <c16:uniqueId val="{00000008-9F69-4387-A8F6-E6A1DDC19E5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3484</c:v>
                </c:pt>
                <c:pt idx="3">
                  <c:v>3474</c:v>
                </c:pt>
                <c:pt idx="6">
                  <c:v>3132</c:v>
                </c:pt>
                <c:pt idx="9">
                  <c:v>3045</c:v>
                </c:pt>
                <c:pt idx="12">
                  <c:v>12968</c:v>
                </c:pt>
              </c:numCache>
            </c:numRef>
          </c:val>
          <c:extLst xmlns:c16r2="http://schemas.microsoft.com/office/drawing/2015/06/chart">
            <c:ext xmlns:c16="http://schemas.microsoft.com/office/drawing/2014/chart" uri="{C3380CC4-5D6E-409C-BE32-E72D297353CC}">
              <c16:uniqueId val="{00000009-9F69-4387-A8F6-E6A1DDC19E5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34878</c:v>
                </c:pt>
                <c:pt idx="3">
                  <c:v>34425</c:v>
                </c:pt>
                <c:pt idx="6">
                  <c:v>35076</c:v>
                </c:pt>
                <c:pt idx="9">
                  <c:v>36131</c:v>
                </c:pt>
                <c:pt idx="12">
                  <c:v>36790</c:v>
                </c:pt>
              </c:numCache>
            </c:numRef>
          </c:val>
          <c:extLst xmlns:c16r2="http://schemas.microsoft.com/office/drawing/2015/06/chart">
            <c:ext xmlns:c16="http://schemas.microsoft.com/office/drawing/2014/chart" uri="{C3380CC4-5D6E-409C-BE32-E72D297353CC}">
              <c16:uniqueId val="{0000000A-9F69-4387-A8F6-E6A1DDC19E59}"/>
            </c:ext>
          </c:extLst>
        </c:ser>
        <c:dLbls>
          <c:showLegendKey val="0"/>
          <c:showVal val="0"/>
          <c:showCatName val="0"/>
          <c:showSerName val="0"/>
          <c:showPercent val="0"/>
          <c:showBubbleSize val="0"/>
        </c:dLbls>
        <c:gapWidth val="100"/>
        <c:overlap val="100"/>
        <c:axId val="187403264"/>
        <c:axId val="187421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12593</c:v>
                </c:pt>
                <c:pt idx="2">
                  <c:v>#N/A</c:v>
                </c:pt>
                <c:pt idx="3">
                  <c:v>#N/A</c:v>
                </c:pt>
                <c:pt idx="4">
                  <c:v>13935</c:v>
                </c:pt>
                <c:pt idx="5">
                  <c:v>#N/A</c:v>
                </c:pt>
                <c:pt idx="6">
                  <c:v>#N/A</c:v>
                </c:pt>
                <c:pt idx="7">
                  <c:v>9740</c:v>
                </c:pt>
                <c:pt idx="8">
                  <c:v>#N/A</c:v>
                </c:pt>
                <c:pt idx="9">
                  <c:v>#N/A</c:v>
                </c:pt>
                <c:pt idx="10">
                  <c:v>11061</c:v>
                </c:pt>
                <c:pt idx="11">
                  <c:v>#N/A</c:v>
                </c:pt>
                <c:pt idx="12">
                  <c:v>#N/A</c:v>
                </c:pt>
                <c:pt idx="13">
                  <c:v>14188</c:v>
                </c:pt>
                <c:pt idx="14">
                  <c:v>#N/A</c:v>
                </c:pt>
              </c:numCache>
            </c:numRef>
          </c:val>
          <c:smooth val="0"/>
          <c:extLst xmlns:c16r2="http://schemas.microsoft.com/office/drawing/2015/06/chart">
            <c:ext xmlns:c16="http://schemas.microsoft.com/office/drawing/2014/chart" uri="{C3380CC4-5D6E-409C-BE32-E72D297353CC}">
              <c16:uniqueId val="{0000000B-9F69-4387-A8F6-E6A1DDC19E59}"/>
            </c:ext>
          </c:extLst>
        </c:ser>
        <c:dLbls>
          <c:showLegendKey val="0"/>
          <c:showVal val="0"/>
          <c:showCatName val="0"/>
          <c:showSerName val="0"/>
          <c:showPercent val="0"/>
          <c:showBubbleSize val="0"/>
        </c:dLbls>
        <c:marker val="1"/>
        <c:smooth val="0"/>
        <c:axId val="187403264"/>
        <c:axId val="187421824"/>
      </c:lineChart>
      <c:catAx>
        <c:axId val="18740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7421824"/>
        <c:crosses val="autoZero"/>
        <c:auto val="1"/>
        <c:lblAlgn val="ctr"/>
        <c:lblOffset val="100"/>
        <c:tickLblSkip val="1"/>
        <c:tickMarkSkip val="1"/>
        <c:noMultiLvlLbl val="0"/>
      </c:catAx>
      <c:valAx>
        <c:axId val="18742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40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482</c:v>
                </c:pt>
                <c:pt idx="1">
                  <c:v>212</c:v>
                </c:pt>
                <c:pt idx="2">
                  <c:v>6909</c:v>
                </c:pt>
              </c:numCache>
            </c:numRef>
          </c:val>
          <c:extLst xmlns:c16r2="http://schemas.microsoft.com/office/drawing/2015/06/chart">
            <c:ext xmlns:c16="http://schemas.microsoft.com/office/drawing/2014/chart" uri="{C3380CC4-5D6E-409C-BE32-E72D297353CC}">
              <c16:uniqueId val="{00000000-B6AB-443C-8459-21A6B8450E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56</c:v>
                </c:pt>
                <c:pt idx="1">
                  <c:v>48</c:v>
                </c:pt>
                <c:pt idx="2">
                  <c:v>40</c:v>
                </c:pt>
              </c:numCache>
            </c:numRef>
          </c:val>
          <c:extLst xmlns:c16r2="http://schemas.microsoft.com/office/drawing/2015/06/chart">
            <c:ext xmlns:c16="http://schemas.microsoft.com/office/drawing/2014/chart" uri="{C3380CC4-5D6E-409C-BE32-E72D297353CC}">
              <c16:uniqueId val="{00000001-B6AB-443C-8459-21A6B8450E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1906</c:v>
                </c:pt>
                <c:pt idx="1">
                  <c:v>1918</c:v>
                </c:pt>
                <c:pt idx="2">
                  <c:v>2045</c:v>
                </c:pt>
              </c:numCache>
            </c:numRef>
          </c:val>
          <c:extLst xmlns:c16r2="http://schemas.microsoft.com/office/drawing/2015/06/chart">
            <c:ext xmlns:c16="http://schemas.microsoft.com/office/drawing/2014/chart" uri="{C3380CC4-5D6E-409C-BE32-E72D297353CC}">
              <c16:uniqueId val="{00000002-B6AB-443C-8459-21A6B8450ED2}"/>
            </c:ext>
          </c:extLst>
        </c:ser>
        <c:dLbls>
          <c:showLegendKey val="0"/>
          <c:showVal val="0"/>
          <c:showCatName val="0"/>
          <c:showSerName val="0"/>
          <c:showPercent val="0"/>
          <c:showBubbleSize val="0"/>
        </c:dLbls>
        <c:gapWidth val="120"/>
        <c:overlap val="100"/>
        <c:axId val="186896768"/>
        <c:axId val="186898304"/>
      </c:barChart>
      <c:catAx>
        <c:axId val="18689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6898304"/>
        <c:crosses val="autoZero"/>
        <c:auto val="1"/>
        <c:lblAlgn val="ctr"/>
        <c:lblOffset val="100"/>
        <c:tickLblSkip val="1"/>
        <c:tickMarkSkip val="1"/>
        <c:noMultiLvlLbl val="0"/>
      </c:catAx>
      <c:valAx>
        <c:axId val="186898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689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{6B0BB330-994E-4BD5-82AC-9CC86E6D09AA}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B2A-4B3A-9263-9E19EE5AFC8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{FE880360-EBA9-4F32-B2B5-19AC610AA9BA}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2A-4B3A-9263-9E19EE5AFC8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{276FA300-F90E-44EE-8720-C211D5CE7015}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2A-4B3A-9263-9E19EE5AFC8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{80DC2619-D97A-414C-8475-ACB1968E966A}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2A-4B3A-9263-9E19EE5AFC8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{5E0CA1DA-FE54-406A-A680-01205B2E71A7}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2A-4B3A-9263-9E19EE5AFC8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{BB2DD7F9-CE5B-4FEF-8A84-E14C00BAAF63}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B2A-4B3A-9263-9E19EE5AFC8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{E17D1BC7-D950-426F-A770-6CC1AE4C4593}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B2A-4B3A-9263-9E19EE5AFC8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{D0B046E1-65A8-42CD-BC64-B31A8D52BFC3}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B2A-4B3A-9263-9E19EE5AFC8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{DC1AF7A2-6A6A-400B-A630-044DDE229D30}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B2A-4B3A-9263-9E19EE5AFC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56.3</c:v>
                </c:pt>
                <c:pt idx="24">
                  <c:v>65.599999999999994</c:v>
                </c:pt>
                <c:pt idx="32">
                  <c:v>55.7</c:v>
                </c:pt>
              </c:numCache>
            </c:numRef>
          </c:xVal>
          <c:yVal>
            <c:numRef>
              <c:f>公会計指標分析・財政指標組合せ分析表!$BP$51:$DC$51</c:f>
              <c:numCache>
                <c:formatCode>#,##0.0;"▲ "#,##0.0</c:formatCode>
                <c:ptCount val="40"/>
                <c:pt idx="16">
                  <c:v>74.900000000000006</c:v>
                </c:pt>
                <c:pt idx="24">
                  <c:v>84.8</c:v>
                </c:pt>
                <c:pt idx="32">
                  <c:v>106.7</c:v>
                </c:pt>
              </c:numCache>
            </c:numRef>
          </c:yVal>
          <c:smooth val="0"/>
          <c:extLst xmlns:c16r2="http://schemas.microsoft.com/office/drawing/2015/06/chart">
            <c:ext xmlns:c16="http://schemas.microsoft.com/office/drawing/2014/chart" uri="{C3380CC4-5D6E-409C-BE32-E72D297353CC}">
              <c16:uniqueId val="{00000009-AB2A-4B3A-9263-9E19EE5AFC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{94F8D663-5A72-4E19-BA22-A9B8857AD2F7}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B2A-4B3A-9263-9E19EE5AFC82}"/>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{CFBDB583-5B56-4D94-84A4-57547A1D0B4B}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2A-4B3A-9263-9E19EE5AFC8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{9032618A-1F59-438A-A242-0F1047D59A57}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2A-4B3A-9263-9E19EE5AFC8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{BA5968FF-2DB9-4CA4-BB1C-47BEF43B48DD}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2A-4B3A-9263-9E19EE5AFC8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{01215070-2BE5-40C7-AA8E-4F03753CC0B8}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2A-4B3A-9263-9E19EE5AFC8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{DE0BCDEB-1519-47D1-9F69-A9BE4117FCDE}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B2A-4B3A-9263-9E19EE5AFC8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{207CE114-9FBB-42D3-8019-907927385022}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B2A-4B3A-9263-9E19EE5AFC8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{09F5E190-1F9F-45F2-8C0B-C93B7B70F109}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B2A-4B3A-9263-9E19EE5AFC8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{857E6B6D-C6FD-4AE3-B045-3E3C0B4E4500}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B2A-4B3A-9263-9E19EE5AFC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AB2A-4B3A-9263-9E19EE5AFC82}"/>
            </c:ext>
          </c:extLst>
        </c:ser>
        <c:dLbls>
          <c:showLegendKey val="0"/>
          <c:showVal val="1"/>
          <c:showCatName val="0"/>
          <c:showSerName val="0"/>
          <c:showPercent val="0"/>
          <c:showBubbleSize val="0"/>
        </c:dLbls>
        <c:axId val="187940864"/>
        <c:axId val="187942784"/>
      </c:scatterChart>
      <c:valAx>
        <c:axId val="187940864"/>
        <c:scaling>
          <c:orientation val="minMax"/>
          <c:max val="66.5"/>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7942784"/>
        <c:crosses val="autoZero"/>
        <c:crossBetween val="midCat"/>
      </c:valAx>
      <c:valAx>
        <c:axId val="187942784"/>
        <c:scaling>
          <c:orientation val="minMax"/>
          <c:max val="12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79408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{08B7ED8D-9684-4B6C-A9B6-A715225B29DE}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8EE-436D-911F-C94618BF492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{F091AC1D-9FB4-4126-9664-164A3A44831A}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EE-436D-911F-C94618BF492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{8D8ACCF9-FF77-4DA1-81D2-C29328B20EAB}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EE-436D-911F-C94618BF492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{56A5012C-603E-4C83-9957-C2E67548AD4C}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EE-436D-911F-C94618BF492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{100E6EE4-67BC-4C67-BF09-B94B0D6B3AD6}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EE-436D-911F-C94618BF492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{69CF894A-BF8C-4EB4-9602-0B118940A80D}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8EE-436D-911F-C94618BF492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{2225ABE9-93B2-4151-95D5-43986C36CD26}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8EE-436D-911F-C94618BF492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{97DA8E4A-AB4C-492D-AD50-9FB992B1EA08}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8EE-436D-911F-C94618BF492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{D31DC274-C26E-4041-A7EA-7351E445DF0A}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8EE-436D-911F-C94618BF49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9.1999999999999993</c:v>
                </c:pt>
                <c:pt idx="16">
                  <c:v>9.5</c:v>
                </c:pt>
                <c:pt idx="24">
                  <c:v>9.8000000000000007</c:v>
                </c:pt>
                <c:pt idx="32">
                  <c:v>9.4</c:v>
                </c:pt>
              </c:numCache>
            </c:numRef>
          </c:xVal>
          <c:yVal>
            <c:numRef>
              <c:f>公会計指標分析・財政指標組合せ分析表!$BP$73:$DC$73</c:f>
              <c:numCache>
                <c:formatCode>#,##0.0;"▲ "#,##0.0</c:formatCode>
                <c:ptCount val="40"/>
                <c:pt idx="0">
                  <c:v>97.9</c:v>
                </c:pt>
                <c:pt idx="8">
                  <c:v>108.7</c:v>
                </c:pt>
                <c:pt idx="16">
                  <c:v>74.900000000000006</c:v>
                </c:pt>
                <c:pt idx="24">
                  <c:v>84.8</c:v>
                </c:pt>
                <c:pt idx="32">
                  <c:v>106.7</c:v>
                </c:pt>
              </c:numCache>
            </c:numRef>
          </c:yVal>
          <c:smooth val="0"/>
          <c:extLst xmlns:c16r2="http://schemas.microsoft.com/office/drawing/2015/06/chart">
            <c:ext xmlns:c16="http://schemas.microsoft.com/office/drawing/2014/chart" uri="{C3380CC4-5D6E-409C-BE32-E72D297353CC}">
              <c16:uniqueId val="{00000009-28EE-436D-911F-C94618BF49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{233D20EC-7302-4964-940B-A5A2BE768B21}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8EE-436D-911F-C94618BF49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{3BDE2817-5FC6-4279-B5A5-DCC05718DF2B}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EE-436D-911F-C94618BF492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{3A749724-BBAF-491A-B7CE-B45ADD785B91}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EE-436D-911F-C94618BF492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{842B6858-2D94-490C-911F-DB319E8BF489}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EE-436D-911F-C94618BF492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{02A4336C-1346-49E3-BFC0-86DD0813826D}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EE-436D-911F-C94618BF492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{C1966D4B-A7E4-431C-AE18-92712CF22C99}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8EE-436D-911F-C94618BF492B}"/>
                </c:ext>
              </c:extLst>
            </c:dLbl>
            <c:dLbl>
              <c:idx val="16"/>
              <c:layout>
                <c:manualLayout>
                  <c:x val="-2.8325347021200341E-2"/>
                  <c:y val="-6.2416647087793951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{EA21F642-0314-484C-A87F-E934E12A68CD}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8EE-436D-911F-C94618BF492B}"/>
                </c:ext>
              </c:extLst>
            </c:dLbl>
            <c:dLbl>
              <c:idx val="24"/>
              <c:layout>
                <c:manualLayout>
                  <c:x val="-3.5070636217020959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{4BD393ED-F58B-4F50-875C-1A962C4CA377}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8EE-436D-911F-C94618BF492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{842F0CE1-CCA4-4788-B76E-35FE8B7C97E2}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8EE-436D-911F-C94618BF49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28EE-436D-911F-C94618BF492B}"/>
            </c:ext>
          </c:extLst>
        </c:ser>
        <c:dLbls>
          <c:showLegendKey val="0"/>
          <c:showVal val="1"/>
          <c:showCatName val="0"/>
          <c:showSerName val="0"/>
          <c:showPercent val="0"/>
          <c:showBubbleSize val="0"/>
        </c:dLbls>
        <c:axId val="188026240"/>
        <c:axId val="188073472"/>
      </c:scatterChart>
      <c:valAx>
        <c:axId val="188026240"/>
        <c:scaling>
          <c:orientation val="minMax"/>
          <c:max val="10.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073472"/>
        <c:crosses val="autoZero"/>
        <c:crossBetween val="midCat"/>
      </c:valAx>
      <c:valAx>
        <c:axId val="188073472"/>
        <c:scaling>
          <c:orientation val="minMax"/>
          <c:max val="122"/>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0262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平成</a:t>
          </a:r>
          <a:r>
            <a:rPr kumimoji="1" lang="en-US" altLang="ja-JP"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29</a:t>
          </a: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は借入利率の自然減による元利償還金の減少に伴い、実質公債費比率は良化していますが、今後については普通交付税の振り替えにあたる臨時財政対策債や、新たなまちづくりに向けた整備、老朽化したインフラ設備の改修・改築などにより、元利償還金の増加要因が見込まれるため、緊急性や住民ニーズを的確に把握した事業を厳選し、償還額の平準化及び実質公債費比率の上昇の抑制に努め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文化パルク城陽のセール・アンド・リースバックに伴い、地方債残高の減及び充当可能基金の増による良化要因があるものの、当該施設を施設借上として債務負担行為設定した反映により、悪化しています。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今後は一層起債事業を厳選するなど、将来負担に留意した財政運営に努めます。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京都府城陽市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文化パルク城陽の売払収入額のうち、一部活用後の残り約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億円を財政調整基金に積み立てたことにより増加しています。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年度に財政調整基金に積み立てた約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億円を取り崩し、特定目的基金への積替を行い、未来のまちづくりのために活用することとしています。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山砂利採取跡地及び周辺公共施設整備基金：山砂利採取跡地及びその周辺の公共施設の整備を行うために活用するものです。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公共施設建設基金：公共施設の建設に活用するものです。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職員退職手当基金：職員の退職手当の支給に活用するものです。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辻教育振興基金：学力、スポーツ、芸術等の優秀な者に対し奨学金を支給するために活用するものです。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ふるさと城陽応援基金：ふるさと納税制度による寄附金を積み立て、寄附者が指定する使途に活用するものです。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山砂利採取跡地及び周辺公共施設整備基金：財団法人からの寄附（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億円）を受け、基金へ積み立てたことにより増加しています。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公共施設建設基金：市役所庁舎の耐震補強等整備に活用するため、約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年度に財政調整基金から城陽未来まちづくり基金へ約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億円を積み替えることとしています。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文化パルク城陽の売払収入額のうち、一部活用後の残り約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億円を財政調整基金に積み立てたことにより増加しています。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億円を取り崩し、一部活用後の残額（約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億円）を特定目的基金へ積み替えることとしています。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残る財政調整基金については、標準財政規模の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％程度を確保できるように努めます。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金融機関に対し地方債の償還を行うため、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万円を取り崩したことにより減少しています。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年度においては同様に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万円を取り崩す予定としていますが、平成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年度に残り全額取り崩し、償還に充てることとしています。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71450"/>
          <a:ext cx="3359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168275"/>
          <a:ext cx="334327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174625"/>
          <a:ext cx="328612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71450"/>
          <a:ext cx="22606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168275"/>
          <a:ext cx="22161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174625"/>
          <a:ext cx="2178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365125"/>
          <a:ext cx="858202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396875"/>
          <a:ext cx="1168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396875"/>
          <a:ext cx="113347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77,016
76,419
32.71
36,880,520
36,699,229
22,764
15,320,213
36,789,941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396875"/>
          <a:ext cx="12954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415925"/>
          <a:ext cx="17176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415925"/>
          <a:ext cx="10699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428625"/>
          <a:ext cx="54927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038225"/>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038225"/>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365125"/>
          <a:ext cx="12954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428625"/>
          <a:ext cx="113347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542925"/>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885825"/>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517525"/>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885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266825"/>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3578225"/>
          <a:ext cx="36131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3853117"/>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284214" y="3836446"/>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181475"/>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文化パルク城陽のセール・アンド・リースバックに伴い、当該施設を一旦財産処分し、新たにリース資産として登録したことによって、平成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年度については、有形固定資産減価償却率が減少していますが、老朽化した施設が多く、今後についても施設更新計画の見直し等、対応に努めます。</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6340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5185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098550" y="603204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5185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098550" y="572361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5185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098550" y="5415189"/>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5185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098550" y="5106761"/>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5185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098550" y="479833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5185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098550" y="448990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5185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098550" y="4181475"/>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5185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098550" y="4181475"/>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074795" y="4474482"/>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127500" y="587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3987800" y="586857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127500" y="4249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3987800" y="447448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1" name="有形固定資産減価償却率平均値テキスト"/>
        <xdr:cNvSpPr txBox="1"/>
      </xdr:nvSpPr>
      <xdr:spPr>
        <a:xfrm>
          <a:off x="4127500" y="4882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025900" y="50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3429000" y="50436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74" name="フローチャート: 判断 73"/>
        <xdr:cNvSpPr/>
      </xdr:nvSpPr>
      <xdr:spPr>
        <a:xfrm>
          <a:off x="2781300" y="515465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392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330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682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0351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3874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80" name="楕円 79"/>
        <xdr:cNvSpPr/>
      </xdr:nvSpPr>
      <xdr:spPr>
        <a:xfrm>
          <a:off x="40259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23512</xdr:rowOff>
    </xdr:from>
    <xdr:ext cx="405111" cy="259045"/>
    <xdr:sp macro="" textlink="">
      <xdr:nvSpPr>
        <xdr:cNvPr id="81" name="有形固定資産減価償却率該当値テキスト"/>
        <xdr:cNvSpPr txBox="1"/>
      </xdr:nvSpPr>
      <xdr:spPr>
        <a:xfrm>
          <a:off x="4127500" y="516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82641</xdr:rowOff>
    </xdr:from>
    <xdr:to>
      <xdr:col>19</xdr:col>
      <xdr:colOff>187325</xdr:colOff>
      <xdr:row>29</xdr:row>
      <xdr:rowOff>12791</xdr:rowOff>
    </xdr:to>
    <xdr:sp macro="" textlink="">
      <xdr:nvSpPr>
        <xdr:cNvPr id="82" name="楕円 81"/>
        <xdr:cNvSpPr/>
      </xdr:nvSpPr>
      <xdr:spPr>
        <a:xfrm>
          <a:off x="3429000" y="488324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133441</xdr:rowOff>
    </xdr:from>
    <xdr:to>
      <xdr:col>23</xdr:col>
      <xdr:colOff>85725</xdr:colOff>
      <xdr:row>30</xdr:row>
      <xdr:rowOff>95885</xdr:rowOff>
    </xdr:to>
    <xdr:cxnSp macro="">
      <xdr:nvCxnSpPr>
        <xdr:cNvPr id="83" name="直線コネクタ 82"/>
        <xdr:cNvCxnSpPr/>
      </xdr:nvCxnSpPr>
      <xdr:spPr>
        <a:xfrm>
          <a:off x="3479800" y="4934041"/>
          <a:ext cx="5969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4" name="楕円 83"/>
        <xdr:cNvSpPr/>
      </xdr:nvSpPr>
      <xdr:spPr>
        <a:xfrm>
          <a:off x="2781300" y="517007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133441</xdr:rowOff>
    </xdr:from>
    <xdr:to>
      <xdr:col>19</xdr:col>
      <xdr:colOff>136525</xdr:colOff>
      <xdr:row>30</xdr:row>
      <xdr:rowOff>77379</xdr:rowOff>
    </xdr:to>
    <xdr:cxnSp macro="">
      <xdr:nvCxnSpPr>
        <xdr:cNvPr id="85" name="直線コネクタ 84"/>
        <xdr:cNvCxnSpPr/>
      </xdr:nvCxnSpPr>
      <xdr:spPr>
        <a:xfrm flipV="1">
          <a:off x="2832100" y="4934041"/>
          <a:ext cx="647700" cy="28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164301</xdr:rowOff>
    </xdr:from>
    <xdr:ext cx="405111" cy="259045"/>
    <xdr:sp macro="" textlink="">
      <xdr:nvSpPr>
        <xdr:cNvPr id="86" name="n_1aveValue有形固定資産減価償却率"/>
        <xdr:cNvSpPr txBox="1"/>
      </xdr:nvSpPr>
      <xdr:spPr>
        <a:xfrm>
          <a:off x="3293119" y="5136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87" name="n_2aveValue有形固定資産減価償却率"/>
        <xdr:cNvSpPr txBox="1"/>
      </xdr:nvSpPr>
      <xdr:spPr>
        <a:xfrm>
          <a:off x="2658119" y="492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29318</xdr:rowOff>
    </xdr:from>
    <xdr:ext cx="405111" cy="259045"/>
    <xdr:sp macro="" textlink="">
      <xdr:nvSpPr>
        <xdr:cNvPr id="88" name="n_1mainValue有形固定資産減価償却率"/>
        <xdr:cNvSpPr txBox="1"/>
      </xdr:nvSpPr>
      <xdr:spPr>
        <a:xfrm>
          <a:off x="3293119" y="4658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89" name="n_2mainValue有形固定資産減価償却率"/>
        <xdr:cNvSpPr txBox="1"/>
      </xdr:nvSpPr>
      <xdr:spPr>
        <a:xfrm>
          <a:off x="2658119" y="526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9645650" y="3578225"/>
          <a:ext cx="358457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0431376" y="3853117"/>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92" name="正方形/長方形 91"/>
        <xdr:cNvSpPr/>
      </xdr:nvSpPr>
      <xdr:spPr>
        <a:xfrm>
          <a:off x="11802739" y="3836446"/>
          <a:ext cx="7404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32080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32080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4503400"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4503400"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5897225" y="3657600"/>
          <a:ext cx="12954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5897225" y="3800475"/>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9645650" y="4181475"/>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3468350" y="4181475"/>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3468350" y="4244975"/>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3544550" y="4473575"/>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債務償還可能年数については、類似団体を上回っています。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今後についても、新たなまちづくりに向けた整備、老朽化したインフラ設備の改修・改築などによる将来負担額の増加等が見込まれますが</a:t>
          </a:r>
          <a:r>
            <a:rPr kumimoji="1" lang="ja-JP" altLang="en-US" sz="1100" b="0">
              <a:latin typeface="ＭＳ Ｐゴシック" panose="020B0600070205080204" pitchFamily="50" charset="-128"/>
              <a:ea typeface="ＭＳ Ｐゴシック" panose="020B0600070205080204" pitchFamily="50" charset="-128"/>
            </a:rPr>
            <a:t>、</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時間軸を主においた事業以外は、</a:t>
          </a:r>
          <a:r>
            <a:rPr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緊急性や住民ニーズを的確に把握した事業に厳選し、急激な増加とならないよう努めます</a:t>
          </a:r>
          <a:r>
            <a:rPr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endParaRPr lang="en-US" altLang="ja-JP" sz="1100" b="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960755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9645650" y="6340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9645650" y="603204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93312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9645650" y="5723618"/>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93312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9645650" y="5415189"/>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93312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9645650" y="5106761"/>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93312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9645650" y="4798332"/>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4" name="テキスト ボックス 113"/>
        <xdr:cNvSpPr txBox="1"/>
      </xdr:nvSpPr>
      <xdr:spPr>
        <a:xfrm>
          <a:off x="92799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9645650" y="448990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92799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9645650" y="4181475"/>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92799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9645650" y="4181475"/>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0" name="直線コネクタ 119"/>
        <xdr:cNvCxnSpPr/>
      </xdr:nvCxnSpPr>
      <xdr:spPr>
        <a:xfrm flipV="1">
          <a:off x="12593320" y="4613275"/>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2646025"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2534900" y="603204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3" name="債務償還可能年数最大値テキスト"/>
        <xdr:cNvSpPr txBox="1"/>
      </xdr:nvSpPr>
      <xdr:spPr>
        <a:xfrm>
          <a:off x="12646025" y="438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4" name="直線コネクタ 123"/>
        <xdr:cNvCxnSpPr/>
      </xdr:nvCxnSpPr>
      <xdr:spPr>
        <a:xfrm>
          <a:off x="12534900" y="46132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5" name="債務償還可能年数平均値テキスト"/>
        <xdr:cNvSpPr txBox="1"/>
      </xdr:nvSpPr>
      <xdr:spPr>
        <a:xfrm>
          <a:off x="12646025" y="5260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6" name="フローチャート: 判断 125"/>
        <xdr:cNvSpPr/>
      </xdr:nvSpPr>
      <xdr:spPr>
        <a:xfrm>
          <a:off x="12573000" y="52821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244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18491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12014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0553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99060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29180</xdr:rowOff>
    </xdr:from>
    <xdr:to>
      <xdr:col>76</xdr:col>
      <xdr:colOff>73025</xdr:colOff>
      <xdr:row>28</xdr:row>
      <xdr:rowOff>130780</xdr:rowOff>
    </xdr:to>
    <xdr:sp macro="" textlink="">
      <xdr:nvSpPr>
        <xdr:cNvPr id="132" name="楕円 131"/>
        <xdr:cNvSpPr/>
      </xdr:nvSpPr>
      <xdr:spPr>
        <a:xfrm>
          <a:off x="12573000" y="48297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52057</xdr:rowOff>
    </xdr:from>
    <xdr:ext cx="405111" cy="259045"/>
    <xdr:sp macro="" textlink="">
      <xdr:nvSpPr>
        <xdr:cNvPr id="133" name="債務償還可能年数該当値テキスト"/>
        <xdr:cNvSpPr txBox="1"/>
      </xdr:nvSpPr>
      <xdr:spPr>
        <a:xfrm>
          <a:off x="12646025" y="468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098550" y="718185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098550" y="10944225"/>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8001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59563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8001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59563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77,016
76,419
32.71
36,880,520
36,699,229
22,764
15,320,213
36,789,941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39490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39878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3889375" y="72901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39878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3889375" y="566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39878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38989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203575" y="62890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428875"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165826</xdr:rowOff>
    </xdr:from>
    <xdr:to>
      <xdr:col>24</xdr:col>
      <xdr:colOff>114300</xdr:colOff>
      <xdr:row>34</xdr:row>
      <xdr:rowOff>95976</xdr:rowOff>
    </xdr:to>
    <xdr:sp macro="" textlink="">
      <xdr:nvSpPr>
        <xdr:cNvPr id="71" name="楕円 70"/>
        <xdr:cNvSpPr/>
      </xdr:nvSpPr>
      <xdr:spPr>
        <a:xfrm>
          <a:off x="3898900" y="582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17253</xdr:rowOff>
    </xdr:from>
    <xdr:ext cx="405111" cy="259045"/>
    <xdr:sp macro="" textlink="">
      <xdr:nvSpPr>
        <xdr:cNvPr id="72" name="【道路】&#10;有形固定資産減価償却率該当値テキスト"/>
        <xdr:cNvSpPr txBox="1"/>
      </xdr:nvSpPr>
      <xdr:spPr>
        <a:xfrm>
          <a:off x="3987800" y="567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90714</xdr:rowOff>
    </xdr:from>
    <xdr:to>
      <xdr:col>20</xdr:col>
      <xdr:colOff>38100</xdr:colOff>
      <xdr:row>34</xdr:row>
      <xdr:rowOff>20864</xdr:rowOff>
    </xdr:to>
    <xdr:sp macro="" textlink="">
      <xdr:nvSpPr>
        <xdr:cNvPr id="73" name="楕円 72"/>
        <xdr:cNvSpPr/>
      </xdr:nvSpPr>
      <xdr:spPr>
        <a:xfrm>
          <a:off x="3203575" y="574856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141514</xdr:rowOff>
    </xdr:from>
    <xdr:to>
      <xdr:col>24</xdr:col>
      <xdr:colOff>63500</xdr:colOff>
      <xdr:row>34</xdr:row>
      <xdr:rowOff>45176</xdr:rowOff>
    </xdr:to>
    <xdr:cxnSp macro="">
      <xdr:nvCxnSpPr>
        <xdr:cNvPr id="74" name="直線コネクタ 73"/>
        <xdr:cNvCxnSpPr/>
      </xdr:nvCxnSpPr>
      <xdr:spPr>
        <a:xfrm>
          <a:off x="3235325" y="5799364"/>
          <a:ext cx="714375"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907</xdr:rowOff>
    </xdr:from>
    <xdr:to>
      <xdr:col>15</xdr:col>
      <xdr:colOff>101600</xdr:colOff>
      <xdr:row>33</xdr:row>
      <xdr:rowOff>102507</xdr:rowOff>
    </xdr:to>
    <xdr:sp macro="" textlink="">
      <xdr:nvSpPr>
        <xdr:cNvPr id="75" name="楕円 74"/>
        <xdr:cNvSpPr/>
      </xdr:nvSpPr>
      <xdr:spPr>
        <a:xfrm>
          <a:off x="2428875" y="56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51707</xdr:rowOff>
    </xdr:from>
    <xdr:to>
      <xdr:col>19</xdr:col>
      <xdr:colOff>177800</xdr:colOff>
      <xdr:row>33</xdr:row>
      <xdr:rowOff>141514</xdr:rowOff>
    </xdr:to>
    <xdr:cxnSp macro="">
      <xdr:nvCxnSpPr>
        <xdr:cNvPr id="76" name="直線コネクタ 75"/>
        <xdr:cNvCxnSpPr/>
      </xdr:nvCxnSpPr>
      <xdr:spPr>
        <a:xfrm>
          <a:off x="2479675" y="5709557"/>
          <a:ext cx="75565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38117</xdr:rowOff>
    </xdr:from>
    <xdr:ext cx="405111" cy="259045"/>
    <xdr:sp macro="" textlink="">
      <xdr:nvSpPr>
        <xdr:cNvPr id="77" name="n_1aveValue【道路】&#10;有形固定資産減価償却率"/>
        <xdr:cNvSpPr txBox="1"/>
      </xdr:nvSpPr>
      <xdr:spPr>
        <a:xfrm>
          <a:off x="306769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8" name="n_2aveValue【道路】&#10;有形固定資産減価償却率"/>
        <xdr:cNvSpPr txBox="1"/>
      </xdr:nvSpPr>
      <xdr:spPr>
        <a:xfrm>
          <a:off x="230569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37391</xdr:rowOff>
    </xdr:from>
    <xdr:ext cx="405111" cy="259045"/>
    <xdr:sp macro="" textlink="">
      <xdr:nvSpPr>
        <xdr:cNvPr id="79" name="n_1mainValue【道路】&#10;有形固定資産減価償却率"/>
        <xdr:cNvSpPr txBox="1"/>
      </xdr:nvSpPr>
      <xdr:spPr>
        <a:xfrm>
          <a:off x="3067694" y="552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119034</xdr:rowOff>
    </xdr:from>
    <xdr:ext cx="405111" cy="259045"/>
    <xdr:sp macro="" textlink="">
      <xdr:nvSpPr>
        <xdr:cNvPr id="80" name="n_2mainValue【道路】&#10;有形固定資産減価償却率"/>
        <xdr:cNvSpPr txBox="1"/>
      </xdr:nvSpPr>
      <xdr:spPr>
        <a:xfrm>
          <a:off x="2305694" y="5433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5632450" y="729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52224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5632450" y="696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517735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5632450" y="664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517735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5632450" y="631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517735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5632450" y="598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517735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5632450" y="566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5122756"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8905240"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8943975"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8845550" y="72617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8943975"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8845550" y="580525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11" name="【道路】&#10;一人当たり延長平均値テキスト"/>
        <xdr:cNvSpPr txBox="1"/>
      </xdr:nvSpPr>
      <xdr:spPr>
        <a:xfrm>
          <a:off x="8943975"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8883650" y="709188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815975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xdr:cNvSpPr/>
      </xdr:nvSpPr>
      <xdr:spPr>
        <a:xfrm>
          <a:off x="7413625" y="712896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152485</xdr:rowOff>
    </xdr:from>
    <xdr:to>
      <xdr:col>55</xdr:col>
      <xdr:colOff>50800</xdr:colOff>
      <xdr:row>42</xdr:row>
      <xdr:rowOff>82635</xdr:rowOff>
    </xdr:to>
    <xdr:sp macro="" textlink="">
      <xdr:nvSpPr>
        <xdr:cNvPr id="120" name="楕円 119"/>
        <xdr:cNvSpPr/>
      </xdr:nvSpPr>
      <xdr:spPr>
        <a:xfrm>
          <a:off x="8883650" y="71819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67412</xdr:rowOff>
    </xdr:from>
    <xdr:ext cx="469744" cy="259045"/>
    <xdr:sp macro="" textlink="">
      <xdr:nvSpPr>
        <xdr:cNvPr id="121" name="【道路】&#10;一人当たり延長該当値テキスト"/>
        <xdr:cNvSpPr txBox="1"/>
      </xdr:nvSpPr>
      <xdr:spPr>
        <a:xfrm>
          <a:off x="8943975" y="70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153155</xdr:rowOff>
    </xdr:from>
    <xdr:to>
      <xdr:col>50</xdr:col>
      <xdr:colOff>165100</xdr:colOff>
      <xdr:row>42</xdr:row>
      <xdr:rowOff>83305</xdr:rowOff>
    </xdr:to>
    <xdr:sp macro="" textlink="">
      <xdr:nvSpPr>
        <xdr:cNvPr id="122" name="楕円 121"/>
        <xdr:cNvSpPr/>
      </xdr:nvSpPr>
      <xdr:spPr>
        <a:xfrm>
          <a:off x="8159750" y="71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31835</xdr:rowOff>
    </xdr:from>
    <xdr:to>
      <xdr:col>55</xdr:col>
      <xdr:colOff>0</xdr:colOff>
      <xdr:row>42</xdr:row>
      <xdr:rowOff>32505</xdr:rowOff>
    </xdr:to>
    <xdr:cxnSp macro="">
      <xdr:nvCxnSpPr>
        <xdr:cNvPr id="123" name="直線コネクタ 122"/>
        <xdr:cNvCxnSpPr/>
      </xdr:nvCxnSpPr>
      <xdr:spPr>
        <a:xfrm flipV="1">
          <a:off x="8210550" y="7232735"/>
          <a:ext cx="695325"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156470</xdr:rowOff>
    </xdr:from>
    <xdr:to>
      <xdr:col>46</xdr:col>
      <xdr:colOff>38100</xdr:colOff>
      <xdr:row>42</xdr:row>
      <xdr:rowOff>86620</xdr:rowOff>
    </xdr:to>
    <xdr:sp macro="" textlink="">
      <xdr:nvSpPr>
        <xdr:cNvPr id="124" name="楕円 123"/>
        <xdr:cNvSpPr/>
      </xdr:nvSpPr>
      <xdr:spPr>
        <a:xfrm>
          <a:off x="7413625" y="71859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32505</xdr:rowOff>
    </xdr:from>
    <xdr:to>
      <xdr:col>50</xdr:col>
      <xdr:colOff>114300</xdr:colOff>
      <xdr:row>42</xdr:row>
      <xdr:rowOff>35820</xdr:rowOff>
    </xdr:to>
    <xdr:cxnSp macro="">
      <xdr:nvCxnSpPr>
        <xdr:cNvPr id="125" name="直線コネクタ 124"/>
        <xdr:cNvCxnSpPr/>
      </xdr:nvCxnSpPr>
      <xdr:spPr>
        <a:xfrm flipV="1">
          <a:off x="7445375" y="7233405"/>
          <a:ext cx="765175"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6" name="n_1aveValue【道路】&#10;一人当たり延長"/>
        <xdr:cNvSpPr txBox="1"/>
      </xdr:nvSpPr>
      <xdr:spPr>
        <a:xfrm>
          <a:off x="7991552"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7" name="n_2aveValue【道路】&#10;一人当たり延長"/>
        <xdr:cNvSpPr txBox="1"/>
      </xdr:nvSpPr>
      <xdr:spPr>
        <a:xfrm>
          <a:off x="72581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74432</xdr:rowOff>
    </xdr:from>
    <xdr:ext cx="469744" cy="259045"/>
    <xdr:sp macro="" textlink="">
      <xdr:nvSpPr>
        <xdr:cNvPr id="128" name="n_1mainValue【道路】&#10;一人当たり延長"/>
        <xdr:cNvSpPr txBox="1"/>
      </xdr:nvSpPr>
      <xdr:spPr>
        <a:xfrm>
          <a:off x="7991552" y="727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77747</xdr:rowOff>
    </xdr:from>
    <xdr:ext cx="469744" cy="259045"/>
    <xdr:sp macro="" textlink="">
      <xdr:nvSpPr>
        <xdr:cNvPr id="129" name="n_2mainValue【道路】&#10;一人当たり延長"/>
        <xdr:cNvSpPr txBox="1"/>
      </xdr:nvSpPr>
      <xdr:spPr>
        <a:xfrm>
          <a:off x="7258127" y="727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39490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39878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3889375" y="109760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39878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3889375" y="966651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60" name="【橋りょう・トンネル】&#10;有形固定資産減価償却率平均値テキスト"/>
        <xdr:cNvSpPr txBox="1"/>
      </xdr:nvSpPr>
      <xdr:spPr>
        <a:xfrm>
          <a:off x="39878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38989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203575" y="1016272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xdr:cNvSpPr/>
      </xdr:nvSpPr>
      <xdr:spPr>
        <a:xfrm>
          <a:off x="2428875"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65133</xdr:rowOff>
    </xdr:from>
    <xdr:to>
      <xdr:col>24</xdr:col>
      <xdr:colOff>114300</xdr:colOff>
      <xdr:row>58</xdr:row>
      <xdr:rowOff>166733</xdr:rowOff>
    </xdr:to>
    <xdr:sp macro="" textlink="">
      <xdr:nvSpPr>
        <xdr:cNvPr id="169" name="楕円 168"/>
        <xdr:cNvSpPr/>
      </xdr:nvSpPr>
      <xdr:spPr>
        <a:xfrm>
          <a:off x="38989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88010</xdr:rowOff>
    </xdr:from>
    <xdr:ext cx="405111" cy="259045"/>
    <xdr:sp macro="" textlink="">
      <xdr:nvSpPr>
        <xdr:cNvPr id="170" name="【橋りょう・トンネル】&#10;有形固定資産減価償却率該当値テキスト"/>
        <xdr:cNvSpPr txBox="1"/>
      </xdr:nvSpPr>
      <xdr:spPr>
        <a:xfrm>
          <a:off x="3987800" y="986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91259</xdr:rowOff>
    </xdr:from>
    <xdr:to>
      <xdr:col>20</xdr:col>
      <xdr:colOff>38100</xdr:colOff>
      <xdr:row>59</xdr:row>
      <xdr:rowOff>21409</xdr:rowOff>
    </xdr:to>
    <xdr:sp macro="" textlink="">
      <xdr:nvSpPr>
        <xdr:cNvPr id="171" name="楕円 170"/>
        <xdr:cNvSpPr/>
      </xdr:nvSpPr>
      <xdr:spPr>
        <a:xfrm>
          <a:off x="3203575" y="1003535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115933</xdr:rowOff>
    </xdr:from>
    <xdr:to>
      <xdr:col>24</xdr:col>
      <xdr:colOff>63500</xdr:colOff>
      <xdr:row>58</xdr:row>
      <xdr:rowOff>142059</xdr:rowOff>
    </xdr:to>
    <xdr:cxnSp macro="">
      <xdr:nvCxnSpPr>
        <xdr:cNvPr id="172" name="直線コネクタ 171"/>
        <xdr:cNvCxnSpPr/>
      </xdr:nvCxnSpPr>
      <xdr:spPr>
        <a:xfrm flipV="1">
          <a:off x="3235325" y="10060033"/>
          <a:ext cx="714375"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119017</xdr:rowOff>
    </xdr:from>
    <xdr:to>
      <xdr:col>15</xdr:col>
      <xdr:colOff>101600</xdr:colOff>
      <xdr:row>59</xdr:row>
      <xdr:rowOff>49167</xdr:rowOff>
    </xdr:to>
    <xdr:sp macro="" textlink="">
      <xdr:nvSpPr>
        <xdr:cNvPr id="173" name="楕円 172"/>
        <xdr:cNvSpPr/>
      </xdr:nvSpPr>
      <xdr:spPr>
        <a:xfrm>
          <a:off x="2428875"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142059</xdr:rowOff>
    </xdr:from>
    <xdr:to>
      <xdr:col>19</xdr:col>
      <xdr:colOff>177800</xdr:colOff>
      <xdr:row>58</xdr:row>
      <xdr:rowOff>169817</xdr:rowOff>
    </xdr:to>
    <xdr:cxnSp macro="">
      <xdr:nvCxnSpPr>
        <xdr:cNvPr id="174" name="直線コネクタ 173"/>
        <xdr:cNvCxnSpPr/>
      </xdr:nvCxnSpPr>
      <xdr:spPr>
        <a:xfrm flipV="1">
          <a:off x="2479675" y="10086159"/>
          <a:ext cx="7556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5" name="n_1aveValue【橋りょう・トンネル】&#10;有形固定資産減価償却率"/>
        <xdr:cNvSpPr txBox="1"/>
      </xdr:nvSpPr>
      <xdr:spPr>
        <a:xfrm>
          <a:off x="306769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35396</xdr:rowOff>
    </xdr:from>
    <xdr:ext cx="405111" cy="259045"/>
    <xdr:sp macro="" textlink="">
      <xdr:nvSpPr>
        <xdr:cNvPr id="176" name="n_2aveValue【橋りょう・トンネル】&#10;有形固定資産減価償却率"/>
        <xdr:cNvSpPr txBox="1"/>
      </xdr:nvSpPr>
      <xdr:spPr>
        <a:xfrm>
          <a:off x="230569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37936</xdr:rowOff>
    </xdr:from>
    <xdr:ext cx="405111" cy="259045"/>
    <xdr:sp macro="" textlink="">
      <xdr:nvSpPr>
        <xdr:cNvPr id="177" name="n_1mainValue【橋りょう・トンネル】&#10;有形固定資産減価償却率"/>
        <xdr:cNvSpPr txBox="1"/>
      </xdr:nvSpPr>
      <xdr:spPr>
        <a:xfrm>
          <a:off x="306769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65694</xdr:rowOff>
    </xdr:from>
    <xdr:ext cx="405111" cy="259045"/>
    <xdr:sp macro="" textlink="">
      <xdr:nvSpPr>
        <xdr:cNvPr id="178" name="n_2mainValue【橋りょう・トンネル】&#10;有形固定資産減価償却率"/>
        <xdr:cNvSpPr txBox="1"/>
      </xdr:nvSpPr>
      <xdr:spPr>
        <a:xfrm>
          <a:off x="230569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03260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8905240"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8943975"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8845550" y="110458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8943975"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8845550" y="97305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207" name="【橋りょう・トンネル】&#10;一人当たり有形固定資産（償却資産）額平均値テキスト"/>
        <xdr:cNvSpPr txBox="1"/>
      </xdr:nvSpPr>
      <xdr:spPr>
        <a:xfrm>
          <a:off x="8943975"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8883650" y="108589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815975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xdr:cNvSpPr/>
      </xdr:nvSpPr>
      <xdr:spPr>
        <a:xfrm>
          <a:off x="7413625" y="108554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137836</xdr:rowOff>
    </xdr:from>
    <xdr:to>
      <xdr:col>55</xdr:col>
      <xdr:colOff>50800</xdr:colOff>
      <xdr:row>64</xdr:row>
      <xdr:rowOff>67986</xdr:rowOff>
    </xdr:to>
    <xdr:sp macro="" textlink="">
      <xdr:nvSpPr>
        <xdr:cNvPr id="216" name="楕円 215"/>
        <xdr:cNvSpPr/>
      </xdr:nvSpPr>
      <xdr:spPr>
        <a:xfrm>
          <a:off x="8883650" y="109391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52763</xdr:rowOff>
    </xdr:from>
    <xdr:ext cx="534377" cy="259045"/>
    <xdr:sp macro="" textlink="">
      <xdr:nvSpPr>
        <xdr:cNvPr id="217" name="【橋りょう・トンネル】&#10;一人当たり有形固定資産（償却資産）額該当値テキスト"/>
        <xdr:cNvSpPr txBox="1"/>
      </xdr:nvSpPr>
      <xdr:spPr>
        <a:xfrm>
          <a:off x="8943975" y="1085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138281</xdr:rowOff>
    </xdr:from>
    <xdr:to>
      <xdr:col>50</xdr:col>
      <xdr:colOff>165100</xdr:colOff>
      <xdr:row>64</xdr:row>
      <xdr:rowOff>68431</xdr:rowOff>
    </xdr:to>
    <xdr:sp macro="" textlink="">
      <xdr:nvSpPr>
        <xdr:cNvPr id="218" name="楕円 217"/>
        <xdr:cNvSpPr/>
      </xdr:nvSpPr>
      <xdr:spPr>
        <a:xfrm>
          <a:off x="8159750" y="109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17186</xdr:rowOff>
    </xdr:from>
    <xdr:to>
      <xdr:col>55</xdr:col>
      <xdr:colOff>0</xdr:colOff>
      <xdr:row>64</xdr:row>
      <xdr:rowOff>17631</xdr:rowOff>
    </xdr:to>
    <xdr:cxnSp macro="">
      <xdr:nvCxnSpPr>
        <xdr:cNvPr id="219" name="直線コネクタ 218"/>
        <xdr:cNvCxnSpPr/>
      </xdr:nvCxnSpPr>
      <xdr:spPr>
        <a:xfrm flipV="1">
          <a:off x="8210550" y="10989986"/>
          <a:ext cx="695325"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138743</xdr:rowOff>
    </xdr:from>
    <xdr:to>
      <xdr:col>46</xdr:col>
      <xdr:colOff>38100</xdr:colOff>
      <xdr:row>64</xdr:row>
      <xdr:rowOff>68893</xdr:rowOff>
    </xdr:to>
    <xdr:sp macro="" textlink="">
      <xdr:nvSpPr>
        <xdr:cNvPr id="220" name="楕円 219"/>
        <xdr:cNvSpPr/>
      </xdr:nvSpPr>
      <xdr:spPr>
        <a:xfrm>
          <a:off x="7413625" y="1094009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17631</xdr:rowOff>
    </xdr:from>
    <xdr:to>
      <xdr:col>50</xdr:col>
      <xdr:colOff>114300</xdr:colOff>
      <xdr:row>64</xdr:row>
      <xdr:rowOff>18093</xdr:rowOff>
    </xdr:to>
    <xdr:cxnSp macro="">
      <xdr:nvCxnSpPr>
        <xdr:cNvPr id="221" name="直線コネクタ 220"/>
        <xdr:cNvCxnSpPr/>
      </xdr:nvCxnSpPr>
      <xdr:spPr>
        <a:xfrm flipV="1">
          <a:off x="7445375" y="10990431"/>
          <a:ext cx="765175"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22" name="n_1aveValue【橋りょう・トンネル】&#10;一人当たり有形固定資産（償却資産）額"/>
        <xdr:cNvSpPr txBox="1"/>
      </xdr:nvSpPr>
      <xdr:spPr>
        <a:xfrm>
          <a:off x="793644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23" name="n_2aveValue【橋りょう・トンネル】&#10;一人当たり有形固定資産（償却資産）額"/>
        <xdr:cNvSpPr txBox="1"/>
      </xdr:nvSpPr>
      <xdr:spPr>
        <a:xfrm>
          <a:off x="71934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59558</xdr:rowOff>
    </xdr:from>
    <xdr:ext cx="534377" cy="259045"/>
    <xdr:sp macro="" textlink="">
      <xdr:nvSpPr>
        <xdr:cNvPr id="224" name="n_1mainValue【橋りょう・トンネル】&#10;一人当たり有形固定資産（償却資産）額"/>
        <xdr:cNvSpPr txBox="1"/>
      </xdr:nvSpPr>
      <xdr:spPr>
        <a:xfrm>
          <a:off x="7959236" y="1103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60020</xdr:rowOff>
    </xdr:from>
    <xdr:ext cx="534377" cy="259045"/>
    <xdr:sp macro="" textlink="">
      <xdr:nvSpPr>
        <xdr:cNvPr id="225" name="n_2mainValue【橋りょう・トンネル】&#10;一人当たり有形固定資産（償却資産）額"/>
        <xdr:cNvSpPr txBox="1"/>
      </xdr:nvSpPr>
      <xdr:spPr>
        <a:xfrm>
          <a:off x="7225811" y="1103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6" name="テキスト ボックス 235"/>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7" name="直線コネクタ 236"/>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8" name="テキスト ボックス 237"/>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9" name="直線コネクタ 238"/>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0" name="テキスト ボックス 239"/>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1" name="直線コネクタ 240"/>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2" name="テキスト ボックス 241"/>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3" name="直線コネクタ 242"/>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4" name="テキスト ボックス 243"/>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5" name="直線コネクタ 244"/>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6" name="テキスト ボックス 245"/>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250" name="直線コネクタ 249"/>
        <xdr:cNvCxnSpPr/>
      </xdr:nvCxnSpPr>
      <xdr:spPr>
        <a:xfrm flipV="1">
          <a:off x="39490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251" name="【公営住宅】&#10;有形固定資産減価償却率最小値テキスト"/>
        <xdr:cNvSpPr txBox="1"/>
      </xdr:nvSpPr>
      <xdr:spPr>
        <a:xfrm>
          <a:off x="39878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252" name="直線コネクタ 251"/>
        <xdr:cNvCxnSpPr/>
      </xdr:nvCxnSpPr>
      <xdr:spPr>
        <a:xfrm>
          <a:off x="3889375" y="148666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3" name="【公営住宅】&#10;有形固定資産減価償却率最大値テキスト"/>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4" name="直線コネクタ 253"/>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255" name="【公営住宅】&#10;有形固定資産減価償却率平均値テキスト"/>
        <xdr:cNvSpPr txBox="1"/>
      </xdr:nvSpPr>
      <xdr:spPr>
        <a:xfrm>
          <a:off x="39878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56" name="フローチャート: 判断 255"/>
        <xdr:cNvSpPr/>
      </xdr:nvSpPr>
      <xdr:spPr>
        <a:xfrm>
          <a:off x="38989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257" name="フローチャート: 判断 256"/>
        <xdr:cNvSpPr/>
      </xdr:nvSpPr>
      <xdr:spPr>
        <a:xfrm>
          <a:off x="3203575" y="140481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58" name="フローチャート: 判断 257"/>
        <xdr:cNvSpPr/>
      </xdr:nvSpPr>
      <xdr:spPr>
        <a:xfrm>
          <a:off x="2428875"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64" name="楕円 263"/>
        <xdr:cNvSpPr/>
      </xdr:nvSpPr>
      <xdr:spPr>
        <a:xfrm>
          <a:off x="38989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65" name="【公営住宅】&#10;有形固定資産減価償却率該当値テキスト"/>
        <xdr:cNvSpPr txBox="1"/>
      </xdr:nvSpPr>
      <xdr:spPr>
        <a:xfrm>
          <a:off x="39878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66" name="楕円 265"/>
        <xdr:cNvSpPr/>
      </xdr:nvSpPr>
      <xdr:spPr>
        <a:xfrm>
          <a:off x="3203575" y="132842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67" name="直線コネクタ 266"/>
        <xdr:cNvCxnSpPr/>
      </xdr:nvCxnSpPr>
      <xdr:spPr>
        <a:xfrm>
          <a:off x="3235325" y="133350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68" name="楕円 267"/>
        <xdr:cNvSpPr/>
      </xdr:nvSpPr>
      <xdr:spPr>
        <a:xfrm>
          <a:off x="2428875"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69" name="直線コネクタ 268"/>
        <xdr:cNvCxnSpPr/>
      </xdr:nvCxnSpPr>
      <xdr:spPr>
        <a:xfrm>
          <a:off x="2479675" y="133350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81932</xdr:rowOff>
    </xdr:from>
    <xdr:ext cx="405111" cy="259045"/>
    <xdr:sp macro="" textlink="">
      <xdr:nvSpPr>
        <xdr:cNvPr id="270" name="n_1aveValue【公営住宅】&#10;有形固定資産減価償却率"/>
        <xdr:cNvSpPr txBox="1"/>
      </xdr:nvSpPr>
      <xdr:spPr>
        <a:xfrm>
          <a:off x="306769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34307</xdr:rowOff>
    </xdr:from>
    <xdr:ext cx="405111" cy="259045"/>
    <xdr:sp macro="" textlink="">
      <xdr:nvSpPr>
        <xdr:cNvPr id="271" name="n_2aveValue【公営住宅】&#10;有形固定資産減価償却率"/>
        <xdr:cNvSpPr txBox="1"/>
      </xdr:nvSpPr>
      <xdr:spPr>
        <a:xfrm>
          <a:off x="230569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72" name="n_1mainValue【公営住宅】&#10;有形固定資産減価償却率"/>
        <xdr:cNvSpPr txBox="1"/>
      </xdr:nvSpPr>
      <xdr:spPr>
        <a:xfrm>
          <a:off x="303537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73" name="n_2mainValue【公営住宅】&#10;有形固定資産減価償却率"/>
        <xdr:cNvSpPr txBox="1"/>
      </xdr:nvSpPr>
      <xdr:spPr>
        <a:xfrm>
          <a:off x="227337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295" name="直線コネクタ 294"/>
        <xdr:cNvCxnSpPr/>
      </xdr:nvCxnSpPr>
      <xdr:spPr>
        <a:xfrm flipV="1">
          <a:off x="8905240"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6" name="【公営住宅】&#10;一人当たり面積最小値テキスト"/>
        <xdr:cNvSpPr txBox="1"/>
      </xdr:nvSpPr>
      <xdr:spPr>
        <a:xfrm>
          <a:off x="8943975"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7" name="直線コネクタ 296"/>
        <xdr:cNvCxnSpPr/>
      </xdr:nvCxnSpPr>
      <xdr:spPr>
        <a:xfrm>
          <a:off x="8845550" y="147809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98" name="【公営住宅】&#10;一人当たり面積最大値テキスト"/>
        <xdr:cNvSpPr txBox="1"/>
      </xdr:nvSpPr>
      <xdr:spPr>
        <a:xfrm>
          <a:off x="8943975"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99" name="直線コネクタ 298"/>
        <xdr:cNvCxnSpPr/>
      </xdr:nvCxnSpPr>
      <xdr:spPr>
        <a:xfrm>
          <a:off x="8845550" y="132749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122648</xdr:rowOff>
    </xdr:from>
    <xdr:ext cx="469744" cy="259045"/>
    <xdr:sp macro="" textlink="">
      <xdr:nvSpPr>
        <xdr:cNvPr id="300" name="【公営住宅】&#10;一人当たり面積平均値テキスト"/>
        <xdr:cNvSpPr txBox="1"/>
      </xdr:nvSpPr>
      <xdr:spPr>
        <a:xfrm>
          <a:off x="8943975" y="14352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301" name="フローチャート: 判断 300"/>
        <xdr:cNvSpPr/>
      </xdr:nvSpPr>
      <xdr:spPr>
        <a:xfrm>
          <a:off x="8883650" y="1450157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302" name="フローチャート: 判断 301"/>
        <xdr:cNvSpPr/>
      </xdr:nvSpPr>
      <xdr:spPr>
        <a:xfrm>
          <a:off x="815975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91542</xdr:rowOff>
    </xdr:from>
    <xdr:to>
      <xdr:col>46</xdr:col>
      <xdr:colOff>38100</xdr:colOff>
      <xdr:row>85</xdr:row>
      <xdr:rowOff>21692</xdr:rowOff>
    </xdr:to>
    <xdr:sp macro="" textlink="">
      <xdr:nvSpPr>
        <xdr:cNvPr id="303" name="フローチャート: 判断 302"/>
        <xdr:cNvSpPr/>
      </xdr:nvSpPr>
      <xdr:spPr>
        <a:xfrm>
          <a:off x="7413625" y="144933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155550</xdr:rowOff>
    </xdr:from>
    <xdr:to>
      <xdr:col>55</xdr:col>
      <xdr:colOff>50800</xdr:colOff>
      <xdr:row>86</xdr:row>
      <xdr:rowOff>85700</xdr:rowOff>
    </xdr:to>
    <xdr:sp macro="" textlink="">
      <xdr:nvSpPr>
        <xdr:cNvPr id="309" name="楕円 308"/>
        <xdr:cNvSpPr/>
      </xdr:nvSpPr>
      <xdr:spPr>
        <a:xfrm>
          <a:off x="8883650" y="14728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70477</xdr:rowOff>
    </xdr:from>
    <xdr:ext cx="469744" cy="259045"/>
    <xdr:sp macro="" textlink="">
      <xdr:nvSpPr>
        <xdr:cNvPr id="310" name="【公営住宅】&#10;一人当たり面積該当値テキスト"/>
        <xdr:cNvSpPr txBox="1"/>
      </xdr:nvSpPr>
      <xdr:spPr>
        <a:xfrm>
          <a:off x="8943975" y="146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155550</xdr:rowOff>
    </xdr:from>
    <xdr:to>
      <xdr:col>50</xdr:col>
      <xdr:colOff>165100</xdr:colOff>
      <xdr:row>86</xdr:row>
      <xdr:rowOff>85700</xdr:rowOff>
    </xdr:to>
    <xdr:sp macro="" textlink="">
      <xdr:nvSpPr>
        <xdr:cNvPr id="311" name="楕円 310"/>
        <xdr:cNvSpPr/>
      </xdr:nvSpPr>
      <xdr:spPr>
        <a:xfrm>
          <a:off x="8159750" y="147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34900</xdr:rowOff>
    </xdr:from>
    <xdr:to>
      <xdr:col>55</xdr:col>
      <xdr:colOff>0</xdr:colOff>
      <xdr:row>86</xdr:row>
      <xdr:rowOff>34900</xdr:rowOff>
    </xdr:to>
    <xdr:cxnSp macro="">
      <xdr:nvCxnSpPr>
        <xdr:cNvPr id="312" name="直線コネクタ 311"/>
        <xdr:cNvCxnSpPr/>
      </xdr:nvCxnSpPr>
      <xdr:spPr>
        <a:xfrm>
          <a:off x="8210550" y="1477960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155550</xdr:rowOff>
    </xdr:from>
    <xdr:to>
      <xdr:col>46</xdr:col>
      <xdr:colOff>38100</xdr:colOff>
      <xdr:row>86</xdr:row>
      <xdr:rowOff>85700</xdr:rowOff>
    </xdr:to>
    <xdr:sp macro="" textlink="">
      <xdr:nvSpPr>
        <xdr:cNvPr id="313" name="楕円 312"/>
        <xdr:cNvSpPr/>
      </xdr:nvSpPr>
      <xdr:spPr>
        <a:xfrm>
          <a:off x="7413625" y="14728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34900</xdr:rowOff>
    </xdr:from>
    <xdr:to>
      <xdr:col>50</xdr:col>
      <xdr:colOff>114300</xdr:colOff>
      <xdr:row>86</xdr:row>
      <xdr:rowOff>34900</xdr:rowOff>
    </xdr:to>
    <xdr:cxnSp macro="">
      <xdr:nvCxnSpPr>
        <xdr:cNvPr id="314" name="直線コネクタ 313"/>
        <xdr:cNvCxnSpPr/>
      </xdr:nvCxnSpPr>
      <xdr:spPr>
        <a:xfrm>
          <a:off x="7445375" y="147796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46448</xdr:rowOff>
    </xdr:from>
    <xdr:ext cx="469744" cy="259045"/>
    <xdr:sp macro="" textlink="">
      <xdr:nvSpPr>
        <xdr:cNvPr id="315" name="n_1aveValue【公営住宅】&#10;一人当たり面積"/>
        <xdr:cNvSpPr txBox="1"/>
      </xdr:nvSpPr>
      <xdr:spPr>
        <a:xfrm>
          <a:off x="7991552" y="1427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38219</xdr:rowOff>
    </xdr:from>
    <xdr:ext cx="469744" cy="259045"/>
    <xdr:sp macro="" textlink="">
      <xdr:nvSpPr>
        <xdr:cNvPr id="316" name="n_2aveValue【公営住宅】&#10;一人当たり面積"/>
        <xdr:cNvSpPr txBox="1"/>
      </xdr:nvSpPr>
      <xdr:spPr>
        <a:xfrm>
          <a:off x="72581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76827</xdr:rowOff>
    </xdr:from>
    <xdr:ext cx="469744" cy="259045"/>
    <xdr:sp macro="" textlink="">
      <xdr:nvSpPr>
        <xdr:cNvPr id="317" name="n_1mainValue【公営住宅】&#10;一人当たり面積"/>
        <xdr:cNvSpPr txBox="1"/>
      </xdr:nvSpPr>
      <xdr:spPr>
        <a:xfrm>
          <a:off x="7991552" y="148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76827</xdr:rowOff>
    </xdr:from>
    <xdr:ext cx="469744" cy="259045"/>
    <xdr:sp macro="" textlink="">
      <xdr:nvSpPr>
        <xdr:cNvPr id="318" name="n_2mainValue【公営住宅】&#10;一人当たり面積"/>
        <xdr:cNvSpPr txBox="1"/>
      </xdr:nvSpPr>
      <xdr:spPr>
        <a:xfrm>
          <a:off x="7258127" y="148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6477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5632450"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359" name="直線コネクタ 358"/>
        <xdr:cNvCxnSpPr/>
      </xdr:nvCxnSpPr>
      <xdr:spPr>
        <a:xfrm flipV="1">
          <a:off x="13889989"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360" name="【認定こども園・幼稚園・保育所】&#10;有形固定資産減価償却率最小値テキスト"/>
        <xdr:cNvSpPr txBox="1"/>
      </xdr:nvSpPr>
      <xdr:spPr>
        <a:xfrm>
          <a:off x="13928725"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361" name="直線コネクタ 360"/>
        <xdr:cNvCxnSpPr/>
      </xdr:nvCxnSpPr>
      <xdr:spPr>
        <a:xfrm>
          <a:off x="13801725" y="716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362" name="【認定こども園・幼稚園・保育所】&#10;有形固定資産減価償却率最大値テキスト"/>
        <xdr:cNvSpPr txBox="1"/>
      </xdr:nvSpPr>
      <xdr:spPr>
        <a:xfrm>
          <a:off x="13928725"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363" name="直線コネクタ 362"/>
        <xdr:cNvCxnSpPr/>
      </xdr:nvCxnSpPr>
      <xdr:spPr>
        <a:xfrm>
          <a:off x="13801725" y="58102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164482</xdr:rowOff>
    </xdr:from>
    <xdr:ext cx="405111" cy="259045"/>
    <xdr:sp macro="" textlink="">
      <xdr:nvSpPr>
        <xdr:cNvPr id="364" name="【認定こども園・幼稚園・保育所】&#10;有形固定資産減価償却率平均値テキスト"/>
        <xdr:cNvSpPr txBox="1"/>
      </xdr:nvSpPr>
      <xdr:spPr>
        <a:xfrm>
          <a:off x="13928725"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365" name="フローチャート: 判断 364"/>
        <xdr:cNvSpPr/>
      </xdr:nvSpPr>
      <xdr:spPr>
        <a:xfrm>
          <a:off x="13839825" y="64852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66" name="フローチャート: 判断 365"/>
        <xdr:cNvSpPr/>
      </xdr:nvSpPr>
      <xdr:spPr>
        <a:xfrm>
          <a:off x="13115925"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367" name="フローチャート: 判断 366"/>
        <xdr:cNvSpPr/>
      </xdr:nvSpPr>
      <xdr:spPr>
        <a:xfrm>
          <a:off x="123698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80645</xdr:rowOff>
    </xdr:from>
    <xdr:to>
      <xdr:col>85</xdr:col>
      <xdr:colOff>177800</xdr:colOff>
      <xdr:row>41</xdr:row>
      <xdr:rowOff>10795</xdr:rowOff>
    </xdr:to>
    <xdr:sp macro="" textlink="">
      <xdr:nvSpPr>
        <xdr:cNvPr id="373" name="楕円 372"/>
        <xdr:cNvSpPr/>
      </xdr:nvSpPr>
      <xdr:spPr>
        <a:xfrm>
          <a:off x="13839825" y="69386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59072</xdr:rowOff>
    </xdr:from>
    <xdr:ext cx="405111" cy="259045"/>
    <xdr:sp macro="" textlink="">
      <xdr:nvSpPr>
        <xdr:cNvPr id="374" name="【認定こども園・幼稚園・保育所】&#10;有形固定資産減価償却率該当値テキスト"/>
        <xdr:cNvSpPr txBox="1"/>
      </xdr:nvSpPr>
      <xdr:spPr>
        <a:xfrm>
          <a:off x="13928725" y="691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154940</xdr:rowOff>
    </xdr:from>
    <xdr:to>
      <xdr:col>81</xdr:col>
      <xdr:colOff>101600</xdr:colOff>
      <xdr:row>41</xdr:row>
      <xdr:rowOff>85090</xdr:rowOff>
    </xdr:to>
    <xdr:sp macro="" textlink="">
      <xdr:nvSpPr>
        <xdr:cNvPr id="375" name="楕円 374"/>
        <xdr:cNvSpPr/>
      </xdr:nvSpPr>
      <xdr:spPr>
        <a:xfrm>
          <a:off x="13115925"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131445</xdr:rowOff>
    </xdr:from>
    <xdr:to>
      <xdr:col>85</xdr:col>
      <xdr:colOff>127000</xdr:colOff>
      <xdr:row>41</xdr:row>
      <xdr:rowOff>34290</xdr:rowOff>
    </xdr:to>
    <xdr:cxnSp macro="">
      <xdr:nvCxnSpPr>
        <xdr:cNvPr id="376" name="直線コネクタ 375"/>
        <xdr:cNvCxnSpPr/>
      </xdr:nvCxnSpPr>
      <xdr:spPr>
        <a:xfrm flipV="1">
          <a:off x="13166725" y="6989445"/>
          <a:ext cx="7239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151130</xdr:rowOff>
    </xdr:from>
    <xdr:to>
      <xdr:col>76</xdr:col>
      <xdr:colOff>165100</xdr:colOff>
      <xdr:row>41</xdr:row>
      <xdr:rowOff>81280</xdr:rowOff>
    </xdr:to>
    <xdr:sp macro="" textlink="">
      <xdr:nvSpPr>
        <xdr:cNvPr id="377" name="楕円 376"/>
        <xdr:cNvSpPr/>
      </xdr:nvSpPr>
      <xdr:spPr>
        <a:xfrm>
          <a:off x="123698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30480</xdr:rowOff>
    </xdr:from>
    <xdr:to>
      <xdr:col>81</xdr:col>
      <xdr:colOff>50800</xdr:colOff>
      <xdr:row>41</xdr:row>
      <xdr:rowOff>34290</xdr:rowOff>
    </xdr:to>
    <xdr:cxnSp macro="">
      <xdr:nvCxnSpPr>
        <xdr:cNvPr id="378" name="直線コネクタ 377"/>
        <xdr:cNvCxnSpPr/>
      </xdr:nvCxnSpPr>
      <xdr:spPr>
        <a:xfrm>
          <a:off x="12420600" y="7059930"/>
          <a:ext cx="74612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79" name="n_1aveValue【認定こども園・幼稚園・保育所】&#10;有形固定資産減価償却率"/>
        <xdr:cNvSpPr txBox="1"/>
      </xdr:nvSpPr>
      <xdr:spPr>
        <a:xfrm>
          <a:off x="12980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80" name="n_2aveValue【認定こども園・幼稚園・保育所】&#10;有形固定資産減価償却率"/>
        <xdr:cNvSpPr txBox="1"/>
      </xdr:nvSpPr>
      <xdr:spPr>
        <a:xfrm>
          <a:off x="12246619"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76217</xdr:rowOff>
    </xdr:from>
    <xdr:ext cx="405111" cy="259045"/>
    <xdr:sp macro="" textlink="">
      <xdr:nvSpPr>
        <xdr:cNvPr id="381" name="n_1mainValue【認定こども園・幼稚園・保育所】&#10;有形固定資産減価償却率"/>
        <xdr:cNvSpPr txBox="1"/>
      </xdr:nvSpPr>
      <xdr:spPr>
        <a:xfrm>
          <a:off x="12980044"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72407</xdr:rowOff>
    </xdr:from>
    <xdr:ext cx="405111" cy="259045"/>
    <xdr:sp macro="" textlink="">
      <xdr:nvSpPr>
        <xdr:cNvPr id="382" name="n_2mainValue【認定こども園・幼稚園・保育所】&#10;有形固定資産減価償却率"/>
        <xdr:cNvSpPr txBox="1"/>
      </xdr:nvSpPr>
      <xdr:spPr>
        <a:xfrm>
          <a:off x="12246619"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3" name="直線コネクタ 392"/>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4" name="テキスト ボックス 393"/>
        <xdr:cNvSpPr txBox="1"/>
      </xdr:nvSpPr>
      <xdr:spPr>
        <a:xfrm>
          <a:off x="1516334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5" name="直線コネクタ 394"/>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6" name="テキスト ボックス 395"/>
        <xdr:cNvSpPr txBox="1"/>
      </xdr:nvSpPr>
      <xdr:spPr>
        <a:xfrm>
          <a:off x="1516334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7" name="直線コネクタ 396"/>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8" name="テキスト ボックス 397"/>
        <xdr:cNvSpPr txBox="1"/>
      </xdr:nvSpPr>
      <xdr:spPr>
        <a:xfrm>
          <a:off x="1516334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9" name="直線コネクタ 398"/>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0" name="テキスト ボックス 399"/>
        <xdr:cNvSpPr txBox="1"/>
      </xdr:nvSpPr>
      <xdr:spPr>
        <a:xfrm>
          <a:off x="1516334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1" name="直線コネクタ 400"/>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2" name="テキスト ボックス 401"/>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3"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404" name="直線コネクタ 403"/>
        <xdr:cNvCxnSpPr/>
      </xdr:nvCxnSpPr>
      <xdr:spPr>
        <a:xfrm flipV="1">
          <a:off x="188461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05" name="【認定こども園・幼稚園・保育所】&#10;一人当たり面積最小値テキスト"/>
        <xdr:cNvSpPr txBox="1"/>
      </xdr:nvSpPr>
      <xdr:spPr>
        <a:xfrm>
          <a:off x="188849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06" name="直線コネクタ 405"/>
        <xdr:cNvCxnSpPr/>
      </xdr:nvCxnSpPr>
      <xdr:spPr>
        <a:xfrm>
          <a:off x="18786475" y="714451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407" name="【認定こども園・幼稚園・保育所】&#10;一人当たり面積最大値テキスト"/>
        <xdr:cNvSpPr txBox="1"/>
      </xdr:nvSpPr>
      <xdr:spPr>
        <a:xfrm>
          <a:off x="188849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408" name="直線コネクタ 407"/>
        <xdr:cNvCxnSpPr/>
      </xdr:nvCxnSpPr>
      <xdr:spPr>
        <a:xfrm>
          <a:off x="18786475" y="59557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409" name="【認定こども園・幼稚園・保育所】&#10;一人当たり面積平均値テキスト"/>
        <xdr:cNvSpPr txBox="1"/>
      </xdr:nvSpPr>
      <xdr:spPr>
        <a:xfrm>
          <a:off x="188849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10" name="フローチャート: 判断 409"/>
        <xdr:cNvSpPr/>
      </xdr:nvSpPr>
      <xdr:spPr>
        <a:xfrm>
          <a:off x="187960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11" name="フローチャート: 判断 410"/>
        <xdr:cNvSpPr/>
      </xdr:nvSpPr>
      <xdr:spPr>
        <a:xfrm>
          <a:off x="18100675" y="670966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412" name="フローチャート: 判断 411"/>
        <xdr:cNvSpPr/>
      </xdr:nvSpPr>
      <xdr:spPr>
        <a:xfrm>
          <a:off x="17325975"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3" name="テキスト ボックス 412"/>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4" name="テキスト ボックス 413"/>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5" name="テキスト ボックス 414"/>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6" name="テキスト ボックス 415"/>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7" name="テキスト ボックス 416"/>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18" name="楕円 417"/>
        <xdr:cNvSpPr/>
      </xdr:nvSpPr>
      <xdr:spPr>
        <a:xfrm>
          <a:off x="18796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162577</xdr:rowOff>
    </xdr:from>
    <xdr:ext cx="469744" cy="259045"/>
    <xdr:sp macro="" textlink="">
      <xdr:nvSpPr>
        <xdr:cNvPr id="419" name="【認定こども園・幼稚園・保育所】&#10;一人当たり面積該当値テキスト"/>
        <xdr:cNvSpPr txBox="1"/>
      </xdr:nvSpPr>
      <xdr:spPr>
        <a:xfrm>
          <a:off x="188849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420" name="楕円 419"/>
        <xdr:cNvSpPr/>
      </xdr:nvSpPr>
      <xdr:spPr>
        <a:xfrm>
          <a:off x="18100675" y="6654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19050</xdr:rowOff>
    </xdr:from>
    <xdr:to>
      <xdr:col>116</xdr:col>
      <xdr:colOff>63500</xdr:colOff>
      <xdr:row>39</xdr:row>
      <xdr:rowOff>19050</xdr:rowOff>
    </xdr:to>
    <xdr:cxnSp macro="">
      <xdr:nvCxnSpPr>
        <xdr:cNvPr id="421" name="直線コネクタ 420"/>
        <xdr:cNvCxnSpPr/>
      </xdr:nvCxnSpPr>
      <xdr:spPr>
        <a:xfrm>
          <a:off x="18132425" y="67056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34544</xdr:rowOff>
    </xdr:from>
    <xdr:to>
      <xdr:col>107</xdr:col>
      <xdr:colOff>101600</xdr:colOff>
      <xdr:row>38</xdr:row>
      <xdr:rowOff>136144</xdr:rowOff>
    </xdr:to>
    <xdr:sp macro="" textlink="">
      <xdr:nvSpPr>
        <xdr:cNvPr id="422" name="楕円 421"/>
        <xdr:cNvSpPr/>
      </xdr:nvSpPr>
      <xdr:spPr>
        <a:xfrm>
          <a:off x="17325975"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85344</xdr:rowOff>
    </xdr:from>
    <xdr:to>
      <xdr:col>111</xdr:col>
      <xdr:colOff>177800</xdr:colOff>
      <xdr:row>39</xdr:row>
      <xdr:rowOff>19050</xdr:rowOff>
    </xdr:to>
    <xdr:cxnSp macro="">
      <xdr:nvCxnSpPr>
        <xdr:cNvPr id="423" name="直線コネクタ 422"/>
        <xdr:cNvCxnSpPr/>
      </xdr:nvCxnSpPr>
      <xdr:spPr>
        <a:xfrm>
          <a:off x="17376775" y="6600444"/>
          <a:ext cx="75565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24" name="n_1aveValue【認定こども園・幼稚園・保育所】&#10;一人当たり面積"/>
        <xdr:cNvSpPr txBox="1"/>
      </xdr:nvSpPr>
      <xdr:spPr>
        <a:xfrm>
          <a:off x="1793247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17543</xdr:rowOff>
    </xdr:from>
    <xdr:ext cx="469744" cy="259045"/>
    <xdr:sp macro="" textlink="">
      <xdr:nvSpPr>
        <xdr:cNvPr id="425" name="n_2aveValue【認定こども園・幼稚園・保育所】&#10;一人当たり面積"/>
        <xdr:cNvSpPr txBox="1"/>
      </xdr:nvSpPr>
      <xdr:spPr>
        <a:xfrm>
          <a:off x="1717047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86377</xdr:rowOff>
    </xdr:from>
    <xdr:ext cx="469744" cy="259045"/>
    <xdr:sp macro="" textlink="">
      <xdr:nvSpPr>
        <xdr:cNvPr id="426" name="n_1mainValue【認定こども園・幼稚園・保育所】&#10;一人当たり面積"/>
        <xdr:cNvSpPr txBox="1"/>
      </xdr:nvSpPr>
      <xdr:spPr>
        <a:xfrm>
          <a:off x="1793247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152671</xdr:rowOff>
    </xdr:from>
    <xdr:ext cx="469744" cy="259045"/>
    <xdr:sp macro="" textlink="">
      <xdr:nvSpPr>
        <xdr:cNvPr id="427" name="n_2mainValue【認定こども園・幼稚園・保育所】&#10;一人当たり面積"/>
        <xdr:cNvSpPr txBox="1"/>
      </xdr:nvSpPr>
      <xdr:spPr>
        <a:xfrm>
          <a:off x="17170477" y="632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8" name="正方形/長方形 427"/>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9" name="正方形/長方形 428"/>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0" name="正方形/長方形 429"/>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1" name="正方形/長方形 430"/>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2" name="正方形/長方形 431"/>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3" name="正方形/長方形 432"/>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4" name="正方形/長方形 433"/>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正方形/長方形 434"/>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6" name="テキスト ボックス 435"/>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7" name="直線コネクタ 436"/>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8" name="テキスト ボックス 437"/>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9" name="直線コネクタ 438"/>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0" name="テキスト ボックス 439"/>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1" name="直線コネクタ 440"/>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2" name="テキスト ボックス 441"/>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3" name="直線コネクタ 442"/>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4" name="テキスト ボックス 443"/>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5" name="直線コネクタ 444"/>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6" name="テキスト ボックス 445"/>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7" name="直線コネクタ 446"/>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8" name="テキスト ボックス 447"/>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452" name="直線コネクタ 451"/>
        <xdr:cNvCxnSpPr/>
      </xdr:nvCxnSpPr>
      <xdr:spPr>
        <a:xfrm flipV="1">
          <a:off x="13889989"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53" name="【学校施設】&#10;有形固定資産減価償却率最小値テキスト"/>
        <xdr:cNvSpPr txBox="1"/>
      </xdr:nvSpPr>
      <xdr:spPr>
        <a:xfrm>
          <a:off x="13928725"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54" name="直線コネクタ 453"/>
        <xdr:cNvCxnSpPr/>
      </xdr:nvCxnSpPr>
      <xdr:spPr>
        <a:xfrm>
          <a:off x="13801725" y="107823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455" name="【学校施設】&#10;有形固定資産減価償却率最大値テキスト"/>
        <xdr:cNvSpPr txBox="1"/>
      </xdr:nvSpPr>
      <xdr:spPr>
        <a:xfrm>
          <a:off x="13928725"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456" name="直線コネクタ 455"/>
        <xdr:cNvCxnSpPr/>
      </xdr:nvCxnSpPr>
      <xdr:spPr>
        <a:xfrm>
          <a:off x="13801725" y="97135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457" name="【学校施設】&#10;有形固定資産減価償却率平均値テキスト"/>
        <xdr:cNvSpPr txBox="1"/>
      </xdr:nvSpPr>
      <xdr:spPr>
        <a:xfrm>
          <a:off x="13928725"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458" name="フローチャート: 判断 457"/>
        <xdr:cNvSpPr/>
      </xdr:nvSpPr>
      <xdr:spPr>
        <a:xfrm>
          <a:off x="13839825" y="101466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459" name="フローチャート: 判断 458"/>
        <xdr:cNvSpPr/>
      </xdr:nvSpPr>
      <xdr:spPr>
        <a:xfrm>
          <a:off x="13115925"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460" name="フローチャート: 判断 459"/>
        <xdr:cNvSpPr/>
      </xdr:nvSpPr>
      <xdr:spPr>
        <a:xfrm>
          <a:off x="123698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92075</xdr:rowOff>
    </xdr:from>
    <xdr:to>
      <xdr:col>85</xdr:col>
      <xdr:colOff>177800</xdr:colOff>
      <xdr:row>58</xdr:row>
      <xdr:rowOff>22225</xdr:rowOff>
    </xdr:to>
    <xdr:sp macro="" textlink="">
      <xdr:nvSpPr>
        <xdr:cNvPr id="466" name="楕円 465"/>
        <xdr:cNvSpPr/>
      </xdr:nvSpPr>
      <xdr:spPr>
        <a:xfrm>
          <a:off x="13839825" y="98647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114952</xdr:rowOff>
    </xdr:from>
    <xdr:ext cx="405111" cy="259045"/>
    <xdr:sp macro="" textlink="">
      <xdr:nvSpPr>
        <xdr:cNvPr id="467" name="【学校施設】&#10;有形固定資産減価償却率該当値テキスト"/>
        <xdr:cNvSpPr txBox="1"/>
      </xdr:nvSpPr>
      <xdr:spPr>
        <a:xfrm>
          <a:off x="13928725"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74930</xdr:rowOff>
    </xdr:from>
    <xdr:to>
      <xdr:col>81</xdr:col>
      <xdr:colOff>101600</xdr:colOff>
      <xdr:row>58</xdr:row>
      <xdr:rowOff>5080</xdr:rowOff>
    </xdr:to>
    <xdr:sp macro="" textlink="">
      <xdr:nvSpPr>
        <xdr:cNvPr id="468" name="楕円 467"/>
        <xdr:cNvSpPr/>
      </xdr:nvSpPr>
      <xdr:spPr>
        <a:xfrm>
          <a:off x="13115925"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125730</xdr:rowOff>
    </xdr:from>
    <xdr:to>
      <xdr:col>85</xdr:col>
      <xdr:colOff>127000</xdr:colOff>
      <xdr:row>57</xdr:row>
      <xdr:rowOff>142875</xdr:rowOff>
    </xdr:to>
    <xdr:cxnSp macro="">
      <xdr:nvCxnSpPr>
        <xdr:cNvPr id="469" name="直線コネクタ 468"/>
        <xdr:cNvCxnSpPr/>
      </xdr:nvCxnSpPr>
      <xdr:spPr>
        <a:xfrm>
          <a:off x="13166725" y="9898380"/>
          <a:ext cx="7239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42545</xdr:rowOff>
    </xdr:from>
    <xdr:to>
      <xdr:col>76</xdr:col>
      <xdr:colOff>165100</xdr:colOff>
      <xdr:row>59</xdr:row>
      <xdr:rowOff>144145</xdr:rowOff>
    </xdr:to>
    <xdr:sp macro="" textlink="">
      <xdr:nvSpPr>
        <xdr:cNvPr id="470" name="楕円 469"/>
        <xdr:cNvSpPr/>
      </xdr:nvSpPr>
      <xdr:spPr>
        <a:xfrm>
          <a:off x="123698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125730</xdr:rowOff>
    </xdr:from>
    <xdr:to>
      <xdr:col>81</xdr:col>
      <xdr:colOff>50800</xdr:colOff>
      <xdr:row>59</xdr:row>
      <xdr:rowOff>93345</xdr:rowOff>
    </xdr:to>
    <xdr:cxnSp macro="">
      <xdr:nvCxnSpPr>
        <xdr:cNvPr id="471" name="直線コネクタ 470"/>
        <xdr:cNvCxnSpPr/>
      </xdr:nvCxnSpPr>
      <xdr:spPr>
        <a:xfrm flipV="1">
          <a:off x="12420600" y="9898380"/>
          <a:ext cx="746125" cy="3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472" name="n_1aveValue【学校施設】&#10;有形固定資産減価償却率"/>
        <xdr:cNvSpPr txBox="1"/>
      </xdr:nvSpPr>
      <xdr:spPr>
        <a:xfrm>
          <a:off x="12980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473" name="n_2aveValue【学校施設】&#10;有形固定資産減価償却率"/>
        <xdr:cNvSpPr txBox="1"/>
      </xdr:nvSpPr>
      <xdr:spPr>
        <a:xfrm>
          <a:off x="12246619"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21607</xdr:rowOff>
    </xdr:from>
    <xdr:ext cx="405111" cy="259045"/>
    <xdr:sp macro="" textlink="">
      <xdr:nvSpPr>
        <xdr:cNvPr id="474" name="n_1mainValue【学校施設】&#10;有形固定資産減価償却率"/>
        <xdr:cNvSpPr txBox="1"/>
      </xdr:nvSpPr>
      <xdr:spPr>
        <a:xfrm>
          <a:off x="129800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160672</xdr:rowOff>
    </xdr:from>
    <xdr:ext cx="405111" cy="259045"/>
    <xdr:sp macro="" textlink="">
      <xdr:nvSpPr>
        <xdr:cNvPr id="475" name="n_2mainValue【学校施設】&#10;有形固定資産減価償却率"/>
        <xdr:cNvSpPr txBox="1"/>
      </xdr:nvSpPr>
      <xdr:spPr>
        <a:xfrm>
          <a:off x="12246619"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7" name="直線コネクタ 486"/>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8" name="テキスト ボックス 487"/>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9" name="直線コネクタ 488"/>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0" name="テキスト ボックス 489"/>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1" name="直線コネクタ 490"/>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2" name="テキスト ボックス 491"/>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3" name="直線コネクタ 492"/>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4" name="テキスト ボックス 493"/>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6" name="テキスト ボックス 495"/>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98" name="直線コネクタ 497"/>
        <xdr:cNvCxnSpPr/>
      </xdr:nvCxnSpPr>
      <xdr:spPr>
        <a:xfrm flipV="1">
          <a:off x="188461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99" name="【学校施設】&#10;一人当たり面積最小値テキスト"/>
        <xdr:cNvSpPr txBox="1"/>
      </xdr:nvSpPr>
      <xdr:spPr>
        <a:xfrm>
          <a:off x="188849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00" name="直線コネクタ 499"/>
        <xdr:cNvCxnSpPr/>
      </xdr:nvCxnSpPr>
      <xdr:spPr>
        <a:xfrm>
          <a:off x="18786475" y="110276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501" name="【学校施設】&#10;一人当たり面積最大値テキスト"/>
        <xdr:cNvSpPr txBox="1"/>
      </xdr:nvSpPr>
      <xdr:spPr>
        <a:xfrm>
          <a:off x="188849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502" name="直線コネクタ 501"/>
        <xdr:cNvCxnSpPr/>
      </xdr:nvCxnSpPr>
      <xdr:spPr>
        <a:xfrm>
          <a:off x="18786475" y="95481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127525</xdr:rowOff>
    </xdr:from>
    <xdr:ext cx="469744" cy="259045"/>
    <xdr:sp macro="" textlink="">
      <xdr:nvSpPr>
        <xdr:cNvPr id="503" name="【学校施設】&#10;一人当たり面積平均値テキスト"/>
        <xdr:cNvSpPr txBox="1"/>
      </xdr:nvSpPr>
      <xdr:spPr>
        <a:xfrm>
          <a:off x="18884900" y="1058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504" name="フローチャート: 判断 503"/>
        <xdr:cNvSpPr/>
      </xdr:nvSpPr>
      <xdr:spPr>
        <a:xfrm>
          <a:off x="18796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505" name="フローチャート: 判断 504"/>
        <xdr:cNvSpPr/>
      </xdr:nvSpPr>
      <xdr:spPr>
        <a:xfrm>
          <a:off x="18100675" y="107144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506" name="フローチャート: 判断 505"/>
        <xdr:cNvSpPr/>
      </xdr:nvSpPr>
      <xdr:spPr>
        <a:xfrm>
          <a:off x="17325975"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7721</xdr:rowOff>
    </xdr:from>
    <xdr:to>
      <xdr:col>116</xdr:col>
      <xdr:colOff>114300</xdr:colOff>
      <xdr:row>63</xdr:row>
      <xdr:rowOff>109321</xdr:rowOff>
    </xdr:to>
    <xdr:sp macro="" textlink="">
      <xdr:nvSpPr>
        <xdr:cNvPr id="512" name="楕円 511"/>
        <xdr:cNvSpPr/>
      </xdr:nvSpPr>
      <xdr:spPr>
        <a:xfrm>
          <a:off x="18796000" y="1080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157598</xdr:rowOff>
    </xdr:from>
    <xdr:ext cx="469744" cy="259045"/>
    <xdr:sp macro="" textlink="">
      <xdr:nvSpPr>
        <xdr:cNvPr id="513" name="【学校施設】&#10;一人当たり面積該当値テキスト"/>
        <xdr:cNvSpPr txBox="1"/>
      </xdr:nvSpPr>
      <xdr:spPr>
        <a:xfrm>
          <a:off x="18884900" y="10787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10008</xdr:rowOff>
    </xdr:from>
    <xdr:to>
      <xdr:col>112</xdr:col>
      <xdr:colOff>38100</xdr:colOff>
      <xdr:row>63</xdr:row>
      <xdr:rowOff>111608</xdr:rowOff>
    </xdr:to>
    <xdr:sp macro="" textlink="">
      <xdr:nvSpPr>
        <xdr:cNvPr id="514" name="楕円 513"/>
        <xdr:cNvSpPr/>
      </xdr:nvSpPr>
      <xdr:spPr>
        <a:xfrm>
          <a:off x="18100675" y="108113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58521</xdr:rowOff>
    </xdr:from>
    <xdr:to>
      <xdr:col>116</xdr:col>
      <xdr:colOff>63500</xdr:colOff>
      <xdr:row>63</xdr:row>
      <xdr:rowOff>60808</xdr:rowOff>
    </xdr:to>
    <xdr:cxnSp macro="">
      <xdr:nvCxnSpPr>
        <xdr:cNvPr id="515" name="直線コネクタ 514"/>
        <xdr:cNvCxnSpPr/>
      </xdr:nvCxnSpPr>
      <xdr:spPr>
        <a:xfrm flipV="1">
          <a:off x="18132425" y="10859871"/>
          <a:ext cx="714375"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20524</xdr:rowOff>
    </xdr:from>
    <xdr:to>
      <xdr:col>107</xdr:col>
      <xdr:colOff>101600</xdr:colOff>
      <xdr:row>63</xdr:row>
      <xdr:rowOff>122124</xdr:rowOff>
    </xdr:to>
    <xdr:sp macro="" textlink="">
      <xdr:nvSpPr>
        <xdr:cNvPr id="516" name="楕円 515"/>
        <xdr:cNvSpPr/>
      </xdr:nvSpPr>
      <xdr:spPr>
        <a:xfrm>
          <a:off x="17325975" y="1082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60808</xdr:rowOff>
    </xdr:from>
    <xdr:to>
      <xdr:col>111</xdr:col>
      <xdr:colOff>177800</xdr:colOff>
      <xdr:row>63</xdr:row>
      <xdr:rowOff>71324</xdr:rowOff>
    </xdr:to>
    <xdr:cxnSp macro="">
      <xdr:nvCxnSpPr>
        <xdr:cNvPr id="517" name="直線コネクタ 516"/>
        <xdr:cNvCxnSpPr/>
      </xdr:nvCxnSpPr>
      <xdr:spPr>
        <a:xfrm flipV="1">
          <a:off x="17376775" y="10862158"/>
          <a:ext cx="75565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31208</xdr:rowOff>
    </xdr:from>
    <xdr:ext cx="469744" cy="259045"/>
    <xdr:sp macro="" textlink="">
      <xdr:nvSpPr>
        <xdr:cNvPr id="518" name="n_1aveValue【学校施設】&#10;一人当たり面積"/>
        <xdr:cNvSpPr txBox="1"/>
      </xdr:nvSpPr>
      <xdr:spPr>
        <a:xfrm>
          <a:off x="1793247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519" name="n_2aveValue【学校施設】&#10;一人当たり面積"/>
        <xdr:cNvSpPr txBox="1"/>
      </xdr:nvSpPr>
      <xdr:spPr>
        <a:xfrm>
          <a:off x="1717047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102735</xdr:rowOff>
    </xdr:from>
    <xdr:ext cx="469744" cy="259045"/>
    <xdr:sp macro="" textlink="">
      <xdr:nvSpPr>
        <xdr:cNvPr id="520" name="n_1mainValue【学校施設】&#10;一人当たり面積"/>
        <xdr:cNvSpPr txBox="1"/>
      </xdr:nvSpPr>
      <xdr:spPr>
        <a:xfrm>
          <a:off x="17932477" y="1090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113251</xdr:rowOff>
    </xdr:from>
    <xdr:ext cx="469744" cy="259045"/>
    <xdr:sp macro="" textlink="">
      <xdr:nvSpPr>
        <xdr:cNvPr id="521" name="n_2mainValue【学校施設】&#10;一人当たり面積"/>
        <xdr:cNvSpPr txBox="1"/>
      </xdr:nvSpPr>
      <xdr:spPr>
        <a:xfrm>
          <a:off x="17170477" y="1091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2" name="テキスト ボックス 531"/>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4" name="テキスト ボックス 533"/>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2" name="テキスト ボックス 541"/>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4" name="テキスト ボックス 543"/>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46" name="直線コネクタ 545"/>
        <xdr:cNvCxnSpPr/>
      </xdr:nvCxnSpPr>
      <xdr:spPr>
        <a:xfrm flipV="1">
          <a:off x="13889989"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47" name="【児童館】&#10;有形固定資産減価償却率最小値テキスト"/>
        <xdr:cNvSpPr txBox="1"/>
      </xdr:nvSpPr>
      <xdr:spPr>
        <a:xfrm>
          <a:off x="13928725"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48" name="直線コネクタ 547"/>
        <xdr:cNvCxnSpPr/>
      </xdr:nvCxnSpPr>
      <xdr:spPr>
        <a:xfrm>
          <a:off x="13801725" y="148475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9" name="【児童館】&#10;有形固定資産減価償却率最大値テキスト"/>
        <xdr:cNvSpPr txBox="1"/>
      </xdr:nvSpPr>
      <xdr:spPr>
        <a:xfrm>
          <a:off x="13928725"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0" name="直線コネクタ 549"/>
        <xdr:cNvCxnSpPr/>
      </xdr:nvCxnSpPr>
      <xdr:spPr>
        <a:xfrm>
          <a:off x="1380172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551" name="【児童館】&#10;有形固定資産減価償却率平均値テキスト"/>
        <xdr:cNvSpPr txBox="1"/>
      </xdr:nvSpPr>
      <xdr:spPr>
        <a:xfrm>
          <a:off x="13928725"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2" name="フローチャート: 判断 551"/>
        <xdr:cNvSpPr/>
      </xdr:nvSpPr>
      <xdr:spPr>
        <a:xfrm>
          <a:off x="13839825" y="14114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553" name="フローチャート: 判断 552"/>
        <xdr:cNvSpPr/>
      </xdr:nvSpPr>
      <xdr:spPr>
        <a:xfrm>
          <a:off x="13115925"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554" name="フローチャート: 判断 553"/>
        <xdr:cNvSpPr/>
      </xdr:nvSpPr>
      <xdr:spPr>
        <a:xfrm>
          <a:off x="123698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78739</xdr:rowOff>
    </xdr:from>
    <xdr:to>
      <xdr:col>85</xdr:col>
      <xdr:colOff>177800</xdr:colOff>
      <xdr:row>84</xdr:row>
      <xdr:rowOff>8889</xdr:rowOff>
    </xdr:to>
    <xdr:sp macro="" textlink="">
      <xdr:nvSpPr>
        <xdr:cNvPr id="560" name="楕円 559"/>
        <xdr:cNvSpPr/>
      </xdr:nvSpPr>
      <xdr:spPr>
        <a:xfrm>
          <a:off x="13839825" y="143090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57166</xdr:rowOff>
    </xdr:from>
    <xdr:ext cx="405111" cy="259045"/>
    <xdr:sp macro="" textlink="">
      <xdr:nvSpPr>
        <xdr:cNvPr id="561" name="【児童館】&#10;有形固定資産減価償却率該当値テキスト"/>
        <xdr:cNvSpPr txBox="1"/>
      </xdr:nvSpPr>
      <xdr:spPr>
        <a:xfrm>
          <a:off x="13928725"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128270</xdr:rowOff>
    </xdr:from>
    <xdr:to>
      <xdr:col>81</xdr:col>
      <xdr:colOff>101600</xdr:colOff>
      <xdr:row>84</xdr:row>
      <xdr:rowOff>58420</xdr:rowOff>
    </xdr:to>
    <xdr:sp macro="" textlink="">
      <xdr:nvSpPr>
        <xdr:cNvPr id="562" name="楕円 561"/>
        <xdr:cNvSpPr/>
      </xdr:nvSpPr>
      <xdr:spPr>
        <a:xfrm>
          <a:off x="13115925"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129539</xdr:rowOff>
    </xdr:from>
    <xdr:to>
      <xdr:col>85</xdr:col>
      <xdr:colOff>127000</xdr:colOff>
      <xdr:row>84</xdr:row>
      <xdr:rowOff>7620</xdr:rowOff>
    </xdr:to>
    <xdr:cxnSp macro="">
      <xdr:nvCxnSpPr>
        <xdr:cNvPr id="563" name="直線コネクタ 562"/>
        <xdr:cNvCxnSpPr/>
      </xdr:nvCxnSpPr>
      <xdr:spPr>
        <a:xfrm flipV="1">
          <a:off x="13166725" y="14359889"/>
          <a:ext cx="7239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153036</xdr:rowOff>
    </xdr:from>
    <xdr:to>
      <xdr:col>76</xdr:col>
      <xdr:colOff>165100</xdr:colOff>
      <xdr:row>85</xdr:row>
      <xdr:rowOff>83186</xdr:rowOff>
    </xdr:to>
    <xdr:sp macro="" textlink="">
      <xdr:nvSpPr>
        <xdr:cNvPr id="564" name="楕円 563"/>
        <xdr:cNvSpPr/>
      </xdr:nvSpPr>
      <xdr:spPr>
        <a:xfrm>
          <a:off x="123698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7620</xdr:rowOff>
    </xdr:from>
    <xdr:to>
      <xdr:col>81</xdr:col>
      <xdr:colOff>50800</xdr:colOff>
      <xdr:row>85</xdr:row>
      <xdr:rowOff>32386</xdr:rowOff>
    </xdr:to>
    <xdr:cxnSp macro="">
      <xdr:nvCxnSpPr>
        <xdr:cNvPr id="565" name="直線コネクタ 564"/>
        <xdr:cNvCxnSpPr/>
      </xdr:nvCxnSpPr>
      <xdr:spPr>
        <a:xfrm flipV="1">
          <a:off x="12420600" y="14409420"/>
          <a:ext cx="746125" cy="19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566" name="n_1aveValue【児童館】&#10;有形固定資産減価償却率"/>
        <xdr:cNvSpPr txBox="1"/>
      </xdr:nvSpPr>
      <xdr:spPr>
        <a:xfrm>
          <a:off x="12980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567" name="n_2aveValue【児童館】&#10;有形固定資産減価償却率"/>
        <xdr:cNvSpPr txBox="1"/>
      </xdr:nvSpPr>
      <xdr:spPr>
        <a:xfrm>
          <a:off x="12246619"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49547</xdr:rowOff>
    </xdr:from>
    <xdr:ext cx="405111" cy="259045"/>
    <xdr:sp macro="" textlink="">
      <xdr:nvSpPr>
        <xdr:cNvPr id="568" name="n_1mainValue【児童館】&#10;有形固定資産減価償却率"/>
        <xdr:cNvSpPr txBox="1"/>
      </xdr:nvSpPr>
      <xdr:spPr>
        <a:xfrm>
          <a:off x="129800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74313</xdr:rowOff>
    </xdr:from>
    <xdr:ext cx="405111" cy="259045"/>
    <xdr:sp macro="" textlink="">
      <xdr:nvSpPr>
        <xdr:cNvPr id="569" name="n_2mainValue【児童館】&#10;有形固定資産減価償却率"/>
        <xdr:cNvSpPr txBox="1"/>
      </xdr:nvSpPr>
      <xdr:spPr>
        <a:xfrm>
          <a:off x="12246619" y="1464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0" name="正方形/長方形 569"/>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1" name="正方形/長方形 570"/>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2" name="正方形/長方形 571"/>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3" name="正方形/長方形 572"/>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4" name="正方形/長方形 573"/>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5" name="正方形/長方形 574"/>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6" name="正方形/長方形 575"/>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7" name="正方形/長方形 576"/>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8" name="テキスト ボックス 577"/>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9" name="直線コネクタ 578"/>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0" name="直線コネクタ 579"/>
        <xdr:cNvCxnSpPr/>
      </xdr:nvCxnSpPr>
      <xdr:spPr>
        <a:xfrm>
          <a:off x="155448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1" name="テキスト ボックス 580"/>
        <xdr:cNvSpPr txBox="1"/>
      </xdr:nvSpPr>
      <xdr:spPr>
        <a:xfrm>
          <a:off x="151633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2" name="直線コネクタ 581"/>
        <xdr:cNvCxnSpPr/>
      </xdr:nvCxnSpPr>
      <xdr:spPr>
        <a:xfrm>
          <a:off x="155448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3" name="テキスト ボックス 582"/>
        <xdr:cNvSpPr txBox="1"/>
      </xdr:nvSpPr>
      <xdr:spPr>
        <a:xfrm>
          <a:off x="15163346"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4" name="直線コネクタ 583"/>
        <xdr:cNvCxnSpPr/>
      </xdr:nvCxnSpPr>
      <xdr:spPr>
        <a:xfrm>
          <a:off x="155448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5" name="テキスト ボックス 584"/>
        <xdr:cNvSpPr txBox="1"/>
      </xdr:nvSpPr>
      <xdr:spPr>
        <a:xfrm>
          <a:off x="15163346"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6" name="直線コネクタ 585"/>
        <xdr:cNvCxnSpPr/>
      </xdr:nvCxnSpPr>
      <xdr:spPr>
        <a:xfrm>
          <a:off x="155448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7" name="テキスト ボックス 586"/>
        <xdr:cNvSpPr txBox="1"/>
      </xdr:nvSpPr>
      <xdr:spPr>
        <a:xfrm>
          <a:off x="1516334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88" name="直線コネクタ 587"/>
        <xdr:cNvCxnSpPr/>
      </xdr:nvCxnSpPr>
      <xdr:spPr>
        <a:xfrm>
          <a:off x="155448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89" name="テキスト ボックス 588"/>
        <xdr:cNvSpPr txBox="1"/>
      </xdr:nvSpPr>
      <xdr:spPr>
        <a:xfrm>
          <a:off x="15163346"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0" name="直線コネクタ 589"/>
        <xdr:cNvCxnSpPr/>
      </xdr:nvCxnSpPr>
      <xdr:spPr>
        <a:xfrm>
          <a:off x="155448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1" name="テキスト ボックス 590"/>
        <xdr:cNvSpPr txBox="1"/>
      </xdr:nvSpPr>
      <xdr:spPr>
        <a:xfrm>
          <a:off x="151633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95" name="直線コネクタ 594"/>
        <xdr:cNvCxnSpPr/>
      </xdr:nvCxnSpPr>
      <xdr:spPr>
        <a:xfrm flipV="1">
          <a:off x="188461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96" name="【児童館】&#10;一人当たり面積最小値テキスト"/>
        <xdr:cNvSpPr txBox="1"/>
      </xdr:nvSpPr>
      <xdr:spPr>
        <a:xfrm>
          <a:off x="188849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97" name="直線コネクタ 596"/>
        <xdr:cNvCxnSpPr/>
      </xdr:nvCxnSpPr>
      <xdr:spPr>
        <a:xfrm>
          <a:off x="18786475" y="148317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98" name="【児童館】&#10;一人当たり面積最大値テキスト"/>
        <xdr:cNvSpPr txBox="1"/>
      </xdr:nvSpPr>
      <xdr:spPr>
        <a:xfrm>
          <a:off x="188849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99" name="直線コネクタ 598"/>
        <xdr:cNvCxnSpPr/>
      </xdr:nvCxnSpPr>
      <xdr:spPr>
        <a:xfrm>
          <a:off x="18786475" y="134601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600" name="【児童館】&#10;一人当たり面積平均値テキスト"/>
        <xdr:cNvSpPr txBox="1"/>
      </xdr:nvSpPr>
      <xdr:spPr>
        <a:xfrm>
          <a:off x="188849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01" name="フローチャート: 判断 600"/>
        <xdr:cNvSpPr/>
      </xdr:nvSpPr>
      <xdr:spPr>
        <a:xfrm>
          <a:off x="187960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602" name="フローチャート: 判断 601"/>
        <xdr:cNvSpPr/>
      </xdr:nvSpPr>
      <xdr:spPr>
        <a:xfrm>
          <a:off x="18100675" y="1445441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603" name="フローチャート: 判断 602"/>
        <xdr:cNvSpPr/>
      </xdr:nvSpPr>
      <xdr:spPr>
        <a:xfrm>
          <a:off x="17325975"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150586</xdr:rowOff>
    </xdr:from>
    <xdr:to>
      <xdr:col>116</xdr:col>
      <xdr:colOff>114300</xdr:colOff>
      <xdr:row>85</xdr:row>
      <xdr:rowOff>80736</xdr:rowOff>
    </xdr:to>
    <xdr:sp macro="" textlink="">
      <xdr:nvSpPr>
        <xdr:cNvPr id="609" name="楕円 608"/>
        <xdr:cNvSpPr/>
      </xdr:nvSpPr>
      <xdr:spPr>
        <a:xfrm>
          <a:off x="187960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129013</xdr:rowOff>
    </xdr:from>
    <xdr:ext cx="469744" cy="259045"/>
    <xdr:sp macro="" textlink="">
      <xdr:nvSpPr>
        <xdr:cNvPr id="610" name="【児童館】&#10;一人当たり面積該当値テキスト"/>
        <xdr:cNvSpPr txBox="1"/>
      </xdr:nvSpPr>
      <xdr:spPr>
        <a:xfrm>
          <a:off x="18884900"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150586</xdr:rowOff>
    </xdr:from>
    <xdr:to>
      <xdr:col>112</xdr:col>
      <xdr:colOff>38100</xdr:colOff>
      <xdr:row>85</xdr:row>
      <xdr:rowOff>80736</xdr:rowOff>
    </xdr:to>
    <xdr:sp macro="" textlink="">
      <xdr:nvSpPr>
        <xdr:cNvPr id="611" name="楕円 610"/>
        <xdr:cNvSpPr/>
      </xdr:nvSpPr>
      <xdr:spPr>
        <a:xfrm>
          <a:off x="18100675" y="1455238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29936</xdr:rowOff>
    </xdr:from>
    <xdr:to>
      <xdr:col>116</xdr:col>
      <xdr:colOff>63500</xdr:colOff>
      <xdr:row>85</xdr:row>
      <xdr:rowOff>29936</xdr:rowOff>
    </xdr:to>
    <xdr:cxnSp macro="">
      <xdr:nvCxnSpPr>
        <xdr:cNvPr id="612" name="直線コネクタ 611"/>
        <xdr:cNvCxnSpPr/>
      </xdr:nvCxnSpPr>
      <xdr:spPr>
        <a:xfrm>
          <a:off x="18132425" y="14603186"/>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28121</xdr:rowOff>
    </xdr:from>
    <xdr:to>
      <xdr:col>107</xdr:col>
      <xdr:colOff>101600</xdr:colOff>
      <xdr:row>85</xdr:row>
      <xdr:rowOff>129721</xdr:rowOff>
    </xdr:to>
    <xdr:sp macro="" textlink="">
      <xdr:nvSpPr>
        <xdr:cNvPr id="613" name="楕円 612"/>
        <xdr:cNvSpPr/>
      </xdr:nvSpPr>
      <xdr:spPr>
        <a:xfrm>
          <a:off x="17325975"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29936</xdr:rowOff>
    </xdr:from>
    <xdr:to>
      <xdr:col>111</xdr:col>
      <xdr:colOff>177800</xdr:colOff>
      <xdr:row>85</xdr:row>
      <xdr:rowOff>78921</xdr:rowOff>
    </xdr:to>
    <xdr:cxnSp macro="">
      <xdr:nvCxnSpPr>
        <xdr:cNvPr id="614" name="直線コネクタ 613"/>
        <xdr:cNvCxnSpPr/>
      </xdr:nvCxnSpPr>
      <xdr:spPr>
        <a:xfrm flipV="1">
          <a:off x="17376775" y="14603186"/>
          <a:ext cx="75565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170741</xdr:rowOff>
    </xdr:from>
    <xdr:ext cx="469744" cy="259045"/>
    <xdr:sp macro="" textlink="">
      <xdr:nvSpPr>
        <xdr:cNvPr id="615" name="n_1aveValue【児童館】&#10;一人当たり面積"/>
        <xdr:cNvSpPr txBox="1"/>
      </xdr:nvSpPr>
      <xdr:spPr>
        <a:xfrm>
          <a:off x="1793247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616" name="n_2aveValue【児童館】&#10;一人当たり面積"/>
        <xdr:cNvSpPr txBox="1"/>
      </xdr:nvSpPr>
      <xdr:spPr>
        <a:xfrm>
          <a:off x="1717047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71863</xdr:rowOff>
    </xdr:from>
    <xdr:ext cx="469744" cy="259045"/>
    <xdr:sp macro="" textlink="">
      <xdr:nvSpPr>
        <xdr:cNvPr id="617" name="n_1mainValue【児童館】&#10;一人当たり面積"/>
        <xdr:cNvSpPr txBox="1"/>
      </xdr:nvSpPr>
      <xdr:spPr>
        <a:xfrm>
          <a:off x="17932477"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120848</xdr:rowOff>
    </xdr:from>
    <xdr:ext cx="469744" cy="259045"/>
    <xdr:sp macro="" textlink="">
      <xdr:nvSpPr>
        <xdr:cNvPr id="618" name="n_2mainValue【児童館】&#10;一人当たり面積"/>
        <xdr:cNvSpPr txBox="1"/>
      </xdr:nvSpPr>
      <xdr:spPr>
        <a:xfrm>
          <a:off x="1717047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9" name="テキスト ボックス 628"/>
        <xdr:cNvSpPr txBox="1"/>
      </xdr:nvSpPr>
      <xdr:spPr>
        <a:xfrm>
          <a:off x="1030683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0" name="直線コネクタ 629"/>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1" name="テキスト ボックス 630"/>
        <xdr:cNvSpPr txBox="1"/>
      </xdr:nvSpPr>
      <xdr:spPr>
        <a:xfrm>
          <a:off x="102427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2" name="直線コネクタ 631"/>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3" name="テキスト ボックス 632"/>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4" name="直線コネクタ 633"/>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5" name="テキスト ボックス 634"/>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6" name="直線コネクタ 635"/>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7" name="テキスト ボックス 636"/>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8" name="直線コネクタ 637"/>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9" name="テキスト ボックス 638"/>
        <xdr:cNvSpPr txBox="1"/>
      </xdr:nvSpPr>
      <xdr:spPr>
        <a:xfrm>
          <a:off x="101976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0" name="直線コネクタ 639"/>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1" name="テキスト ボックス 640"/>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2"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643" name="直線コネクタ 642"/>
        <xdr:cNvCxnSpPr/>
      </xdr:nvCxnSpPr>
      <xdr:spPr>
        <a:xfrm flipV="1">
          <a:off x="13889989"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644" name="【公民館】&#10;有形固定資産減価償却率最小値テキスト"/>
        <xdr:cNvSpPr txBox="1"/>
      </xdr:nvSpPr>
      <xdr:spPr>
        <a:xfrm>
          <a:off x="13928725"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645" name="直線コネクタ 644"/>
        <xdr:cNvCxnSpPr/>
      </xdr:nvCxnSpPr>
      <xdr:spPr>
        <a:xfrm>
          <a:off x="13801725" y="185489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6" name="【公民館】&#10;有形固定資産減価償却率最大値テキスト"/>
        <xdr:cNvSpPr txBox="1"/>
      </xdr:nvSpPr>
      <xdr:spPr>
        <a:xfrm>
          <a:off x="13928725"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7" name="直線コネクタ 646"/>
        <xdr:cNvCxnSpPr/>
      </xdr:nvCxnSpPr>
      <xdr:spPr>
        <a:xfrm>
          <a:off x="13801725" y="1714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648" name="【公民館】&#10;有形固定資産減価償却率平均値テキスト"/>
        <xdr:cNvSpPr txBox="1"/>
      </xdr:nvSpPr>
      <xdr:spPr>
        <a:xfrm>
          <a:off x="13928725"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649" name="フローチャート: 判断 648"/>
        <xdr:cNvSpPr/>
      </xdr:nvSpPr>
      <xdr:spPr>
        <a:xfrm>
          <a:off x="13839825" y="178409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650" name="フローチャート: 判断 649"/>
        <xdr:cNvSpPr/>
      </xdr:nvSpPr>
      <xdr:spPr>
        <a:xfrm>
          <a:off x="13115925"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651" name="フローチャート: 判断 650"/>
        <xdr:cNvSpPr/>
      </xdr:nvSpPr>
      <xdr:spPr>
        <a:xfrm>
          <a:off x="123698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2" name="テキスト ボックス 651"/>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3" name="テキスト ボックス 652"/>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4" name="テキスト ボックス 653"/>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5" name="テキスト ボックス 654"/>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6" name="テキスト ボックス 655"/>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80645</xdr:rowOff>
    </xdr:from>
    <xdr:to>
      <xdr:col>85</xdr:col>
      <xdr:colOff>177800</xdr:colOff>
      <xdr:row>103</xdr:row>
      <xdr:rowOff>10795</xdr:rowOff>
    </xdr:to>
    <xdr:sp macro="" textlink="">
      <xdr:nvSpPr>
        <xdr:cNvPr id="657" name="楕円 656"/>
        <xdr:cNvSpPr/>
      </xdr:nvSpPr>
      <xdr:spPr>
        <a:xfrm>
          <a:off x="13839825" y="175685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103522</xdr:rowOff>
    </xdr:from>
    <xdr:ext cx="405111" cy="259045"/>
    <xdr:sp macro="" textlink="">
      <xdr:nvSpPr>
        <xdr:cNvPr id="658" name="【公民館】&#10;有形固定資産減価償却率該当値テキスト"/>
        <xdr:cNvSpPr txBox="1"/>
      </xdr:nvSpPr>
      <xdr:spPr>
        <a:xfrm>
          <a:off x="13928725"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659" name="楕円 658"/>
        <xdr:cNvSpPr/>
      </xdr:nvSpPr>
      <xdr:spPr>
        <a:xfrm>
          <a:off x="13115925"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131445</xdr:rowOff>
    </xdr:from>
    <xdr:to>
      <xdr:col>85</xdr:col>
      <xdr:colOff>127000</xdr:colOff>
      <xdr:row>103</xdr:row>
      <xdr:rowOff>19050</xdr:rowOff>
    </xdr:to>
    <xdr:cxnSp macro="">
      <xdr:nvCxnSpPr>
        <xdr:cNvPr id="660" name="直線コネクタ 659"/>
        <xdr:cNvCxnSpPr/>
      </xdr:nvCxnSpPr>
      <xdr:spPr>
        <a:xfrm flipV="1">
          <a:off x="13166725" y="17619345"/>
          <a:ext cx="7239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27305</xdr:rowOff>
    </xdr:from>
    <xdr:to>
      <xdr:col>76</xdr:col>
      <xdr:colOff>165100</xdr:colOff>
      <xdr:row>103</xdr:row>
      <xdr:rowOff>128905</xdr:rowOff>
    </xdr:to>
    <xdr:sp macro="" textlink="">
      <xdr:nvSpPr>
        <xdr:cNvPr id="661" name="楕円 660"/>
        <xdr:cNvSpPr/>
      </xdr:nvSpPr>
      <xdr:spPr>
        <a:xfrm>
          <a:off x="123698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19050</xdr:rowOff>
    </xdr:from>
    <xdr:to>
      <xdr:col>81</xdr:col>
      <xdr:colOff>50800</xdr:colOff>
      <xdr:row>103</xdr:row>
      <xdr:rowOff>78105</xdr:rowOff>
    </xdr:to>
    <xdr:cxnSp macro="">
      <xdr:nvCxnSpPr>
        <xdr:cNvPr id="662" name="直線コネクタ 661"/>
        <xdr:cNvCxnSpPr/>
      </xdr:nvCxnSpPr>
      <xdr:spPr>
        <a:xfrm flipV="1">
          <a:off x="12420600" y="17678400"/>
          <a:ext cx="746125"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131463</xdr:rowOff>
    </xdr:from>
    <xdr:ext cx="405111" cy="259045"/>
    <xdr:sp macro="" textlink="">
      <xdr:nvSpPr>
        <xdr:cNvPr id="663" name="n_1aveValue【公民館】&#10;有形固定資産減価償却率"/>
        <xdr:cNvSpPr txBox="1"/>
      </xdr:nvSpPr>
      <xdr:spPr>
        <a:xfrm>
          <a:off x="12980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125747</xdr:rowOff>
    </xdr:from>
    <xdr:ext cx="405111" cy="259045"/>
    <xdr:sp macro="" textlink="">
      <xdr:nvSpPr>
        <xdr:cNvPr id="664" name="n_2aveValue【公民館】&#10;有形固定資産減価償却率"/>
        <xdr:cNvSpPr txBox="1"/>
      </xdr:nvSpPr>
      <xdr:spPr>
        <a:xfrm>
          <a:off x="12246619"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86377</xdr:rowOff>
    </xdr:from>
    <xdr:ext cx="405111" cy="259045"/>
    <xdr:sp macro="" textlink="">
      <xdr:nvSpPr>
        <xdr:cNvPr id="665" name="n_1mainValue【公民館】&#10;有形固定資産減価償却率"/>
        <xdr:cNvSpPr txBox="1"/>
      </xdr:nvSpPr>
      <xdr:spPr>
        <a:xfrm>
          <a:off x="12980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145432</xdr:rowOff>
    </xdr:from>
    <xdr:ext cx="405111" cy="259045"/>
    <xdr:sp macro="" textlink="">
      <xdr:nvSpPr>
        <xdr:cNvPr id="666" name="n_2mainValue【公民館】&#10;有形固定資産減価償却率"/>
        <xdr:cNvSpPr txBox="1"/>
      </xdr:nvSpPr>
      <xdr:spPr>
        <a:xfrm>
          <a:off x="12246619"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7" name="正方形/長方形 666"/>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8" name="正方形/長方形 667"/>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9" name="正方形/長方形 668"/>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0" name="正方形/長方形 669"/>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1" name="正方形/長方形 670"/>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2" name="正方形/長方形 671"/>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3" name="正方形/長方形 672"/>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4" name="正方形/長方形 673"/>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5" name="テキスト ボックス 674"/>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6" name="直線コネクタ 675"/>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7" name="直線コネクタ 676"/>
        <xdr:cNvCxnSpPr/>
      </xdr:nvCxnSpPr>
      <xdr:spPr>
        <a:xfrm>
          <a:off x="155448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8" name="テキスト ボックス 677"/>
        <xdr:cNvSpPr txBox="1"/>
      </xdr:nvSpPr>
      <xdr:spPr>
        <a:xfrm>
          <a:off x="151633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9" name="直線コネクタ 678"/>
        <xdr:cNvCxnSpPr/>
      </xdr:nvCxnSpPr>
      <xdr:spPr>
        <a:xfrm>
          <a:off x="155448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0" name="テキスト ボックス 679"/>
        <xdr:cNvSpPr txBox="1"/>
      </xdr:nvSpPr>
      <xdr:spPr>
        <a:xfrm>
          <a:off x="1516334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1" name="直線コネクタ 680"/>
        <xdr:cNvCxnSpPr/>
      </xdr:nvCxnSpPr>
      <xdr:spPr>
        <a:xfrm>
          <a:off x="155448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2" name="テキスト ボックス 681"/>
        <xdr:cNvSpPr txBox="1"/>
      </xdr:nvSpPr>
      <xdr:spPr>
        <a:xfrm>
          <a:off x="1516334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3" name="直線コネクタ 682"/>
        <xdr:cNvCxnSpPr/>
      </xdr:nvCxnSpPr>
      <xdr:spPr>
        <a:xfrm>
          <a:off x="155448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4" name="テキスト ボックス 683"/>
        <xdr:cNvSpPr txBox="1"/>
      </xdr:nvSpPr>
      <xdr:spPr>
        <a:xfrm>
          <a:off x="1516334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5" name="直線コネクタ 684"/>
        <xdr:cNvCxnSpPr/>
      </xdr:nvCxnSpPr>
      <xdr:spPr>
        <a:xfrm>
          <a:off x="155448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6" name="テキスト ボックス 685"/>
        <xdr:cNvSpPr txBox="1"/>
      </xdr:nvSpPr>
      <xdr:spPr>
        <a:xfrm>
          <a:off x="1516334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7" name="直線コネクタ 686"/>
        <xdr:cNvCxnSpPr/>
      </xdr:nvCxnSpPr>
      <xdr:spPr>
        <a:xfrm>
          <a:off x="155448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8" name="テキスト ボックス 687"/>
        <xdr:cNvSpPr txBox="1"/>
      </xdr:nvSpPr>
      <xdr:spPr>
        <a:xfrm>
          <a:off x="151633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9" name="直線コネクタ 688"/>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0" name="テキスト ボックス 689"/>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1"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92" name="直線コネクタ 691"/>
        <xdr:cNvCxnSpPr/>
      </xdr:nvCxnSpPr>
      <xdr:spPr>
        <a:xfrm flipV="1">
          <a:off x="188461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93" name="【公民館】&#10;一人当たり面積最小値テキスト"/>
        <xdr:cNvSpPr txBox="1"/>
      </xdr:nvSpPr>
      <xdr:spPr>
        <a:xfrm>
          <a:off x="188849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94" name="直線コネクタ 693"/>
        <xdr:cNvCxnSpPr/>
      </xdr:nvCxnSpPr>
      <xdr:spPr>
        <a:xfrm>
          <a:off x="18786475" y="186842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95" name="【公民館】&#10;一人当たり面積最大値テキスト"/>
        <xdr:cNvSpPr txBox="1"/>
      </xdr:nvSpPr>
      <xdr:spPr>
        <a:xfrm>
          <a:off x="188849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96" name="直線コネクタ 695"/>
        <xdr:cNvCxnSpPr/>
      </xdr:nvCxnSpPr>
      <xdr:spPr>
        <a:xfrm>
          <a:off x="18786475" y="172930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697" name="【公民館】&#10;一人当たり面積平均値テキスト"/>
        <xdr:cNvSpPr txBox="1"/>
      </xdr:nvSpPr>
      <xdr:spPr>
        <a:xfrm>
          <a:off x="188849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98" name="フローチャート: 判断 697"/>
        <xdr:cNvSpPr/>
      </xdr:nvSpPr>
      <xdr:spPr>
        <a:xfrm>
          <a:off x="187960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99" name="フローチャート: 判断 698"/>
        <xdr:cNvSpPr/>
      </xdr:nvSpPr>
      <xdr:spPr>
        <a:xfrm>
          <a:off x="18100675" y="183950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700" name="フローチャート: 判断 699"/>
        <xdr:cNvSpPr/>
      </xdr:nvSpPr>
      <xdr:spPr>
        <a:xfrm>
          <a:off x="17325975"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1" name="テキスト ボックス 700"/>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2" name="テキスト ボックス 701"/>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3" name="テキスト ボックス 702"/>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4" name="テキスト ボックス 703"/>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5" name="テキスト ボックス 704"/>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103777</xdr:rowOff>
    </xdr:from>
    <xdr:to>
      <xdr:col>116</xdr:col>
      <xdr:colOff>114300</xdr:colOff>
      <xdr:row>109</xdr:row>
      <xdr:rowOff>33927</xdr:rowOff>
    </xdr:to>
    <xdr:sp macro="" textlink="">
      <xdr:nvSpPr>
        <xdr:cNvPr id="706" name="楕円 705"/>
        <xdr:cNvSpPr/>
      </xdr:nvSpPr>
      <xdr:spPr>
        <a:xfrm>
          <a:off x="187960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18704</xdr:rowOff>
    </xdr:from>
    <xdr:ext cx="469744" cy="259045"/>
    <xdr:sp macro="" textlink="">
      <xdr:nvSpPr>
        <xdr:cNvPr id="707" name="【公民館】&#10;一人当たり面積該当値テキスト"/>
        <xdr:cNvSpPr txBox="1"/>
      </xdr:nvSpPr>
      <xdr:spPr>
        <a:xfrm>
          <a:off x="18884900" y="1853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103777</xdr:rowOff>
    </xdr:from>
    <xdr:to>
      <xdr:col>112</xdr:col>
      <xdr:colOff>38100</xdr:colOff>
      <xdr:row>109</xdr:row>
      <xdr:rowOff>33927</xdr:rowOff>
    </xdr:to>
    <xdr:sp macro="" textlink="">
      <xdr:nvSpPr>
        <xdr:cNvPr id="708" name="楕円 707"/>
        <xdr:cNvSpPr/>
      </xdr:nvSpPr>
      <xdr:spPr>
        <a:xfrm>
          <a:off x="18100675" y="186203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154577</xdr:rowOff>
    </xdr:from>
    <xdr:to>
      <xdr:col>116</xdr:col>
      <xdr:colOff>63500</xdr:colOff>
      <xdr:row>108</xdr:row>
      <xdr:rowOff>154577</xdr:rowOff>
    </xdr:to>
    <xdr:cxnSp macro="">
      <xdr:nvCxnSpPr>
        <xdr:cNvPr id="709" name="直線コネクタ 708"/>
        <xdr:cNvCxnSpPr/>
      </xdr:nvCxnSpPr>
      <xdr:spPr>
        <a:xfrm>
          <a:off x="18132425" y="18671177"/>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107043</xdr:rowOff>
    </xdr:from>
    <xdr:to>
      <xdr:col>107</xdr:col>
      <xdr:colOff>101600</xdr:colOff>
      <xdr:row>109</xdr:row>
      <xdr:rowOff>37193</xdr:rowOff>
    </xdr:to>
    <xdr:sp macro="" textlink="">
      <xdr:nvSpPr>
        <xdr:cNvPr id="710" name="楕円 709"/>
        <xdr:cNvSpPr/>
      </xdr:nvSpPr>
      <xdr:spPr>
        <a:xfrm>
          <a:off x="17325975"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154577</xdr:rowOff>
    </xdr:from>
    <xdr:to>
      <xdr:col>111</xdr:col>
      <xdr:colOff>177800</xdr:colOff>
      <xdr:row>108</xdr:row>
      <xdr:rowOff>157843</xdr:rowOff>
    </xdr:to>
    <xdr:cxnSp macro="">
      <xdr:nvCxnSpPr>
        <xdr:cNvPr id="711" name="直線コネクタ 710"/>
        <xdr:cNvCxnSpPr/>
      </xdr:nvCxnSpPr>
      <xdr:spPr>
        <a:xfrm flipV="1">
          <a:off x="17376775" y="18671177"/>
          <a:ext cx="7556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712" name="n_1aveValue【公民館】&#10;一人当たり面積"/>
        <xdr:cNvSpPr txBox="1"/>
      </xdr:nvSpPr>
      <xdr:spPr>
        <a:xfrm>
          <a:off x="1793247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713" name="n_2aveValue【公民館】&#10;一人当たり面積"/>
        <xdr:cNvSpPr txBox="1"/>
      </xdr:nvSpPr>
      <xdr:spPr>
        <a:xfrm>
          <a:off x="1717047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25054</xdr:rowOff>
    </xdr:from>
    <xdr:ext cx="469744" cy="259045"/>
    <xdr:sp macro="" textlink="">
      <xdr:nvSpPr>
        <xdr:cNvPr id="714" name="n_1mainValue【公民館】&#10;一人当たり面積"/>
        <xdr:cNvSpPr txBox="1"/>
      </xdr:nvSpPr>
      <xdr:spPr>
        <a:xfrm>
          <a:off x="1793247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28320</xdr:rowOff>
    </xdr:from>
    <xdr:ext cx="469744" cy="259045"/>
    <xdr:sp macro="" textlink="">
      <xdr:nvSpPr>
        <xdr:cNvPr id="715" name="n_2mainValue【公民館】&#10;一人当たり面積"/>
        <xdr:cNvSpPr txBox="1"/>
      </xdr:nvSpPr>
      <xdr:spPr>
        <a:xfrm>
          <a:off x="17170477"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特段大きな変化はありませんが、公営住宅等更新計画のない施設があるため、減価償却率を上昇させる要因となっています。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77,016
76,419
32.71
36,880,520
36,699,229
22,764
15,320,213
36,789,941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39490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39878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3889375" y="7293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39878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3889375" y="584181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25417</xdr:rowOff>
    </xdr:from>
    <xdr:ext cx="405111" cy="259045"/>
    <xdr:sp macro="" textlink="">
      <xdr:nvSpPr>
        <xdr:cNvPr id="62" name="【図書館】&#10;有形固定資産減価償却率平均値テキスト"/>
        <xdr:cNvSpPr txBox="1"/>
      </xdr:nvSpPr>
      <xdr:spPr>
        <a:xfrm>
          <a:off x="39878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38989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203575" y="650457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428875"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1" name="楕円 70"/>
        <xdr:cNvSpPr/>
      </xdr:nvSpPr>
      <xdr:spPr>
        <a:xfrm>
          <a:off x="38989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340478" cy="259045"/>
    <xdr:sp macro="" textlink="">
      <xdr:nvSpPr>
        <xdr:cNvPr id="72" name="【図書館】&#10;有形固定資産減価償却率該当値テキスト"/>
        <xdr:cNvSpPr txBox="1"/>
      </xdr:nvSpPr>
      <xdr:spPr>
        <a:xfrm>
          <a:off x="3987800" y="71575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3" name="楕円 72"/>
        <xdr:cNvSpPr/>
      </xdr:nvSpPr>
      <xdr:spPr>
        <a:xfrm>
          <a:off x="3203575" y="65241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59872</xdr:rowOff>
    </xdr:from>
    <xdr:to>
      <xdr:col>24</xdr:col>
      <xdr:colOff>63500</xdr:colOff>
      <xdr:row>42</xdr:row>
      <xdr:rowOff>92528</xdr:rowOff>
    </xdr:to>
    <xdr:cxnSp macro="">
      <xdr:nvCxnSpPr>
        <xdr:cNvPr id="74" name="直線コネクタ 73"/>
        <xdr:cNvCxnSpPr/>
      </xdr:nvCxnSpPr>
      <xdr:spPr>
        <a:xfrm>
          <a:off x="3235325" y="6574972"/>
          <a:ext cx="714375" cy="71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41728</xdr:rowOff>
    </xdr:from>
    <xdr:to>
      <xdr:col>15</xdr:col>
      <xdr:colOff>101600</xdr:colOff>
      <xdr:row>38</xdr:row>
      <xdr:rowOff>143328</xdr:rowOff>
    </xdr:to>
    <xdr:sp macro="" textlink="">
      <xdr:nvSpPr>
        <xdr:cNvPr id="75" name="楕円 74"/>
        <xdr:cNvSpPr/>
      </xdr:nvSpPr>
      <xdr:spPr>
        <a:xfrm>
          <a:off x="2428875"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59872</xdr:rowOff>
    </xdr:from>
    <xdr:to>
      <xdr:col>19</xdr:col>
      <xdr:colOff>177800</xdr:colOff>
      <xdr:row>38</xdr:row>
      <xdr:rowOff>92528</xdr:rowOff>
    </xdr:to>
    <xdr:cxnSp macro="">
      <xdr:nvCxnSpPr>
        <xdr:cNvPr id="76" name="直線コネクタ 75"/>
        <xdr:cNvCxnSpPr/>
      </xdr:nvCxnSpPr>
      <xdr:spPr>
        <a:xfrm flipV="1">
          <a:off x="2479675" y="6574972"/>
          <a:ext cx="75565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107604</xdr:rowOff>
    </xdr:from>
    <xdr:ext cx="405111" cy="259045"/>
    <xdr:sp macro="" textlink="">
      <xdr:nvSpPr>
        <xdr:cNvPr id="77" name="n_1aveValue【図書館】&#10;有形固定資産減価償却率"/>
        <xdr:cNvSpPr txBox="1"/>
      </xdr:nvSpPr>
      <xdr:spPr>
        <a:xfrm>
          <a:off x="306769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8" name="n_2aveValue【図書館】&#10;有形固定資産減価償却率"/>
        <xdr:cNvSpPr txBox="1"/>
      </xdr:nvSpPr>
      <xdr:spPr>
        <a:xfrm>
          <a:off x="230569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101799</xdr:rowOff>
    </xdr:from>
    <xdr:ext cx="405111" cy="259045"/>
    <xdr:sp macro="" textlink="">
      <xdr:nvSpPr>
        <xdr:cNvPr id="79" name="n_1mainValue【図書館】&#10;有形固定資産減価償却率"/>
        <xdr:cNvSpPr txBox="1"/>
      </xdr:nvSpPr>
      <xdr:spPr>
        <a:xfrm>
          <a:off x="306769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0" name="n_2mainValue【図書館】&#10;有形固定資産減価償却率"/>
        <xdr:cNvSpPr txBox="1"/>
      </xdr:nvSpPr>
      <xdr:spPr>
        <a:xfrm>
          <a:off x="230569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8905240"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8943975"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8845550" y="7213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8943975"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8845550" y="5854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09" name="【図書館】&#10;一人当たり面積平均値テキスト"/>
        <xdr:cNvSpPr txBox="1"/>
      </xdr:nvSpPr>
      <xdr:spPr>
        <a:xfrm>
          <a:off x="8943975"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8883650" y="6705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815975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7413625" y="67056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50800</xdr:rowOff>
    </xdr:from>
    <xdr:to>
      <xdr:col>55</xdr:col>
      <xdr:colOff>50800</xdr:colOff>
      <xdr:row>40</xdr:row>
      <xdr:rowOff>152400</xdr:rowOff>
    </xdr:to>
    <xdr:sp macro="" textlink="">
      <xdr:nvSpPr>
        <xdr:cNvPr id="118" name="楕円 117"/>
        <xdr:cNvSpPr/>
      </xdr:nvSpPr>
      <xdr:spPr>
        <a:xfrm>
          <a:off x="8883650" y="6908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29227</xdr:rowOff>
    </xdr:from>
    <xdr:ext cx="469744" cy="259045"/>
    <xdr:sp macro="" textlink="">
      <xdr:nvSpPr>
        <xdr:cNvPr id="119" name="【図書館】&#10;一人当たり面積該当値テキスト"/>
        <xdr:cNvSpPr txBox="1"/>
      </xdr:nvSpPr>
      <xdr:spPr>
        <a:xfrm>
          <a:off x="8943975"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20" name="楕円 119"/>
        <xdr:cNvSpPr/>
      </xdr:nvSpPr>
      <xdr:spPr>
        <a:xfrm>
          <a:off x="815975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101600</xdr:rowOff>
    </xdr:from>
    <xdr:to>
      <xdr:col>55</xdr:col>
      <xdr:colOff>0</xdr:colOff>
      <xdr:row>40</xdr:row>
      <xdr:rowOff>114300</xdr:rowOff>
    </xdr:to>
    <xdr:cxnSp macro="">
      <xdr:nvCxnSpPr>
        <xdr:cNvPr id="121" name="直線コネクタ 120"/>
        <xdr:cNvCxnSpPr/>
      </xdr:nvCxnSpPr>
      <xdr:spPr>
        <a:xfrm flipV="1">
          <a:off x="8210550" y="6959600"/>
          <a:ext cx="69532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22" name="楕円 121"/>
        <xdr:cNvSpPr/>
      </xdr:nvSpPr>
      <xdr:spPr>
        <a:xfrm>
          <a:off x="7413625" y="69215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23" name="直線コネクタ 122"/>
        <xdr:cNvCxnSpPr/>
      </xdr:nvCxnSpPr>
      <xdr:spPr>
        <a:xfrm>
          <a:off x="7445375" y="69723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24" name="n_1aveValue【図書館】&#10;一人当たり面積"/>
        <xdr:cNvSpPr txBox="1"/>
      </xdr:nvSpPr>
      <xdr:spPr>
        <a:xfrm>
          <a:off x="7991552"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25" name="n_2aveValue【図書館】&#10;一人当たり面積"/>
        <xdr:cNvSpPr txBox="1"/>
      </xdr:nvSpPr>
      <xdr:spPr>
        <a:xfrm>
          <a:off x="72581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26" name="n_1mainValue【図書館】&#10;一人当たり面積"/>
        <xdr:cNvSpPr txBox="1"/>
      </xdr:nvSpPr>
      <xdr:spPr>
        <a:xfrm>
          <a:off x="7991552"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27" name="n_2mainValue【図書館】&#10;一人当たり面積"/>
        <xdr:cNvSpPr txBox="1"/>
      </xdr:nvSpPr>
      <xdr:spPr>
        <a:xfrm>
          <a:off x="72581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3659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662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39490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39878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3889375" y="1086339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39878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3889375" y="954568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58" name="【体育館・プール】&#10;有形固定資産減価償却率平均値テキスト"/>
        <xdr:cNvSpPr txBox="1"/>
      </xdr:nvSpPr>
      <xdr:spPr>
        <a:xfrm>
          <a:off x="39878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38989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203575" y="101121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61" name="フローチャート: 判断 160"/>
        <xdr:cNvSpPr/>
      </xdr:nvSpPr>
      <xdr:spPr>
        <a:xfrm>
          <a:off x="2428875"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130447</xdr:rowOff>
    </xdr:from>
    <xdr:to>
      <xdr:col>24</xdr:col>
      <xdr:colOff>114300</xdr:colOff>
      <xdr:row>58</xdr:row>
      <xdr:rowOff>60597</xdr:rowOff>
    </xdr:to>
    <xdr:sp macro="" textlink="">
      <xdr:nvSpPr>
        <xdr:cNvPr id="167" name="楕円 166"/>
        <xdr:cNvSpPr/>
      </xdr:nvSpPr>
      <xdr:spPr>
        <a:xfrm>
          <a:off x="38989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153324</xdr:rowOff>
    </xdr:from>
    <xdr:ext cx="405111" cy="259045"/>
    <xdr:sp macro="" textlink="">
      <xdr:nvSpPr>
        <xdr:cNvPr id="168" name="【体育館・プール】&#10;有形固定資産減価償却率該当値テキスト"/>
        <xdr:cNvSpPr txBox="1"/>
      </xdr:nvSpPr>
      <xdr:spPr>
        <a:xfrm>
          <a:off x="3987800"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166370</xdr:rowOff>
    </xdr:from>
    <xdr:to>
      <xdr:col>20</xdr:col>
      <xdr:colOff>38100</xdr:colOff>
      <xdr:row>58</xdr:row>
      <xdr:rowOff>96520</xdr:rowOff>
    </xdr:to>
    <xdr:sp macro="" textlink="">
      <xdr:nvSpPr>
        <xdr:cNvPr id="169" name="楕円 168"/>
        <xdr:cNvSpPr/>
      </xdr:nvSpPr>
      <xdr:spPr>
        <a:xfrm>
          <a:off x="3203575" y="99390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9797</xdr:rowOff>
    </xdr:from>
    <xdr:to>
      <xdr:col>24</xdr:col>
      <xdr:colOff>63500</xdr:colOff>
      <xdr:row>58</xdr:row>
      <xdr:rowOff>45720</xdr:rowOff>
    </xdr:to>
    <xdr:cxnSp macro="">
      <xdr:nvCxnSpPr>
        <xdr:cNvPr id="170" name="直線コネクタ 169"/>
        <xdr:cNvCxnSpPr/>
      </xdr:nvCxnSpPr>
      <xdr:spPr>
        <a:xfrm flipV="1">
          <a:off x="3235325" y="9953897"/>
          <a:ext cx="7143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166370</xdr:rowOff>
    </xdr:from>
    <xdr:to>
      <xdr:col>15</xdr:col>
      <xdr:colOff>101600</xdr:colOff>
      <xdr:row>58</xdr:row>
      <xdr:rowOff>96520</xdr:rowOff>
    </xdr:to>
    <xdr:sp macro="" textlink="">
      <xdr:nvSpPr>
        <xdr:cNvPr id="171" name="楕円 170"/>
        <xdr:cNvSpPr/>
      </xdr:nvSpPr>
      <xdr:spPr>
        <a:xfrm>
          <a:off x="2428875"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45720</xdr:rowOff>
    </xdr:from>
    <xdr:to>
      <xdr:col>19</xdr:col>
      <xdr:colOff>177800</xdr:colOff>
      <xdr:row>58</xdr:row>
      <xdr:rowOff>45720</xdr:rowOff>
    </xdr:to>
    <xdr:cxnSp macro="">
      <xdr:nvCxnSpPr>
        <xdr:cNvPr id="172" name="直線コネクタ 171"/>
        <xdr:cNvCxnSpPr/>
      </xdr:nvCxnSpPr>
      <xdr:spPr>
        <a:xfrm>
          <a:off x="2479675" y="998982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89280</xdr:rowOff>
    </xdr:from>
    <xdr:ext cx="405111" cy="259045"/>
    <xdr:sp macro="" textlink="">
      <xdr:nvSpPr>
        <xdr:cNvPr id="173" name="n_1aveValue【体育館・プール】&#10;有形固定資産減価償却率"/>
        <xdr:cNvSpPr txBox="1"/>
      </xdr:nvSpPr>
      <xdr:spPr>
        <a:xfrm>
          <a:off x="306769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108874</xdr:rowOff>
    </xdr:from>
    <xdr:ext cx="405111" cy="259045"/>
    <xdr:sp macro="" textlink="">
      <xdr:nvSpPr>
        <xdr:cNvPr id="174" name="n_2aveValue【体育館・プール】&#10;有形固定資産減価償却率"/>
        <xdr:cNvSpPr txBox="1"/>
      </xdr:nvSpPr>
      <xdr:spPr>
        <a:xfrm>
          <a:off x="230569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113047</xdr:rowOff>
    </xdr:from>
    <xdr:ext cx="405111" cy="259045"/>
    <xdr:sp macro="" textlink="">
      <xdr:nvSpPr>
        <xdr:cNvPr id="175" name="n_1mainValue【体育館・プール】&#10;有形固定資産減価償却率"/>
        <xdr:cNvSpPr txBox="1"/>
      </xdr:nvSpPr>
      <xdr:spPr>
        <a:xfrm>
          <a:off x="306769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113047</xdr:rowOff>
    </xdr:from>
    <xdr:ext cx="405111" cy="259045"/>
    <xdr:sp macro="" textlink="">
      <xdr:nvSpPr>
        <xdr:cNvPr id="176" name="n_2mainValue【体育館・プール】&#10;有形固定資産減価償却率"/>
        <xdr:cNvSpPr txBox="1"/>
      </xdr:nvSpPr>
      <xdr:spPr>
        <a:xfrm>
          <a:off x="230569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8905240"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8943975"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8845550" y="109880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8943975"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8845550" y="94830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05" name="【体育館・プール】&#10;一人当たり面積平均値テキスト"/>
        <xdr:cNvSpPr txBox="1"/>
      </xdr:nvSpPr>
      <xdr:spPr>
        <a:xfrm>
          <a:off x="8943975"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8883650" y="104571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815975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08" name="フローチャート: 判断 207"/>
        <xdr:cNvSpPr/>
      </xdr:nvSpPr>
      <xdr:spPr>
        <a:xfrm>
          <a:off x="7413625" y="104762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82550</xdr:rowOff>
    </xdr:from>
    <xdr:to>
      <xdr:col>55</xdr:col>
      <xdr:colOff>50800</xdr:colOff>
      <xdr:row>63</xdr:row>
      <xdr:rowOff>12700</xdr:rowOff>
    </xdr:to>
    <xdr:sp macro="" textlink="">
      <xdr:nvSpPr>
        <xdr:cNvPr id="214" name="楕円 213"/>
        <xdr:cNvSpPr/>
      </xdr:nvSpPr>
      <xdr:spPr>
        <a:xfrm>
          <a:off x="8883650" y="107124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60977</xdr:rowOff>
    </xdr:from>
    <xdr:ext cx="469744" cy="259045"/>
    <xdr:sp macro="" textlink="">
      <xdr:nvSpPr>
        <xdr:cNvPr id="215" name="【体育館・プール】&#10;一人当たり面積該当値テキスト"/>
        <xdr:cNvSpPr txBox="1"/>
      </xdr:nvSpPr>
      <xdr:spPr>
        <a:xfrm>
          <a:off x="8943975"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82550</xdr:rowOff>
    </xdr:from>
    <xdr:to>
      <xdr:col>50</xdr:col>
      <xdr:colOff>165100</xdr:colOff>
      <xdr:row>63</xdr:row>
      <xdr:rowOff>12700</xdr:rowOff>
    </xdr:to>
    <xdr:sp macro="" textlink="">
      <xdr:nvSpPr>
        <xdr:cNvPr id="216" name="楕円 215"/>
        <xdr:cNvSpPr/>
      </xdr:nvSpPr>
      <xdr:spPr>
        <a:xfrm>
          <a:off x="815975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133350</xdr:rowOff>
    </xdr:from>
    <xdr:to>
      <xdr:col>55</xdr:col>
      <xdr:colOff>0</xdr:colOff>
      <xdr:row>62</xdr:row>
      <xdr:rowOff>133350</xdr:rowOff>
    </xdr:to>
    <xdr:cxnSp macro="">
      <xdr:nvCxnSpPr>
        <xdr:cNvPr id="217" name="直線コネクタ 216"/>
        <xdr:cNvCxnSpPr/>
      </xdr:nvCxnSpPr>
      <xdr:spPr>
        <a:xfrm>
          <a:off x="8210550" y="1076325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86360</xdr:rowOff>
    </xdr:from>
    <xdr:to>
      <xdr:col>46</xdr:col>
      <xdr:colOff>38100</xdr:colOff>
      <xdr:row>63</xdr:row>
      <xdr:rowOff>16510</xdr:rowOff>
    </xdr:to>
    <xdr:sp macro="" textlink="">
      <xdr:nvSpPr>
        <xdr:cNvPr id="218" name="楕円 217"/>
        <xdr:cNvSpPr/>
      </xdr:nvSpPr>
      <xdr:spPr>
        <a:xfrm>
          <a:off x="7413625" y="1071626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133350</xdr:rowOff>
    </xdr:from>
    <xdr:to>
      <xdr:col>50</xdr:col>
      <xdr:colOff>114300</xdr:colOff>
      <xdr:row>62</xdr:row>
      <xdr:rowOff>137160</xdr:rowOff>
    </xdr:to>
    <xdr:cxnSp macro="">
      <xdr:nvCxnSpPr>
        <xdr:cNvPr id="219" name="直線コネクタ 218"/>
        <xdr:cNvCxnSpPr/>
      </xdr:nvCxnSpPr>
      <xdr:spPr>
        <a:xfrm flipV="1">
          <a:off x="7445375" y="10763250"/>
          <a:ext cx="7651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151147</xdr:rowOff>
    </xdr:from>
    <xdr:ext cx="469744" cy="259045"/>
    <xdr:sp macro="" textlink="">
      <xdr:nvSpPr>
        <xdr:cNvPr id="220" name="n_1aveValue【体育館・プール】&#10;一人当たり面積"/>
        <xdr:cNvSpPr txBox="1"/>
      </xdr:nvSpPr>
      <xdr:spPr>
        <a:xfrm>
          <a:off x="7991552"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135907</xdr:rowOff>
    </xdr:from>
    <xdr:ext cx="469744" cy="259045"/>
    <xdr:sp macro="" textlink="">
      <xdr:nvSpPr>
        <xdr:cNvPr id="221" name="n_2aveValue【体育館・プール】&#10;一人当たり面積"/>
        <xdr:cNvSpPr txBox="1"/>
      </xdr:nvSpPr>
      <xdr:spPr>
        <a:xfrm>
          <a:off x="72581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3827</xdr:rowOff>
    </xdr:from>
    <xdr:ext cx="469744" cy="259045"/>
    <xdr:sp macro="" textlink="">
      <xdr:nvSpPr>
        <xdr:cNvPr id="222" name="n_1mainValue【体育館・プール】&#10;一人当たり面積"/>
        <xdr:cNvSpPr txBox="1"/>
      </xdr:nvSpPr>
      <xdr:spPr>
        <a:xfrm>
          <a:off x="7991552"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7637</xdr:rowOff>
    </xdr:from>
    <xdr:ext cx="469744" cy="259045"/>
    <xdr:sp macro="" textlink="">
      <xdr:nvSpPr>
        <xdr:cNvPr id="223" name="n_2mainValue【体育館・プール】&#10;一人当たり面積"/>
        <xdr:cNvSpPr txBox="1"/>
      </xdr:nvSpPr>
      <xdr:spPr>
        <a:xfrm>
          <a:off x="72581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39490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39878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3889375" y="146113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39878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99713</xdr:rowOff>
    </xdr:from>
    <xdr:ext cx="405111" cy="259045"/>
    <xdr:sp macro="" textlink="">
      <xdr:nvSpPr>
        <xdr:cNvPr id="253" name="【福祉施設】&#10;有形固定資産減価償却率平均値テキスト"/>
        <xdr:cNvSpPr txBox="1"/>
      </xdr:nvSpPr>
      <xdr:spPr>
        <a:xfrm>
          <a:off x="3987800" y="1398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38989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203575" y="141509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6" name="フローチャート: 判断 255"/>
        <xdr:cNvSpPr/>
      </xdr:nvSpPr>
      <xdr:spPr>
        <a:xfrm>
          <a:off x="2428875"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62" name="楕円 261"/>
        <xdr:cNvSpPr/>
      </xdr:nvSpPr>
      <xdr:spPr>
        <a:xfrm>
          <a:off x="38989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108602</xdr:rowOff>
    </xdr:from>
    <xdr:ext cx="405111" cy="259045"/>
    <xdr:sp macro="" textlink="">
      <xdr:nvSpPr>
        <xdr:cNvPr id="263" name="【福祉施設】&#10;有形固定資産減価償却率該当値テキスト"/>
        <xdr:cNvSpPr txBox="1"/>
      </xdr:nvSpPr>
      <xdr:spPr>
        <a:xfrm>
          <a:off x="3987800"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2539</xdr:rowOff>
    </xdr:from>
    <xdr:to>
      <xdr:col>20</xdr:col>
      <xdr:colOff>38100</xdr:colOff>
      <xdr:row>83</xdr:row>
      <xdr:rowOff>104139</xdr:rowOff>
    </xdr:to>
    <xdr:sp macro="" textlink="">
      <xdr:nvSpPr>
        <xdr:cNvPr id="264" name="楕円 263"/>
        <xdr:cNvSpPr/>
      </xdr:nvSpPr>
      <xdr:spPr>
        <a:xfrm>
          <a:off x="3203575" y="142328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xdr:rowOff>
    </xdr:from>
    <xdr:to>
      <xdr:col>24</xdr:col>
      <xdr:colOff>63500</xdr:colOff>
      <xdr:row>83</xdr:row>
      <xdr:rowOff>53339</xdr:rowOff>
    </xdr:to>
    <xdr:cxnSp macro="">
      <xdr:nvCxnSpPr>
        <xdr:cNvPr id="265" name="直線コネクタ 264"/>
        <xdr:cNvCxnSpPr/>
      </xdr:nvCxnSpPr>
      <xdr:spPr>
        <a:xfrm flipV="1">
          <a:off x="3235325" y="14239875"/>
          <a:ext cx="714375"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57786</xdr:rowOff>
    </xdr:from>
    <xdr:to>
      <xdr:col>15</xdr:col>
      <xdr:colOff>101600</xdr:colOff>
      <xdr:row>83</xdr:row>
      <xdr:rowOff>159386</xdr:rowOff>
    </xdr:to>
    <xdr:sp macro="" textlink="">
      <xdr:nvSpPr>
        <xdr:cNvPr id="266" name="楕円 265"/>
        <xdr:cNvSpPr/>
      </xdr:nvSpPr>
      <xdr:spPr>
        <a:xfrm>
          <a:off x="2428875"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53339</xdr:rowOff>
    </xdr:from>
    <xdr:to>
      <xdr:col>19</xdr:col>
      <xdr:colOff>177800</xdr:colOff>
      <xdr:row>83</xdr:row>
      <xdr:rowOff>108586</xdr:rowOff>
    </xdr:to>
    <xdr:cxnSp macro="">
      <xdr:nvCxnSpPr>
        <xdr:cNvPr id="267" name="直線コネクタ 266"/>
        <xdr:cNvCxnSpPr/>
      </xdr:nvCxnSpPr>
      <xdr:spPr>
        <a:xfrm flipV="1">
          <a:off x="2479675" y="14283689"/>
          <a:ext cx="75565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38752</xdr:rowOff>
    </xdr:from>
    <xdr:ext cx="405111" cy="259045"/>
    <xdr:sp macro="" textlink="">
      <xdr:nvSpPr>
        <xdr:cNvPr id="268" name="n_1aveValue【福祉施設】&#10;有形固定資産減価償却率"/>
        <xdr:cNvSpPr txBox="1"/>
      </xdr:nvSpPr>
      <xdr:spPr>
        <a:xfrm>
          <a:off x="306769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69" name="n_2aveValue【福祉施設】&#10;有形固定資産減価償却率"/>
        <xdr:cNvSpPr txBox="1"/>
      </xdr:nvSpPr>
      <xdr:spPr>
        <a:xfrm>
          <a:off x="230569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95266</xdr:rowOff>
    </xdr:from>
    <xdr:ext cx="405111" cy="259045"/>
    <xdr:sp macro="" textlink="">
      <xdr:nvSpPr>
        <xdr:cNvPr id="270" name="n_1mainValue【福祉施設】&#10;有形固定資産減価償却率"/>
        <xdr:cNvSpPr txBox="1"/>
      </xdr:nvSpPr>
      <xdr:spPr>
        <a:xfrm>
          <a:off x="306769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150513</xdr:rowOff>
    </xdr:from>
    <xdr:ext cx="405111" cy="259045"/>
    <xdr:sp macro="" textlink="">
      <xdr:nvSpPr>
        <xdr:cNvPr id="271" name="n_2mainValue【福祉施設】&#10;有形固定資産減価償却率"/>
        <xdr:cNvSpPr txBox="1"/>
      </xdr:nvSpPr>
      <xdr:spPr>
        <a:xfrm>
          <a:off x="230569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3" name="直線コネクタ 292"/>
        <xdr:cNvCxnSpPr/>
      </xdr:nvCxnSpPr>
      <xdr:spPr>
        <a:xfrm flipV="1">
          <a:off x="8905240"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4" name="【福祉施設】&#10;一人当たり面積最小値テキスト"/>
        <xdr:cNvSpPr txBox="1"/>
      </xdr:nvSpPr>
      <xdr:spPr>
        <a:xfrm>
          <a:off x="8943975"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5" name="直線コネクタ 294"/>
        <xdr:cNvCxnSpPr/>
      </xdr:nvCxnSpPr>
      <xdr:spPr>
        <a:xfrm>
          <a:off x="8845550" y="147759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6" name="【福祉施設】&#10;一人当たり面積最大値テキスト"/>
        <xdr:cNvSpPr txBox="1"/>
      </xdr:nvSpPr>
      <xdr:spPr>
        <a:xfrm>
          <a:off x="8943975"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7" name="直線コネクタ 296"/>
        <xdr:cNvCxnSpPr/>
      </xdr:nvCxnSpPr>
      <xdr:spPr>
        <a:xfrm>
          <a:off x="8845550" y="135666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98" name="【福祉施設】&#10;一人当たり面積平均値テキスト"/>
        <xdr:cNvSpPr txBox="1"/>
      </xdr:nvSpPr>
      <xdr:spPr>
        <a:xfrm>
          <a:off x="8943975"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9" name="フローチャート: 判断 298"/>
        <xdr:cNvSpPr/>
      </xdr:nvSpPr>
      <xdr:spPr>
        <a:xfrm>
          <a:off x="8883650" y="145742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300" name="フローチャート: 判断 299"/>
        <xdr:cNvSpPr/>
      </xdr:nvSpPr>
      <xdr:spPr>
        <a:xfrm>
          <a:off x="815975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01" name="フローチャート: 判断 300"/>
        <xdr:cNvSpPr/>
      </xdr:nvSpPr>
      <xdr:spPr>
        <a:xfrm>
          <a:off x="7413625" y="145376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149606</xdr:rowOff>
    </xdr:from>
    <xdr:to>
      <xdr:col>55</xdr:col>
      <xdr:colOff>50800</xdr:colOff>
      <xdr:row>85</xdr:row>
      <xdr:rowOff>79756</xdr:rowOff>
    </xdr:to>
    <xdr:sp macro="" textlink="">
      <xdr:nvSpPr>
        <xdr:cNvPr id="307" name="楕円 306"/>
        <xdr:cNvSpPr/>
      </xdr:nvSpPr>
      <xdr:spPr>
        <a:xfrm>
          <a:off x="8883650" y="1455140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1033</xdr:rowOff>
    </xdr:from>
    <xdr:ext cx="469744" cy="259045"/>
    <xdr:sp macro="" textlink="">
      <xdr:nvSpPr>
        <xdr:cNvPr id="308" name="【福祉施設】&#10;一人当たり面積該当値テキスト"/>
        <xdr:cNvSpPr txBox="1"/>
      </xdr:nvSpPr>
      <xdr:spPr>
        <a:xfrm>
          <a:off x="8943975"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149606</xdr:rowOff>
    </xdr:from>
    <xdr:to>
      <xdr:col>50</xdr:col>
      <xdr:colOff>165100</xdr:colOff>
      <xdr:row>85</xdr:row>
      <xdr:rowOff>79756</xdr:rowOff>
    </xdr:to>
    <xdr:sp macro="" textlink="">
      <xdr:nvSpPr>
        <xdr:cNvPr id="309" name="楕円 308"/>
        <xdr:cNvSpPr/>
      </xdr:nvSpPr>
      <xdr:spPr>
        <a:xfrm>
          <a:off x="815975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28956</xdr:rowOff>
    </xdr:from>
    <xdr:to>
      <xdr:col>55</xdr:col>
      <xdr:colOff>0</xdr:colOff>
      <xdr:row>85</xdr:row>
      <xdr:rowOff>28956</xdr:rowOff>
    </xdr:to>
    <xdr:cxnSp macro="">
      <xdr:nvCxnSpPr>
        <xdr:cNvPr id="310" name="直線コネクタ 309"/>
        <xdr:cNvCxnSpPr/>
      </xdr:nvCxnSpPr>
      <xdr:spPr>
        <a:xfrm>
          <a:off x="8210550" y="14602206"/>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151892</xdr:rowOff>
    </xdr:from>
    <xdr:to>
      <xdr:col>46</xdr:col>
      <xdr:colOff>38100</xdr:colOff>
      <xdr:row>85</xdr:row>
      <xdr:rowOff>82042</xdr:rowOff>
    </xdr:to>
    <xdr:sp macro="" textlink="">
      <xdr:nvSpPr>
        <xdr:cNvPr id="311" name="楕円 310"/>
        <xdr:cNvSpPr/>
      </xdr:nvSpPr>
      <xdr:spPr>
        <a:xfrm>
          <a:off x="7413625" y="1455369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28956</xdr:rowOff>
    </xdr:from>
    <xdr:to>
      <xdr:col>50</xdr:col>
      <xdr:colOff>114300</xdr:colOff>
      <xdr:row>85</xdr:row>
      <xdr:rowOff>31242</xdr:rowOff>
    </xdr:to>
    <xdr:cxnSp macro="">
      <xdr:nvCxnSpPr>
        <xdr:cNvPr id="312" name="直線コネクタ 311"/>
        <xdr:cNvCxnSpPr/>
      </xdr:nvCxnSpPr>
      <xdr:spPr>
        <a:xfrm flipV="1">
          <a:off x="7445375" y="14602206"/>
          <a:ext cx="765175"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105173</xdr:rowOff>
    </xdr:from>
    <xdr:ext cx="469744" cy="259045"/>
    <xdr:sp macro="" textlink="">
      <xdr:nvSpPr>
        <xdr:cNvPr id="313" name="n_1aveValue【福祉施設】&#10;一人当たり面積"/>
        <xdr:cNvSpPr txBox="1"/>
      </xdr:nvSpPr>
      <xdr:spPr>
        <a:xfrm>
          <a:off x="7991552"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314" name="n_2aveValue【福祉施設】&#10;一人当たり面積"/>
        <xdr:cNvSpPr txBox="1"/>
      </xdr:nvSpPr>
      <xdr:spPr>
        <a:xfrm>
          <a:off x="72581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96283</xdr:rowOff>
    </xdr:from>
    <xdr:ext cx="469744" cy="259045"/>
    <xdr:sp macro="" textlink="">
      <xdr:nvSpPr>
        <xdr:cNvPr id="315" name="n_1mainValue【福祉施設】&#10;一人当たり面積"/>
        <xdr:cNvSpPr txBox="1"/>
      </xdr:nvSpPr>
      <xdr:spPr>
        <a:xfrm>
          <a:off x="7991552" y="143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73169</xdr:rowOff>
    </xdr:from>
    <xdr:ext cx="469744" cy="259045"/>
    <xdr:sp macro="" textlink="">
      <xdr:nvSpPr>
        <xdr:cNvPr id="316" name="n_2mainValue【福祉施設】&#10;一人当たり面積"/>
        <xdr:cNvSpPr txBox="1"/>
      </xdr:nvSpPr>
      <xdr:spPr>
        <a:xfrm>
          <a:off x="72581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5" name="テキスト ボックス 324"/>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6" name="直線コネクタ 325"/>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7" name="直線コネクタ 326"/>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8" name="テキスト ボックス 327"/>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9" name="直線コネクタ 328"/>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0" name="テキスト ボックス 329"/>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1" name="直線コネクタ 330"/>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2" name="テキスト ボックス 331"/>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3" name="直線コネクタ 332"/>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4" name="テキスト ボックス 333"/>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5" name="直線コネクタ 334"/>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6" name="テキスト ボックス 335"/>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7" name="直線コネクタ 336"/>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8" name="テキスト ボックス 337"/>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9" name="直線コネクタ 338"/>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0" name="テキスト ボックス 339"/>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1"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42" name="直線コネクタ 341"/>
        <xdr:cNvCxnSpPr/>
      </xdr:nvCxnSpPr>
      <xdr:spPr>
        <a:xfrm flipV="1">
          <a:off x="39490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43" name="【市民会館】&#10;有形固定資産減価償却率最小値テキスト"/>
        <xdr:cNvSpPr txBox="1"/>
      </xdr:nvSpPr>
      <xdr:spPr>
        <a:xfrm>
          <a:off x="39878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44" name="直線コネクタ 343"/>
        <xdr:cNvCxnSpPr/>
      </xdr:nvCxnSpPr>
      <xdr:spPr>
        <a:xfrm>
          <a:off x="3889375" y="186548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45" name="【市民会館】&#10;有形固定資産減価償却率最大値テキスト"/>
        <xdr:cNvSpPr txBox="1"/>
      </xdr:nvSpPr>
      <xdr:spPr>
        <a:xfrm>
          <a:off x="39878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46" name="直線コネクタ 345"/>
        <xdr:cNvCxnSpPr/>
      </xdr:nvCxnSpPr>
      <xdr:spPr>
        <a:xfrm>
          <a:off x="3889375" y="172473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15620</xdr:rowOff>
    </xdr:from>
    <xdr:ext cx="405111" cy="259045"/>
    <xdr:sp macro="" textlink="">
      <xdr:nvSpPr>
        <xdr:cNvPr id="347" name="【市民会館】&#10;有形固定資産減価償却率平均値テキスト"/>
        <xdr:cNvSpPr txBox="1"/>
      </xdr:nvSpPr>
      <xdr:spPr>
        <a:xfrm>
          <a:off x="3987800" y="1767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48" name="フローチャート: 判断 347"/>
        <xdr:cNvSpPr/>
      </xdr:nvSpPr>
      <xdr:spPr>
        <a:xfrm>
          <a:off x="38989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49" name="フローチャート: 判断 348"/>
        <xdr:cNvSpPr/>
      </xdr:nvSpPr>
      <xdr:spPr>
        <a:xfrm>
          <a:off x="3203575" y="1777618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17236</xdr:rowOff>
    </xdr:from>
    <xdr:to>
      <xdr:col>15</xdr:col>
      <xdr:colOff>101600</xdr:colOff>
      <xdr:row>104</xdr:row>
      <xdr:rowOff>118836</xdr:rowOff>
    </xdr:to>
    <xdr:sp macro="" textlink="">
      <xdr:nvSpPr>
        <xdr:cNvPr id="350" name="フローチャート: 判断 349"/>
        <xdr:cNvSpPr/>
      </xdr:nvSpPr>
      <xdr:spPr>
        <a:xfrm>
          <a:off x="2428875"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87449</xdr:rowOff>
    </xdr:from>
    <xdr:to>
      <xdr:col>24</xdr:col>
      <xdr:colOff>114300</xdr:colOff>
      <xdr:row>109</xdr:row>
      <xdr:rowOff>17599</xdr:rowOff>
    </xdr:to>
    <xdr:sp macro="" textlink="">
      <xdr:nvSpPr>
        <xdr:cNvPr id="356" name="楕円 355"/>
        <xdr:cNvSpPr/>
      </xdr:nvSpPr>
      <xdr:spPr>
        <a:xfrm>
          <a:off x="38989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2376</xdr:rowOff>
    </xdr:from>
    <xdr:ext cx="340478" cy="259045"/>
    <xdr:sp macro="" textlink="">
      <xdr:nvSpPr>
        <xdr:cNvPr id="357" name="【市民会館】&#10;有形固定資産減価償却率該当値テキスト"/>
        <xdr:cNvSpPr txBox="1"/>
      </xdr:nvSpPr>
      <xdr:spPr>
        <a:xfrm>
          <a:off x="3987800" y="185189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53158</xdr:rowOff>
    </xdr:from>
    <xdr:to>
      <xdr:col>20</xdr:col>
      <xdr:colOff>38100</xdr:colOff>
      <xdr:row>104</xdr:row>
      <xdr:rowOff>154758</xdr:rowOff>
    </xdr:to>
    <xdr:sp macro="" textlink="">
      <xdr:nvSpPr>
        <xdr:cNvPr id="358" name="楕円 357"/>
        <xdr:cNvSpPr/>
      </xdr:nvSpPr>
      <xdr:spPr>
        <a:xfrm>
          <a:off x="3203575" y="178839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103958</xdr:rowOff>
    </xdr:from>
    <xdr:to>
      <xdr:col>24</xdr:col>
      <xdr:colOff>63500</xdr:colOff>
      <xdr:row>108</xdr:row>
      <xdr:rowOff>138249</xdr:rowOff>
    </xdr:to>
    <xdr:cxnSp macro="">
      <xdr:nvCxnSpPr>
        <xdr:cNvPr id="359" name="直線コネクタ 358"/>
        <xdr:cNvCxnSpPr/>
      </xdr:nvCxnSpPr>
      <xdr:spPr>
        <a:xfrm>
          <a:off x="3235325" y="17934758"/>
          <a:ext cx="714375" cy="7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71120</xdr:rowOff>
    </xdr:from>
    <xdr:to>
      <xdr:col>15</xdr:col>
      <xdr:colOff>101600</xdr:colOff>
      <xdr:row>105</xdr:row>
      <xdr:rowOff>1270</xdr:rowOff>
    </xdr:to>
    <xdr:sp macro="" textlink="">
      <xdr:nvSpPr>
        <xdr:cNvPr id="360" name="楕円 359"/>
        <xdr:cNvSpPr/>
      </xdr:nvSpPr>
      <xdr:spPr>
        <a:xfrm>
          <a:off x="2428875"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103958</xdr:rowOff>
    </xdr:from>
    <xdr:to>
      <xdr:col>19</xdr:col>
      <xdr:colOff>177800</xdr:colOff>
      <xdr:row>104</xdr:row>
      <xdr:rowOff>121920</xdr:rowOff>
    </xdr:to>
    <xdr:cxnSp macro="">
      <xdr:nvCxnSpPr>
        <xdr:cNvPr id="361" name="直線コネクタ 360"/>
        <xdr:cNvCxnSpPr/>
      </xdr:nvCxnSpPr>
      <xdr:spPr>
        <a:xfrm flipV="1">
          <a:off x="2479675" y="17934758"/>
          <a:ext cx="7556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62" name="n_1aveValue【市民会館】&#10;有形固定資産減価償却率"/>
        <xdr:cNvSpPr txBox="1"/>
      </xdr:nvSpPr>
      <xdr:spPr>
        <a:xfrm>
          <a:off x="306769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135363</xdr:rowOff>
    </xdr:from>
    <xdr:ext cx="405111" cy="259045"/>
    <xdr:sp macro="" textlink="">
      <xdr:nvSpPr>
        <xdr:cNvPr id="363" name="n_2aveValue【市民会館】&#10;有形固定資産減価償却率"/>
        <xdr:cNvSpPr txBox="1"/>
      </xdr:nvSpPr>
      <xdr:spPr>
        <a:xfrm>
          <a:off x="230569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145885</xdr:rowOff>
    </xdr:from>
    <xdr:ext cx="405111" cy="259045"/>
    <xdr:sp macro="" textlink="">
      <xdr:nvSpPr>
        <xdr:cNvPr id="364" name="n_1mainValue【市民会館】&#10;有形固定資産減価償却率"/>
        <xdr:cNvSpPr txBox="1"/>
      </xdr:nvSpPr>
      <xdr:spPr>
        <a:xfrm>
          <a:off x="306769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365" name="n_2mainValue【市民会館】&#10;有形固定資産減価償却率"/>
        <xdr:cNvSpPr txBox="1"/>
      </xdr:nvSpPr>
      <xdr:spPr>
        <a:xfrm>
          <a:off x="230569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6" name="正方形/長方形 365"/>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7" name="正方形/長方形 366"/>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8" name="正方形/長方形 367"/>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9" name="正方形/長方形 368"/>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0" name="正方形/長方形 369"/>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1" name="正方形/長方形 370"/>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2" name="正方形/長方形 371"/>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3" name="正方形/長方形 372"/>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4" name="テキスト ボックス 373"/>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5" name="直線コネクタ 374"/>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6" name="直線コネクタ 375"/>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7" name="テキスト ボックス 376"/>
        <xdr:cNvSpPr txBox="1"/>
      </xdr:nvSpPr>
      <xdr:spPr>
        <a:xfrm>
          <a:off x="52224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8" name="直線コネクタ 377"/>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9" name="テキスト ボックス 378"/>
        <xdr:cNvSpPr txBox="1"/>
      </xdr:nvSpPr>
      <xdr:spPr>
        <a:xfrm>
          <a:off x="52224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0" name="直線コネクタ 379"/>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1" name="テキスト ボックス 380"/>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2" name="直線コネクタ 381"/>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3" name="テキスト ボックス 382"/>
        <xdr:cNvSpPr txBox="1"/>
      </xdr:nvSpPr>
      <xdr:spPr>
        <a:xfrm>
          <a:off x="52224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4" name="直線コネクタ 383"/>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5" name="テキスト ボックス 384"/>
        <xdr:cNvSpPr txBox="1"/>
      </xdr:nvSpPr>
      <xdr:spPr>
        <a:xfrm>
          <a:off x="52224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6" name="直線コネクタ 385"/>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7" name="テキスト ボックス 386"/>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8"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89" name="直線コネクタ 388"/>
        <xdr:cNvCxnSpPr/>
      </xdr:nvCxnSpPr>
      <xdr:spPr>
        <a:xfrm flipV="1">
          <a:off x="8905240"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90" name="【市民会館】&#10;一人当たり面積最小値テキスト"/>
        <xdr:cNvSpPr txBox="1"/>
      </xdr:nvSpPr>
      <xdr:spPr>
        <a:xfrm>
          <a:off x="8943975"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91" name="直線コネクタ 390"/>
        <xdr:cNvCxnSpPr/>
      </xdr:nvCxnSpPr>
      <xdr:spPr>
        <a:xfrm>
          <a:off x="8845550" y="1856993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92" name="【市民会館】&#10;一人当たり面積最大値テキスト"/>
        <xdr:cNvSpPr txBox="1"/>
      </xdr:nvSpPr>
      <xdr:spPr>
        <a:xfrm>
          <a:off x="8943975"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93" name="直線コネクタ 392"/>
        <xdr:cNvCxnSpPr/>
      </xdr:nvCxnSpPr>
      <xdr:spPr>
        <a:xfrm>
          <a:off x="8845550" y="17129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94" name="【市民会館】&#10;一人当たり面積平均値テキスト"/>
        <xdr:cNvSpPr txBox="1"/>
      </xdr:nvSpPr>
      <xdr:spPr>
        <a:xfrm>
          <a:off x="8943975"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95" name="フローチャート: 判断 394"/>
        <xdr:cNvSpPr/>
      </xdr:nvSpPr>
      <xdr:spPr>
        <a:xfrm>
          <a:off x="8883650" y="181762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96" name="フローチャート: 判断 395"/>
        <xdr:cNvSpPr/>
      </xdr:nvSpPr>
      <xdr:spPr>
        <a:xfrm>
          <a:off x="815975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162561</xdr:rowOff>
    </xdr:from>
    <xdr:to>
      <xdr:col>46</xdr:col>
      <xdr:colOff>38100</xdr:colOff>
      <xdr:row>106</xdr:row>
      <xdr:rowOff>92711</xdr:rowOff>
    </xdr:to>
    <xdr:sp macro="" textlink="">
      <xdr:nvSpPr>
        <xdr:cNvPr id="397" name="フローチャート: 判断 396"/>
        <xdr:cNvSpPr/>
      </xdr:nvSpPr>
      <xdr:spPr>
        <a:xfrm>
          <a:off x="7413625" y="181648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8" name="テキスト ボックス 397"/>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9" name="テキスト ボックス 398"/>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0" name="テキスト ボックス 399"/>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1" name="テキスト ボックス 400"/>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2" name="テキスト ボックス 401"/>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74930</xdr:rowOff>
    </xdr:from>
    <xdr:to>
      <xdr:col>55</xdr:col>
      <xdr:colOff>50800</xdr:colOff>
      <xdr:row>103</xdr:row>
      <xdr:rowOff>5080</xdr:rowOff>
    </xdr:to>
    <xdr:sp macro="" textlink="">
      <xdr:nvSpPr>
        <xdr:cNvPr id="403" name="楕円 402"/>
        <xdr:cNvSpPr/>
      </xdr:nvSpPr>
      <xdr:spPr>
        <a:xfrm>
          <a:off x="8883650" y="175628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97807</xdr:rowOff>
    </xdr:from>
    <xdr:ext cx="469744" cy="259045"/>
    <xdr:sp macro="" textlink="">
      <xdr:nvSpPr>
        <xdr:cNvPr id="404" name="【市民会館】&#10;一人当たり面積該当値テキスト"/>
        <xdr:cNvSpPr txBox="1"/>
      </xdr:nvSpPr>
      <xdr:spPr>
        <a:xfrm>
          <a:off x="8943975" y="1741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82550</xdr:rowOff>
    </xdr:from>
    <xdr:to>
      <xdr:col>50</xdr:col>
      <xdr:colOff>165100</xdr:colOff>
      <xdr:row>103</xdr:row>
      <xdr:rowOff>12700</xdr:rowOff>
    </xdr:to>
    <xdr:sp macro="" textlink="">
      <xdr:nvSpPr>
        <xdr:cNvPr id="405" name="楕円 404"/>
        <xdr:cNvSpPr/>
      </xdr:nvSpPr>
      <xdr:spPr>
        <a:xfrm>
          <a:off x="815975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125730</xdr:rowOff>
    </xdr:from>
    <xdr:to>
      <xdr:col>55</xdr:col>
      <xdr:colOff>0</xdr:colOff>
      <xdr:row>102</xdr:row>
      <xdr:rowOff>133350</xdr:rowOff>
    </xdr:to>
    <xdr:cxnSp macro="">
      <xdr:nvCxnSpPr>
        <xdr:cNvPr id="406" name="直線コネクタ 405"/>
        <xdr:cNvCxnSpPr/>
      </xdr:nvCxnSpPr>
      <xdr:spPr>
        <a:xfrm flipV="1">
          <a:off x="8210550" y="17613630"/>
          <a:ext cx="69532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10161</xdr:rowOff>
    </xdr:from>
    <xdr:to>
      <xdr:col>46</xdr:col>
      <xdr:colOff>38100</xdr:colOff>
      <xdr:row>102</xdr:row>
      <xdr:rowOff>111761</xdr:rowOff>
    </xdr:to>
    <xdr:sp macro="" textlink="">
      <xdr:nvSpPr>
        <xdr:cNvPr id="407" name="楕円 406"/>
        <xdr:cNvSpPr/>
      </xdr:nvSpPr>
      <xdr:spPr>
        <a:xfrm>
          <a:off x="7413625" y="174980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60961</xdr:rowOff>
    </xdr:from>
    <xdr:to>
      <xdr:col>50</xdr:col>
      <xdr:colOff>114300</xdr:colOff>
      <xdr:row>102</xdr:row>
      <xdr:rowOff>133350</xdr:rowOff>
    </xdr:to>
    <xdr:cxnSp macro="">
      <xdr:nvCxnSpPr>
        <xdr:cNvPr id="408" name="直線コネクタ 407"/>
        <xdr:cNvCxnSpPr/>
      </xdr:nvCxnSpPr>
      <xdr:spPr>
        <a:xfrm>
          <a:off x="7445375" y="17548861"/>
          <a:ext cx="765175"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41927</xdr:rowOff>
    </xdr:from>
    <xdr:ext cx="469744" cy="259045"/>
    <xdr:sp macro="" textlink="">
      <xdr:nvSpPr>
        <xdr:cNvPr id="409" name="n_1aveValue【市民会館】&#10;一人当たり面積"/>
        <xdr:cNvSpPr txBox="1"/>
      </xdr:nvSpPr>
      <xdr:spPr>
        <a:xfrm>
          <a:off x="7991552"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83838</xdr:rowOff>
    </xdr:from>
    <xdr:ext cx="469744" cy="259045"/>
    <xdr:sp macro="" textlink="">
      <xdr:nvSpPr>
        <xdr:cNvPr id="410" name="n_2aveValue【市民会館】&#10;一人当たり面積"/>
        <xdr:cNvSpPr txBox="1"/>
      </xdr:nvSpPr>
      <xdr:spPr>
        <a:xfrm>
          <a:off x="72581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29227</xdr:rowOff>
    </xdr:from>
    <xdr:ext cx="469744" cy="259045"/>
    <xdr:sp macro="" textlink="">
      <xdr:nvSpPr>
        <xdr:cNvPr id="411" name="n_1mainValue【市民会館】&#10;一人当たり面積"/>
        <xdr:cNvSpPr txBox="1"/>
      </xdr:nvSpPr>
      <xdr:spPr>
        <a:xfrm>
          <a:off x="7991552" y="1734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128288</xdr:rowOff>
    </xdr:from>
    <xdr:ext cx="469744" cy="259045"/>
    <xdr:sp macro="" textlink="">
      <xdr:nvSpPr>
        <xdr:cNvPr id="412" name="n_2mainValue【市民会館】&#10;一人当たり面積"/>
        <xdr:cNvSpPr txBox="1"/>
      </xdr:nvSpPr>
      <xdr:spPr>
        <a:xfrm>
          <a:off x="7258127"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3" name="正方形/長方形 412"/>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4" name="正方形/長方形 413"/>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5" name="正方形/長方形 414"/>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6" name="正方形/長方形 415"/>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7" name="正方形/長方形 416"/>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8" name="正方形/長方形 417"/>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9" name="正方形/長方形 418"/>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正方形/長方形 419"/>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1" name="テキスト ボックス 420"/>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2" name="直線コネクタ 421"/>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3" name="直線コネクタ 422"/>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4" name="テキスト ボックス 423"/>
        <xdr:cNvSpPr txBox="1"/>
      </xdr:nvSpPr>
      <xdr:spPr>
        <a:xfrm>
          <a:off x="10306836"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5" name="直線コネクタ 424"/>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6" name="テキスト ボックス 425"/>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7" name="直線コネクタ 426"/>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8" name="テキスト ボックス 427"/>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9" name="直線コネクタ 428"/>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0" name="テキスト ボックス 429"/>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1" name="直線コネクタ 430"/>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2" name="テキスト ボックス 431"/>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3" name="直線コネクタ 432"/>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4" name="テキスト ボックス 433"/>
        <xdr:cNvSpPr txBox="1"/>
      </xdr:nvSpPr>
      <xdr:spPr>
        <a:xfrm>
          <a:off x="101976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5" name="直線コネクタ 434"/>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6" name="テキスト ボックス 435"/>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7"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438" name="直線コネクタ 437"/>
        <xdr:cNvCxnSpPr/>
      </xdr:nvCxnSpPr>
      <xdr:spPr>
        <a:xfrm flipV="1">
          <a:off x="13889989"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39" name="【一般廃棄物処理施設】&#10;有形固定資産減価償却率最小値テキスト"/>
        <xdr:cNvSpPr txBox="1"/>
      </xdr:nvSpPr>
      <xdr:spPr>
        <a:xfrm>
          <a:off x="13928725"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0" name="直線コネクタ 439"/>
        <xdr:cNvCxnSpPr/>
      </xdr:nvCxnSpPr>
      <xdr:spPr>
        <a:xfrm>
          <a:off x="13801725" y="71987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441" name="【一般廃棄物処理施設】&#10;有形固定資産減価償却率最大値テキスト"/>
        <xdr:cNvSpPr txBox="1"/>
      </xdr:nvSpPr>
      <xdr:spPr>
        <a:xfrm>
          <a:off x="13928725"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442" name="直線コネクタ 441"/>
        <xdr:cNvCxnSpPr/>
      </xdr:nvCxnSpPr>
      <xdr:spPr>
        <a:xfrm>
          <a:off x="13801725" y="58205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443" name="【一般廃棄物処理施設】&#10;有形固定資産減価償却率平均値テキスト"/>
        <xdr:cNvSpPr txBox="1"/>
      </xdr:nvSpPr>
      <xdr:spPr>
        <a:xfrm>
          <a:off x="13928725"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444" name="フローチャート: 判断 443"/>
        <xdr:cNvSpPr/>
      </xdr:nvSpPr>
      <xdr:spPr>
        <a:xfrm>
          <a:off x="13839825" y="62988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445" name="フローチャート: 判断 444"/>
        <xdr:cNvSpPr/>
      </xdr:nvSpPr>
      <xdr:spPr>
        <a:xfrm>
          <a:off x="13115925"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36830</xdr:rowOff>
    </xdr:from>
    <xdr:to>
      <xdr:col>76</xdr:col>
      <xdr:colOff>165100</xdr:colOff>
      <xdr:row>36</xdr:row>
      <xdr:rowOff>138430</xdr:rowOff>
    </xdr:to>
    <xdr:sp macro="" textlink="">
      <xdr:nvSpPr>
        <xdr:cNvPr id="446" name="フローチャート: 判断 445"/>
        <xdr:cNvSpPr/>
      </xdr:nvSpPr>
      <xdr:spPr>
        <a:xfrm>
          <a:off x="123698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7" name="テキスト ボックス 446"/>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8" name="テキスト ボックス 447"/>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9" name="テキスト ボックス 448"/>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0" name="テキスト ボックス 449"/>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1" name="テキスト ボックス 450"/>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111942</xdr:rowOff>
    </xdr:from>
    <xdr:to>
      <xdr:col>85</xdr:col>
      <xdr:colOff>177800</xdr:colOff>
      <xdr:row>34</xdr:row>
      <xdr:rowOff>42092</xdr:rowOff>
    </xdr:to>
    <xdr:sp macro="" textlink="">
      <xdr:nvSpPr>
        <xdr:cNvPr id="452" name="楕円 451"/>
        <xdr:cNvSpPr/>
      </xdr:nvSpPr>
      <xdr:spPr>
        <a:xfrm>
          <a:off x="13839825" y="57697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64969</xdr:rowOff>
    </xdr:from>
    <xdr:ext cx="405111" cy="259045"/>
    <xdr:sp macro="" textlink="">
      <xdr:nvSpPr>
        <xdr:cNvPr id="453" name="【一般廃棄物処理施設】&#10;有形固定資産減価償却率該当値テキスト"/>
        <xdr:cNvSpPr txBox="1"/>
      </xdr:nvSpPr>
      <xdr:spPr>
        <a:xfrm>
          <a:off x="13928725" y="572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138067</xdr:rowOff>
    </xdr:from>
    <xdr:to>
      <xdr:col>81</xdr:col>
      <xdr:colOff>101600</xdr:colOff>
      <xdr:row>34</xdr:row>
      <xdr:rowOff>68217</xdr:rowOff>
    </xdr:to>
    <xdr:sp macro="" textlink="">
      <xdr:nvSpPr>
        <xdr:cNvPr id="454" name="楕円 453"/>
        <xdr:cNvSpPr/>
      </xdr:nvSpPr>
      <xdr:spPr>
        <a:xfrm>
          <a:off x="13115925"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162742</xdr:rowOff>
    </xdr:from>
    <xdr:to>
      <xdr:col>85</xdr:col>
      <xdr:colOff>127000</xdr:colOff>
      <xdr:row>34</xdr:row>
      <xdr:rowOff>17417</xdr:rowOff>
    </xdr:to>
    <xdr:cxnSp macro="">
      <xdr:nvCxnSpPr>
        <xdr:cNvPr id="455" name="直線コネクタ 454"/>
        <xdr:cNvCxnSpPr/>
      </xdr:nvCxnSpPr>
      <xdr:spPr>
        <a:xfrm flipV="1">
          <a:off x="13166725" y="5820592"/>
          <a:ext cx="7239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149497</xdr:rowOff>
    </xdr:from>
    <xdr:to>
      <xdr:col>76</xdr:col>
      <xdr:colOff>165100</xdr:colOff>
      <xdr:row>34</xdr:row>
      <xdr:rowOff>79647</xdr:rowOff>
    </xdr:to>
    <xdr:sp macro="" textlink="">
      <xdr:nvSpPr>
        <xdr:cNvPr id="456" name="楕円 455"/>
        <xdr:cNvSpPr/>
      </xdr:nvSpPr>
      <xdr:spPr>
        <a:xfrm>
          <a:off x="12369800" y="58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17417</xdr:rowOff>
    </xdr:from>
    <xdr:to>
      <xdr:col>81</xdr:col>
      <xdr:colOff>50800</xdr:colOff>
      <xdr:row>34</xdr:row>
      <xdr:rowOff>28847</xdr:rowOff>
    </xdr:to>
    <xdr:cxnSp macro="">
      <xdr:nvCxnSpPr>
        <xdr:cNvPr id="457" name="直線コネクタ 456"/>
        <xdr:cNvCxnSpPr/>
      </xdr:nvCxnSpPr>
      <xdr:spPr>
        <a:xfrm flipV="1">
          <a:off x="12420600" y="5846717"/>
          <a:ext cx="746125"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13624</xdr:rowOff>
    </xdr:from>
    <xdr:ext cx="405111" cy="259045"/>
    <xdr:sp macro="" textlink="">
      <xdr:nvSpPr>
        <xdr:cNvPr id="458" name="n_1aveValue【一般廃棄物処理施設】&#10;有形固定資産減価償却率"/>
        <xdr:cNvSpPr txBox="1"/>
      </xdr:nvSpPr>
      <xdr:spPr>
        <a:xfrm>
          <a:off x="12980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129557</xdr:rowOff>
    </xdr:from>
    <xdr:ext cx="405111" cy="259045"/>
    <xdr:sp macro="" textlink="">
      <xdr:nvSpPr>
        <xdr:cNvPr id="459" name="n_2aveValue【一般廃棄物処理施設】&#10;有形固定資産減価償却率"/>
        <xdr:cNvSpPr txBox="1"/>
      </xdr:nvSpPr>
      <xdr:spPr>
        <a:xfrm>
          <a:off x="12246619"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84744</xdr:rowOff>
    </xdr:from>
    <xdr:ext cx="405111" cy="259045"/>
    <xdr:sp macro="" textlink="">
      <xdr:nvSpPr>
        <xdr:cNvPr id="460" name="n_1mainValue【一般廃棄物処理施設】&#10;有形固定資産減価償却率"/>
        <xdr:cNvSpPr txBox="1"/>
      </xdr:nvSpPr>
      <xdr:spPr>
        <a:xfrm>
          <a:off x="12980044" y="557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96174</xdr:rowOff>
    </xdr:from>
    <xdr:ext cx="405111" cy="259045"/>
    <xdr:sp macro="" textlink="">
      <xdr:nvSpPr>
        <xdr:cNvPr id="461" name="n_2mainValue【一般廃棄物処理施設】&#10;有形固定資産減価償却率"/>
        <xdr:cNvSpPr txBox="1"/>
      </xdr:nvSpPr>
      <xdr:spPr>
        <a:xfrm>
          <a:off x="12246619" y="558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2" name="直線コネクタ 471"/>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3" name="テキスト ボックス 472"/>
        <xdr:cNvSpPr txBox="1"/>
      </xdr:nvSpPr>
      <xdr:spPr>
        <a:xfrm>
          <a:off x="153531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4" name="直線コネクタ 473"/>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75" name="テキスト ボックス 474"/>
        <xdr:cNvSpPr txBox="1"/>
      </xdr:nvSpPr>
      <xdr:spPr>
        <a:xfrm>
          <a:off x="1509922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6" name="直線コネクタ 475"/>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7" name="テキスト ボックス 476"/>
        <xdr:cNvSpPr txBox="1"/>
      </xdr:nvSpPr>
      <xdr:spPr>
        <a:xfrm>
          <a:off x="150636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8" name="直線コネクタ 477"/>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9" name="テキスト ボックス 478"/>
        <xdr:cNvSpPr txBox="1"/>
      </xdr:nvSpPr>
      <xdr:spPr>
        <a:xfrm>
          <a:off x="150636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0" name="直線コネクタ 479"/>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81" name="テキスト ボックス 480"/>
        <xdr:cNvSpPr txBox="1"/>
      </xdr:nvSpPr>
      <xdr:spPr>
        <a:xfrm>
          <a:off x="150636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3" name="テキスト ボックス 482"/>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85" name="直線コネクタ 484"/>
        <xdr:cNvCxnSpPr/>
      </xdr:nvCxnSpPr>
      <xdr:spPr>
        <a:xfrm flipV="1">
          <a:off x="188461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86" name="【一般廃棄物処理施設】&#10;一人当たり有形固定資産（償却資産）額最小値テキスト"/>
        <xdr:cNvSpPr txBox="1"/>
      </xdr:nvSpPr>
      <xdr:spPr>
        <a:xfrm>
          <a:off x="188849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87" name="直線コネクタ 486"/>
        <xdr:cNvCxnSpPr/>
      </xdr:nvCxnSpPr>
      <xdr:spPr>
        <a:xfrm>
          <a:off x="18786475" y="722340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88" name="【一般廃棄物処理施設】&#10;一人当たり有形固定資産（償却資産）額最大値テキスト"/>
        <xdr:cNvSpPr txBox="1"/>
      </xdr:nvSpPr>
      <xdr:spPr>
        <a:xfrm>
          <a:off x="188849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89" name="直線コネクタ 488"/>
        <xdr:cNvCxnSpPr/>
      </xdr:nvCxnSpPr>
      <xdr:spPr>
        <a:xfrm>
          <a:off x="18786475" y="57831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713</xdr:rowOff>
    </xdr:from>
    <xdr:ext cx="534377" cy="259045"/>
    <xdr:sp macro="" textlink="">
      <xdr:nvSpPr>
        <xdr:cNvPr id="490" name="【一般廃棄物処理施設】&#10;一人当たり有形固定資産（償却資産）額平均値テキスト"/>
        <xdr:cNvSpPr txBox="1"/>
      </xdr:nvSpPr>
      <xdr:spPr>
        <a:xfrm>
          <a:off x="18884900" y="6515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91" name="フローチャート: 判断 490"/>
        <xdr:cNvSpPr/>
      </xdr:nvSpPr>
      <xdr:spPr>
        <a:xfrm>
          <a:off x="187960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92" name="フローチャート: 判断 491"/>
        <xdr:cNvSpPr/>
      </xdr:nvSpPr>
      <xdr:spPr>
        <a:xfrm>
          <a:off x="18100675" y="66863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47856</xdr:rowOff>
    </xdr:from>
    <xdr:to>
      <xdr:col>107</xdr:col>
      <xdr:colOff>101600</xdr:colOff>
      <xdr:row>39</xdr:row>
      <xdr:rowOff>149456</xdr:rowOff>
    </xdr:to>
    <xdr:sp macro="" textlink="">
      <xdr:nvSpPr>
        <xdr:cNvPr id="493" name="フローチャート: 判断 492"/>
        <xdr:cNvSpPr/>
      </xdr:nvSpPr>
      <xdr:spPr>
        <a:xfrm>
          <a:off x="17325975"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143159</xdr:rowOff>
    </xdr:from>
    <xdr:to>
      <xdr:col>116</xdr:col>
      <xdr:colOff>114300</xdr:colOff>
      <xdr:row>42</xdr:row>
      <xdr:rowOff>73309</xdr:rowOff>
    </xdr:to>
    <xdr:sp macro="" textlink="">
      <xdr:nvSpPr>
        <xdr:cNvPr id="499" name="楕円 498"/>
        <xdr:cNvSpPr/>
      </xdr:nvSpPr>
      <xdr:spPr>
        <a:xfrm>
          <a:off x="18796000" y="717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58086</xdr:rowOff>
    </xdr:from>
    <xdr:ext cx="469744" cy="259045"/>
    <xdr:sp macro="" textlink="">
      <xdr:nvSpPr>
        <xdr:cNvPr id="500" name="【一般廃棄物処理施設】&#10;一人当たり有形固定資産（償却資産）額該当値テキスト"/>
        <xdr:cNvSpPr txBox="1"/>
      </xdr:nvSpPr>
      <xdr:spPr>
        <a:xfrm>
          <a:off x="18884900" y="708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143273</xdr:rowOff>
    </xdr:from>
    <xdr:to>
      <xdr:col>112</xdr:col>
      <xdr:colOff>38100</xdr:colOff>
      <xdr:row>42</xdr:row>
      <xdr:rowOff>73423</xdr:rowOff>
    </xdr:to>
    <xdr:sp macro="" textlink="">
      <xdr:nvSpPr>
        <xdr:cNvPr id="501" name="楕円 500"/>
        <xdr:cNvSpPr/>
      </xdr:nvSpPr>
      <xdr:spPr>
        <a:xfrm>
          <a:off x="18100675" y="71727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22509</xdr:rowOff>
    </xdr:from>
    <xdr:to>
      <xdr:col>116</xdr:col>
      <xdr:colOff>63500</xdr:colOff>
      <xdr:row>42</xdr:row>
      <xdr:rowOff>22623</xdr:rowOff>
    </xdr:to>
    <xdr:cxnSp macro="">
      <xdr:nvCxnSpPr>
        <xdr:cNvPr id="502" name="直線コネクタ 501"/>
        <xdr:cNvCxnSpPr/>
      </xdr:nvCxnSpPr>
      <xdr:spPr>
        <a:xfrm flipV="1">
          <a:off x="18132425" y="7223409"/>
          <a:ext cx="714375"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144928</xdr:rowOff>
    </xdr:from>
    <xdr:to>
      <xdr:col>107</xdr:col>
      <xdr:colOff>101600</xdr:colOff>
      <xdr:row>42</xdr:row>
      <xdr:rowOff>75078</xdr:rowOff>
    </xdr:to>
    <xdr:sp macro="" textlink="">
      <xdr:nvSpPr>
        <xdr:cNvPr id="503" name="楕円 502"/>
        <xdr:cNvSpPr/>
      </xdr:nvSpPr>
      <xdr:spPr>
        <a:xfrm>
          <a:off x="17325975" y="717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22623</xdr:rowOff>
    </xdr:from>
    <xdr:to>
      <xdr:col>111</xdr:col>
      <xdr:colOff>177800</xdr:colOff>
      <xdr:row>42</xdr:row>
      <xdr:rowOff>24278</xdr:rowOff>
    </xdr:to>
    <xdr:cxnSp macro="">
      <xdr:nvCxnSpPr>
        <xdr:cNvPr id="504" name="直線コネクタ 503"/>
        <xdr:cNvCxnSpPr/>
      </xdr:nvCxnSpPr>
      <xdr:spPr>
        <a:xfrm flipV="1">
          <a:off x="17376775" y="7223523"/>
          <a:ext cx="755650" cy="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117962</xdr:rowOff>
    </xdr:from>
    <xdr:ext cx="534377" cy="259045"/>
    <xdr:sp macro="" textlink="">
      <xdr:nvSpPr>
        <xdr:cNvPr id="505" name="n_1aveValue【一般廃棄物処理施設】&#10;一人当たり有形固定資産（償却資産）額"/>
        <xdr:cNvSpPr txBox="1"/>
      </xdr:nvSpPr>
      <xdr:spPr>
        <a:xfrm>
          <a:off x="1790016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165983</xdr:rowOff>
    </xdr:from>
    <xdr:ext cx="534377" cy="259045"/>
    <xdr:sp macro="" textlink="">
      <xdr:nvSpPr>
        <xdr:cNvPr id="506" name="n_2aveValue【一般廃棄物処理施設】&#10;一人当たり有形固定資産（償却資産）額"/>
        <xdr:cNvSpPr txBox="1"/>
      </xdr:nvSpPr>
      <xdr:spPr>
        <a:xfrm>
          <a:off x="17166736"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64550</xdr:rowOff>
    </xdr:from>
    <xdr:ext cx="469744" cy="259045"/>
    <xdr:sp macro="" textlink="">
      <xdr:nvSpPr>
        <xdr:cNvPr id="507" name="n_1mainValue【一般廃棄物処理施設】&#10;一人当たり有形固定資産（償却資産）額"/>
        <xdr:cNvSpPr txBox="1"/>
      </xdr:nvSpPr>
      <xdr:spPr>
        <a:xfrm>
          <a:off x="17932478" y="726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66205</xdr:rowOff>
    </xdr:from>
    <xdr:ext cx="469744" cy="259045"/>
    <xdr:sp macro="" textlink="">
      <xdr:nvSpPr>
        <xdr:cNvPr id="508" name="n_2mainValue【一般廃棄物処理施設】&#10;一人当たり有形固定資産（償却資産）額"/>
        <xdr:cNvSpPr txBox="1"/>
      </xdr:nvSpPr>
      <xdr:spPr>
        <a:xfrm>
          <a:off x="17170478" y="726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0" name="テキスト ボックス 519"/>
        <xdr:cNvSpPr txBox="1"/>
      </xdr:nvSpPr>
      <xdr:spPr>
        <a:xfrm>
          <a:off x="1030683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0" name="テキスト ボックス 529"/>
        <xdr:cNvSpPr txBox="1"/>
      </xdr:nvSpPr>
      <xdr:spPr>
        <a:xfrm>
          <a:off x="101976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2" name="テキスト ボックス 531"/>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534" name="直線コネクタ 533"/>
        <xdr:cNvCxnSpPr/>
      </xdr:nvCxnSpPr>
      <xdr:spPr>
        <a:xfrm flipV="1">
          <a:off x="13889989"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535" name="【保健センター・保健所】&#10;有形固定資産減価償却率最小値テキスト"/>
        <xdr:cNvSpPr txBox="1"/>
      </xdr:nvSpPr>
      <xdr:spPr>
        <a:xfrm>
          <a:off x="13928725"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536" name="直線コネクタ 535"/>
        <xdr:cNvCxnSpPr/>
      </xdr:nvCxnSpPr>
      <xdr:spPr>
        <a:xfrm>
          <a:off x="13801725" y="109319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7" name="【保健センター・保健所】&#10;有形固定資産減価償却率最大値テキスト"/>
        <xdr:cNvSpPr txBox="1"/>
      </xdr:nvSpPr>
      <xdr:spPr>
        <a:xfrm>
          <a:off x="13928725"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8" name="直線コネクタ 537"/>
        <xdr:cNvCxnSpPr/>
      </xdr:nvCxnSpPr>
      <xdr:spPr>
        <a:xfrm>
          <a:off x="13801725" y="94705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539" name="【保健センター・保健所】&#10;有形固定資産減価償却率平均値テキスト"/>
        <xdr:cNvSpPr txBox="1"/>
      </xdr:nvSpPr>
      <xdr:spPr>
        <a:xfrm>
          <a:off x="13928725"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540" name="フローチャート: 判断 539"/>
        <xdr:cNvSpPr/>
      </xdr:nvSpPr>
      <xdr:spPr>
        <a:xfrm>
          <a:off x="13839825" y="104501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541" name="フローチャート: 判断 540"/>
        <xdr:cNvSpPr/>
      </xdr:nvSpPr>
      <xdr:spPr>
        <a:xfrm>
          <a:off x="13115925"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42" name="フローチャート: 判断 541"/>
        <xdr:cNvSpPr/>
      </xdr:nvSpPr>
      <xdr:spPr>
        <a:xfrm>
          <a:off x="123698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548" name="楕円 547"/>
        <xdr:cNvSpPr/>
      </xdr:nvSpPr>
      <xdr:spPr>
        <a:xfrm>
          <a:off x="13839825" y="99422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21062</xdr:rowOff>
    </xdr:from>
    <xdr:ext cx="405111" cy="259045"/>
    <xdr:sp macro="" textlink="">
      <xdr:nvSpPr>
        <xdr:cNvPr id="549" name="【保健センター・保健所】&#10;有形固定資産減価償却率該当値テキスト"/>
        <xdr:cNvSpPr txBox="1"/>
      </xdr:nvSpPr>
      <xdr:spPr>
        <a:xfrm>
          <a:off x="13928725" y="979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30843</xdr:rowOff>
    </xdr:from>
    <xdr:to>
      <xdr:col>81</xdr:col>
      <xdr:colOff>101600</xdr:colOff>
      <xdr:row>58</xdr:row>
      <xdr:rowOff>132443</xdr:rowOff>
    </xdr:to>
    <xdr:sp macro="" textlink="">
      <xdr:nvSpPr>
        <xdr:cNvPr id="550" name="楕円 549"/>
        <xdr:cNvSpPr/>
      </xdr:nvSpPr>
      <xdr:spPr>
        <a:xfrm>
          <a:off x="13115925"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48985</xdr:rowOff>
    </xdr:from>
    <xdr:to>
      <xdr:col>85</xdr:col>
      <xdr:colOff>127000</xdr:colOff>
      <xdr:row>58</xdr:row>
      <xdr:rowOff>81643</xdr:rowOff>
    </xdr:to>
    <xdr:cxnSp macro="">
      <xdr:nvCxnSpPr>
        <xdr:cNvPr id="551" name="直線コネクタ 550"/>
        <xdr:cNvCxnSpPr/>
      </xdr:nvCxnSpPr>
      <xdr:spPr>
        <a:xfrm flipV="1">
          <a:off x="13166725" y="9993085"/>
          <a:ext cx="7239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552" name="楕円 551"/>
        <xdr:cNvSpPr/>
      </xdr:nvSpPr>
      <xdr:spPr>
        <a:xfrm>
          <a:off x="123698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81643</xdr:rowOff>
    </xdr:from>
    <xdr:to>
      <xdr:col>81</xdr:col>
      <xdr:colOff>50800</xdr:colOff>
      <xdr:row>58</xdr:row>
      <xdr:rowOff>114300</xdr:rowOff>
    </xdr:to>
    <xdr:cxnSp macro="">
      <xdr:nvCxnSpPr>
        <xdr:cNvPr id="553" name="直線コネクタ 552"/>
        <xdr:cNvCxnSpPr/>
      </xdr:nvCxnSpPr>
      <xdr:spPr>
        <a:xfrm flipV="1">
          <a:off x="12420600" y="10025743"/>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554" name="n_1aveValue【保健センター・保健所】&#10;有形固定資産減価償却率"/>
        <xdr:cNvSpPr txBox="1"/>
      </xdr:nvSpPr>
      <xdr:spPr>
        <a:xfrm>
          <a:off x="12980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55" name="n_2aveValue【保健センター・保健所】&#10;有形固定資産減価償却率"/>
        <xdr:cNvSpPr txBox="1"/>
      </xdr:nvSpPr>
      <xdr:spPr>
        <a:xfrm>
          <a:off x="12246619"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148970</xdr:rowOff>
    </xdr:from>
    <xdr:ext cx="405111" cy="259045"/>
    <xdr:sp macro="" textlink="">
      <xdr:nvSpPr>
        <xdr:cNvPr id="556" name="n_1mainValue【保健センター・保健所】&#10;有形固定資産減価償却率"/>
        <xdr:cNvSpPr txBox="1"/>
      </xdr:nvSpPr>
      <xdr:spPr>
        <a:xfrm>
          <a:off x="129800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557" name="n_2mainValue【保健センター・保健所】&#10;有形固定資産減価償却率"/>
        <xdr:cNvSpPr txBox="1"/>
      </xdr:nvSpPr>
      <xdr:spPr>
        <a:xfrm>
          <a:off x="12246619"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8" name="直線コネクタ 567"/>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9" name="テキスト ボックス 568"/>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0" name="直線コネクタ 569"/>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1" name="テキスト ボックス 570"/>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2" name="直線コネクタ 571"/>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3" name="テキスト ボックス 572"/>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4" name="直線コネクタ 573"/>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5" name="テキスト ボックス 574"/>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6" name="直線コネクタ 575"/>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7" name="テキスト ボックス 576"/>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8" name="直線コネクタ 577"/>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9" name="テキスト ボックス 578"/>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83" name="直線コネクタ 582"/>
        <xdr:cNvCxnSpPr/>
      </xdr:nvCxnSpPr>
      <xdr:spPr>
        <a:xfrm flipV="1">
          <a:off x="188461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84" name="【保健センター・保健所】&#10;一人当たり面積最小値テキスト"/>
        <xdr:cNvSpPr txBox="1"/>
      </xdr:nvSpPr>
      <xdr:spPr>
        <a:xfrm>
          <a:off x="188849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85" name="直線コネクタ 584"/>
        <xdr:cNvCxnSpPr/>
      </xdr:nvCxnSpPr>
      <xdr:spPr>
        <a:xfrm>
          <a:off x="18786475" y="110925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86" name="【保健センター・保健所】&#10;一人当たり面積最大値テキスト"/>
        <xdr:cNvSpPr txBox="1"/>
      </xdr:nvSpPr>
      <xdr:spPr>
        <a:xfrm>
          <a:off x="188849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87" name="直線コネクタ 586"/>
        <xdr:cNvCxnSpPr/>
      </xdr:nvCxnSpPr>
      <xdr:spPr>
        <a:xfrm>
          <a:off x="18786475" y="94923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588" name="【保健センター・保健所】&#10;一人当たり面積平均値テキスト"/>
        <xdr:cNvSpPr txBox="1"/>
      </xdr:nvSpPr>
      <xdr:spPr>
        <a:xfrm>
          <a:off x="188849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89" name="フローチャート: 判断 588"/>
        <xdr:cNvSpPr/>
      </xdr:nvSpPr>
      <xdr:spPr>
        <a:xfrm>
          <a:off x="18796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90" name="フローチャート: 判断 589"/>
        <xdr:cNvSpPr/>
      </xdr:nvSpPr>
      <xdr:spPr>
        <a:xfrm>
          <a:off x="18100675" y="106607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591" name="フローチャート: 判断 590"/>
        <xdr:cNvSpPr/>
      </xdr:nvSpPr>
      <xdr:spPr>
        <a:xfrm>
          <a:off x="17325975"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2" name="テキスト ボックス 591"/>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3" name="テキスト ボックス 592"/>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4" name="テキスト ボックス 593"/>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5" name="テキスト ボックス 594"/>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6" name="テキスト ボックス 595"/>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597" name="楕円 596"/>
        <xdr:cNvSpPr/>
      </xdr:nvSpPr>
      <xdr:spPr>
        <a:xfrm>
          <a:off x="187960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22877</xdr:rowOff>
    </xdr:from>
    <xdr:ext cx="469744" cy="259045"/>
    <xdr:sp macro="" textlink="">
      <xdr:nvSpPr>
        <xdr:cNvPr id="598" name="【保健センター・保健所】&#10;一人当たり面積該当値テキスト"/>
        <xdr:cNvSpPr txBox="1"/>
      </xdr:nvSpPr>
      <xdr:spPr>
        <a:xfrm>
          <a:off x="188849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599" name="楕円 598"/>
        <xdr:cNvSpPr/>
      </xdr:nvSpPr>
      <xdr:spPr>
        <a:xfrm>
          <a:off x="18100675" y="10845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600" name="直線コネクタ 599"/>
        <xdr:cNvCxnSpPr/>
      </xdr:nvCxnSpPr>
      <xdr:spPr>
        <a:xfrm>
          <a:off x="18132425" y="108966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55335</xdr:rowOff>
    </xdr:from>
    <xdr:to>
      <xdr:col>107</xdr:col>
      <xdr:colOff>101600</xdr:colOff>
      <xdr:row>63</xdr:row>
      <xdr:rowOff>156935</xdr:rowOff>
    </xdr:to>
    <xdr:sp macro="" textlink="">
      <xdr:nvSpPr>
        <xdr:cNvPr id="601" name="楕円 600"/>
        <xdr:cNvSpPr/>
      </xdr:nvSpPr>
      <xdr:spPr>
        <a:xfrm>
          <a:off x="17325975"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106135</xdr:rowOff>
    </xdr:to>
    <xdr:cxnSp macro="">
      <xdr:nvCxnSpPr>
        <xdr:cNvPr id="602" name="直線コネクタ 601"/>
        <xdr:cNvCxnSpPr/>
      </xdr:nvCxnSpPr>
      <xdr:spPr>
        <a:xfrm flipV="1">
          <a:off x="17376775" y="10896600"/>
          <a:ext cx="7556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603" name="n_1aveValue【保健センター・保健所】&#10;一人当たり面積"/>
        <xdr:cNvSpPr txBox="1"/>
      </xdr:nvSpPr>
      <xdr:spPr>
        <a:xfrm>
          <a:off x="1793247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604" name="n_2aveValue【保健センター・保健所】&#10;一人当たり面積"/>
        <xdr:cNvSpPr txBox="1"/>
      </xdr:nvSpPr>
      <xdr:spPr>
        <a:xfrm>
          <a:off x="1717047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137177</xdr:rowOff>
    </xdr:from>
    <xdr:ext cx="469744" cy="259045"/>
    <xdr:sp macro="" textlink="">
      <xdr:nvSpPr>
        <xdr:cNvPr id="605" name="n_1mainValue【保健センター・保健所】&#10;一人当たり面積"/>
        <xdr:cNvSpPr txBox="1"/>
      </xdr:nvSpPr>
      <xdr:spPr>
        <a:xfrm>
          <a:off x="1793247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148062</xdr:rowOff>
    </xdr:from>
    <xdr:ext cx="469744" cy="259045"/>
    <xdr:sp macro="" textlink="">
      <xdr:nvSpPr>
        <xdr:cNvPr id="606" name="n_2mainValue【保健センター・保健所】&#10;一人当たり面積"/>
        <xdr:cNvSpPr txBox="1"/>
      </xdr:nvSpPr>
      <xdr:spPr>
        <a:xfrm>
          <a:off x="17170477" y="1094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7" name="直線コネクタ 616"/>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8" name="テキスト ボックス 617"/>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9" name="直線コネクタ 618"/>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0" name="テキスト ボックス 619"/>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1" name="直線コネクタ 620"/>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2" name="テキスト ボックス 621"/>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3" name="直線コネクタ 622"/>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4" name="テキスト ボックス 623"/>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5" name="直線コネクタ 624"/>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6" name="テキスト ボックス 625"/>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7" name="直線コネクタ 626"/>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8" name="テキスト ボックス 627"/>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9" name="直線コネクタ 628"/>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0" name="テキスト ボックス 629"/>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1"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632" name="直線コネクタ 631"/>
        <xdr:cNvCxnSpPr/>
      </xdr:nvCxnSpPr>
      <xdr:spPr>
        <a:xfrm flipV="1">
          <a:off x="13889989"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633" name="【消防施設】&#10;有形固定資産減価償却率最小値テキスト"/>
        <xdr:cNvSpPr txBox="1"/>
      </xdr:nvSpPr>
      <xdr:spPr>
        <a:xfrm>
          <a:off x="13928725"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634" name="直線コネクタ 633"/>
        <xdr:cNvCxnSpPr/>
      </xdr:nvCxnSpPr>
      <xdr:spPr>
        <a:xfrm>
          <a:off x="13801725" y="147289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635" name="【消防施設】&#10;有形固定資産減価償却率最大値テキスト"/>
        <xdr:cNvSpPr txBox="1"/>
      </xdr:nvSpPr>
      <xdr:spPr>
        <a:xfrm>
          <a:off x="13928725"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636" name="直線コネクタ 635"/>
        <xdr:cNvCxnSpPr/>
      </xdr:nvCxnSpPr>
      <xdr:spPr>
        <a:xfrm>
          <a:off x="13801725" y="133344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59163</xdr:rowOff>
    </xdr:from>
    <xdr:ext cx="405111" cy="259045"/>
    <xdr:sp macro="" textlink="">
      <xdr:nvSpPr>
        <xdr:cNvPr id="637" name="【消防施設】&#10;有形固定資産減価償却率平均値テキスト"/>
        <xdr:cNvSpPr txBox="1"/>
      </xdr:nvSpPr>
      <xdr:spPr>
        <a:xfrm>
          <a:off x="13928725" y="13603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38" name="フローチャート: 判断 637"/>
        <xdr:cNvSpPr/>
      </xdr:nvSpPr>
      <xdr:spPr>
        <a:xfrm>
          <a:off x="13839825" y="137522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639" name="フローチャート: 判断 638"/>
        <xdr:cNvSpPr/>
      </xdr:nvSpPr>
      <xdr:spPr>
        <a:xfrm>
          <a:off x="13115925"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83638</xdr:rowOff>
    </xdr:from>
    <xdr:to>
      <xdr:col>76</xdr:col>
      <xdr:colOff>165100</xdr:colOff>
      <xdr:row>82</xdr:row>
      <xdr:rowOff>13788</xdr:rowOff>
    </xdr:to>
    <xdr:sp macro="" textlink="">
      <xdr:nvSpPr>
        <xdr:cNvPr id="640" name="フローチャート: 判断 639"/>
        <xdr:cNvSpPr/>
      </xdr:nvSpPr>
      <xdr:spPr>
        <a:xfrm>
          <a:off x="123698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1" name="テキスト ボックス 640"/>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2" name="テキスト ボックス 641"/>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3" name="テキスト ボックス 642"/>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4" name="テキスト ボックス 643"/>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5" name="テキスト ボックス 644"/>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646" name="楕円 645"/>
        <xdr:cNvSpPr/>
      </xdr:nvSpPr>
      <xdr:spPr>
        <a:xfrm>
          <a:off x="13839825" y="1402497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115950</xdr:rowOff>
    </xdr:from>
    <xdr:ext cx="405111" cy="259045"/>
    <xdr:sp macro="" textlink="">
      <xdr:nvSpPr>
        <xdr:cNvPr id="647" name="【消防施設】&#10;有形固定資産減価償却率該当値テキスト"/>
        <xdr:cNvSpPr txBox="1"/>
      </xdr:nvSpPr>
      <xdr:spPr>
        <a:xfrm>
          <a:off x="13928725" y="14003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363</xdr:rowOff>
    </xdr:from>
    <xdr:to>
      <xdr:col>81</xdr:col>
      <xdr:colOff>101600</xdr:colOff>
      <xdr:row>82</xdr:row>
      <xdr:rowOff>101963</xdr:rowOff>
    </xdr:to>
    <xdr:sp macro="" textlink="">
      <xdr:nvSpPr>
        <xdr:cNvPr id="648" name="楕円 647"/>
        <xdr:cNvSpPr/>
      </xdr:nvSpPr>
      <xdr:spPr>
        <a:xfrm>
          <a:off x="13115925"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16873</xdr:rowOff>
    </xdr:from>
    <xdr:to>
      <xdr:col>85</xdr:col>
      <xdr:colOff>127000</xdr:colOff>
      <xdr:row>82</xdr:row>
      <xdr:rowOff>51163</xdr:rowOff>
    </xdr:to>
    <xdr:cxnSp macro="">
      <xdr:nvCxnSpPr>
        <xdr:cNvPr id="649" name="直線コネクタ 648"/>
        <xdr:cNvCxnSpPr/>
      </xdr:nvCxnSpPr>
      <xdr:spPr>
        <a:xfrm flipV="1">
          <a:off x="13166725" y="14075773"/>
          <a:ext cx="7239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60779</xdr:rowOff>
    </xdr:from>
    <xdr:to>
      <xdr:col>76</xdr:col>
      <xdr:colOff>165100</xdr:colOff>
      <xdr:row>82</xdr:row>
      <xdr:rowOff>162379</xdr:rowOff>
    </xdr:to>
    <xdr:sp macro="" textlink="">
      <xdr:nvSpPr>
        <xdr:cNvPr id="650" name="楕円 649"/>
        <xdr:cNvSpPr/>
      </xdr:nvSpPr>
      <xdr:spPr>
        <a:xfrm>
          <a:off x="12369800" y="1411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51163</xdr:rowOff>
    </xdr:from>
    <xdr:to>
      <xdr:col>81</xdr:col>
      <xdr:colOff>50800</xdr:colOff>
      <xdr:row>82</xdr:row>
      <xdr:rowOff>111579</xdr:rowOff>
    </xdr:to>
    <xdr:cxnSp macro="">
      <xdr:nvCxnSpPr>
        <xdr:cNvPr id="651" name="直線コネクタ 650"/>
        <xdr:cNvCxnSpPr/>
      </xdr:nvCxnSpPr>
      <xdr:spPr>
        <a:xfrm flipV="1">
          <a:off x="12420600" y="14110063"/>
          <a:ext cx="746125"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36847</xdr:rowOff>
    </xdr:from>
    <xdr:ext cx="405111" cy="259045"/>
    <xdr:sp macro="" textlink="">
      <xdr:nvSpPr>
        <xdr:cNvPr id="652" name="n_1aveValue【消防施設】&#10;有形固定資産減価償却率"/>
        <xdr:cNvSpPr txBox="1"/>
      </xdr:nvSpPr>
      <xdr:spPr>
        <a:xfrm>
          <a:off x="12980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30315</xdr:rowOff>
    </xdr:from>
    <xdr:ext cx="405111" cy="259045"/>
    <xdr:sp macro="" textlink="">
      <xdr:nvSpPr>
        <xdr:cNvPr id="653" name="n_2aveValue【消防施設】&#10;有形固定資産減価償却率"/>
        <xdr:cNvSpPr txBox="1"/>
      </xdr:nvSpPr>
      <xdr:spPr>
        <a:xfrm>
          <a:off x="12246619"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93090</xdr:rowOff>
    </xdr:from>
    <xdr:ext cx="405111" cy="259045"/>
    <xdr:sp macro="" textlink="">
      <xdr:nvSpPr>
        <xdr:cNvPr id="654" name="n_1mainValue【消防施設】&#10;有形固定資産減価償却率"/>
        <xdr:cNvSpPr txBox="1"/>
      </xdr:nvSpPr>
      <xdr:spPr>
        <a:xfrm>
          <a:off x="129800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153506</xdr:rowOff>
    </xdr:from>
    <xdr:ext cx="405111" cy="259045"/>
    <xdr:sp macro="" textlink="">
      <xdr:nvSpPr>
        <xdr:cNvPr id="655" name="n_2mainValue【消防施設】&#10;有形固定資産減価償却率"/>
        <xdr:cNvSpPr txBox="1"/>
      </xdr:nvSpPr>
      <xdr:spPr>
        <a:xfrm>
          <a:off x="12246619"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6" name="正方形/長方形 655"/>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7" name="正方形/長方形 656"/>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8" name="正方形/長方形 657"/>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9" name="正方形/長方形 658"/>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0" name="正方形/長方形 659"/>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1" name="正方形/長方形 660"/>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2" name="正方形/長方形 661"/>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3" name="正方形/長方形 662"/>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4" name="テキスト ボックス 663"/>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5" name="直線コネクタ 664"/>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6" name="直線コネクタ 665"/>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7" name="テキスト ボックス 666"/>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8" name="直線コネクタ 667"/>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9" name="テキスト ボックス 668"/>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0" name="直線コネクタ 669"/>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1" name="テキスト ボックス 670"/>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2" name="直線コネクタ 671"/>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3" name="テキスト ボックス 672"/>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4" name="直線コネクタ 673"/>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5" name="テキスト ボックス 674"/>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6"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677" name="直線コネクタ 676"/>
        <xdr:cNvCxnSpPr/>
      </xdr:nvCxnSpPr>
      <xdr:spPr>
        <a:xfrm flipV="1">
          <a:off x="188461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78" name="【消防施設】&#10;一人当たり面積最小値テキスト"/>
        <xdr:cNvSpPr txBox="1"/>
      </xdr:nvSpPr>
      <xdr:spPr>
        <a:xfrm>
          <a:off x="188849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79" name="直線コネクタ 678"/>
        <xdr:cNvCxnSpPr/>
      </xdr:nvCxnSpPr>
      <xdr:spPr>
        <a:xfrm>
          <a:off x="18786475" y="147736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80" name="【消防施設】&#10;一人当たり面積最大値テキスト"/>
        <xdr:cNvSpPr txBox="1"/>
      </xdr:nvSpPr>
      <xdr:spPr>
        <a:xfrm>
          <a:off x="188849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81" name="直線コネクタ 680"/>
        <xdr:cNvCxnSpPr/>
      </xdr:nvCxnSpPr>
      <xdr:spPr>
        <a:xfrm>
          <a:off x="18786475" y="136626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682" name="【消防施設】&#10;一人当たり面積平均値テキスト"/>
        <xdr:cNvSpPr txBox="1"/>
      </xdr:nvSpPr>
      <xdr:spPr>
        <a:xfrm>
          <a:off x="188849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83" name="フローチャート: 判断 682"/>
        <xdr:cNvSpPr/>
      </xdr:nvSpPr>
      <xdr:spPr>
        <a:xfrm>
          <a:off x="187960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84" name="フローチャート: 判断 683"/>
        <xdr:cNvSpPr/>
      </xdr:nvSpPr>
      <xdr:spPr>
        <a:xfrm>
          <a:off x="18100675" y="144622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129032</xdr:rowOff>
    </xdr:from>
    <xdr:to>
      <xdr:col>107</xdr:col>
      <xdr:colOff>101600</xdr:colOff>
      <xdr:row>85</xdr:row>
      <xdr:rowOff>59182</xdr:rowOff>
    </xdr:to>
    <xdr:sp macro="" textlink="">
      <xdr:nvSpPr>
        <xdr:cNvPr id="685" name="フローチャート: 判断 684"/>
        <xdr:cNvSpPr/>
      </xdr:nvSpPr>
      <xdr:spPr>
        <a:xfrm>
          <a:off x="17325975"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91" name="楕円 690"/>
        <xdr:cNvSpPr/>
      </xdr:nvSpPr>
      <xdr:spPr>
        <a:xfrm>
          <a:off x="187960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692" name="【消防施設】&#10;一人当たり面積該当値テキスト"/>
        <xdr:cNvSpPr txBox="1"/>
      </xdr:nvSpPr>
      <xdr:spPr>
        <a:xfrm>
          <a:off x="188849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106172</xdr:rowOff>
    </xdr:from>
    <xdr:to>
      <xdr:col>112</xdr:col>
      <xdr:colOff>38100</xdr:colOff>
      <xdr:row>85</xdr:row>
      <xdr:rowOff>36322</xdr:rowOff>
    </xdr:to>
    <xdr:sp macro="" textlink="">
      <xdr:nvSpPr>
        <xdr:cNvPr id="693" name="楕円 692"/>
        <xdr:cNvSpPr/>
      </xdr:nvSpPr>
      <xdr:spPr>
        <a:xfrm>
          <a:off x="18100675" y="145079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156972</xdr:rowOff>
    </xdr:to>
    <xdr:cxnSp macro="">
      <xdr:nvCxnSpPr>
        <xdr:cNvPr id="694" name="直線コネクタ 693"/>
        <xdr:cNvCxnSpPr/>
      </xdr:nvCxnSpPr>
      <xdr:spPr>
        <a:xfrm flipV="1">
          <a:off x="18132425" y="14554200"/>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106172</xdr:rowOff>
    </xdr:from>
    <xdr:to>
      <xdr:col>107</xdr:col>
      <xdr:colOff>101600</xdr:colOff>
      <xdr:row>85</xdr:row>
      <xdr:rowOff>36322</xdr:rowOff>
    </xdr:to>
    <xdr:sp macro="" textlink="">
      <xdr:nvSpPr>
        <xdr:cNvPr id="695" name="楕円 694"/>
        <xdr:cNvSpPr/>
      </xdr:nvSpPr>
      <xdr:spPr>
        <a:xfrm>
          <a:off x="17325975"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156972</xdr:rowOff>
    </xdr:from>
    <xdr:to>
      <xdr:col>111</xdr:col>
      <xdr:colOff>177800</xdr:colOff>
      <xdr:row>84</xdr:row>
      <xdr:rowOff>156972</xdr:rowOff>
    </xdr:to>
    <xdr:cxnSp macro="">
      <xdr:nvCxnSpPr>
        <xdr:cNvPr id="696" name="直線コネクタ 695"/>
        <xdr:cNvCxnSpPr/>
      </xdr:nvCxnSpPr>
      <xdr:spPr>
        <a:xfrm>
          <a:off x="17376775" y="14558772"/>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97" name="n_1aveValue【消防施設】&#10;一人当たり面積"/>
        <xdr:cNvSpPr txBox="1"/>
      </xdr:nvSpPr>
      <xdr:spPr>
        <a:xfrm>
          <a:off x="1793247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698" name="n_2aveValue【消防施設】&#10;一人当たり面積"/>
        <xdr:cNvSpPr txBox="1"/>
      </xdr:nvSpPr>
      <xdr:spPr>
        <a:xfrm>
          <a:off x="1717047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27449</xdr:rowOff>
    </xdr:from>
    <xdr:ext cx="469744" cy="259045"/>
    <xdr:sp macro="" textlink="">
      <xdr:nvSpPr>
        <xdr:cNvPr id="699" name="n_1mainValue【消防施設】&#10;一人当たり面積"/>
        <xdr:cNvSpPr txBox="1"/>
      </xdr:nvSpPr>
      <xdr:spPr>
        <a:xfrm>
          <a:off x="1793247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52849</xdr:rowOff>
    </xdr:from>
    <xdr:ext cx="469744" cy="259045"/>
    <xdr:sp macro="" textlink="">
      <xdr:nvSpPr>
        <xdr:cNvPr id="700" name="n_2mainValue【消防施設】&#10;一人当たり面積"/>
        <xdr:cNvSpPr txBox="1"/>
      </xdr:nvSpPr>
      <xdr:spPr>
        <a:xfrm>
          <a:off x="1717047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12" name="テキスト ボックス 711"/>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22" name="テキスト ボックス 721"/>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4" name="テキスト ボックス 723"/>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726" name="直線コネクタ 725"/>
        <xdr:cNvCxnSpPr/>
      </xdr:nvCxnSpPr>
      <xdr:spPr>
        <a:xfrm flipV="1">
          <a:off x="13889989"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727" name="【庁舎】&#10;有形固定資産減価償却率最小値テキスト"/>
        <xdr:cNvSpPr txBox="1"/>
      </xdr:nvSpPr>
      <xdr:spPr>
        <a:xfrm>
          <a:off x="13928725"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728" name="直線コネクタ 727"/>
        <xdr:cNvCxnSpPr/>
      </xdr:nvCxnSpPr>
      <xdr:spPr>
        <a:xfrm>
          <a:off x="13801725" y="1859606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729" name="【庁舎】&#10;有形固定資産減価償却率最大値テキスト"/>
        <xdr:cNvSpPr txBox="1"/>
      </xdr:nvSpPr>
      <xdr:spPr>
        <a:xfrm>
          <a:off x="13928725"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30" name="直線コネクタ 729"/>
        <xdr:cNvCxnSpPr/>
      </xdr:nvCxnSpPr>
      <xdr:spPr>
        <a:xfrm>
          <a:off x="13801725" y="1722773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152779</xdr:rowOff>
    </xdr:from>
    <xdr:ext cx="405111" cy="259045"/>
    <xdr:sp macro="" textlink="">
      <xdr:nvSpPr>
        <xdr:cNvPr id="731" name="【庁舎】&#10;有形固定資産減価償却率平均値テキスト"/>
        <xdr:cNvSpPr txBox="1"/>
      </xdr:nvSpPr>
      <xdr:spPr>
        <a:xfrm>
          <a:off x="13928725" y="17640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732" name="フローチャート: 判断 731"/>
        <xdr:cNvSpPr/>
      </xdr:nvSpPr>
      <xdr:spPr>
        <a:xfrm>
          <a:off x="13839825" y="177892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733" name="フローチャート: 判断 732"/>
        <xdr:cNvSpPr/>
      </xdr:nvSpPr>
      <xdr:spPr>
        <a:xfrm>
          <a:off x="13115925"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734" name="フローチャート: 判断 733"/>
        <xdr:cNvSpPr/>
      </xdr:nvSpPr>
      <xdr:spPr>
        <a:xfrm>
          <a:off x="123698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141332</xdr:rowOff>
    </xdr:from>
    <xdr:to>
      <xdr:col>85</xdr:col>
      <xdr:colOff>177800</xdr:colOff>
      <xdr:row>105</xdr:row>
      <xdr:rowOff>71482</xdr:rowOff>
    </xdr:to>
    <xdr:sp macro="" textlink="">
      <xdr:nvSpPr>
        <xdr:cNvPr id="740" name="楕円 739"/>
        <xdr:cNvSpPr/>
      </xdr:nvSpPr>
      <xdr:spPr>
        <a:xfrm>
          <a:off x="13839825" y="179721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119759</xdr:rowOff>
    </xdr:from>
    <xdr:ext cx="405111" cy="259045"/>
    <xdr:sp macro="" textlink="">
      <xdr:nvSpPr>
        <xdr:cNvPr id="741" name="【庁舎】&#10;有形固定資産減価償却率該当値テキスト"/>
        <xdr:cNvSpPr txBox="1"/>
      </xdr:nvSpPr>
      <xdr:spPr>
        <a:xfrm>
          <a:off x="13928725" y="1795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160927</xdr:rowOff>
    </xdr:from>
    <xdr:to>
      <xdr:col>81</xdr:col>
      <xdr:colOff>101600</xdr:colOff>
      <xdr:row>101</xdr:row>
      <xdr:rowOff>91077</xdr:rowOff>
    </xdr:to>
    <xdr:sp macro="" textlink="">
      <xdr:nvSpPr>
        <xdr:cNvPr id="742" name="楕円 741"/>
        <xdr:cNvSpPr/>
      </xdr:nvSpPr>
      <xdr:spPr>
        <a:xfrm>
          <a:off x="13115925" y="173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40277</xdr:rowOff>
    </xdr:from>
    <xdr:to>
      <xdr:col>85</xdr:col>
      <xdr:colOff>127000</xdr:colOff>
      <xdr:row>105</xdr:row>
      <xdr:rowOff>20682</xdr:rowOff>
    </xdr:to>
    <xdr:cxnSp macro="">
      <xdr:nvCxnSpPr>
        <xdr:cNvPr id="743" name="直線コネクタ 742"/>
        <xdr:cNvCxnSpPr/>
      </xdr:nvCxnSpPr>
      <xdr:spPr>
        <a:xfrm>
          <a:off x="13166725" y="17356727"/>
          <a:ext cx="723900" cy="66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33564</xdr:rowOff>
    </xdr:from>
    <xdr:to>
      <xdr:col>76</xdr:col>
      <xdr:colOff>165100</xdr:colOff>
      <xdr:row>101</xdr:row>
      <xdr:rowOff>135164</xdr:rowOff>
    </xdr:to>
    <xdr:sp macro="" textlink="">
      <xdr:nvSpPr>
        <xdr:cNvPr id="744" name="楕円 743"/>
        <xdr:cNvSpPr/>
      </xdr:nvSpPr>
      <xdr:spPr>
        <a:xfrm>
          <a:off x="12369800" y="173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40277</xdr:rowOff>
    </xdr:from>
    <xdr:to>
      <xdr:col>81</xdr:col>
      <xdr:colOff>50800</xdr:colOff>
      <xdr:row>101</xdr:row>
      <xdr:rowOff>84364</xdr:rowOff>
    </xdr:to>
    <xdr:cxnSp macro="">
      <xdr:nvCxnSpPr>
        <xdr:cNvPr id="745" name="直線コネクタ 744"/>
        <xdr:cNvCxnSpPr/>
      </xdr:nvCxnSpPr>
      <xdr:spPr>
        <a:xfrm flipV="1">
          <a:off x="12420600" y="17356727"/>
          <a:ext cx="746125"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746" name="n_1aveValue【庁舎】&#10;有形固定資産減価償却率"/>
        <xdr:cNvSpPr txBox="1"/>
      </xdr:nvSpPr>
      <xdr:spPr>
        <a:xfrm>
          <a:off x="12980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111596</xdr:rowOff>
    </xdr:from>
    <xdr:ext cx="405111" cy="259045"/>
    <xdr:sp macro="" textlink="">
      <xdr:nvSpPr>
        <xdr:cNvPr id="747" name="n_2aveValue【庁舎】&#10;有形固定資産減価償却率"/>
        <xdr:cNvSpPr txBox="1"/>
      </xdr:nvSpPr>
      <xdr:spPr>
        <a:xfrm>
          <a:off x="12246619"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107604</xdr:rowOff>
    </xdr:from>
    <xdr:ext cx="405111" cy="259045"/>
    <xdr:sp macro="" textlink="">
      <xdr:nvSpPr>
        <xdr:cNvPr id="748" name="n_1mainValue【庁舎】&#10;有形固定資産減価償却率"/>
        <xdr:cNvSpPr txBox="1"/>
      </xdr:nvSpPr>
      <xdr:spPr>
        <a:xfrm>
          <a:off x="12980044" y="1708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151691</xdr:rowOff>
    </xdr:from>
    <xdr:ext cx="405111" cy="259045"/>
    <xdr:sp macro="" textlink="">
      <xdr:nvSpPr>
        <xdr:cNvPr id="749" name="n_2mainValue【庁舎】&#10;有形固定資産減価償却率"/>
        <xdr:cNvSpPr txBox="1"/>
      </xdr:nvSpPr>
      <xdr:spPr>
        <a:xfrm>
          <a:off x="12246619"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0" name="テキスト ボックス 759"/>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61" name="直線コネクタ 760"/>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2" name="テキスト ボックス 761"/>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3" name="直線コネクタ 762"/>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4" name="テキスト ボックス 763"/>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5" name="直線コネクタ 764"/>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6" name="テキスト ボックス 765"/>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7" name="直線コネクタ 766"/>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8" name="テキスト ボックス 767"/>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9" name="直線コネクタ 768"/>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0" name="テキスト ボックス 769"/>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1" name="直線コネクタ 770"/>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2" name="テキスト ボックス 771"/>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3"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774" name="直線コネクタ 773"/>
        <xdr:cNvCxnSpPr/>
      </xdr:nvCxnSpPr>
      <xdr:spPr>
        <a:xfrm flipV="1">
          <a:off x="188461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775" name="【庁舎】&#10;一人当たり面積最小値テキスト"/>
        <xdr:cNvSpPr txBox="1"/>
      </xdr:nvSpPr>
      <xdr:spPr>
        <a:xfrm>
          <a:off x="188849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776" name="直線コネクタ 775"/>
        <xdr:cNvCxnSpPr/>
      </xdr:nvCxnSpPr>
      <xdr:spPr>
        <a:xfrm>
          <a:off x="18786475" y="18688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777" name="【庁舎】&#10;一人当たり面積最大値テキスト"/>
        <xdr:cNvSpPr txBox="1"/>
      </xdr:nvSpPr>
      <xdr:spPr>
        <a:xfrm>
          <a:off x="188849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78" name="直線コネクタ 777"/>
        <xdr:cNvCxnSpPr/>
      </xdr:nvCxnSpPr>
      <xdr:spPr>
        <a:xfrm>
          <a:off x="18786475" y="172669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779" name="【庁舎】&#10;一人当たり面積平均値テキスト"/>
        <xdr:cNvSpPr txBox="1"/>
      </xdr:nvSpPr>
      <xdr:spPr>
        <a:xfrm>
          <a:off x="188849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780" name="フローチャート: 判断 779"/>
        <xdr:cNvSpPr/>
      </xdr:nvSpPr>
      <xdr:spPr>
        <a:xfrm>
          <a:off x="187960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781" name="フローチャート: 判断 780"/>
        <xdr:cNvSpPr/>
      </xdr:nvSpPr>
      <xdr:spPr>
        <a:xfrm>
          <a:off x="18100675" y="183553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782" name="フローチャート: 判断 781"/>
        <xdr:cNvSpPr/>
      </xdr:nvSpPr>
      <xdr:spPr>
        <a:xfrm>
          <a:off x="17325975"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88" name="楕円 787"/>
        <xdr:cNvSpPr/>
      </xdr:nvSpPr>
      <xdr:spPr>
        <a:xfrm>
          <a:off x="187960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15257</xdr:rowOff>
    </xdr:from>
    <xdr:ext cx="469744" cy="259045"/>
    <xdr:sp macro="" textlink="">
      <xdr:nvSpPr>
        <xdr:cNvPr id="789" name="【庁舎】&#10;一人当たり面積該当値テキスト"/>
        <xdr:cNvSpPr txBox="1"/>
      </xdr:nvSpPr>
      <xdr:spPr>
        <a:xfrm>
          <a:off x="188849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55880</xdr:rowOff>
    </xdr:from>
    <xdr:to>
      <xdr:col>112</xdr:col>
      <xdr:colOff>38100</xdr:colOff>
      <xdr:row>108</xdr:row>
      <xdr:rowOff>157480</xdr:rowOff>
    </xdr:to>
    <xdr:sp macro="" textlink="">
      <xdr:nvSpPr>
        <xdr:cNvPr id="790" name="楕円 789"/>
        <xdr:cNvSpPr/>
      </xdr:nvSpPr>
      <xdr:spPr>
        <a:xfrm>
          <a:off x="18100675" y="185724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87630</xdr:rowOff>
    </xdr:from>
    <xdr:to>
      <xdr:col>116</xdr:col>
      <xdr:colOff>63500</xdr:colOff>
      <xdr:row>108</xdr:row>
      <xdr:rowOff>106680</xdr:rowOff>
    </xdr:to>
    <xdr:cxnSp macro="">
      <xdr:nvCxnSpPr>
        <xdr:cNvPr id="791" name="直線コネクタ 790"/>
        <xdr:cNvCxnSpPr/>
      </xdr:nvCxnSpPr>
      <xdr:spPr>
        <a:xfrm flipV="1">
          <a:off x="18132425" y="18432780"/>
          <a:ext cx="714375"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90170</xdr:rowOff>
    </xdr:from>
    <xdr:to>
      <xdr:col>107</xdr:col>
      <xdr:colOff>101600</xdr:colOff>
      <xdr:row>109</xdr:row>
      <xdr:rowOff>20320</xdr:rowOff>
    </xdr:to>
    <xdr:sp macro="" textlink="">
      <xdr:nvSpPr>
        <xdr:cNvPr id="792" name="楕円 791"/>
        <xdr:cNvSpPr/>
      </xdr:nvSpPr>
      <xdr:spPr>
        <a:xfrm>
          <a:off x="17325975" y="186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106680</xdr:rowOff>
    </xdr:from>
    <xdr:to>
      <xdr:col>111</xdr:col>
      <xdr:colOff>177800</xdr:colOff>
      <xdr:row>108</xdr:row>
      <xdr:rowOff>140970</xdr:rowOff>
    </xdr:to>
    <xdr:cxnSp macro="">
      <xdr:nvCxnSpPr>
        <xdr:cNvPr id="793" name="直線コネクタ 792"/>
        <xdr:cNvCxnSpPr/>
      </xdr:nvCxnSpPr>
      <xdr:spPr>
        <a:xfrm flipV="1">
          <a:off x="17376775" y="18623280"/>
          <a:ext cx="7556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794" name="n_1aveValue【庁舎】&#10;一人当たり面積"/>
        <xdr:cNvSpPr txBox="1"/>
      </xdr:nvSpPr>
      <xdr:spPr>
        <a:xfrm>
          <a:off x="1793247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795" name="n_2aveValue【庁舎】&#10;一人当たり面積"/>
        <xdr:cNvSpPr txBox="1"/>
      </xdr:nvSpPr>
      <xdr:spPr>
        <a:xfrm>
          <a:off x="1717047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148607</xdr:rowOff>
    </xdr:from>
    <xdr:ext cx="469744" cy="259045"/>
    <xdr:sp macro="" textlink="">
      <xdr:nvSpPr>
        <xdr:cNvPr id="796" name="n_1mainValue【庁舎】&#10;一人当たり面積"/>
        <xdr:cNvSpPr txBox="1"/>
      </xdr:nvSpPr>
      <xdr:spPr>
        <a:xfrm>
          <a:off x="1793247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11447</xdr:rowOff>
    </xdr:from>
    <xdr:ext cx="469744" cy="259045"/>
    <xdr:sp macro="" textlink="">
      <xdr:nvSpPr>
        <xdr:cNvPr id="797" name="n_2mainValue【庁舎】&#10;一人当たり面積"/>
        <xdr:cNvSpPr txBox="1"/>
      </xdr:nvSpPr>
      <xdr:spPr>
        <a:xfrm>
          <a:off x="17170477" y="186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8" name="正方形/長方形 797"/>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9" name="正方形/長方形 798"/>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0" name="テキスト ボックス 799"/>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文化パルク城陽について、セール・アンド・リースバックにより一旦財産処分し、その後新たにリース資産として登録していることから、市民会館及び図書館の減価償却率が大きく減少しています。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庁舎については、市役所庁舎の増築により、減価償却率が大きく減少しています。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また、市民会館における市民一人当たりの面積については、文化パルク城陽等の施設を保有していることから、府下平均を大きく上回っているものです。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77,016
76,419
32.71
36,880,520
36,699,229
22,764
15,320,213
36,789,941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財政力指数は、前年度から</a:t>
          </a:r>
          <a:r>
            <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0.01</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ポイント上昇しましたが、類似団体平均を下回っており、依然として厳しい財政状況にあります。</a:t>
          </a:r>
          <a:endPar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歳入歳出両面において、聖域なき改革を進め、財政基盤の強化に努めます。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125942</xdr:rowOff>
    </xdr:to>
    <xdr:cxnSp macro="">
      <xdr:nvCxnSpPr>
        <xdr:cNvPr id="69" name="直線コネクタ 68"/>
        <xdr:cNvCxnSpPr/>
      </xdr:nvCxnSpPr>
      <xdr:spPr>
        <a:xfrm flipV="1">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5" name="直線コネクタ 74"/>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77" name="テキスト ボックス 76"/>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8" name="直線コネクタ 77"/>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15469</xdr:rowOff>
    </xdr:from>
    <xdr:ext cx="762000" cy="259045"/>
    <xdr:sp macro="" textlink="">
      <xdr:nvSpPr>
        <xdr:cNvPr id="80" name="テキスト ボックス 79"/>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経常収支比率は、前年度から</a:t>
          </a:r>
          <a:r>
            <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2.8</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ポイント良化し</a:t>
          </a:r>
          <a:r>
            <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97.0</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％でした。</a:t>
          </a:r>
          <a:endPar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その要因は、分子となる歳出経常一般財源充当経費が、物件費や繰出金等で約</a:t>
          </a:r>
          <a:r>
            <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1.2</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億円増加したものの、分母となる歳入経常一般財源が、地方交付税等で約</a:t>
          </a:r>
          <a:r>
            <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5.4</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億円増加したことによるものです。</a:t>
          </a:r>
          <a:endPar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今後も行財政改革を通じて一層の歳入増収、歳出削減に努めます。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157056</xdr:rowOff>
    </xdr:to>
    <xdr:cxnSp macro="">
      <xdr:nvCxnSpPr>
        <xdr:cNvPr id="132" name="直線コネクタ 131"/>
        <xdr:cNvCxnSpPr/>
      </xdr:nvCxnSpPr>
      <xdr:spPr>
        <a:xfrm flipV="1">
          <a:off x="4114800" y="10674350"/>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62</xdr:row>
      <xdr:rowOff>157056</xdr:rowOff>
    </xdr:to>
    <xdr:cxnSp macro="">
      <xdr:nvCxnSpPr>
        <xdr:cNvPr id="135" name="直線コネクタ 134"/>
        <xdr:cNvCxnSpPr/>
      </xdr:nvCxnSpPr>
      <xdr:spPr>
        <a:xfrm>
          <a:off x="3225800" y="1067435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149013</xdr:rowOff>
    </xdr:to>
    <xdr:cxnSp macro="">
      <xdr:nvCxnSpPr>
        <xdr:cNvPr id="138" name="直線コネクタ 137"/>
        <xdr:cNvCxnSpPr/>
      </xdr:nvCxnSpPr>
      <xdr:spPr>
        <a:xfrm flipV="1">
          <a:off x="2336800" y="1067435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63729</xdr:rowOff>
    </xdr:from>
    <xdr:ext cx="762000" cy="259045"/>
    <xdr:sp macro="" textlink="">
      <xdr:nvSpPr>
        <xdr:cNvPr id="140" name="テキスト ボックス 139"/>
        <xdr:cNvSpPr txBox="1"/>
      </xdr:nvSpPr>
      <xdr:spPr>
        <a:xfrm>
          <a:off x="2844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149013</xdr:rowOff>
    </xdr:to>
    <xdr:cxnSp macro="">
      <xdr:nvCxnSpPr>
        <xdr:cNvPr id="141" name="直線コネクタ 140"/>
        <xdr:cNvCxnSpPr/>
      </xdr:nvCxnSpPr>
      <xdr:spPr>
        <a:xfrm>
          <a:off x="1447800" y="10601960"/>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1" name="楕円 150"/>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137177</xdr:rowOff>
    </xdr:from>
    <xdr:ext cx="762000" cy="259045"/>
    <xdr:sp macro="" textlink="">
      <xdr:nvSpPr>
        <xdr:cNvPr id="152" name="財政構造の弾力性該当値テキスト"/>
        <xdr:cNvSpPr txBox="1"/>
      </xdr:nvSpPr>
      <xdr:spPr>
        <a:xfrm>
          <a:off x="5041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106256</xdr:rowOff>
    </xdr:from>
    <xdr:to>
      <xdr:col>19</xdr:col>
      <xdr:colOff>184150</xdr:colOff>
      <xdr:row>63</xdr:row>
      <xdr:rowOff>36406</xdr:rowOff>
    </xdr:to>
    <xdr:sp macro="" textlink="">
      <xdr:nvSpPr>
        <xdr:cNvPr id="153" name="楕円 152"/>
        <xdr:cNvSpPr/>
      </xdr:nvSpPr>
      <xdr:spPr>
        <a:xfrm>
          <a:off x="4064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21183</xdr:rowOff>
    </xdr:from>
    <xdr:ext cx="736600" cy="259045"/>
    <xdr:sp macro="" textlink="">
      <xdr:nvSpPr>
        <xdr:cNvPr id="154" name="テキスト ボックス 153"/>
        <xdr:cNvSpPr txBox="1"/>
      </xdr:nvSpPr>
      <xdr:spPr>
        <a:xfrm>
          <a:off x="3733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5" name="楕円 154"/>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56" name="テキスト ボックス 155"/>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7" name="楕円 156"/>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13140</xdr:rowOff>
    </xdr:from>
    <xdr:ext cx="762000" cy="259045"/>
    <xdr:sp macro="" textlink="">
      <xdr:nvSpPr>
        <xdr:cNvPr id="158" name="テキスト ボックス 157"/>
        <xdr:cNvSpPr txBox="1"/>
      </xdr:nvSpPr>
      <xdr:spPr>
        <a:xfrm>
          <a:off x="1955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9" name="楕円 158"/>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60" name="テキスト ボックス 159"/>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民間で実施可能な部分については、委託化を進め、コストの低減を図っているところであり、今後もその方針を継続していきます。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71363</xdr:rowOff>
    </xdr:from>
    <xdr:to>
      <xdr:col>23</xdr:col>
      <xdr:colOff>133350</xdr:colOff>
      <xdr:row>83</xdr:row>
      <xdr:rowOff>102504</xdr:rowOff>
    </xdr:to>
    <xdr:cxnSp macro="">
      <xdr:nvCxnSpPr>
        <xdr:cNvPr id="195" name="直線コネクタ 194"/>
        <xdr:cNvCxnSpPr/>
      </xdr:nvCxnSpPr>
      <xdr:spPr>
        <a:xfrm>
          <a:off x="4114800" y="14301713"/>
          <a:ext cx="838200" cy="3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71363</xdr:rowOff>
    </xdr:from>
    <xdr:to>
      <xdr:col>19</xdr:col>
      <xdr:colOff>133350</xdr:colOff>
      <xdr:row>83</xdr:row>
      <xdr:rowOff>130414</xdr:rowOff>
    </xdr:to>
    <xdr:cxnSp macro="">
      <xdr:nvCxnSpPr>
        <xdr:cNvPr id="198" name="直線コネクタ 197"/>
        <xdr:cNvCxnSpPr/>
      </xdr:nvCxnSpPr>
      <xdr:spPr>
        <a:xfrm flipV="1">
          <a:off x="3225800" y="14301713"/>
          <a:ext cx="889000" cy="5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77260</xdr:rowOff>
    </xdr:from>
    <xdr:to>
      <xdr:col>15</xdr:col>
      <xdr:colOff>82550</xdr:colOff>
      <xdr:row>83</xdr:row>
      <xdr:rowOff>130414</xdr:rowOff>
    </xdr:to>
    <xdr:cxnSp macro="">
      <xdr:nvCxnSpPr>
        <xdr:cNvPr id="201" name="直線コネクタ 200"/>
        <xdr:cNvCxnSpPr/>
      </xdr:nvCxnSpPr>
      <xdr:spPr>
        <a:xfrm>
          <a:off x="2336800" y="14307610"/>
          <a:ext cx="889000" cy="5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9858</xdr:rowOff>
    </xdr:from>
    <xdr:to>
      <xdr:col>11</xdr:col>
      <xdr:colOff>31750</xdr:colOff>
      <xdr:row>83</xdr:row>
      <xdr:rowOff>77260</xdr:rowOff>
    </xdr:to>
    <xdr:cxnSp macro="">
      <xdr:nvCxnSpPr>
        <xdr:cNvPr id="204" name="直線コネクタ 203"/>
        <xdr:cNvCxnSpPr/>
      </xdr:nvCxnSpPr>
      <xdr:spPr>
        <a:xfrm>
          <a:off x="1447800" y="14240208"/>
          <a:ext cx="889000" cy="6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51704</xdr:rowOff>
    </xdr:from>
    <xdr:to>
      <xdr:col>23</xdr:col>
      <xdr:colOff>184150</xdr:colOff>
      <xdr:row>83</xdr:row>
      <xdr:rowOff>153304</xdr:rowOff>
    </xdr:to>
    <xdr:sp macro="" textlink="">
      <xdr:nvSpPr>
        <xdr:cNvPr id="214" name="楕円 213"/>
        <xdr:cNvSpPr/>
      </xdr:nvSpPr>
      <xdr:spPr>
        <a:xfrm>
          <a:off x="4902200" y="142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68231</xdr:rowOff>
    </xdr:from>
    <xdr:ext cx="762000" cy="259045"/>
    <xdr:sp macro="" textlink="">
      <xdr:nvSpPr>
        <xdr:cNvPr id="215" name="人件費・物件費等の状況該当値テキスト"/>
        <xdr:cNvSpPr txBox="1"/>
      </xdr:nvSpPr>
      <xdr:spPr>
        <a:xfrm>
          <a:off x="5041900" y="1412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20563</xdr:rowOff>
    </xdr:from>
    <xdr:to>
      <xdr:col>19</xdr:col>
      <xdr:colOff>184150</xdr:colOff>
      <xdr:row>83</xdr:row>
      <xdr:rowOff>122163</xdr:rowOff>
    </xdr:to>
    <xdr:sp macro="" textlink="">
      <xdr:nvSpPr>
        <xdr:cNvPr id="216" name="楕円 215"/>
        <xdr:cNvSpPr/>
      </xdr:nvSpPr>
      <xdr:spPr>
        <a:xfrm>
          <a:off x="4064000" y="1425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132340</xdr:rowOff>
    </xdr:from>
    <xdr:ext cx="736600" cy="259045"/>
    <xdr:sp macro="" textlink="">
      <xdr:nvSpPr>
        <xdr:cNvPr id="217" name="テキスト ボックス 216"/>
        <xdr:cNvSpPr txBox="1"/>
      </xdr:nvSpPr>
      <xdr:spPr>
        <a:xfrm>
          <a:off x="3733800" y="1401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79614</xdr:rowOff>
    </xdr:from>
    <xdr:to>
      <xdr:col>15</xdr:col>
      <xdr:colOff>133350</xdr:colOff>
      <xdr:row>84</xdr:row>
      <xdr:rowOff>9764</xdr:rowOff>
    </xdr:to>
    <xdr:sp macro="" textlink="">
      <xdr:nvSpPr>
        <xdr:cNvPr id="218" name="楕円 217"/>
        <xdr:cNvSpPr/>
      </xdr:nvSpPr>
      <xdr:spPr>
        <a:xfrm>
          <a:off x="3175000" y="1430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19941</xdr:rowOff>
    </xdr:from>
    <xdr:ext cx="762000" cy="259045"/>
    <xdr:sp macro="" textlink="">
      <xdr:nvSpPr>
        <xdr:cNvPr id="219" name="テキスト ボックス 218"/>
        <xdr:cNvSpPr txBox="1"/>
      </xdr:nvSpPr>
      <xdr:spPr>
        <a:xfrm>
          <a:off x="2844800" y="1407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26460</xdr:rowOff>
    </xdr:from>
    <xdr:to>
      <xdr:col>11</xdr:col>
      <xdr:colOff>82550</xdr:colOff>
      <xdr:row>83</xdr:row>
      <xdr:rowOff>128060</xdr:rowOff>
    </xdr:to>
    <xdr:sp macro="" textlink="">
      <xdr:nvSpPr>
        <xdr:cNvPr id="220" name="楕円 219"/>
        <xdr:cNvSpPr/>
      </xdr:nvSpPr>
      <xdr:spPr>
        <a:xfrm>
          <a:off x="2286000" y="1425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138237</xdr:rowOff>
    </xdr:from>
    <xdr:ext cx="762000" cy="259045"/>
    <xdr:sp macro="" textlink="">
      <xdr:nvSpPr>
        <xdr:cNvPr id="221" name="テキスト ボックス 220"/>
        <xdr:cNvSpPr txBox="1"/>
      </xdr:nvSpPr>
      <xdr:spPr>
        <a:xfrm>
          <a:off x="1955800" y="1402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130508</xdr:rowOff>
    </xdr:from>
    <xdr:to>
      <xdr:col>7</xdr:col>
      <xdr:colOff>31750</xdr:colOff>
      <xdr:row>83</xdr:row>
      <xdr:rowOff>60658</xdr:rowOff>
    </xdr:to>
    <xdr:sp macro="" textlink="">
      <xdr:nvSpPr>
        <xdr:cNvPr id="222" name="楕円 221"/>
        <xdr:cNvSpPr/>
      </xdr:nvSpPr>
      <xdr:spPr>
        <a:xfrm>
          <a:off x="1397000" y="1418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70835</xdr:rowOff>
    </xdr:from>
    <xdr:ext cx="762000" cy="259045"/>
    <xdr:sp macro="" textlink="">
      <xdr:nvSpPr>
        <xdr:cNvPr id="223" name="テキスト ボックス 222"/>
        <xdr:cNvSpPr txBox="1"/>
      </xdr:nvSpPr>
      <xdr:spPr>
        <a:xfrm>
          <a:off x="1066800" y="1395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ラスパイレス指数は</a:t>
          </a:r>
          <a:r>
            <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102.3</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となり、前年度の</a:t>
          </a:r>
          <a:r>
            <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102.6</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0.3</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ポイント減少しています。これは、ラスパイレス指数の高い者が退職し、ラスパイレス指数の低い者を採用した影響等によるものです。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今後も継続して行財政改革を進めることにより、人件費抑制に努めます。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a:t>
          </a:r>
          <a:r>
            <a:rPr kumimoji="1"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「給与水準（国との比較）」は地方公務員給与実態調査に基づくものでありますが、当該資料作成時点において平成</a:t>
          </a:r>
          <a:r>
            <a:rPr kumimoji="1" lang="en-US"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30</a:t>
          </a:r>
          <a:r>
            <a:rPr kumimoji="1"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年調査結果が未公表であるため、平成</a:t>
          </a:r>
          <a:r>
            <a:rPr kumimoji="1" lang="en-US" altLang="ja-JP"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29</a:t>
          </a:r>
          <a:r>
            <a:rPr kumimoji="1" lang="ja-JP" altLang="en-US" sz="10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年度の数値については、前年度の数値を引用しています。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24606</xdr:rowOff>
    </xdr:to>
    <xdr:cxnSp macro="">
      <xdr:nvCxnSpPr>
        <xdr:cNvPr id="256" name="直線コネクタ 255"/>
        <xdr:cNvCxnSpPr/>
      </xdr:nvCxnSpPr>
      <xdr:spPr>
        <a:xfrm flipV="1">
          <a:off x="17018000" y="13820775"/>
          <a:ext cx="0" cy="1462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168133</xdr:rowOff>
    </xdr:from>
    <xdr:ext cx="762000" cy="259045"/>
    <xdr:sp macro="" textlink="">
      <xdr:nvSpPr>
        <xdr:cNvPr id="257" name="給与水準   （国との比較）最小値テキスト"/>
        <xdr:cNvSpPr txBox="1"/>
      </xdr:nvSpPr>
      <xdr:spPr>
        <a:xfrm>
          <a:off x="17106900" y="1525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24606</xdr:rowOff>
    </xdr:from>
    <xdr:to>
      <xdr:col>81</xdr:col>
      <xdr:colOff>133350</xdr:colOff>
      <xdr:row>89</xdr:row>
      <xdr:rowOff>24606</xdr:rowOff>
    </xdr:to>
    <xdr:cxnSp macro="">
      <xdr:nvCxnSpPr>
        <xdr:cNvPr id="258" name="直線コネクタ 257"/>
        <xdr:cNvCxnSpPr/>
      </xdr:nvCxnSpPr>
      <xdr:spPr>
        <a:xfrm>
          <a:off x="16929100" y="152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9"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60" name="直線コネクタ 259"/>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165894</xdr:rowOff>
    </xdr:from>
    <xdr:to>
      <xdr:col>81</xdr:col>
      <xdr:colOff>44450</xdr:colOff>
      <xdr:row>88</xdr:row>
      <xdr:rowOff>165894</xdr:rowOff>
    </xdr:to>
    <xdr:cxnSp macro="">
      <xdr:nvCxnSpPr>
        <xdr:cNvPr id="261" name="直線コネクタ 260"/>
        <xdr:cNvCxnSpPr/>
      </xdr:nvCxnSpPr>
      <xdr:spPr>
        <a:xfrm>
          <a:off x="16179800" y="152534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103046</xdr:rowOff>
    </xdr:from>
    <xdr:ext cx="762000" cy="259045"/>
    <xdr:sp macro="" textlink="">
      <xdr:nvSpPr>
        <xdr:cNvPr id="262" name="給与水準   （国との比較）平均値テキスト"/>
        <xdr:cNvSpPr txBox="1"/>
      </xdr:nvSpPr>
      <xdr:spPr>
        <a:xfrm>
          <a:off x="17106900" y="1450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86519</xdr:rowOff>
    </xdr:from>
    <xdr:to>
      <xdr:col>81</xdr:col>
      <xdr:colOff>95250</xdr:colOff>
      <xdr:row>86</xdr:row>
      <xdr:rowOff>16669</xdr:rowOff>
    </xdr:to>
    <xdr:sp macro="" textlink="">
      <xdr:nvSpPr>
        <xdr:cNvPr id="263" name="フローチャート: 判断 262"/>
        <xdr:cNvSpPr/>
      </xdr:nvSpPr>
      <xdr:spPr>
        <a:xfrm>
          <a:off x="16967200" y="146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165894</xdr:rowOff>
    </xdr:from>
    <xdr:to>
      <xdr:col>77</xdr:col>
      <xdr:colOff>44450</xdr:colOff>
      <xdr:row>89</xdr:row>
      <xdr:rowOff>39688</xdr:rowOff>
    </xdr:to>
    <xdr:cxnSp macro="">
      <xdr:nvCxnSpPr>
        <xdr:cNvPr id="264" name="直線コネクタ 263"/>
        <xdr:cNvCxnSpPr/>
      </xdr:nvCxnSpPr>
      <xdr:spPr>
        <a:xfrm flipV="1">
          <a:off x="15290800" y="15253494"/>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86519</xdr:rowOff>
    </xdr:from>
    <xdr:to>
      <xdr:col>77</xdr:col>
      <xdr:colOff>95250</xdr:colOff>
      <xdr:row>86</xdr:row>
      <xdr:rowOff>16669</xdr:rowOff>
    </xdr:to>
    <xdr:sp macro="" textlink="">
      <xdr:nvSpPr>
        <xdr:cNvPr id="265" name="フローチャート: 判断 264"/>
        <xdr:cNvSpPr/>
      </xdr:nvSpPr>
      <xdr:spPr>
        <a:xfrm>
          <a:off x="16129000" y="146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26846</xdr:rowOff>
    </xdr:from>
    <xdr:ext cx="736600" cy="259045"/>
    <xdr:sp macro="" textlink="">
      <xdr:nvSpPr>
        <xdr:cNvPr id="266" name="テキスト ボックス 265"/>
        <xdr:cNvSpPr txBox="1"/>
      </xdr:nvSpPr>
      <xdr:spPr>
        <a:xfrm>
          <a:off x="15798800" y="14428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90488</xdr:rowOff>
    </xdr:from>
    <xdr:to>
      <xdr:col>72</xdr:col>
      <xdr:colOff>203200</xdr:colOff>
      <xdr:row>89</xdr:row>
      <xdr:rowOff>39688</xdr:rowOff>
    </xdr:to>
    <xdr:cxnSp macro="">
      <xdr:nvCxnSpPr>
        <xdr:cNvPr id="267" name="直線コネクタ 266"/>
        <xdr:cNvCxnSpPr/>
      </xdr:nvCxnSpPr>
      <xdr:spPr>
        <a:xfrm>
          <a:off x="14401800" y="151780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86519</xdr:rowOff>
    </xdr:from>
    <xdr:to>
      <xdr:col>73</xdr:col>
      <xdr:colOff>44450</xdr:colOff>
      <xdr:row>86</xdr:row>
      <xdr:rowOff>16669</xdr:rowOff>
    </xdr:to>
    <xdr:sp macro="" textlink="">
      <xdr:nvSpPr>
        <xdr:cNvPr id="268" name="フローチャート: 判断 267"/>
        <xdr:cNvSpPr/>
      </xdr:nvSpPr>
      <xdr:spPr>
        <a:xfrm>
          <a:off x="15240000" y="146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26846</xdr:rowOff>
    </xdr:from>
    <xdr:ext cx="762000" cy="259045"/>
    <xdr:sp macro="" textlink="">
      <xdr:nvSpPr>
        <xdr:cNvPr id="269" name="テキスト ボックス 268"/>
        <xdr:cNvSpPr txBox="1"/>
      </xdr:nvSpPr>
      <xdr:spPr>
        <a:xfrm>
          <a:off x="14909800" y="144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15081</xdr:rowOff>
    </xdr:from>
    <xdr:to>
      <xdr:col>68</xdr:col>
      <xdr:colOff>152400</xdr:colOff>
      <xdr:row>88</xdr:row>
      <xdr:rowOff>90488</xdr:rowOff>
    </xdr:to>
    <xdr:cxnSp macro="">
      <xdr:nvCxnSpPr>
        <xdr:cNvPr id="270" name="直線コネクタ 269"/>
        <xdr:cNvCxnSpPr/>
      </xdr:nvCxnSpPr>
      <xdr:spPr>
        <a:xfrm>
          <a:off x="13512800" y="15102681"/>
          <a:ext cx="889000" cy="7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167481</xdr:rowOff>
    </xdr:from>
    <xdr:to>
      <xdr:col>68</xdr:col>
      <xdr:colOff>203200</xdr:colOff>
      <xdr:row>85</xdr:row>
      <xdr:rowOff>97631</xdr:rowOff>
    </xdr:to>
    <xdr:sp macro="" textlink="">
      <xdr:nvSpPr>
        <xdr:cNvPr id="271" name="フローチャート: 判断 270"/>
        <xdr:cNvSpPr/>
      </xdr:nvSpPr>
      <xdr:spPr>
        <a:xfrm>
          <a:off x="14351000" y="1456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107808</xdr:rowOff>
    </xdr:from>
    <xdr:ext cx="762000" cy="259045"/>
    <xdr:sp macro="" textlink="">
      <xdr:nvSpPr>
        <xdr:cNvPr id="272" name="テキスト ボックス 271"/>
        <xdr:cNvSpPr txBox="1"/>
      </xdr:nvSpPr>
      <xdr:spPr>
        <a:xfrm>
          <a:off x="14020800" y="1433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167481</xdr:rowOff>
    </xdr:from>
    <xdr:to>
      <xdr:col>64</xdr:col>
      <xdr:colOff>152400</xdr:colOff>
      <xdr:row>85</xdr:row>
      <xdr:rowOff>97631</xdr:rowOff>
    </xdr:to>
    <xdr:sp macro="" textlink="">
      <xdr:nvSpPr>
        <xdr:cNvPr id="273" name="フローチャート: 判断 272"/>
        <xdr:cNvSpPr/>
      </xdr:nvSpPr>
      <xdr:spPr>
        <a:xfrm>
          <a:off x="13462000" y="1456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107808</xdr:rowOff>
    </xdr:from>
    <xdr:ext cx="762000" cy="259045"/>
    <xdr:sp macro="" textlink="">
      <xdr:nvSpPr>
        <xdr:cNvPr id="274" name="テキスト ボックス 273"/>
        <xdr:cNvSpPr txBox="1"/>
      </xdr:nvSpPr>
      <xdr:spPr>
        <a:xfrm>
          <a:off x="13131800" y="1433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115094</xdr:rowOff>
    </xdr:from>
    <xdr:to>
      <xdr:col>81</xdr:col>
      <xdr:colOff>95250</xdr:colOff>
      <xdr:row>89</xdr:row>
      <xdr:rowOff>45244</xdr:rowOff>
    </xdr:to>
    <xdr:sp macro="" textlink="">
      <xdr:nvSpPr>
        <xdr:cNvPr id="280" name="楕円 279"/>
        <xdr:cNvSpPr/>
      </xdr:nvSpPr>
      <xdr:spPr>
        <a:xfrm>
          <a:off x="16967200" y="1520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10971</xdr:rowOff>
    </xdr:from>
    <xdr:ext cx="762000" cy="259045"/>
    <xdr:sp macro="" textlink="">
      <xdr:nvSpPr>
        <xdr:cNvPr id="281" name="給与水準   （国との比較）該当値テキスト"/>
        <xdr:cNvSpPr txBox="1"/>
      </xdr:nvSpPr>
      <xdr:spPr>
        <a:xfrm>
          <a:off x="17106900" y="15098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115094</xdr:rowOff>
    </xdr:from>
    <xdr:to>
      <xdr:col>77</xdr:col>
      <xdr:colOff>95250</xdr:colOff>
      <xdr:row>89</xdr:row>
      <xdr:rowOff>45244</xdr:rowOff>
    </xdr:to>
    <xdr:sp macro="" textlink="">
      <xdr:nvSpPr>
        <xdr:cNvPr id="282" name="楕円 281"/>
        <xdr:cNvSpPr/>
      </xdr:nvSpPr>
      <xdr:spPr>
        <a:xfrm>
          <a:off x="16129000" y="1520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30021</xdr:rowOff>
    </xdr:from>
    <xdr:ext cx="736600" cy="259045"/>
    <xdr:sp macro="" textlink="">
      <xdr:nvSpPr>
        <xdr:cNvPr id="283" name="テキスト ボックス 282"/>
        <xdr:cNvSpPr txBox="1"/>
      </xdr:nvSpPr>
      <xdr:spPr>
        <a:xfrm>
          <a:off x="15798800" y="15289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160338</xdr:rowOff>
    </xdr:from>
    <xdr:to>
      <xdr:col>73</xdr:col>
      <xdr:colOff>44450</xdr:colOff>
      <xdr:row>89</xdr:row>
      <xdr:rowOff>90488</xdr:rowOff>
    </xdr:to>
    <xdr:sp macro="" textlink="">
      <xdr:nvSpPr>
        <xdr:cNvPr id="284" name="楕円 283"/>
        <xdr:cNvSpPr/>
      </xdr:nvSpPr>
      <xdr:spPr>
        <a:xfrm>
          <a:off x="15240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75265</xdr:rowOff>
    </xdr:from>
    <xdr:ext cx="762000" cy="259045"/>
    <xdr:sp macro="" textlink="">
      <xdr:nvSpPr>
        <xdr:cNvPr id="285" name="テキスト ボックス 284"/>
        <xdr:cNvSpPr txBox="1"/>
      </xdr:nvSpPr>
      <xdr:spPr>
        <a:xfrm>
          <a:off x="14909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39688</xdr:rowOff>
    </xdr:from>
    <xdr:to>
      <xdr:col>68</xdr:col>
      <xdr:colOff>203200</xdr:colOff>
      <xdr:row>88</xdr:row>
      <xdr:rowOff>141288</xdr:rowOff>
    </xdr:to>
    <xdr:sp macro="" textlink="">
      <xdr:nvSpPr>
        <xdr:cNvPr id="286" name="楕円 285"/>
        <xdr:cNvSpPr/>
      </xdr:nvSpPr>
      <xdr:spPr>
        <a:xfrm>
          <a:off x="14351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126065</xdr:rowOff>
    </xdr:from>
    <xdr:ext cx="762000" cy="259045"/>
    <xdr:sp macro="" textlink="">
      <xdr:nvSpPr>
        <xdr:cNvPr id="287" name="テキスト ボックス 286"/>
        <xdr:cNvSpPr txBox="1"/>
      </xdr:nvSpPr>
      <xdr:spPr>
        <a:xfrm>
          <a:off x="14020800" y="1521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135731</xdr:rowOff>
    </xdr:from>
    <xdr:to>
      <xdr:col>64</xdr:col>
      <xdr:colOff>152400</xdr:colOff>
      <xdr:row>88</xdr:row>
      <xdr:rowOff>65881</xdr:rowOff>
    </xdr:to>
    <xdr:sp macro="" textlink="">
      <xdr:nvSpPr>
        <xdr:cNvPr id="288" name="楕円 287"/>
        <xdr:cNvSpPr/>
      </xdr:nvSpPr>
      <xdr:spPr>
        <a:xfrm>
          <a:off x="13462000" y="1505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50658</xdr:rowOff>
    </xdr:from>
    <xdr:ext cx="762000" cy="259045"/>
    <xdr:sp macro="" textlink="">
      <xdr:nvSpPr>
        <xdr:cNvPr id="289" name="テキスト ボックス 288"/>
        <xdr:cNvSpPr txBox="1"/>
      </xdr:nvSpPr>
      <xdr:spPr>
        <a:xfrm>
          <a:off x="13131800" y="1513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18</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年度に第</a:t>
          </a:r>
          <a:r>
            <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次定員管理計画を策定し、中長期にわたる職員の年齢構成の是正をはじめとする団塊世代対策など、計画的な定員管理を進めてきたところであり、類似団体平均を下回っています。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今後は、平成</a:t>
          </a:r>
          <a:r>
            <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28</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年度に策定した第</a:t>
          </a:r>
          <a:r>
            <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3</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次定員管理計画に基づき、引き続き計画的な定員管理を行います。</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9" name="直線コネクタ 318"/>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20"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21" name="直線コネクタ 320"/>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2"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3" name="直線コネクタ 322"/>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158644</xdr:rowOff>
    </xdr:from>
    <xdr:to>
      <xdr:col>81</xdr:col>
      <xdr:colOff>44450</xdr:colOff>
      <xdr:row>59</xdr:row>
      <xdr:rowOff>166688</xdr:rowOff>
    </xdr:to>
    <xdr:cxnSp macro="">
      <xdr:nvCxnSpPr>
        <xdr:cNvPr id="324" name="直線コネクタ 323"/>
        <xdr:cNvCxnSpPr/>
      </xdr:nvCxnSpPr>
      <xdr:spPr>
        <a:xfrm>
          <a:off x="16179800" y="1027419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5"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6" name="フローチャート: 判断 325"/>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134514</xdr:rowOff>
    </xdr:from>
    <xdr:to>
      <xdr:col>77</xdr:col>
      <xdr:colOff>44450</xdr:colOff>
      <xdr:row>59</xdr:row>
      <xdr:rowOff>158644</xdr:rowOff>
    </xdr:to>
    <xdr:cxnSp macro="">
      <xdr:nvCxnSpPr>
        <xdr:cNvPr id="327" name="直線コネクタ 326"/>
        <xdr:cNvCxnSpPr/>
      </xdr:nvCxnSpPr>
      <xdr:spPr>
        <a:xfrm>
          <a:off x="15290800" y="1025006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8" name="フローチャート: 判断 327"/>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9" name="テキスト ボックス 328"/>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134514</xdr:rowOff>
    </xdr:from>
    <xdr:to>
      <xdr:col>72</xdr:col>
      <xdr:colOff>203200</xdr:colOff>
      <xdr:row>59</xdr:row>
      <xdr:rowOff>146579</xdr:rowOff>
    </xdr:to>
    <xdr:cxnSp macro="">
      <xdr:nvCxnSpPr>
        <xdr:cNvPr id="330" name="直線コネクタ 329"/>
        <xdr:cNvCxnSpPr/>
      </xdr:nvCxnSpPr>
      <xdr:spPr>
        <a:xfrm flipV="1">
          <a:off x="14401800" y="1025006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31" name="フローチャート: 判断 330"/>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32" name="テキスト ボックス 331"/>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136525</xdr:rowOff>
    </xdr:from>
    <xdr:to>
      <xdr:col>68</xdr:col>
      <xdr:colOff>152400</xdr:colOff>
      <xdr:row>59</xdr:row>
      <xdr:rowOff>146579</xdr:rowOff>
    </xdr:to>
    <xdr:cxnSp macro="">
      <xdr:nvCxnSpPr>
        <xdr:cNvPr id="333" name="直線コネクタ 332"/>
        <xdr:cNvCxnSpPr/>
      </xdr:nvCxnSpPr>
      <xdr:spPr>
        <a:xfrm>
          <a:off x="13512800" y="102520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4" name="フローチャート: 判断 333"/>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5" name="テキスト ボックス 334"/>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6" name="フローチャート: 判断 335"/>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7" name="テキスト ボックス 336"/>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115888</xdr:rowOff>
    </xdr:from>
    <xdr:to>
      <xdr:col>81</xdr:col>
      <xdr:colOff>95250</xdr:colOff>
      <xdr:row>60</xdr:row>
      <xdr:rowOff>46038</xdr:rowOff>
    </xdr:to>
    <xdr:sp macro="" textlink="">
      <xdr:nvSpPr>
        <xdr:cNvPr id="343" name="楕円 342"/>
        <xdr:cNvSpPr/>
      </xdr:nvSpPr>
      <xdr:spPr>
        <a:xfrm>
          <a:off x="16967200" y="1023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132415</xdr:rowOff>
    </xdr:from>
    <xdr:ext cx="762000" cy="259045"/>
    <xdr:sp macro="" textlink="">
      <xdr:nvSpPr>
        <xdr:cNvPr id="344" name="定員管理の状況該当値テキスト"/>
        <xdr:cNvSpPr txBox="1"/>
      </xdr:nvSpPr>
      <xdr:spPr>
        <a:xfrm>
          <a:off x="17106900" y="10076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107844</xdr:rowOff>
    </xdr:from>
    <xdr:to>
      <xdr:col>77</xdr:col>
      <xdr:colOff>95250</xdr:colOff>
      <xdr:row>60</xdr:row>
      <xdr:rowOff>37994</xdr:rowOff>
    </xdr:to>
    <xdr:sp macro="" textlink="">
      <xdr:nvSpPr>
        <xdr:cNvPr id="345" name="楕円 344"/>
        <xdr:cNvSpPr/>
      </xdr:nvSpPr>
      <xdr:spPr>
        <a:xfrm>
          <a:off x="161290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48171</xdr:rowOff>
    </xdr:from>
    <xdr:ext cx="736600" cy="259045"/>
    <xdr:sp macro="" textlink="">
      <xdr:nvSpPr>
        <xdr:cNvPr id="346" name="テキスト ボックス 345"/>
        <xdr:cNvSpPr txBox="1"/>
      </xdr:nvSpPr>
      <xdr:spPr>
        <a:xfrm>
          <a:off x="15798800" y="999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83714</xdr:rowOff>
    </xdr:from>
    <xdr:to>
      <xdr:col>73</xdr:col>
      <xdr:colOff>44450</xdr:colOff>
      <xdr:row>60</xdr:row>
      <xdr:rowOff>13864</xdr:rowOff>
    </xdr:to>
    <xdr:sp macro="" textlink="">
      <xdr:nvSpPr>
        <xdr:cNvPr id="347" name="楕円 346"/>
        <xdr:cNvSpPr/>
      </xdr:nvSpPr>
      <xdr:spPr>
        <a:xfrm>
          <a:off x="15240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24041</xdr:rowOff>
    </xdr:from>
    <xdr:ext cx="762000" cy="259045"/>
    <xdr:sp macro="" textlink="">
      <xdr:nvSpPr>
        <xdr:cNvPr id="348" name="テキスト ボックス 347"/>
        <xdr:cNvSpPr txBox="1"/>
      </xdr:nvSpPr>
      <xdr:spPr>
        <a:xfrm>
          <a:off x="14909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95779</xdr:rowOff>
    </xdr:from>
    <xdr:to>
      <xdr:col>68</xdr:col>
      <xdr:colOff>203200</xdr:colOff>
      <xdr:row>60</xdr:row>
      <xdr:rowOff>25929</xdr:rowOff>
    </xdr:to>
    <xdr:sp macro="" textlink="">
      <xdr:nvSpPr>
        <xdr:cNvPr id="349" name="楕円 348"/>
        <xdr:cNvSpPr/>
      </xdr:nvSpPr>
      <xdr:spPr>
        <a:xfrm>
          <a:off x="14351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36106</xdr:rowOff>
    </xdr:from>
    <xdr:ext cx="762000" cy="259045"/>
    <xdr:sp macro="" textlink="">
      <xdr:nvSpPr>
        <xdr:cNvPr id="350" name="テキスト ボックス 349"/>
        <xdr:cNvSpPr txBox="1"/>
      </xdr:nvSpPr>
      <xdr:spPr>
        <a:xfrm>
          <a:off x="14020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85725</xdr:rowOff>
    </xdr:from>
    <xdr:to>
      <xdr:col>64</xdr:col>
      <xdr:colOff>152400</xdr:colOff>
      <xdr:row>60</xdr:row>
      <xdr:rowOff>15875</xdr:rowOff>
    </xdr:to>
    <xdr:sp macro="" textlink="">
      <xdr:nvSpPr>
        <xdr:cNvPr id="351" name="楕円 350"/>
        <xdr:cNvSpPr/>
      </xdr:nvSpPr>
      <xdr:spPr>
        <a:xfrm>
          <a:off x="13462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26052</xdr:rowOff>
    </xdr:from>
    <xdr:ext cx="762000" cy="259045"/>
    <xdr:sp macro="" textlink="">
      <xdr:nvSpPr>
        <xdr:cNvPr id="352" name="テキスト ボックス 351"/>
        <xdr:cNvSpPr txBox="1"/>
      </xdr:nvSpPr>
      <xdr:spPr>
        <a:xfrm>
          <a:off x="13131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借入利率の自然減による元利償還金の減少に伴い、実質公債費比率は良化しています。</a:t>
          </a:r>
          <a:endPar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今後については、普通交付税の振り替えにあたる臨時財政対策債や、新たなまちづくりに向けた整備、老朽化したインフラ設備の改修・改築などにより、元利償還金の増加要因が見込まれるため、緊急性や住民ニーズを的確に把握した事業を厳選し、償還額の平準化及び実質公債費比率の上昇の抑制に努めます。</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3" name="直線コネクタ 37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4" name="テキスト ボックス 37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7" name="直線コネクタ 376"/>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8"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9" name="直線コネクタ 378"/>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80"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81" name="直線コネクタ 380"/>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90805</xdr:rowOff>
    </xdr:from>
    <xdr:to>
      <xdr:col>81</xdr:col>
      <xdr:colOff>44450</xdr:colOff>
      <xdr:row>40</xdr:row>
      <xdr:rowOff>114935</xdr:rowOff>
    </xdr:to>
    <xdr:cxnSp macro="">
      <xdr:nvCxnSpPr>
        <xdr:cNvPr id="382" name="直線コネクタ 381"/>
        <xdr:cNvCxnSpPr/>
      </xdr:nvCxnSpPr>
      <xdr:spPr>
        <a:xfrm flipV="1">
          <a:off x="16179800" y="694880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59072</xdr:rowOff>
    </xdr:from>
    <xdr:ext cx="762000" cy="259045"/>
    <xdr:sp macro="" textlink="">
      <xdr:nvSpPr>
        <xdr:cNvPr id="383" name="公債費負担の状況平均値テキスト"/>
        <xdr:cNvSpPr txBox="1"/>
      </xdr:nvSpPr>
      <xdr:spPr>
        <a:xfrm>
          <a:off x="17106900" y="657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4" name="フローチャート: 判断 383"/>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96838</xdr:rowOff>
    </xdr:from>
    <xdr:to>
      <xdr:col>77</xdr:col>
      <xdr:colOff>44450</xdr:colOff>
      <xdr:row>40</xdr:row>
      <xdr:rowOff>114935</xdr:rowOff>
    </xdr:to>
    <xdr:cxnSp macro="">
      <xdr:nvCxnSpPr>
        <xdr:cNvPr id="385" name="直線コネクタ 384"/>
        <xdr:cNvCxnSpPr/>
      </xdr:nvCxnSpPr>
      <xdr:spPr>
        <a:xfrm>
          <a:off x="15290800" y="695483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6" name="フローチャート: 判断 385"/>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970</xdr:rowOff>
    </xdr:from>
    <xdr:ext cx="736600" cy="259045"/>
    <xdr:sp macro="" textlink="">
      <xdr:nvSpPr>
        <xdr:cNvPr id="387" name="テキスト ボックス 386"/>
        <xdr:cNvSpPr txBox="1"/>
      </xdr:nvSpPr>
      <xdr:spPr>
        <a:xfrm>
          <a:off x="15798800" y="6516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96838</xdr:rowOff>
    </xdr:to>
    <xdr:cxnSp macro="">
      <xdr:nvCxnSpPr>
        <xdr:cNvPr id="388" name="直線コネクタ 387"/>
        <xdr:cNvCxnSpPr/>
      </xdr:nvCxnSpPr>
      <xdr:spPr>
        <a:xfrm>
          <a:off x="14401800" y="693674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9" name="フローチャート: 判断 388"/>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7002</xdr:rowOff>
    </xdr:from>
    <xdr:ext cx="762000" cy="259045"/>
    <xdr:sp macro="" textlink="">
      <xdr:nvSpPr>
        <xdr:cNvPr id="390" name="テキスト ボックス 389"/>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139065</xdr:rowOff>
    </xdr:to>
    <xdr:cxnSp macro="">
      <xdr:nvCxnSpPr>
        <xdr:cNvPr id="391" name="直線コネクタ 390"/>
        <xdr:cNvCxnSpPr/>
      </xdr:nvCxnSpPr>
      <xdr:spPr>
        <a:xfrm flipV="1">
          <a:off x="13512800" y="693674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2" name="フローチャート: 判断 391"/>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3" name="テキスト ボックス 392"/>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4" name="フローチャート: 判断 393"/>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5" name="テキスト ボックス 394"/>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40005</xdr:rowOff>
    </xdr:from>
    <xdr:to>
      <xdr:col>81</xdr:col>
      <xdr:colOff>95250</xdr:colOff>
      <xdr:row>40</xdr:row>
      <xdr:rowOff>141605</xdr:rowOff>
    </xdr:to>
    <xdr:sp macro="" textlink="">
      <xdr:nvSpPr>
        <xdr:cNvPr id="401" name="楕円 400"/>
        <xdr:cNvSpPr/>
      </xdr:nvSpPr>
      <xdr:spPr>
        <a:xfrm>
          <a:off x="169672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12082</xdr:rowOff>
    </xdr:from>
    <xdr:ext cx="762000" cy="259045"/>
    <xdr:sp macro="" textlink="">
      <xdr:nvSpPr>
        <xdr:cNvPr id="402" name="公債費負担の状況該当値テキスト"/>
        <xdr:cNvSpPr txBox="1"/>
      </xdr:nvSpPr>
      <xdr:spPr>
        <a:xfrm>
          <a:off x="17106900" y="68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64135</xdr:rowOff>
    </xdr:from>
    <xdr:to>
      <xdr:col>77</xdr:col>
      <xdr:colOff>95250</xdr:colOff>
      <xdr:row>40</xdr:row>
      <xdr:rowOff>165735</xdr:rowOff>
    </xdr:to>
    <xdr:sp macro="" textlink="">
      <xdr:nvSpPr>
        <xdr:cNvPr id="403" name="楕円 402"/>
        <xdr:cNvSpPr/>
      </xdr:nvSpPr>
      <xdr:spPr>
        <a:xfrm>
          <a:off x="16129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150512</xdr:rowOff>
    </xdr:from>
    <xdr:ext cx="736600" cy="259045"/>
    <xdr:sp macro="" textlink="">
      <xdr:nvSpPr>
        <xdr:cNvPr id="404" name="テキスト ボックス 403"/>
        <xdr:cNvSpPr txBox="1"/>
      </xdr:nvSpPr>
      <xdr:spPr>
        <a:xfrm>
          <a:off x="15798800" y="700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46038</xdr:rowOff>
    </xdr:from>
    <xdr:to>
      <xdr:col>73</xdr:col>
      <xdr:colOff>44450</xdr:colOff>
      <xdr:row>40</xdr:row>
      <xdr:rowOff>147638</xdr:rowOff>
    </xdr:to>
    <xdr:sp macro="" textlink="">
      <xdr:nvSpPr>
        <xdr:cNvPr id="405" name="楕円 404"/>
        <xdr:cNvSpPr/>
      </xdr:nvSpPr>
      <xdr:spPr>
        <a:xfrm>
          <a:off x="15240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406" name="テキスト ボックス 405"/>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7" name="楕円 406"/>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408" name="テキスト ボックス 407"/>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88265</xdr:rowOff>
    </xdr:from>
    <xdr:to>
      <xdr:col>64</xdr:col>
      <xdr:colOff>152400</xdr:colOff>
      <xdr:row>41</xdr:row>
      <xdr:rowOff>18415</xdr:rowOff>
    </xdr:to>
    <xdr:sp macro="" textlink="">
      <xdr:nvSpPr>
        <xdr:cNvPr id="409" name="楕円 408"/>
        <xdr:cNvSpPr/>
      </xdr:nvSpPr>
      <xdr:spPr>
        <a:xfrm>
          <a:off x="13462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3192</xdr:rowOff>
    </xdr:from>
    <xdr:ext cx="762000" cy="259045"/>
    <xdr:sp macro="" textlink="">
      <xdr:nvSpPr>
        <xdr:cNvPr id="410" name="テキスト ボックス 409"/>
        <xdr:cNvSpPr txBox="1"/>
      </xdr:nvSpPr>
      <xdr:spPr>
        <a:xfrm>
          <a:off x="13131800" y="703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文化パルク城陽のセール・アンド・リースバックに伴い、地方債残高の減及び充当可能基金の増による良化要因があるものの、当該施設を施設借上として債務負担行為設定した反映により、悪化しています。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今後は一層起債事業を厳選するなど、将来負担に留意した財政運営に努めます。</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9" name="直線コネクタ 438"/>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0"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1" name="直線コネクタ 440"/>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138091</xdr:rowOff>
    </xdr:from>
    <xdr:to>
      <xdr:col>81</xdr:col>
      <xdr:colOff>44450</xdr:colOff>
      <xdr:row>18</xdr:row>
      <xdr:rowOff>142790</xdr:rowOff>
    </xdr:to>
    <xdr:cxnSp macro="">
      <xdr:nvCxnSpPr>
        <xdr:cNvPr id="444" name="直線コネクタ 443"/>
        <xdr:cNvCxnSpPr/>
      </xdr:nvCxnSpPr>
      <xdr:spPr>
        <a:xfrm>
          <a:off x="16179800" y="3052741"/>
          <a:ext cx="8382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5"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6" name="フローチャート: 判断 445"/>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58462</xdr:rowOff>
    </xdr:from>
    <xdr:to>
      <xdr:col>77</xdr:col>
      <xdr:colOff>44450</xdr:colOff>
      <xdr:row>17</xdr:row>
      <xdr:rowOff>138091</xdr:rowOff>
    </xdr:to>
    <xdr:cxnSp macro="">
      <xdr:nvCxnSpPr>
        <xdr:cNvPr id="447" name="直線コネクタ 446"/>
        <xdr:cNvCxnSpPr/>
      </xdr:nvCxnSpPr>
      <xdr:spPr>
        <a:xfrm>
          <a:off x="15290800" y="2973112"/>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8" name="フローチャート: 判断 447"/>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9" name="テキスト ボックス 448"/>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58462</xdr:rowOff>
    </xdr:from>
    <xdr:to>
      <xdr:col>72</xdr:col>
      <xdr:colOff>203200</xdr:colOff>
      <xdr:row>18</xdr:row>
      <xdr:rowOff>158877</xdr:rowOff>
    </xdr:to>
    <xdr:cxnSp macro="">
      <xdr:nvCxnSpPr>
        <xdr:cNvPr id="450" name="直線コネクタ 449"/>
        <xdr:cNvCxnSpPr/>
      </xdr:nvCxnSpPr>
      <xdr:spPr>
        <a:xfrm flipV="1">
          <a:off x="14401800" y="2973112"/>
          <a:ext cx="889000" cy="27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18373</xdr:rowOff>
    </xdr:from>
    <xdr:to>
      <xdr:col>73</xdr:col>
      <xdr:colOff>44450</xdr:colOff>
      <xdr:row>15</xdr:row>
      <xdr:rowOff>119973</xdr:rowOff>
    </xdr:to>
    <xdr:sp macro="" textlink="">
      <xdr:nvSpPr>
        <xdr:cNvPr id="451" name="フローチャート: 判断 450"/>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52" name="テキスト ボックス 451"/>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72009</xdr:rowOff>
    </xdr:from>
    <xdr:to>
      <xdr:col>68</xdr:col>
      <xdr:colOff>152400</xdr:colOff>
      <xdr:row>18</xdr:row>
      <xdr:rowOff>158877</xdr:rowOff>
    </xdr:to>
    <xdr:cxnSp macro="">
      <xdr:nvCxnSpPr>
        <xdr:cNvPr id="453" name="直線コネクタ 452"/>
        <xdr:cNvCxnSpPr/>
      </xdr:nvCxnSpPr>
      <xdr:spPr>
        <a:xfrm>
          <a:off x="13512800" y="3158109"/>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5" name="テキスト ボックス 454"/>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7" name="テキスト ボックス 456"/>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91990</xdr:rowOff>
    </xdr:from>
    <xdr:to>
      <xdr:col>81</xdr:col>
      <xdr:colOff>95250</xdr:colOff>
      <xdr:row>19</xdr:row>
      <xdr:rowOff>22141</xdr:rowOff>
    </xdr:to>
    <xdr:sp macro="" textlink="">
      <xdr:nvSpPr>
        <xdr:cNvPr id="463" name="楕円 462"/>
        <xdr:cNvSpPr/>
      </xdr:nvSpPr>
      <xdr:spPr>
        <a:xfrm>
          <a:off x="16967200" y="3178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64067</xdr:rowOff>
    </xdr:from>
    <xdr:ext cx="762000" cy="259045"/>
    <xdr:sp macro="" textlink="">
      <xdr:nvSpPr>
        <xdr:cNvPr id="464" name="将来負担の状況該当値テキスト"/>
        <xdr:cNvSpPr txBox="1"/>
      </xdr:nvSpPr>
      <xdr:spPr>
        <a:xfrm>
          <a:off x="17106900" y="315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87291</xdr:rowOff>
    </xdr:from>
    <xdr:to>
      <xdr:col>77</xdr:col>
      <xdr:colOff>95250</xdr:colOff>
      <xdr:row>18</xdr:row>
      <xdr:rowOff>17441</xdr:rowOff>
    </xdr:to>
    <xdr:sp macro="" textlink="">
      <xdr:nvSpPr>
        <xdr:cNvPr id="465" name="楕円 464"/>
        <xdr:cNvSpPr/>
      </xdr:nvSpPr>
      <xdr:spPr>
        <a:xfrm>
          <a:off x="16129000" y="30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2218</xdr:rowOff>
    </xdr:from>
    <xdr:ext cx="736600" cy="259045"/>
    <xdr:sp macro="" textlink="">
      <xdr:nvSpPr>
        <xdr:cNvPr id="466" name="テキスト ボックス 465"/>
        <xdr:cNvSpPr txBox="1"/>
      </xdr:nvSpPr>
      <xdr:spPr>
        <a:xfrm>
          <a:off x="15798800" y="3088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7662</xdr:rowOff>
    </xdr:from>
    <xdr:to>
      <xdr:col>73</xdr:col>
      <xdr:colOff>44450</xdr:colOff>
      <xdr:row>17</xdr:row>
      <xdr:rowOff>109262</xdr:rowOff>
    </xdr:to>
    <xdr:sp macro="" textlink="">
      <xdr:nvSpPr>
        <xdr:cNvPr id="467" name="楕円 466"/>
        <xdr:cNvSpPr/>
      </xdr:nvSpPr>
      <xdr:spPr>
        <a:xfrm>
          <a:off x="15240000" y="292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94039</xdr:rowOff>
    </xdr:from>
    <xdr:ext cx="762000" cy="259045"/>
    <xdr:sp macro="" textlink="">
      <xdr:nvSpPr>
        <xdr:cNvPr id="468" name="テキスト ボックス 467"/>
        <xdr:cNvSpPr txBox="1"/>
      </xdr:nvSpPr>
      <xdr:spPr>
        <a:xfrm>
          <a:off x="14909800" y="300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108077</xdr:rowOff>
    </xdr:from>
    <xdr:to>
      <xdr:col>68</xdr:col>
      <xdr:colOff>203200</xdr:colOff>
      <xdr:row>19</xdr:row>
      <xdr:rowOff>38227</xdr:rowOff>
    </xdr:to>
    <xdr:sp macro="" textlink="">
      <xdr:nvSpPr>
        <xdr:cNvPr id="469" name="楕円 468"/>
        <xdr:cNvSpPr/>
      </xdr:nvSpPr>
      <xdr:spPr>
        <a:xfrm>
          <a:off x="14351000" y="319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23004</xdr:rowOff>
    </xdr:from>
    <xdr:ext cx="762000" cy="259045"/>
    <xdr:sp macro="" textlink="">
      <xdr:nvSpPr>
        <xdr:cNvPr id="470" name="テキスト ボックス 469"/>
        <xdr:cNvSpPr txBox="1"/>
      </xdr:nvSpPr>
      <xdr:spPr>
        <a:xfrm>
          <a:off x="14020800" y="328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21209</xdr:rowOff>
    </xdr:from>
    <xdr:to>
      <xdr:col>64</xdr:col>
      <xdr:colOff>152400</xdr:colOff>
      <xdr:row>18</xdr:row>
      <xdr:rowOff>122809</xdr:rowOff>
    </xdr:to>
    <xdr:sp macro="" textlink="">
      <xdr:nvSpPr>
        <xdr:cNvPr id="471" name="楕円 470"/>
        <xdr:cNvSpPr/>
      </xdr:nvSpPr>
      <xdr:spPr>
        <a:xfrm>
          <a:off x="13462000" y="31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107586</xdr:rowOff>
    </xdr:from>
    <xdr:ext cx="762000" cy="259045"/>
    <xdr:sp macro="" textlink="">
      <xdr:nvSpPr>
        <xdr:cNvPr id="472" name="テキスト ボックス 471"/>
        <xdr:cNvSpPr txBox="1"/>
      </xdr:nvSpPr>
      <xdr:spPr>
        <a:xfrm>
          <a:off x="13131800" y="319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77,016
76,419
32.71
36,880,520
36,699,229
22,764
15,320,213
36,789,941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対前年度比では、職員の新陳代謝により平均給与が減少傾向にあることから、人件費の占める割合が低くなっています。</a:t>
          </a:r>
          <a:endPar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今後も継続して行財政改革を進めるとともに人件費抑制に努めます。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123190</xdr:rowOff>
    </xdr:to>
    <xdr:cxnSp macro="">
      <xdr:nvCxnSpPr>
        <xdr:cNvPr id="66" name="直線コネクタ 65"/>
        <xdr:cNvCxnSpPr/>
      </xdr:nvCxnSpPr>
      <xdr:spPr>
        <a:xfrm flipV="1">
          <a:off x="3987800" y="634492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37</xdr:row>
      <xdr:rowOff>123190</xdr:rowOff>
    </xdr:to>
    <xdr:cxnSp macro="">
      <xdr:nvCxnSpPr>
        <xdr:cNvPr id="69" name="直線コネクタ 68"/>
        <xdr:cNvCxnSpPr/>
      </xdr:nvCxnSpPr>
      <xdr:spPr>
        <a:xfrm>
          <a:off x="3098800" y="645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37</xdr:row>
      <xdr:rowOff>146050</xdr:rowOff>
    </xdr:to>
    <xdr:cxnSp macro="">
      <xdr:nvCxnSpPr>
        <xdr:cNvPr id="72" name="直線コネクタ 71"/>
        <xdr:cNvCxnSpPr/>
      </xdr:nvCxnSpPr>
      <xdr:spPr>
        <a:xfrm flipV="1">
          <a:off x="2209800" y="645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146050</xdr:rowOff>
    </xdr:to>
    <xdr:cxnSp macro="">
      <xdr:nvCxnSpPr>
        <xdr:cNvPr id="75" name="直線コネクタ 74"/>
        <xdr:cNvCxnSpPr/>
      </xdr:nvCxnSpPr>
      <xdr:spPr>
        <a:xfrm>
          <a:off x="1320800" y="6352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95250</xdr:rowOff>
    </xdr:from>
    <xdr:to>
      <xdr:col>11</xdr:col>
      <xdr:colOff>60325</xdr:colOff>
      <xdr:row>38</xdr:row>
      <xdr:rowOff>25400</xdr:rowOff>
    </xdr:to>
    <xdr:sp macro="" textlink="">
      <xdr:nvSpPr>
        <xdr:cNvPr id="91" name="楕円 90"/>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92" name="テキスト ボックス 91"/>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新電力の導入や</a:t>
          </a:r>
          <a:r>
            <a:rPr kumimoji="1" lang="ja-JP"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、事務用品の再利用、冷暖房の節減等により庁内事務経費を削減するよう取り組むほか、民間で実施可能な部分については委託化を進め、コスト低減を図っており、今後もその方針を継続していきます。</a:t>
          </a:r>
          <a:endParaRPr kumimoji="0" lang="ja-JP"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129286</xdr:rowOff>
    </xdr:from>
    <xdr:to>
      <xdr:col>82</xdr:col>
      <xdr:colOff>107950</xdr:colOff>
      <xdr:row>15</xdr:row>
      <xdr:rowOff>129286</xdr:rowOff>
    </xdr:to>
    <xdr:cxnSp macro="">
      <xdr:nvCxnSpPr>
        <xdr:cNvPr id="125" name="直線コネクタ 124"/>
        <xdr:cNvCxnSpPr/>
      </xdr:nvCxnSpPr>
      <xdr:spPr>
        <a:xfrm>
          <a:off x="15671800" y="27010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16273</xdr:rowOff>
    </xdr:from>
    <xdr:ext cx="762000" cy="259045"/>
    <xdr:sp macro="" textlink="">
      <xdr:nvSpPr>
        <xdr:cNvPr id="126" name="物件費平均値テキスト"/>
        <xdr:cNvSpPr txBox="1"/>
      </xdr:nvSpPr>
      <xdr:spPr>
        <a:xfrm>
          <a:off x="16598900" y="275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129286</xdr:rowOff>
    </xdr:from>
    <xdr:to>
      <xdr:col>78</xdr:col>
      <xdr:colOff>69850</xdr:colOff>
      <xdr:row>15</xdr:row>
      <xdr:rowOff>147574</xdr:rowOff>
    </xdr:to>
    <xdr:cxnSp macro="">
      <xdr:nvCxnSpPr>
        <xdr:cNvPr id="128" name="直線コネクタ 127"/>
        <xdr:cNvCxnSpPr/>
      </xdr:nvCxnSpPr>
      <xdr:spPr>
        <a:xfrm flipV="1">
          <a:off x="14782800" y="2701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121429</xdr:rowOff>
    </xdr:from>
    <xdr:ext cx="736600" cy="259045"/>
    <xdr:sp macro="" textlink="">
      <xdr:nvSpPr>
        <xdr:cNvPr id="130" name="テキスト ボックス 129"/>
        <xdr:cNvSpPr txBox="1"/>
      </xdr:nvSpPr>
      <xdr:spPr>
        <a:xfrm>
          <a:off x="15290800" y="286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129286</xdr:rowOff>
    </xdr:from>
    <xdr:to>
      <xdr:col>73</xdr:col>
      <xdr:colOff>180975</xdr:colOff>
      <xdr:row>15</xdr:row>
      <xdr:rowOff>147574</xdr:rowOff>
    </xdr:to>
    <xdr:cxnSp macro="">
      <xdr:nvCxnSpPr>
        <xdr:cNvPr id="131" name="直線コネクタ 130"/>
        <xdr:cNvCxnSpPr/>
      </xdr:nvCxnSpPr>
      <xdr:spPr>
        <a:xfrm>
          <a:off x="13893800" y="2701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66565</xdr:rowOff>
    </xdr:from>
    <xdr:ext cx="762000" cy="259045"/>
    <xdr:sp macro="" textlink="">
      <xdr:nvSpPr>
        <xdr:cNvPr id="133" name="テキスト ボックス 132"/>
        <xdr:cNvSpPr txBox="1"/>
      </xdr:nvSpPr>
      <xdr:spPr>
        <a:xfrm>
          <a:off x="14401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56134</xdr:rowOff>
    </xdr:from>
    <xdr:to>
      <xdr:col>69</xdr:col>
      <xdr:colOff>92075</xdr:colOff>
      <xdr:row>15</xdr:row>
      <xdr:rowOff>129286</xdr:rowOff>
    </xdr:to>
    <xdr:cxnSp macro="">
      <xdr:nvCxnSpPr>
        <xdr:cNvPr id="134" name="直線コネクタ 133"/>
        <xdr:cNvCxnSpPr/>
      </xdr:nvCxnSpPr>
      <xdr:spPr>
        <a:xfrm>
          <a:off x="13004800" y="26278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11701</xdr:rowOff>
    </xdr:from>
    <xdr:ext cx="762000" cy="259045"/>
    <xdr:sp macro="" textlink="">
      <xdr:nvSpPr>
        <xdr:cNvPr id="136" name="テキスト ボックス 135"/>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119143</xdr:rowOff>
    </xdr:from>
    <xdr:ext cx="762000" cy="259045"/>
    <xdr:sp macro="" textlink="">
      <xdr:nvSpPr>
        <xdr:cNvPr id="138" name="テキスト ボックス 137"/>
        <xdr:cNvSpPr txBox="1"/>
      </xdr:nvSpPr>
      <xdr:spPr>
        <a:xfrm>
          <a:off x="12623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78486</xdr:rowOff>
    </xdr:from>
    <xdr:to>
      <xdr:col>82</xdr:col>
      <xdr:colOff>158750</xdr:colOff>
      <xdr:row>16</xdr:row>
      <xdr:rowOff>8636</xdr:rowOff>
    </xdr:to>
    <xdr:sp macro="" textlink="">
      <xdr:nvSpPr>
        <xdr:cNvPr id="144" name="楕円 143"/>
        <xdr:cNvSpPr/>
      </xdr:nvSpPr>
      <xdr:spPr>
        <a:xfrm>
          <a:off x="164592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95013</xdr:rowOff>
    </xdr:from>
    <xdr:ext cx="762000" cy="259045"/>
    <xdr:sp macro="" textlink="">
      <xdr:nvSpPr>
        <xdr:cNvPr id="145" name="物件費該当値テキスト"/>
        <xdr:cNvSpPr txBox="1"/>
      </xdr:nvSpPr>
      <xdr:spPr>
        <a:xfrm>
          <a:off x="16598900" y="249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78486</xdr:rowOff>
    </xdr:from>
    <xdr:to>
      <xdr:col>78</xdr:col>
      <xdr:colOff>120650</xdr:colOff>
      <xdr:row>16</xdr:row>
      <xdr:rowOff>8636</xdr:rowOff>
    </xdr:to>
    <xdr:sp macro="" textlink="">
      <xdr:nvSpPr>
        <xdr:cNvPr id="146" name="楕円 145"/>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18813</xdr:rowOff>
    </xdr:from>
    <xdr:ext cx="736600" cy="259045"/>
    <xdr:sp macro="" textlink="">
      <xdr:nvSpPr>
        <xdr:cNvPr id="147" name="テキスト ボックス 146"/>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96774</xdr:rowOff>
    </xdr:from>
    <xdr:to>
      <xdr:col>74</xdr:col>
      <xdr:colOff>31750</xdr:colOff>
      <xdr:row>16</xdr:row>
      <xdr:rowOff>26924</xdr:rowOff>
    </xdr:to>
    <xdr:sp macro="" textlink="">
      <xdr:nvSpPr>
        <xdr:cNvPr id="148" name="楕円 147"/>
        <xdr:cNvSpPr/>
      </xdr:nvSpPr>
      <xdr:spPr>
        <a:xfrm>
          <a:off x="14732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37101</xdr:rowOff>
    </xdr:from>
    <xdr:ext cx="762000" cy="259045"/>
    <xdr:sp macro="" textlink="">
      <xdr:nvSpPr>
        <xdr:cNvPr id="149" name="テキスト ボックス 148"/>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78486</xdr:rowOff>
    </xdr:from>
    <xdr:to>
      <xdr:col>69</xdr:col>
      <xdr:colOff>142875</xdr:colOff>
      <xdr:row>16</xdr:row>
      <xdr:rowOff>8636</xdr:rowOff>
    </xdr:to>
    <xdr:sp macro="" textlink="">
      <xdr:nvSpPr>
        <xdr:cNvPr id="150" name="楕円 149"/>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18813</xdr:rowOff>
    </xdr:from>
    <xdr:ext cx="762000" cy="259045"/>
    <xdr:sp macro="" textlink="">
      <xdr:nvSpPr>
        <xdr:cNvPr id="151" name="テキスト ボックス 150"/>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52" name="楕円 151"/>
        <xdr:cNvSpPr/>
      </xdr:nvSpPr>
      <xdr:spPr>
        <a:xfrm>
          <a:off x="129540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117111</xdr:rowOff>
    </xdr:from>
    <xdr:ext cx="762000" cy="259045"/>
    <xdr:sp macro="" textlink="">
      <xdr:nvSpPr>
        <xdr:cNvPr id="153" name="テキスト ボックス 152"/>
        <xdr:cNvSpPr txBox="1"/>
      </xdr:nvSpPr>
      <xdr:spPr>
        <a:xfrm>
          <a:off x="12623800" y="234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国制度の変更や対象者の増加等により扶助費は年々増加しています。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京都府市町村の平均と同値ではあるものの、類似団体平均以上であり、見直しに向けた取組を行っていきます。</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146050</xdr:rowOff>
    </xdr:from>
    <xdr:to>
      <xdr:col>24</xdr:col>
      <xdr:colOff>25400</xdr:colOff>
      <xdr:row>58</xdr:row>
      <xdr:rowOff>18143</xdr:rowOff>
    </xdr:to>
    <xdr:cxnSp macro="">
      <xdr:nvCxnSpPr>
        <xdr:cNvPr id="188" name="直線コネクタ 187"/>
        <xdr:cNvCxnSpPr/>
      </xdr:nvCxnSpPr>
      <xdr:spPr>
        <a:xfrm flipV="1">
          <a:off x="3987800" y="99187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89"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18143</xdr:rowOff>
    </xdr:from>
    <xdr:to>
      <xdr:col>19</xdr:col>
      <xdr:colOff>187325</xdr:colOff>
      <xdr:row>58</xdr:row>
      <xdr:rowOff>18143</xdr:rowOff>
    </xdr:to>
    <xdr:cxnSp macro="">
      <xdr:nvCxnSpPr>
        <xdr:cNvPr id="191" name="直線コネクタ 190"/>
        <xdr:cNvCxnSpPr/>
      </xdr:nvCxnSpPr>
      <xdr:spPr>
        <a:xfrm>
          <a:off x="3098800" y="9962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193" name="テキスト ボックス 192"/>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156935</xdr:rowOff>
    </xdr:from>
    <xdr:to>
      <xdr:col>15</xdr:col>
      <xdr:colOff>98425</xdr:colOff>
      <xdr:row>58</xdr:row>
      <xdr:rowOff>18143</xdr:rowOff>
    </xdr:to>
    <xdr:cxnSp macro="">
      <xdr:nvCxnSpPr>
        <xdr:cNvPr id="194" name="直線コネクタ 193"/>
        <xdr:cNvCxnSpPr/>
      </xdr:nvCxnSpPr>
      <xdr:spPr>
        <a:xfrm>
          <a:off x="2209800" y="9929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196" name="テキスト ボックス 195"/>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80735</xdr:rowOff>
    </xdr:from>
    <xdr:to>
      <xdr:col>11</xdr:col>
      <xdr:colOff>9525</xdr:colOff>
      <xdr:row>57</xdr:row>
      <xdr:rowOff>156935</xdr:rowOff>
    </xdr:to>
    <xdr:cxnSp macro="">
      <xdr:nvCxnSpPr>
        <xdr:cNvPr id="197" name="直線コネクタ 196"/>
        <xdr:cNvCxnSpPr/>
      </xdr:nvCxnSpPr>
      <xdr:spPr>
        <a:xfrm>
          <a:off x="1320800" y="98533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103612</xdr:rowOff>
    </xdr:from>
    <xdr:ext cx="762000" cy="259045"/>
    <xdr:sp macro="" textlink="">
      <xdr:nvSpPr>
        <xdr:cNvPr id="199" name="テキスト ボックス 198"/>
        <xdr:cNvSpPr txBox="1"/>
      </xdr:nvSpPr>
      <xdr:spPr>
        <a:xfrm>
          <a:off x="1828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01" name="テキスト ボックス 200"/>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7" name="楕円 206"/>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08" name="扶助費該当値テキスト"/>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138793</xdr:rowOff>
    </xdr:from>
    <xdr:to>
      <xdr:col>20</xdr:col>
      <xdr:colOff>38100</xdr:colOff>
      <xdr:row>58</xdr:row>
      <xdr:rowOff>68943</xdr:rowOff>
    </xdr:to>
    <xdr:sp macro="" textlink="">
      <xdr:nvSpPr>
        <xdr:cNvPr id="209" name="楕円 208"/>
        <xdr:cNvSpPr/>
      </xdr:nvSpPr>
      <xdr:spPr>
        <a:xfrm>
          <a:off x="3937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53720</xdr:rowOff>
    </xdr:from>
    <xdr:ext cx="736600" cy="259045"/>
    <xdr:sp macro="" textlink="">
      <xdr:nvSpPr>
        <xdr:cNvPr id="210" name="テキスト ボックス 209"/>
        <xdr:cNvSpPr txBox="1"/>
      </xdr:nvSpPr>
      <xdr:spPr>
        <a:xfrm>
          <a:off x="3606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138793</xdr:rowOff>
    </xdr:from>
    <xdr:to>
      <xdr:col>15</xdr:col>
      <xdr:colOff>149225</xdr:colOff>
      <xdr:row>58</xdr:row>
      <xdr:rowOff>68943</xdr:rowOff>
    </xdr:to>
    <xdr:sp macro="" textlink="">
      <xdr:nvSpPr>
        <xdr:cNvPr id="211" name="楕円 210"/>
        <xdr:cNvSpPr/>
      </xdr:nvSpPr>
      <xdr:spPr>
        <a:xfrm>
          <a:off x="3048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53720</xdr:rowOff>
    </xdr:from>
    <xdr:ext cx="762000" cy="259045"/>
    <xdr:sp macro="" textlink="">
      <xdr:nvSpPr>
        <xdr:cNvPr id="212" name="テキスト ボックス 211"/>
        <xdr:cNvSpPr txBox="1"/>
      </xdr:nvSpPr>
      <xdr:spPr>
        <a:xfrm>
          <a:off x="2717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106135</xdr:rowOff>
    </xdr:from>
    <xdr:to>
      <xdr:col>11</xdr:col>
      <xdr:colOff>60325</xdr:colOff>
      <xdr:row>58</xdr:row>
      <xdr:rowOff>36285</xdr:rowOff>
    </xdr:to>
    <xdr:sp macro="" textlink="">
      <xdr:nvSpPr>
        <xdr:cNvPr id="213" name="楕円 212"/>
        <xdr:cNvSpPr/>
      </xdr:nvSpPr>
      <xdr:spPr>
        <a:xfrm>
          <a:off x="2159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21062</xdr:rowOff>
    </xdr:from>
    <xdr:ext cx="762000" cy="259045"/>
    <xdr:sp macro="" textlink="">
      <xdr:nvSpPr>
        <xdr:cNvPr id="214" name="テキスト ボックス 213"/>
        <xdr:cNvSpPr txBox="1"/>
      </xdr:nvSpPr>
      <xdr:spPr>
        <a:xfrm>
          <a:off x="1828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29935</xdr:rowOff>
    </xdr:from>
    <xdr:to>
      <xdr:col>6</xdr:col>
      <xdr:colOff>171450</xdr:colOff>
      <xdr:row>57</xdr:row>
      <xdr:rowOff>131535</xdr:rowOff>
    </xdr:to>
    <xdr:sp macro="" textlink="">
      <xdr:nvSpPr>
        <xdr:cNvPr id="215" name="楕円 214"/>
        <xdr:cNvSpPr/>
      </xdr:nvSpPr>
      <xdr:spPr>
        <a:xfrm>
          <a:off x="1270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116312</xdr:rowOff>
    </xdr:from>
    <xdr:ext cx="762000" cy="259045"/>
    <xdr:sp macro="" textlink="">
      <xdr:nvSpPr>
        <xdr:cNvPr id="216" name="テキスト ボックス 215"/>
        <xdr:cNvSpPr txBox="1"/>
      </xdr:nvSpPr>
      <xdr:spPr>
        <a:xfrm>
          <a:off x="939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類似団体の平均は下回っていますが、今後とも行財政改革を進め、繰出金等の抑制に努めます。</a:t>
          </a:r>
          <a:endParaRPr kumimoji="0" lang="ja-JP"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20320</xdr:rowOff>
    </xdr:to>
    <xdr:cxnSp macro="">
      <xdr:nvCxnSpPr>
        <xdr:cNvPr id="249" name="直線コネクタ 248"/>
        <xdr:cNvCxnSpPr/>
      </xdr:nvCxnSpPr>
      <xdr:spPr>
        <a:xfrm>
          <a:off x="15671800" y="9613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12700</xdr:rowOff>
    </xdr:to>
    <xdr:cxnSp macro="">
      <xdr:nvCxnSpPr>
        <xdr:cNvPr id="252" name="直線コネクタ 251"/>
        <xdr:cNvCxnSpPr/>
      </xdr:nvCxnSpPr>
      <xdr:spPr>
        <a:xfrm>
          <a:off x="14782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55</xdr:row>
      <xdr:rowOff>138430</xdr:rowOff>
    </xdr:to>
    <xdr:cxnSp macro="">
      <xdr:nvCxnSpPr>
        <xdr:cNvPr id="255" name="直線コネクタ 254"/>
        <xdr:cNvCxnSpPr/>
      </xdr:nvCxnSpPr>
      <xdr:spPr>
        <a:xfrm>
          <a:off x="13893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123190</xdr:rowOff>
    </xdr:from>
    <xdr:to>
      <xdr:col>69</xdr:col>
      <xdr:colOff>92075</xdr:colOff>
      <xdr:row>55</xdr:row>
      <xdr:rowOff>123190</xdr:rowOff>
    </xdr:to>
    <xdr:cxnSp macro="">
      <xdr:nvCxnSpPr>
        <xdr:cNvPr id="258" name="直線コネクタ 257"/>
        <xdr:cNvCxnSpPr/>
      </xdr:nvCxnSpPr>
      <xdr:spPr>
        <a:xfrm>
          <a:off x="13004800" y="955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68" name="楕円 267"/>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69" name="その他該当値テキスト"/>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0" name="楕円 269"/>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1" name="テキスト ボックス 270"/>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2" name="楕円 271"/>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3" name="テキスト ボックス 272"/>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72390</xdr:rowOff>
    </xdr:from>
    <xdr:to>
      <xdr:col>69</xdr:col>
      <xdr:colOff>142875</xdr:colOff>
      <xdr:row>56</xdr:row>
      <xdr:rowOff>2540</xdr:rowOff>
    </xdr:to>
    <xdr:sp macro="" textlink="">
      <xdr:nvSpPr>
        <xdr:cNvPr id="274" name="楕円 273"/>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12717</xdr:rowOff>
    </xdr:from>
    <xdr:ext cx="762000" cy="259045"/>
    <xdr:sp macro="" textlink="">
      <xdr:nvSpPr>
        <xdr:cNvPr id="275" name="テキスト ボックス 274"/>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72390</xdr:rowOff>
    </xdr:from>
    <xdr:to>
      <xdr:col>65</xdr:col>
      <xdr:colOff>53975</xdr:colOff>
      <xdr:row>56</xdr:row>
      <xdr:rowOff>2540</xdr:rowOff>
    </xdr:to>
    <xdr:sp macro="" textlink="">
      <xdr:nvSpPr>
        <xdr:cNvPr id="276" name="楕円 275"/>
        <xdr:cNvSpPr/>
      </xdr:nvSpPr>
      <xdr:spPr>
        <a:xfrm>
          <a:off x="12954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12717</xdr:rowOff>
    </xdr:from>
    <xdr:ext cx="762000" cy="259045"/>
    <xdr:sp macro="" textlink="">
      <xdr:nvSpPr>
        <xdr:cNvPr id="277" name="テキスト ボックス 276"/>
        <xdr:cNvSpPr txBox="1"/>
      </xdr:nvSpPr>
      <xdr:spPr>
        <a:xfrm>
          <a:off x="12623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社会保障関係経費は増加傾向にありますが、平成</a:t>
          </a:r>
          <a:r>
            <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29</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年度においては普通交付税の増額により比率は減少しています。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今後も高齢化の進展などにより、社会保障関係経費の増加は続くと考えられますが、事業の見直しや、行財政改革を進め、経費の抑制に努めます。</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36</xdr:row>
      <xdr:rowOff>168148</xdr:rowOff>
    </xdr:to>
    <xdr:cxnSp macro="">
      <xdr:nvCxnSpPr>
        <xdr:cNvPr id="307" name="直線コネクタ 306"/>
        <xdr:cNvCxnSpPr/>
      </xdr:nvCxnSpPr>
      <xdr:spPr>
        <a:xfrm flipV="1">
          <a:off x="15671800" y="6335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168148</xdr:rowOff>
    </xdr:to>
    <xdr:cxnSp macro="">
      <xdr:nvCxnSpPr>
        <xdr:cNvPr id="310" name="直線コネクタ 309"/>
        <xdr:cNvCxnSpPr/>
      </xdr:nvCxnSpPr>
      <xdr:spPr>
        <a:xfrm>
          <a:off x="14782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159004</xdr:rowOff>
    </xdr:to>
    <xdr:cxnSp macro="">
      <xdr:nvCxnSpPr>
        <xdr:cNvPr id="313" name="直線コネクタ 312"/>
        <xdr:cNvCxnSpPr/>
      </xdr:nvCxnSpPr>
      <xdr:spPr>
        <a:xfrm flipV="1">
          <a:off x="13893800" y="6299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159004</xdr:rowOff>
    </xdr:to>
    <xdr:cxnSp macro="">
      <xdr:nvCxnSpPr>
        <xdr:cNvPr id="316" name="直線コネクタ 315"/>
        <xdr:cNvCxnSpPr/>
      </xdr:nvCxnSpPr>
      <xdr:spPr>
        <a:xfrm>
          <a:off x="13004800" y="62900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6" name="楕円 325"/>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7" name="補助費等該当値テキスト"/>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8" name="楕円 327"/>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29" name="テキスト ボックス 328"/>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0" name="楕円 329"/>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1" name="テキスト ボックス 330"/>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2" name="楕円 331"/>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3" name="テキスト ボックス 332"/>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67056</xdr:rowOff>
    </xdr:from>
    <xdr:to>
      <xdr:col>65</xdr:col>
      <xdr:colOff>53975</xdr:colOff>
      <xdr:row>36</xdr:row>
      <xdr:rowOff>168656</xdr:rowOff>
    </xdr:to>
    <xdr:sp macro="" textlink="">
      <xdr:nvSpPr>
        <xdr:cNvPr id="334" name="楕円 333"/>
        <xdr:cNvSpPr/>
      </xdr:nvSpPr>
      <xdr:spPr>
        <a:xfrm>
          <a:off x="12954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153433</xdr:rowOff>
    </xdr:from>
    <xdr:ext cx="762000" cy="259045"/>
    <xdr:sp macro="" textlink="">
      <xdr:nvSpPr>
        <xdr:cNvPr id="335" name="テキスト ボックス 334"/>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普通交付税の振り替えにあたる臨時財政対策債や、新たなまちづくりに向けた整備、老朽化したインフラ設備の改修・改築などにより、今後も公債費の増加要因があるため、緊急性や住民ニーズを的確に把握した事業を厳選し、公債費の平準化及び抑制に努めます。</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76708</xdr:rowOff>
    </xdr:from>
    <xdr:to>
      <xdr:col>24</xdr:col>
      <xdr:colOff>25400</xdr:colOff>
      <xdr:row>78</xdr:row>
      <xdr:rowOff>113285</xdr:rowOff>
    </xdr:to>
    <xdr:cxnSp macro="">
      <xdr:nvCxnSpPr>
        <xdr:cNvPr id="365" name="直線コネクタ 364"/>
        <xdr:cNvCxnSpPr/>
      </xdr:nvCxnSpPr>
      <xdr:spPr>
        <a:xfrm flipV="1">
          <a:off x="3987800" y="13449808"/>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53848</xdr:rowOff>
    </xdr:from>
    <xdr:to>
      <xdr:col>19</xdr:col>
      <xdr:colOff>187325</xdr:colOff>
      <xdr:row>78</xdr:row>
      <xdr:rowOff>113285</xdr:rowOff>
    </xdr:to>
    <xdr:cxnSp macro="">
      <xdr:nvCxnSpPr>
        <xdr:cNvPr id="368" name="直線コネクタ 367"/>
        <xdr:cNvCxnSpPr/>
      </xdr:nvCxnSpPr>
      <xdr:spPr>
        <a:xfrm>
          <a:off x="3098800" y="134269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53848</xdr:rowOff>
    </xdr:from>
    <xdr:to>
      <xdr:col>15</xdr:col>
      <xdr:colOff>98425</xdr:colOff>
      <xdr:row>78</xdr:row>
      <xdr:rowOff>149861</xdr:rowOff>
    </xdr:to>
    <xdr:cxnSp macro="">
      <xdr:nvCxnSpPr>
        <xdr:cNvPr id="371" name="直線コネクタ 370"/>
        <xdr:cNvCxnSpPr/>
      </xdr:nvCxnSpPr>
      <xdr:spPr>
        <a:xfrm flipV="1">
          <a:off x="2209800" y="134269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73" name="テキスト ボックス 372"/>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140715</xdr:rowOff>
    </xdr:from>
    <xdr:to>
      <xdr:col>11</xdr:col>
      <xdr:colOff>9525</xdr:colOff>
      <xdr:row>78</xdr:row>
      <xdr:rowOff>149861</xdr:rowOff>
    </xdr:to>
    <xdr:cxnSp macro="">
      <xdr:nvCxnSpPr>
        <xdr:cNvPr id="374" name="直線コネクタ 373"/>
        <xdr:cNvCxnSpPr/>
      </xdr:nvCxnSpPr>
      <xdr:spPr>
        <a:xfrm>
          <a:off x="1320800" y="135138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25908</xdr:rowOff>
    </xdr:from>
    <xdr:to>
      <xdr:col>24</xdr:col>
      <xdr:colOff>76200</xdr:colOff>
      <xdr:row>78</xdr:row>
      <xdr:rowOff>127508</xdr:rowOff>
    </xdr:to>
    <xdr:sp macro="" textlink="">
      <xdr:nvSpPr>
        <xdr:cNvPr id="384" name="楕円 383"/>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169435</xdr:rowOff>
    </xdr:from>
    <xdr:ext cx="762000" cy="259045"/>
    <xdr:sp macro="" textlink="">
      <xdr:nvSpPr>
        <xdr:cNvPr id="385" name="公債費該当値テキスト"/>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62485</xdr:rowOff>
    </xdr:from>
    <xdr:to>
      <xdr:col>20</xdr:col>
      <xdr:colOff>38100</xdr:colOff>
      <xdr:row>78</xdr:row>
      <xdr:rowOff>164085</xdr:rowOff>
    </xdr:to>
    <xdr:sp macro="" textlink="">
      <xdr:nvSpPr>
        <xdr:cNvPr id="386" name="楕円 385"/>
        <xdr:cNvSpPr/>
      </xdr:nvSpPr>
      <xdr:spPr>
        <a:xfrm>
          <a:off x="3937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148862</xdr:rowOff>
    </xdr:from>
    <xdr:ext cx="736600" cy="259045"/>
    <xdr:sp macro="" textlink="">
      <xdr:nvSpPr>
        <xdr:cNvPr id="387" name="テキスト ボックス 386"/>
        <xdr:cNvSpPr txBox="1"/>
      </xdr:nvSpPr>
      <xdr:spPr>
        <a:xfrm>
          <a:off x="3606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xdr:rowOff>
    </xdr:from>
    <xdr:to>
      <xdr:col>15</xdr:col>
      <xdr:colOff>149225</xdr:colOff>
      <xdr:row>78</xdr:row>
      <xdr:rowOff>104648</xdr:rowOff>
    </xdr:to>
    <xdr:sp macro="" textlink="">
      <xdr:nvSpPr>
        <xdr:cNvPr id="388" name="楕円 387"/>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89425</xdr:rowOff>
    </xdr:from>
    <xdr:ext cx="762000" cy="259045"/>
    <xdr:sp macro="" textlink="">
      <xdr:nvSpPr>
        <xdr:cNvPr id="389" name="テキスト ボックス 388"/>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390" name="楕円 389"/>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91" name="テキスト ボックス 390"/>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89915</xdr:rowOff>
    </xdr:from>
    <xdr:to>
      <xdr:col>6</xdr:col>
      <xdr:colOff>171450</xdr:colOff>
      <xdr:row>79</xdr:row>
      <xdr:rowOff>20065</xdr:rowOff>
    </xdr:to>
    <xdr:sp macro="" textlink="">
      <xdr:nvSpPr>
        <xdr:cNvPr id="392" name="楕円 391"/>
        <xdr:cNvSpPr/>
      </xdr:nvSpPr>
      <xdr:spPr>
        <a:xfrm>
          <a:off x="1270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4842</xdr:rowOff>
    </xdr:from>
    <xdr:ext cx="762000" cy="259045"/>
    <xdr:sp macro="" textlink="">
      <xdr:nvSpPr>
        <xdr:cNvPr id="393" name="テキスト ボックス 392"/>
        <xdr:cNvSpPr txBox="1"/>
      </xdr:nvSpPr>
      <xdr:spPr>
        <a:xfrm>
          <a:off x="939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新陳代謝による人件費の減少が無くなり、また高齢化の進行等により社会保障関係経費が年々増加しているため、義務的経費は増加しています</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が、平成</a:t>
          </a:r>
          <a:r>
            <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29</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年度においては普通交付税の増額に伴い、率としては減少し、類似団体平均値を下回る結果となりました。</a:t>
          </a:r>
          <a:endPar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今後についても、事業の見直しや、行財政改革を進め、経費の抑制に努めます。</a:t>
          </a:r>
          <a:endParaRPr kumimoji="0" lang="ja-JP"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168911</xdr:rowOff>
    </xdr:from>
    <xdr:to>
      <xdr:col>82</xdr:col>
      <xdr:colOff>107950</xdr:colOff>
      <xdr:row>77</xdr:row>
      <xdr:rowOff>73661</xdr:rowOff>
    </xdr:to>
    <xdr:cxnSp macro="">
      <xdr:nvCxnSpPr>
        <xdr:cNvPr id="426" name="直線コネクタ 425"/>
        <xdr:cNvCxnSpPr/>
      </xdr:nvCxnSpPr>
      <xdr:spPr>
        <a:xfrm flipV="1">
          <a:off x="15671800" y="1319911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16511</xdr:rowOff>
    </xdr:from>
    <xdr:to>
      <xdr:col>78</xdr:col>
      <xdr:colOff>69850</xdr:colOff>
      <xdr:row>77</xdr:row>
      <xdr:rowOff>73661</xdr:rowOff>
    </xdr:to>
    <xdr:cxnSp macro="">
      <xdr:nvCxnSpPr>
        <xdr:cNvPr id="429" name="直線コネクタ 428"/>
        <xdr:cNvCxnSpPr/>
      </xdr:nvCxnSpPr>
      <xdr:spPr>
        <a:xfrm>
          <a:off x="14782800" y="132181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16511</xdr:rowOff>
    </xdr:from>
    <xdr:to>
      <xdr:col>73</xdr:col>
      <xdr:colOff>180975</xdr:colOff>
      <xdr:row>77</xdr:row>
      <xdr:rowOff>35561</xdr:rowOff>
    </xdr:to>
    <xdr:cxnSp macro="">
      <xdr:nvCxnSpPr>
        <xdr:cNvPr id="432" name="直線コネクタ 431"/>
        <xdr:cNvCxnSpPr/>
      </xdr:nvCxnSpPr>
      <xdr:spPr>
        <a:xfrm flipV="1">
          <a:off x="13893800" y="132181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168927</xdr:rowOff>
    </xdr:from>
    <xdr:ext cx="762000" cy="259045"/>
    <xdr:sp macro="" textlink="">
      <xdr:nvSpPr>
        <xdr:cNvPr id="434" name="テキスト ボックス 433"/>
        <xdr:cNvSpPr txBox="1"/>
      </xdr:nvSpPr>
      <xdr:spPr>
        <a:xfrm>
          <a:off x="14401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46989</xdr:rowOff>
    </xdr:from>
    <xdr:to>
      <xdr:col>69</xdr:col>
      <xdr:colOff>92075</xdr:colOff>
      <xdr:row>77</xdr:row>
      <xdr:rowOff>35561</xdr:rowOff>
    </xdr:to>
    <xdr:cxnSp macro="">
      <xdr:nvCxnSpPr>
        <xdr:cNvPr id="435" name="直線コネクタ 434"/>
        <xdr:cNvCxnSpPr/>
      </xdr:nvCxnSpPr>
      <xdr:spPr>
        <a:xfrm>
          <a:off x="13004800" y="1307718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45" name="楕円 444"/>
        <xdr:cNvSpPr/>
      </xdr:nvSpPr>
      <xdr:spPr>
        <a:xfrm>
          <a:off x="16459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134638</xdr:rowOff>
    </xdr:from>
    <xdr:ext cx="762000" cy="259045"/>
    <xdr:sp macro="" textlink="">
      <xdr:nvSpPr>
        <xdr:cNvPr id="446" name="公債費以外該当値テキスト"/>
        <xdr:cNvSpPr txBox="1"/>
      </xdr:nvSpPr>
      <xdr:spPr>
        <a:xfrm>
          <a:off x="165989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22861</xdr:rowOff>
    </xdr:from>
    <xdr:to>
      <xdr:col>78</xdr:col>
      <xdr:colOff>120650</xdr:colOff>
      <xdr:row>77</xdr:row>
      <xdr:rowOff>124461</xdr:rowOff>
    </xdr:to>
    <xdr:sp macro="" textlink="">
      <xdr:nvSpPr>
        <xdr:cNvPr id="447" name="楕円 446"/>
        <xdr:cNvSpPr/>
      </xdr:nvSpPr>
      <xdr:spPr>
        <a:xfrm>
          <a:off x="15621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109238</xdr:rowOff>
    </xdr:from>
    <xdr:ext cx="736600" cy="259045"/>
    <xdr:sp macro="" textlink="">
      <xdr:nvSpPr>
        <xdr:cNvPr id="448" name="テキスト ボックス 447"/>
        <xdr:cNvSpPr txBox="1"/>
      </xdr:nvSpPr>
      <xdr:spPr>
        <a:xfrm>
          <a:off x="15290800" y="13310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137161</xdr:rowOff>
    </xdr:from>
    <xdr:to>
      <xdr:col>74</xdr:col>
      <xdr:colOff>31750</xdr:colOff>
      <xdr:row>77</xdr:row>
      <xdr:rowOff>67311</xdr:rowOff>
    </xdr:to>
    <xdr:sp macro="" textlink="">
      <xdr:nvSpPr>
        <xdr:cNvPr id="449" name="楕円 448"/>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52088</xdr:rowOff>
    </xdr:from>
    <xdr:ext cx="762000" cy="259045"/>
    <xdr:sp macro="" textlink="">
      <xdr:nvSpPr>
        <xdr:cNvPr id="450" name="テキスト ボックス 449"/>
        <xdr:cNvSpPr txBox="1"/>
      </xdr:nvSpPr>
      <xdr:spPr>
        <a:xfrm>
          <a:off x="14401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156211</xdr:rowOff>
    </xdr:from>
    <xdr:to>
      <xdr:col>69</xdr:col>
      <xdr:colOff>142875</xdr:colOff>
      <xdr:row>77</xdr:row>
      <xdr:rowOff>86361</xdr:rowOff>
    </xdr:to>
    <xdr:sp macro="" textlink="">
      <xdr:nvSpPr>
        <xdr:cNvPr id="451" name="楕円 450"/>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71138</xdr:rowOff>
    </xdr:from>
    <xdr:ext cx="762000" cy="259045"/>
    <xdr:sp macro="" textlink="">
      <xdr:nvSpPr>
        <xdr:cNvPr id="452" name="テキスト ボックス 451"/>
        <xdr:cNvSpPr txBox="1"/>
      </xdr:nvSpPr>
      <xdr:spPr>
        <a:xfrm>
          <a:off x="13512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167639</xdr:rowOff>
    </xdr:from>
    <xdr:to>
      <xdr:col>65</xdr:col>
      <xdr:colOff>53975</xdr:colOff>
      <xdr:row>76</xdr:row>
      <xdr:rowOff>97789</xdr:rowOff>
    </xdr:to>
    <xdr:sp macro="" textlink="">
      <xdr:nvSpPr>
        <xdr:cNvPr id="453" name="楕円 452"/>
        <xdr:cNvSpPr/>
      </xdr:nvSpPr>
      <xdr:spPr>
        <a:xfrm>
          <a:off x="12954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82566</xdr:rowOff>
    </xdr:from>
    <xdr:ext cx="762000" cy="259045"/>
    <xdr:sp macro="" textlink="">
      <xdr:nvSpPr>
        <xdr:cNvPr id="454" name="テキスト ボックス 453"/>
        <xdr:cNvSpPr txBox="1"/>
      </xdr:nvSpPr>
      <xdr:spPr>
        <a:xfrm>
          <a:off x="12623800" y="13112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46285</xdr:rowOff>
    </xdr:from>
    <xdr:to>
      <xdr:col>29</xdr:col>
      <xdr:colOff>127000</xdr:colOff>
      <xdr:row>18</xdr:row>
      <xdr:rowOff>71031</xdr:rowOff>
    </xdr:to>
    <xdr:cxnSp macro="">
      <xdr:nvCxnSpPr>
        <xdr:cNvPr id="50" name="直線コネクタ 49"/>
        <xdr:cNvCxnSpPr/>
      </xdr:nvCxnSpPr>
      <xdr:spPr bwMode="auto">
        <a:xfrm flipV="1">
          <a:off x="5003800" y="3180010"/>
          <a:ext cx="647700" cy="24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52286</xdr:rowOff>
    </xdr:from>
    <xdr:to>
      <xdr:col>26</xdr:col>
      <xdr:colOff>50800</xdr:colOff>
      <xdr:row>18</xdr:row>
      <xdr:rowOff>71031</xdr:rowOff>
    </xdr:to>
    <xdr:cxnSp macro="">
      <xdr:nvCxnSpPr>
        <xdr:cNvPr id="53" name="直線コネクタ 52"/>
        <xdr:cNvCxnSpPr/>
      </xdr:nvCxnSpPr>
      <xdr:spPr bwMode="auto">
        <a:xfrm>
          <a:off x="4305300" y="3186011"/>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52286</xdr:rowOff>
    </xdr:from>
    <xdr:to>
      <xdr:col>22</xdr:col>
      <xdr:colOff>114300</xdr:colOff>
      <xdr:row>18</xdr:row>
      <xdr:rowOff>65526</xdr:rowOff>
    </xdr:to>
    <xdr:cxnSp macro="">
      <xdr:nvCxnSpPr>
        <xdr:cNvPr id="56" name="直線コネクタ 55"/>
        <xdr:cNvCxnSpPr/>
      </xdr:nvCxnSpPr>
      <xdr:spPr bwMode="auto">
        <a:xfrm flipV="1">
          <a:off x="3606800" y="3186011"/>
          <a:ext cx="698500" cy="13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65526</xdr:rowOff>
    </xdr:from>
    <xdr:to>
      <xdr:col>18</xdr:col>
      <xdr:colOff>177800</xdr:colOff>
      <xdr:row>18</xdr:row>
      <xdr:rowOff>131686</xdr:rowOff>
    </xdr:to>
    <xdr:cxnSp macro="">
      <xdr:nvCxnSpPr>
        <xdr:cNvPr id="59" name="直線コネクタ 58"/>
        <xdr:cNvCxnSpPr/>
      </xdr:nvCxnSpPr>
      <xdr:spPr bwMode="auto">
        <a:xfrm flipV="1">
          <a:off x="2908300" y="3199251"/>
          <a:ext cx="698500" cy="66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166935</xdr:rowOff>
    </xdr:from>
    <xdr:to>
      <xdr:col>29</xdr:col>
      <xdr:colOff>177800</xdr:colOff>
      <xdr:row>18</xdr:row>
      <xdr:rowOff>97085</xdr:rowOff>
    </xdr:to>
    <xdr:sp macro="" textlink="">
      <xdr:nvSpPr>
        <xdr:cNvPr id="69" name="楕円 68"/>
        <xdr:cNvSpPr/>
      </xdr:nvSpPr>
      <xdr:spPr bwMode="auto">
        <a:xfrm>
          <a:off x="5600700" y="3129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139012</xdr:rowOff>
    </xdr:from>
    <xdr:ext cx="762000" cy="259045"/>
    <xdr:sp macro="" textlink="">
      <xdr:nvSpPr>
        <xdr:cNvPr id="70" name="人口1人当たり決算額の推移該当値テキスト130"/>
        <xdr:cNvSpPr txBox="1"/>
      </xdr:nvSpPr>
      <xdr:spPr>
        <a:xfrm>
          <a:off x="5740400" y="31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20231</xdr:rowOff>
    </xdr:from>
    <xdr:to>
      <xdr:col>26</xdr:col>
      <xdr:colOff>101600</xdr:colOff>
      <xdr:row>18</xdr:row>
      <xdr:rowOff>121831</xdr:rowOff>
    </xdr:to>
    <xdr:sp macro="" textlink="">
      <xdr:nvSpPr>
        <xdr:cNvPr id="71" name="楕円 70"/>
        <xdr:cNvSpPr/>
      </xdr:nvSpPr>
      <xdr:spPr bwMode="auto">
        <a:xfrm>
          <a:off x="4953000" y="3153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106608</xdr:rowOff>
    </xdr:from>
    <xdr:ext cx="736600" cy="259045"/>
    <xdr:sp macro="" textlink="">
      <xdr:nvSpPr>
        <xdr:cNvPr id="72" name="テキスト ボックス 71"/>
        <xdr:cNvSpPr txBox="1"/>
      </xdr:nvSpPr>
      <xdr:spPr>
        <a:xfrm>
          <a:off x="4622800" y="3240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1486</xdr:rowOff>
    </xdr:from>
    <xdr:to>
      <xdr:col>22</xdr:col>
      <xdr:colOff>165100</xdr:colOff>
      <xdr:row>18</xdr:row>
      <xdr:rowOff>103086</xdr:rowOff>
    </xdr:to>
    <xdr:sp macro="" textlink="">
      <xdr:nvSpPr>
        <xdr:cNvPr id="73" name="楕円 72"/>
        <xdr:cNvSpPr/>
      </xdr:nvSpPr>
      <xdr:spPr bwMode="auto">
        <a:xfrm>
          <a:off x="4254500" y="313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87863</xdr:rowOff>
    </xdr:from>
    <xdr:ext cx="762000" cy="259045"/>
    <xdr:sp macro="" textlink="">
      <xdr:nvSpPr>
        <xdr:cNvPr id="74" name="テキスト ボックス 73"/>
        <xdr:cNvSpPr txBox="1"/>
      </xdr:nvSpPr>
      <xdr:spPr>
        <a:xfrm>
          <a:off x="3924300" y="322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14726</xdr:rowOff>
    </xdr:from>
    <xdr:to>
      <xdr:col>19</xdr:col>
      <xdr:colOff>38100</xdr:colOff>
      <xdr:row>18</xdr:row>
      <xdr:rowOff>116326</xdr:rowOff>
    </xdr:to>
    <xdr:sp macro="" textlink="">
      <xdr:nvSpPr>
        <xdr:cNvPr id="75" name="楕円 74"/>
        <xdr:cNvSpPr/>
      </xdr:nvSpPr>
      <xdr:spPr bwMode="auto">
        <a:xfrm>
          <a:off x="3556000" y="3148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101102</xdr:rowOff>
    </xdr:from>
    <xdr:ext cx="762000" cy="259045"/>
    <xdr:sp macro="" textlink="">
      <xdr:nvSpPr>
        <xdr:cNvPr id="76" name="テキスト ボックス 75"/>
        <xdr:cNvSpPr txBox="1"/>
      </xdr:nvSpPr>
      <xdr:spPr>
        <a:xfrm>
          <a:off x="3225800" y="323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80886</xdr:rowOff>
    </xdr:from>
    <xdr:to>
      <xdr:col>15</xdr:col>
      <xdr:colOff>101600</xdr:colOff>
      <xdr:row>19</xdr:row>
      <xdr:rowOff>11037</xdr:rowOff>
    </xdr:to>
    <xdr:sp macro="" textlink="">
      <xdr:nvSpPr>
        <xdr:cNvPr id="77" name="楕円 76"/>
        <xdr:cNvSpPr/>
      </xdr:nvSpPr>
      <xdr:spPr bwMode="auto">
        <a:xfrm>
          <a:off x="2857500" y="321461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167263</xdr:rowOff>
    </xdr:from>
    <xdr:ext cx="762000" cy="259045"/>
    <xdr:sp macro="" textlink="">
      <xdr:nvSpPr>
        <xdr:cNvPr id="78" name="テキスト ボックス 77"/>
        <xdr:cNvSpPr txBox="1"/>
      </xdr:nvSpPr>
      <xdr:spPr>
        <a:xfrm>
          <a:off x="2527300" y="330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117987</xdr:rowOff>
    </xdr:from>
    <xdr:to>
      <xdr:col>29</xdr:col>
      <xdr:colOff>127000</xdr:colOff>
      <xdr:row>35</xdr:row>
      <xdr:rowOff>207141</xdr:rowOff>
    </xdr:to>
    <xdr:cxnSp macro="">
      <xdr:nvCxnSpPr>
        <xdr:cNvPr id="113" name="直線コネクタ 112"/>
        <xdr:cNvCxnSpPr/>
      </xdr:nvCxnSpPr>
      <xdr:spPr bwMode="auto">
        <a:xfrm>
          <a:off x="5003800" y="6728337"/>
          <a:ext cx="647700" cy="89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117987</xdr:rowOff>
    </xdr:from>
    <xdr:to>
      <xdr:col>26</xdr:col>
      <xdr:colOff>50800</xdr:colOff>
      <xdr:row>35</xdr:row>
      <xdr:rowOff>137842</xdr:rowOff>
    </xdr:to>
    <xdr:cxnSp macro="">
      <xdr:nvCxnSpPr>
        <xdr:cNvPr id="116" name="直線コネクタ 115"/>
        <xdr:cNvCxnSpPr/>
      </xdr:nvCxnSpPr>
      <xdr:spPr bwMode="auto">
        <a:xfrm flipV="1">
          <a:off x="4305300" y="6728337"/>
          <a:ext cx="698500" cy="1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137842</xdr:rowOff>
    </xdr:from>
    <xdr:to>
      <xdr:col>22</xdr:col>
      <xdr:colOff>114300</xdr:colOff>
      <xdr:row>35</xdr:row>
      <xdr:rowOff>170826</xdr:rowOff>
    </xdr:to>
    <xdr:cxnSp macro="">
      <xdr:nvCxnSpPr>
        <xdr:cNvPr id="119" name="直線コネクタ 118"/>
        <xdr:cNvCxnSpPr/>
      </xdr:nvCxnSpPr>
      <xdr:spPr bwMode="auto">
        <a:xfrm flipV="1">
          <a:off x="3606800" y="6748192"/>
          <a:ext cx="698500" cy="32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313551</xdr:rowOff>
    </xdr:from>
    <xdr:ext cx="762000" cy="259045"/>
    <xdr:sp macro="" textlink="">
      <xdr:nvSpPr>
        <xdr:cNvPr id="121" name="テキスト ボックス 120"/>
        <xdr:cNvSpPr txBox="1"/>
      </xdr:nvSpPr>
      <xdr:spPr>
        <a:xfrm>
          <a:off x="3924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170826</xdr:rowOff>
    </xdr:from>
    <xdr:to>
      <xdr:col>18</xdr:col>
      <xdr:colOff>177800</xdr:colOff>
      <xdr:row>35</xdr:row>
      <xdr:rowOff>178729</xdr:rowOff>
    </xdr:to>
    <xdr:cxnSp macro="">
      <xdr:nvCxnSpPr>
        <xdr:cNvPr id="122" name="直線コネクタ 121"/>
        <xdr:cNvCxnSpPr/>
      </xdr:nvCxnSpPr>
      <xdr:spPr bwMode="auto">
        <a:xfrm flipV="1">
          <a:off x="2908300" y="6781176"/>
          <a:ext cx="698500" cy="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156341</xdr:rowOff>
    </xdr:from>
    <xdr:to>
      <xdr:col>29</xdr:col>
      <xdr:colOff>177800</xdr:colOff>
      <xdr:row>35</xdr:row>
      <xdr:rowOff>257941</xdr:rowOff>
    </xdr:to>
    <xdr:sp macro="" textlink="">
      <xdr:nvSpPr>
        <xdr:cNvPr id="132" name="楕円 131"/>
        <xdr:cNvSpPr/>
      </xdr:nvSpPr>
      <xdr:spPr bwMode="auto">
        <a:xfrm>
          <a:off x="5600700" y="676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1418</xdr:rowOff>
    </xdr:from>
    <xdr:ext cx="762000" cy="259045"/>
    <xdr:sp macro="" textlink="">
      <xdr:nvSpPr>
        <xdr:cNvPr id="133" name="人口1人当たり決算額の推移該当値テキスト445"/>
        <xdr:cNvSpPr txBox="1"/>
      </xdr:nvSpPr>
      <xdr:spPr>
        <a:xfrm>
          <a:off x="5740400" y="661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67187</xdr:rowOff>
    </xdr:from>
    <xdr:to>
      <xdr:col>26</xdr:col>
      <xdr:colOff>101600</xdr:colOff>
      <xdr:row>35</xdr:row>
      <xdr:rowOff>168787</xdr:rowOff>
    </xdr:to>
    <xdr:sp macro="" textlink="">
      <xdr:nvSpPr>
        <xdr:cNvPr id="134" name="楕円 133"/>
        <xdr:cNvSpPr/>
      </xdr:nvSpPr>
      <xdr:spPr bwMode="auto">
        <a:xfrm>
          <a:off x="4953000" y="6677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178964</xdr:rowOff>
    </xdr:from>
    <xdr:ext cx="736600" cy="259045"/>
    <xdr:sp macro="" textlink="">
      <xdr:nvSpPr>
        <xdr:cNvPr id="135" name="テキスト ボックス 134"/>
        <xdr:cNvSpPr txBox="1"/>
      </xdr:nvSpPr>
      <xdr:spPr>
        <a:xfrm>
          <a:off x="4622800" y="644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87042</xdr:rowOff>
    </xdr:from>
    <xdr:to>
      <xdr:col>22</xdr:col>
      <xdr:colOff>165100</xdr:colOff>
      <xdr:row>35</xdr:row>
      <xdr:rowOff>188642</xdr:rowOff>
    </xdr:to>
    <xdr:sp macro="" textlink="">
      <xdr:nvSpPr>
        <xdr:cNvPr id="136" name="楕円 135"/>
        <xdr:cNvSpPr/>
      </xdr:nvSpPr>
      <xdr:spPr bwMode="auto">
        <a:xfrm>
          <a:off x="4254500" y="6697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198819</xdr:rowOff>
    </xdr:from>
    <xdr:ext cx="762000" cy="259045"/>
    <xdr:sp macro="" textlink="">
      <xdr:nvSpPr>
        <xdr:cNvPr id="137" name="テキスト ボックス 136"/>
        <xdr:cNvSpPr txBox="1"/>
      </xdr:nvSpPr>
      <xdr:spPr>
        <a:xfrm>
          <a:off x="3924300" y="646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120026</xdr:rowOff>
    </xdr:from>
    <xdr:to>
      <xdr:col>19</xdr:col>
      <xdr:colOff>38100</xdr:colOff>
      <xdr:row>35</xdr:row>
      <xdr:rowOff>221626</xdr:rowOff>
    </xdr:to>
    <xdr:sp macro="" textlink="">
      <xdr:nvSpPr>
        <xdr:cNvPr id="138" name="楕円 137"/>
        <xdr:cNvSpPr/>
      </xdr:nvSpPr>
      <xdr:spPr bwMode="auto">
        <a:xfrm>
          <a:off x="3556000" y="6730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206403</xdr:rowOff>
    </xdr:from>
    <xdr:ext cx="762000" cy="259045"/>
    <xdr:sp macro="" textlink="">
      <xdr:nvSpPr>
        <xdr:cNvPr id="139" name="テキスト ボックス 138"/>
        <xdr:cNvSpPr txBox="1"/>
      </xdr:nvSpPr>
      <xdr:spPr>
        <a:xfrm>
          <a:off x="3225800" y="681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127929</xdr:rowOff>
    </xdr:from>
    <xdr:to>
      <xdr:col>15</xdr:col>
      <xdr:colOff>101600</xdr:colOff>
      <xdr:row>35</xdr:row>
      <xdr:rowOff>229529</xdr:rowOff>
    </xdr:to>
    <xdr:sp macro="" textlink="">
      <xdr:nvSpPr>
        <xdr:cNvPr id="140" name="楕円 139"/>
        <xdr:cNvSpPr/>
      </xdr:nvSpPr>
      <xdr:spPr bwMode="auto">
        <a:xfrm>
          <a:off x="2857500" y="6738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214306</xdr:rowOff>
    </xdr:from>
    <xdr:ext cx="762000" cy="259045"/>
    <xdr:sp macro="" textlink="">
      <xdr:nvSpPr>
        <xdr:cNvPr id="141" name="テキスト ボックス 140"/>
        <xdr:cNvSpPr txBox="1"/>
      </xdr:nvSpPr>
      <xdr:spPr>
        <a:xfrm>
          <a:off x="2527300" y="682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77,016
76,419
32.71
36,880,520
36,699,229
22,764
15,320,213
36,789,941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84684</xdr:rowOff>
    </xdr:from>
    <xdr:to>
      <xdr:col>24</xdr:col>
      <xdr:colOff>63500</xdr:colOff>
      <xdr:row>37</xdr:row>
      <xdr:rowOff>92647</xdr:rowOff>
    </xdr:to>
    <xdr:cxnSp macro="">
      <xdr:nvCxnSpPr>
        <xdr:cNvPr id="61" name="直線コネクタ 60"/>
        <xdr:cNvCxnSpPr/>
      </xdr:nvCxnSpPr>
      <xdr:spPr>
        <a:xfrm>
          <a:off x="3797300" y="6428334"/>
          <a:ext cx="838200" cy="7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12313</xdr:rowOff>
    </xdr:from>
    <xdr:to>
      <xdr:col>19</xdr:col>
      <xdr:colOff>177800</xdr:colOff>
      <xdr:row>37</xdr:row>
      <xdr:rowOff>84684</xdr:rowOff>
    </xdr:to>
    <xdr:cxnSp macro="">
      <xdr:nvCxnSpPr>
        <xdr:cNvPr id="64" name="直線コネクタ 63"/>
        <xdr:cNvCxnSpPr/>
      </xdr:nvCxnSpPr>
      <xdr:spPr>
        <a:xfrm>
          <a:off x="2908300" y="6355963"/>
          <a:ext cx="889000" cy="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12313</xdr:rowOff>
    </xdr:from>
    <xdr:to>
      <xdr:col>15</xdr:col>
      <xdr:colOff>50800</xdr:colOff>
      <xdr:row>37</xdr:row>
      <xdr:rowOff>57957</xdr:rowOff>
    </xdr:to>
    <xdr:cxnSp macro="">
      <xdr:nvCxnSpPr>
        <xdr:cNvPr id="67" name="直線コネクタ 66"/>
        <xdr:cNvCxnSpPr/>
      </xdr:nvCxnSpPr>
      <xdr:spPr>
        <a:xfrm flipV="1">
          <a:off x="2019300" y="6355963"/>
          <a:ext cx="889000" cy="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84243</xdr:rowOff>
    </xdr:from>
    <xdr:ext cx="534377" cy="259045"/>
    <xdr:sp macro="" textlink="">
      <xdr:nvSpPr>
        <xdr:cNvPr id="69" name="テキスト ボックス 68"/>
        <xdr:cNvSpPr txBox="1"/>
      </xdr:nvSpPr>
      <xdr:spPr>
        <a:xfrm>
          <a:off x="2641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35287</xdr:rowOff>
    </xdr:from>
    <xdr:to>
      <xdr:col>10</xdr:col>
      <xdr:colOff>114300</xdr:colOff>
      <xdr:row>37</xdr:row>
      <xdr:rowOff>57957</xdr:rowOff>
    </xdr:to>
    <xdr:cxnSp macro="">
      <xdr:nvCxnSpPr>
        <xdr:cNvPr id="70" name="直線コネクタ 69"/>
        <xdr:cNvCxnSpPr/>
      </xdr:nvCxnSpPr>
      <xdr:spPr>
        <a:xfrm>
          <a:off x="1130300" y="6378937"/>
          <a:ext cx="8890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41847</xdr:rowOff>
    </xdr:from>
    <xdr:to>
      <xdr:col>24</xdr:col>
      <xdr:colOff>114300</xdr:colOff>
      <xdr:row>37</xdr:row>
      <xdr:rowOff>143447</xdr:rowOff>
    </xdr:to>
    <xdr:sp macro="" textlink="">
      <xdr:nvSpPr>
        <xdr:cNvPr id="80" name="楕円 79"/>
        <xdr:cNvSpPr/>
      </xdr:nvSpPr>
      <xdr:spPr>
        <a:xfrm>
          <a:off x="4584700" y="63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20274</xdr:rowOff>
    </xdr:from>
    <xdr:ext cx="534377" cy="259045"/>
    <xdr:sp macro="" textlink="">
      <xdr:nvSpPr>
        <xdr:cNvPr id="81" name="人件費該当値テキスト"/>
        <xdr:cNvSpPr txBox="1"/>
      </xdr:nvSpPr>
      <xdr:spPr>
        <a:xfrm>
          <a:off x="4686300" y="636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33884</xdr:rowOff>
    </xdr:from>
    <xdr:to>
      <xdr:col>20</xdr:col>
      <xdr:colOff>38100</xdr:colOff>
      <xdr:row>37</xdr:row>
      <xdr:rowOff>135484</xdr:rowOff>
    </xdr:to>
    <xdr:sp macro="" textlink="">
      <xdr:nvSpPr>
        <xdr:cNvPr id="82" name="楕円 81"/>
        <xdr:cNvSpPr/>
      </xdr:nvSpPr>
      <xdr:spPr>
        <a:xfrm>
          <a:off x="3746500" y="63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126611</xdr:rowOff>
    </xdr:from>
    <xdr:ext cx="534377" cy="259045"/>
    <xdr:sp macro="" textlink="">
      <xdr:nvSpPr>
        <xdr:cNvPr id="83" name="テキスト ボックス 82"/>
        <xdr:cNvSpPr txBox="1"/>
      </xdr:nvSpPr>
      <xdr:spPr>
        <a:xfrm>
          <a:off x="3530111" y="64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132963</xdr:rowOff>
    </xdr:from>
    <xdr:to>
      <xdr:col>15</xdr:col>
      <xdr:colOff>101600</xdr:colOff>
      <xdr:row>37</xdr:row>
      <xdr:rowOff>63113</xdr:rowOff>
    </xdr:to>
    <xdr:sp macro="" textlink="">
      <xdr:nvSpPr>
        <xdr:cNvPr id="84" name="楕円 83"/>
        <xdr:cNvSpPr/>
      </xdr:nvSpPr>
      <xdr:spPr>
        <a:xfrm>
          <a:off x="2857500" y="63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79640</xdr:rowOff>
    </xdr:from>
    <xdr:ext cx="534377" cy="259045"/>
    <xdr:sp macro="" textlink="">
      <xdr:nvSpPr>
        <xdr:cNvPr id="85" name="テキスト ボックス 84"/>
        <xdr:cNvSpPr txBox="1"/>
      </xdr:nvSpPr>
      <xdr:spPr>
        <a:xfrm>
          <a:off x="2641111" y="608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7157</xdr:rowOff>
    </xdr:from>
    <xdr:to>
      <xdr:col>10</xdr:col>
      <xdr:colOff>165100</xdr:colOff>
      <xdr:row>37</xdr:row>
      <xdr:rowOff>108757</xdr:rowOff>
    </xdr:to>
    <xdr:sp macro="" textlink="">
      <xdr:nvSpPr>
        <xdr:cNvPr id="86" name="楕円 85"/>
        <xdr:cNvSpPr/>
      </xdr:nvSpPr>
      <xdr:spPr>
        <a:xfrm>
          <a:off x="1968500" y="635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99884</xdr:rowOff>
    </xdr:from>
    <xdr:ext cx="534377" cy="259045"/>
    <xdr:sp macro="" textlink="">
      <xdr:nvSpPr>
        <xdr:cNvPr id="87" name="テキスト ボックス 86"/>
        <xdr:cNvSpPr txBox="1"/>
      </xdr:nvSpPr>
      <xdr:spPr>
        <a:xfrm>
          <a:off x="1752111" y="64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155937</xdr:rowOff>
    </xdr:from>
    <xdr:to>
      <xdr:col>6</xdr:col>
      <xdr:colOff>38100</xdr:colOff>
      <xdr:row>37</xdr:row>
      <xdr:rowOff>86087</xdr:rowOff>
    </xdr:to>
    <xdr:sp macro="" textlink="">
      <xdr:nvSpPr>
        <xdr:cNvPr id="88" name="楕円 87"/>
        <xdr:cNvSpPr/>
      </xdr:nvSpPr>
      <xdr:spPr>
        <a:xfrm>
          <a:off x="1079500" y="632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77214</xdr:rowOff>
    </xdr:from>
    <xdr:ext cx="534377" cy="259045"/>
    <xdr:sp macro="" textlink="">
      <xdr:nvSpPr>
        <xdr:cNvPr id="89" name="テキスト ボックス 88"/>
        <xdr:cNvSpPr txBox="1"/>
      </xdr:nvSpPr>
      <xdr:spPr>
        <a:xfrm>
          <a:off x="863111" y="642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12892</xdr:rowOff>
    </xdr:from>
    <xdr:to>
      <xdr:col>24</xdr:col>
      <xdr:colOff>63500</xdr:colOff>
      <xdr:row>57</xdr:row>
      <xdr:rowOff>32225</xdr:rowOff>
    </xdr:to>
    <xdr:cxnSp macro="">
      <xdr:nvCxnSpPr>
        <xdr:cNvPr id="121" name="直線コネクタ 120"/>
        <xdr:cNvCxnSpPr/>
      </xdr:nvCxnSpPr>
      <xdr:spPr>
        <a:xfrm flipV="1">
          <a:off x="3797300" y="9785542"/>
          <a:ext cx="8382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90354</xdr:rowOff>
    </xdr:from>
    <xdr:ext cx="534377" cy="259045"/>
    <xdr:sp macro="" textlink="">
      <xdr:nvSpPr>
        <xdr:cNvPr id="122" name="物件費平均値テキスト"/>
        <xdr:cNvSpPr txBox="1"/>
      </xdr:nvSpPr>
      <xdr:spPr>
        <a:xfrm>
          <a:off x="4686300" y="9348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125200</xdr:rowOff>
    </xdr:from>
    <xdr:to>
      <xdr:col>19</xdr:col>
      <xdr:colOff>177800</xdr:colOff>
      <xdr:row>57</xdr:row>
      <xdr:rowOff>32225</xdr:rowOff>
    </xdr:to>
    <xdr:cxnSp macro="">
      <xdr:nvCxnSpPr>
        <xdr:cNvPr id="124" name="直線コネクタ 123"/>
        <xdr:cNvCxnSpPr/>
      </xdr:nvCxnSpPr>
      <xdr:spPr>
        <a:xfrm>
          <a:off x="2908300" y="9726400"/>
          <a:ext cx="889000" cy="7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18334</xdr:rowOff>
    </xdr:from>
    <xdr:ext cx="534377" cy="259045"/>
    <xdr:sp macro="" textlink="">
      <xdr:nvSpPr>
        <xdr:cNvPr id="126" name="テキスト ボックス 125"/>
        <xdr:cNvSpPr txBox="1"/>
      </xdr:nvSpPr>
      <xdr:spPr>
        <a:xfrm>
          <a:off x="3530111" y="92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125200</xdr:rowOff>
    </xdr:from>
    <xdr:to>
      <xdr:col>15</xdr:col>
      <xdr:colOff>50800</xdr:colOff>
      <xdr:row>57</xdr:row>
      <xdr:rowOff>33989</xdr:rowOff>
    </xdr:to>
    <xdr:cxnSp macro="">
      <xdr:nvCxnSpPr>
        <xdr:cNvPr id="127" name="直線コネクタ 126"/>
        <xdr:cNvCxnSpPr/>
      </xdr:nvCxnSpPr>
      <xdr:spPr>
        <a:xfrm flipV="1">
          <a:off x="2019300" y="9726400"/>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66601</xdr:rowOff>
    </xdr:from>
    <xdr:ext cx="534377" cy="259045"/>
    <xdr:sp macro="" textlink="">
      <xdr:nvSpPr>
        <xdr:cNvPr id="129" name="テキスト ボックス 128"/>
        <xdr:cNvSpPr txBox="1"/>
      </xdr:nvSpPr>
      <xdr:spPr>
        <a:xfrm>
          <a:off x="2641111" y="932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33989</xdr:rowOff>
    </xdr:from>
    <xdr:to>
      <xdr:col>10</xdr:col>
      <xdr:colOff>114300</xdr:colOff>
      <xdr:row>57</xdr:row>
      <xdr:rowOff>116546</xdr:rowOff>
    </xdr:to>
    <xdr:cxnSp macro="">
      <xdr:nvCxnSpPr>
        <xdr:cNvPr id="130" name="直線コネクタ 129"/>
        <xdr:cNvCxnSpPr/>
      </xdr:nvCxnSpPr>
      <xdr:spPr>
        <a:xfrm flipV="1">
          <a:off x="1130300" y="9806639"/>
          <a:ext cx="889000" cy="8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142921</xdr:rowOff>
    </xdr:from>
    <xdr:ext cx="534377" cy="259045"/>
    <xdr:sp macro="" textlink="">
      <xdr:nvSpPr>
        <xdr:cNvPr id="132" name="テキスト ボックス 131"/>
        <xdr:cNvSpPr txBox="1"/>
      </xdr:nvSpPr>
      <xdr:spPr>
        <a:xfrm>
          <a:off x="1752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133542</xdr:rowOff>
    </xdr:from>
    <xdr:to>
      <xdr:col>24</xdr:col>
      <xdr:colOff>114300</xdr:colOff>
      <xdr:row>57</xdr:row>
      <xdr:rowOff>63692</xdr:rowOff>
    </xdr:to>
    <xdr:sp macro="" textlink="">
      <xdr:nvSpPr>
        <xdr:cNvPr id="140" name="楕円 139"/>
        <xdr:cNvSpPr/>
      </xdr:nvSpPr>
      <xdr:spPr>
        <a:xfrm>
          <a:off x="4584700" y="97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111969</xdr:rowOff>
    </xdr:from>
    <xdr:ext cx="534377" cy="259045"/>
    <xdr:sp macro="" textlink="">
      <xdr:nvSpPr>
        <xdr:cNvPr id="141" name="物件費該当値テキスト"/>
        <xdr:cNvSpPr txBox="1"/>
      </xdr:nvSpPr>
      <xdr:spPr>
        <a:xfrm>
          <a:off x="4686300" y="971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152875</xdr:rowOff>
    </xdr:from>
    <xdr:to>
      <xdr:col>20</xdr:col>
      <xdr:colOff>38100</xdr:colOff>
      <xdr:row>57</xdr:row>
      <xdr:rowOff>83025</xdr:rowOff>
    </xdr:to>
    <xdr:sp macro="" textlink="">
      <xdr:nvSpPr>
        <xdr:cNvPr id="142" name="楕円 141"/>
        <xdr:cNvSpPr/>
      </xdr:nvSpPr>
      <xdr:spPr>
        <a:xfrm>
          <a:off x="3746500" y="97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74152</xdr:rowOff>
    </xdr:from>
    <xdr:ext cx="534377" cy="259045"/>
    <xdr:sp macro="" textlink="">
      <xdr:nvSpPr>
        <xdr:cNvPr id="143" name="テキスト ボックス 142"/>
        <xdr:cNvSpPr txBox="1"/>
      </xdr:nvSpPr>
      <xdr:spPr>
        <a:xfrm>
          <a:off x="3530111" y="984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74400</xdr:rowOff>
    </xdr:from>
    <xdr:to>
      <xdr:col>15</xdr:col>
      <xdr:colOff>101600</xdr:colOff>
      <xdr:row>57</xdr:row>
      <xdr:rowOff>4550</xdr:rowOff>
    </xdr:to>
    <xdr:sp macro="" textlink="">
      <xdr:nvSpPr>
        <xdr:cNvPr id="144" name="楕円 143"/>
        <xdr:cNvSpPr/>
      </xdr:nvSpPr>
      <xdr:spPr>
        <a:xfrm>
          <a:off x="2857500" y="967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167127</xdr:rowOff>
    </xdr:from>
    <xdr:ext cx="534377" cy="259045"/>
    <xdr:sp macro="" textlink="">
      <xdr:nvSpPr>
        <xdr:cNvPr id="145" name="テキスト ボックス 144"/>
        <xdr:cNvSpPr txBox="1"/>
      </xdr:nvSpPr>
      <xdr:spPr>
        <a:xfrm>
          <a:off x="2641111" y="976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154639</xdr:rowOff>
    </xdr:from>
    <xdr:to>
      <xdr:col>10</xdr:col>
      <xdr:colOff>165100</xdr:colOff>
      <xdr:row>57</xdr:row>
      <xdr:rowOff>84789</xdr:rowOff>
    </xdr:to>
    <xdr:sp macro="" textlink="">
      <xdr:nvSpPr>
        <xdr:cNvPr id="146" name="楕円 145"/>
        <xdr:cNvSpPr/>
      </xdr:nvSpPr>
      <xdr:spPr>
        <a:xfrm>
          <a:off x="1968500" y="975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75916</xdr:rowOff>
    </xdr:from>
    <xdr:ext cx="534377" cy="259045"/>
    <xdr:sp macro="" textlink="">
      <xdr:nvSpPr>
        <xdr:cNvPr id="147" name="テキスト ボックス 146"/>
        <xdr:cNvSpPr txBox="1"/>
      </xdr:nvSpPr>
      <xdr:spPr>
        <a:xfrm>
          <a:off x="1752111" y="984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65746</xdr:rowOff>
    </xdr:from>
    <xdr:to>
      <xdr:col>6</xdr:col>
      <xdr:colOff>38100</xdr:colOff>
      <xdr:row>57</xdr:row>
      <xdr:rowOff>167346</xdr:rowOff>
    </xdr:to>
    <xdr:sp macro="" textlink="">
      <xdr:nvSpPr>
        <xdr:cNvPr id="148" name="楕円 147"/>
        <xdr:cNvSpPr/>
      </xdr:nvSpPr>
      <xdr:spPr>
        <a:xfrm>
          <a:off x="1079500" y="983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158473</xdr:rowOff>
    </xdr:from>
    <xdr:ext cx="534377" cy="259045"/>
    <xdr:sp macro="" textlink="">
      <xdr:nvSpPr>
        <xdr:cNvPr id="149" name="テキスト ボックス 148"/>
        <xdr:cNvSpPr txBox="1"/>
      </xdr:nvSpPr>
      <xdr:spPr>
        <a:xfrm>
          <a:off x="863111" y="993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47620</xdr:rowOff>
    </xdr:from>
    <xdr:to>
      <xdr:col>24</xdr:col>
      <xdr:colOff>63500</xdr:colOff>
      <xdr:row>78</xdr:row>
      <xdr:rowOff>73085</xdr:rowOff>
    </xdr:to>
    <xdr:cxnSp macro="">
      <xdr:nvCxnSpPr>
        <xdr:cNvPr id="176" name="直線コネクタ 175"/>
        <xdr:cNvCxnSpPr/>
      </xdr:nvCxnSpPr>
      <xdr:spPr>
        <a:xfrm flipV="1">
          <a:off x="3797300" y="13420720"/>
          <a:ext cx="838200" cy="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54158</xdr:rowOff>
    </xdr:from>
    <xdr:to>
      <xdr:col>19</xdr:col>
      <xdr:colOff>177800</xdr:colOff>
      <xdr:row>78</xdr:row>
      <xdr:rowOff>73085</xdr:rowOff>
    </xdr:to>
    <xdr:cxnSp macro="">
      <xdr:nvCxnSpPr>
        <xdr:cNvPr id="179" name="直線コネクタ 178"/>
        <xdr:cNvCxnSpPr/>
      </xdr:nvCxnSpPr>
      <xdr:spPr>
        <a:xfrm>
          <a:off x="2908300" y="13427258"/>
          <a:ext cx="889000" cy="1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48808</xdr:rowOff>
    </xdr:from>
    <xdr:to>
      <xdr:col>15</xdr:col>
      <xdr:colOff>50800</xdr:colOff>
      <xdr:row>78</xdr:row>
      <xdr:rowOff>54158</xdr:rowOff>
    </xdr:to>
    <xdr:cxnSp macro="">
      <xdr:nvCxnSpPr>
        <xdr:cNvPr id="182" name="直線コネクタ 181"/>
        <xdr:cNvCxnSpPr/>
      </xdr:nvCxnSpPr>
      <xdr:spPr>
        <a:xfrm>
          <a:off x="2019300" y="13421908"/>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39528</xdr:rowOff>
    </xdr:from>
    <xdr:to>
      <xdr:col>10</xdr:col>
      <xdr:colOff>114300</xdr:colOff>
      <xdr:row>78</xdr:row>
      <xdr:rowOff>48808</xdr:rowOff>
    </xdr:to>
    <xdr:cxnSp macro="">
      <xdr:nvCxnSpPr>
        <xdr:cNvPr id="185" name="直線コネクタ 184"/>
        <xdr:cNvCxnSpPr/>
      </xdr:nvCxnSpPr>
      <xdr:spPr>
        <a:xfrm>
          <a:off x="1130300" y="13412628"/>
          <a:ext cx="889000" cy="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168270</xdr:rowOff>
    </xdr:from>
    <xdr:to>
      <xdr:col>24</xdr:col>
      <xdr:colOff>114300</xdr:colOff>
      <xdr:row>78</xdr:row>
      <xdr:rowOff>98420</xdr:rowOff>
    </xdr:to>
    <xdr:sp macro="" textlink="">
      <xdr:nvSpPr>
        <xdr:cNvPr id="195" name="楕円 194"/>
        <xdr:cNvSpPr/>
      </xdr:nvSpPr>
      <xdr:spPr>
        <a:xfrm>
          <a:off x="4584700" y="133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83197</xdr:rowOff>
    </xdr:from>
    <xdr:ext cx="469744" cy="259045"/>
    <xdr:sp macro="" textlink="">
      <xdr:nvSpPr>
        <xdr:cNvPr id="196" name="維持補修費該当値テキスト"/>
        <xdr:cNvSpPr txBox="1"/>
      </xdr:nvSpPr>
      <xdr:spPr>
        <a:xfrm>
          <a:off x="4686300" y="1328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22285</xdr:rowOff>
    </xdr:from>
    <xdr:to>
      <xdr:col>20</xdr:col>
      <xdr:colOff>38100</xdr:colOff>
      <xdr:row>78</xdr:row>
      <xdr:rowOff>123885</xdr:rowOff>
    </xdr:to>
    <xdr:sp macro="" textlink="">
      <xdr:nvSpPr>
        <xdr:cNvPr id="197" name="楕円 196"/>
        <xdr:cNvSpPr/>
      </xdr:nvSpPr>
      <xdr:spPr>
        <a:xfrm>
          <a:off x="3746500" y="133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115012</xdr:rowOff>
    </xdr:from>
    <xdr:ext cx="469744" cy="259045"/>
    <xdr:sp macro="" textlink="">
      <xdr:nvSpPr>
        <xdr:cNvPr id="198" name="テキスト ボックス 197"/>
        <xdr:cNvSpPr txBox="1"/>
      </xdr:nvSpPr>
      <xdr:spPr>
        <a:xfrm>
          <a:off x="3562428" y="1348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3358</xdr:rowOff>
    </xdr:from>
    <xdr:to>
      <xdr:col>15</xdr:col>
      <xdr:colOff>101600</xdr:colOff>
      <xdr:row>78</xdr:row>
      <xdr:rowOff>104958</xdr:rowOff>
    </xdr:to>
    <xdr:sp macro="" textlink="">
      <xdr:nvSpPr>
        <xdr:cNvPr id="199" name="楕円 198"/>
        <xdr:cNvSpPr/>
      </xdr:nvSpPr>
      <xdr:spPr>
        <a:xfrm>
          <a:off x="2857500" y="133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96085</xdr:rowOff>
    </xdr:from>
    <xdr:ext cx="469744" cy="259045"/>
    <xdr:sp macro="" textlink="">
      <xdr:nvSpPr>
        <xdr:cNvPr id="200" name="テキスト ボックス 199"/>
        <xdr:cNvSpPr txBox="1"/>
      </xdr:nvSpPr>
      <xdr:spPr>
        <a:xfrm>
          <a:off x="2673428" y="134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169458</xdr:rowOff>
    </xdr:from>
    <xdr:to>
      <xdr:col>10</xdr:col>
      <xdr:colOff>165100</xdr:colOff>
      <xdr:row>78</xdr:row>
      <xdr:rowOff>99608</xdr:rowOff>
    </xdr:to>
    <xdr:sp macro="" textlink="">
      <xdr:nvSpPr>
        <xdr:cNvPr id="201" name="楕円 200"/>
        <xdr:cNvSpPr/>
      </xdr:nvSpPr>
      <xdr:spPr>
        <a:xfrm>
          <a:off x="1968500" y="133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90735</xdr:rowOff>
    </xdr:from>
    <xdr:ext cx="469744" cy="259045"/>
    <xdr:sp macro="" textlink="">
      <xdr:nvSpPr>
        <xdr:cNvPr id="202" name="テキスト ボックス 201"/>
        <xdr:cNvSpPr txBox="1"/>
      </xdr:nvSpPr>
      <xdr:spPr>
        <a:xfrm>
          <a:off x="1784428" y="134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160178</xdr:rowOff>
    </xdr:from>
    <xdr:to>
      <xdr:col>6</xdr:col>
      <xdr:colOff>38100</xdr:colOff>
      <xdr:row>78</xdr:row>
      <xdr:rowOff>90328</xdr:rowOff>
    </xdr:to>
    <xdr:sp macro="" textlink="">
      <xdr:nvSpPr>
        <xdr:cNvPr id="203" name="楕円 202"/>
        <xdr:cNvSpPr/>
      </xdr:nvSpPr>
      <xdr:spPr>
        <a:xfrm>
          <a:off x="1079500" y="1336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81455</xdr:rowOff>
    </xdr:from>
    <xdr:ext cx="469744" cy="259045"/>
    <xdr:sp macro="" textlink="">
      <xdr:nvSpPr>
        <xdr:cNvPr id="204" name="テキスト ボックス 203"/>
        <xdr:cNvSpPr txBox="1"/>
      </xdr:nvSpPr>
      <xdr:spPr>
        <a:xfrm>
          <a:off x="895428" y="1345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55073</xdr:rowOff>
    </xdr:from>
    <xdr:to>
      <xdr:col>24</xdr:col>
      <xdr:colOff>63500</xdr:colOff>
      <xdr:row>96</xdr:row>
      <xdr:rowOff>69917</xdr:rowOff>
    </xdr:to>
    <xdr:cxnSp macro="">
      <xdr:nvCxnSpPr>
        <xdr:cNvPr id="232" name="直線コネクタ 231"/>
        <xdr:cNvCxnSpPr/>
      </xdr:nvCxnSpPr>
      <xdr:spPr>
        <a:xfrm flipV="1">
          <a:off x="3797300" y="16514273"/>
          <a:ext cx="838200" cy="1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69917</xdr:rowOff>
    </xdr:from>
    <xdr:to>
      <xdr:col>19</xdr:col>
      <xdr:colOff>177800</xdr:colOff>
      <xdr:row>96</xdr:row>
      <xdr:rowOff>111430</xdr:rowOff>
    </xdr:to>
    <xdr:cxnSp macro="">
      <xdr:nvCxnSpPr>
        <xdr:cNvPr id="235" name="直線コネクタ 234"/>
        <xdr:cNvCxnSpPr/>
      </xdr:nvCxnSpPr>
      <xdr:spPr>
        <a:xfrm flipV="1">
          <a:off x="2908300" y="16529117"/>
          <a:ext cx="889000" cy="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111430</xdr:rowOff>
    </xdr:from>
    <xdr:to>
      <xdr:col>15</xdr:col>
      <xdr:colOff>50800</xdr:colOff>
      <xdr:row>96</xdr:row>
      <xdr:rowOff>134702</xdr:rowOff>
    </xdr:to>
    <xdr:cxnSp macro="">
      <xdr:nvCxnSpPr>
        <xdr:cNvPr id="238" name="直線コネクタ 237"/>
        <xdr:cNvCxnSpPr/>
      </xdr:nvCxnSpPr>
      <xdr:spPr>
        <a:xfrm flipV="1">
          <a:off x="2019300" y="16570630"/>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40467</xdr:rowOff>
    </xdr:from>
    <xdr:to>
      <xdr:col>15</xdr:col>
      <xdr:colOff>101600</xdr:colOff>
      <xdr:row>96</xdr:row>
      <xdr:rowOff>142067</xdr:rowOff>
    </xdr:to>
    <xdr:sp macro="" textlink="">
      <xdr:nvSpPr>
        <xdr:cNvPr id="239" name="フローチャート: 判断 238"/>
        <xdr:cNvSpPr/>
      </xdr:nvSpPr>
      <xdr:spPr>
        <a:xfrm>
          <a:off x="2857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158594</xdr:rowOff>
    </xdr:from>
    <xdr:ext cx="534377" cy="259045"/>
    <xdr:sp macro="" textlink="">
      <xdr:nvSpPr>
        <xdr:cNvPr id="240" name="テキスト ボックス 239"/>
        <xdr:cNvSpPr txBox="1"/>
      </xdr:nvSpPr>
      <xdr:spPr>
        <a:xfrm>
          <a:off x="2641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134702</xdr:rowOff>
    </xdr:from>
    <xdr:to>
      <xdr:col>10</xdr:col>
      <xdr:colOff>114300</xdr:colOff>
      <xdr:row>97</xdr:row>
      <xdr:rowOff>42179</xdr:rowOff>
    </xdr:to>
    <xdr:cxnSp macro="">
      <xdr:nvCxnSpPr>
        <xdr:cNvPr id="241" name="直線コネクタ 240"/>
        <xdr:cNvCxnSpPr/>
      </xdr:nvCxnSpPr>
      <xdr:spPr>
        <a:xfrm flipV="1">
          <a:off x="1130300" y="16593902"/>
          <a:ext cx="889000" cy="7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23618</xdr:rowOff>
    </xdr:from>
    <xdr:ext cx="534377" cy="259045"/>
    <xdr:sp macro="" textlink="">
      <xdr:nvSpPr>
        <xdr:cNvPr id="243" name="テキスト ボックス 242"/>
        <xdr:cNvSpPr txBox="1"/>
      </xdr:nvSpPr>
      <xdr:spPr>
        <a:xfrm>
          <a:off x="1752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116978</xdr:rowOff>
    </xdr:from>
    <xdr:ext cx="534377" cy="259045"/>
    <xdr:sp macro="" textlink="">
      <xdr:nvSpPr>
        <xdr:cNvPr id="245" name="テキスト ボックス 244"/>
        <xdr:cNvSpPr txBox="1"/>
      </xdr:nvSpPr>
      <xdr:spPr>
        <a:xfrm>
          <a:off x="863111" y="167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4273</xdr:rowOff>
    </xdr:from>
    <xdr:to>
      <xdr:col>24</xdr:col>
      <xdr:colOff>114300</xdr:colOff>
      <xdr:row>96</xdr:row>
      <xdr:rowOff>105873</xdr:rowOff>
    </xdr:to>
    <xdr:sp macro="" textlink="">
      <xdr:nvSpPr>
        <xdr:cNvPr id="251" name="楕円 250"/>
        <xdr:cNvSpPr/>
      </xdr:nvSpPr>
      <xdr:spPr>
        <a:xfrm>
          <a:off x="4584700" y="1646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154150</xdr:rowOff>
    </xdr:from>
    <xdr:ext cx="534377" cy="259045"/>
    <xdr:sp macro="" textlink="">
      <xdr:nvSpPr>
        <xdr:cNvPr id="252" name="扶助費該当値テキスト"/>
        <xdr:cNvSpPr txBox="1"/>
      </xdr:nvSpPr>
      <xdr:spPr>
        <a:xfrm>
          <a:off x="4686300" y="1644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19117</xdr:rowOff>
    </xdr:from>
    <xdr:to>
      <xdr:col>20</xdr:col>
      <xdr:colOff>38100</xdr:colOff>
      <xdr:row>96</xdr:row>
      <xdr:rowOff>120717</xdr:rowOff>
    </xdr:to>
    <xdr:sp macro="" textlink="">
      <xdr:nvSpPr>
        <xdr:cNvPr id="253" name="楕円 252"/>
        <xdr:cNvSpPr/>
      </xdr:nvSpPr>
      <xdr:spPr>
        <a:xfrm>
          <a:off x="3746500" y="164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111844</xdr:rowOff>
    </xdr:from>
    <xdr:ext cx="534377" cy="259045"/>
    <xdr:sp macro="" textlink="">
      <xdr:nvSpPr>
        <xdr:cNvPr id="254" name="テキスト ボックス 253"/>
        <xdr:cNvSpPr txBox="1"/>
      </xdr:nvSpPr>
      <xdr:spPr>
        <a:xfrm>
          <a:off x="3530111" y="1657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60630</xdr:rowOff>
    </xdr:from>
    <xdr:to>
      <xdr:col>15</xdr:col>
      <xdr:colOff>101600</xdr:colOff>
      <xdr:row>96</xdr:row>
      <xdr:rowOff>162230</xdr:rowOff>
    </xdr:to>
    <xdr:sp macro="" textlink="">
      <xdr:nvSpPr>
        <xdr:cNvPr id="255" name="楕円 254"/>
        <xdr:cNvSpPr/>
      </xdr:nvSpPr>
      <xdr:spPr>
        <a:xfrm>
          <a:off x="2857500" y="165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153357</xdr:rowOff>
    </xdr:from>
    <xdr:ext cx="534377" cy="259045"/>
    <xdr:sp macro="" textlink="">
      <xdr:nvSpPr>
        <xdr:cNvPr id="256" name="テキスト ボックス 255"/>
        <xdr:cNvSpPr txBox="1"/>
      </xdr:nvSpPr>
      <xdr:spPr>
        <a:xfrm>
          <a:off x="2641111" y="1661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83902</xdr:rowOff>
    </xdr:from>
    <xdr:to>
      <xdr:col>10</xdr:col>
      <xdr:colOff>165100</xdr:colOff>
      <xdr:row>97</xdr:row>
      <xdr:rowOff>14052</xdr:rowOff>
    </xdr:to>
    <xdr:sp macro="" textlink="">
      <xdr:nvSpPr>
        <xdr:cNvPr id="257" name="楕円 256"/>
        <xdr:cNvSpPr/>
      </xdr:nvSpPr>
      <xdr:spPr>
        <a:xfrm>
          <a:off x="1968500" y="165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30579</xdr:rowOff>
    </xdr:from>
    <xdr:ext cx="534377" cy="259045"/>
    <xdr:sp macro="" textlink="">
      <xdr:nvSpPr>
        <xdr:cNvPr id="258" name="テキスト ボックス 257"/>
        <xdr:cNvSpPr txBox="1"/>
      </xdr:nvSpPr>
      <xdr:spPr>
        <a:xfrm>
          <a:off x="1752111" y="1631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162829</xdr:rowOff>
    </xdr:from>
    <xdr:to>
      <xdr:col>6</xdr:col>
      <xdr:colOff>38100</xdr:colOff>
      <xdr:row>97</xdr:row>
      <xdr:rowOff>92979</xdr:rowOff>
    </xdr:to>
    <xdr:sp macro="" textlink="">
      <xdr:nvSpPr>
        <xdr:cNvPr id="259" name="楕円 258"/>
        <xdr:cNvSpPr/>
      </xdr:nvSpPr>
      <xdr:spPr>
        <a:xfrm>
          <a:off x="1079500" y="1662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109506</xdr:rowOff>
    </xdr:from>
    <xdr:ext cx="534377" cy="259045"/>
    <xdr:sp macro="" textlink="">
      <xdr:nvSpPr>
        <xdr:cNvPr id="260" name="テキスト ボックス 259"/>
        <xdr:cNvSpPr txBox="1"/>
      </xdr:nvSpPr>
      <xdr:spPr>
        <a:xfrm>
          <a:off x="863111" y="1639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104889</xdr:rowOff>
    </xdr:from>
    <xdr:to>
      <xdr:col>55</xdr:col>
      <xdr:colOff>0</xdr:colOff>
      <xdr:row>36</xdr:row>
      <xdr:rowOff>112319</xdr:rowOff>
    </xdr:to>
    <xdr:cxnSp macro="">
      <xdr:nvCxnSpPr>
        <xdr:cNvPr id="289" name="直線コネクタ 288"/>
        <xdr:cNvCxnSpPr/>
      </xdr:nvCxnSpPr>
      <xdr:spPr>
        <a:xfrm flipV="1">
          <a:off x="9639300" y="6277089"/>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112319</xdr:rowOff>
    </xdr:from>
    <xdr:to>
      <xdr:col>50</xdr:col>
      <xdr:colOff>114300</xdr:colOff>
      <xdr:row>36</xdr:row>
      <xdr:rowOff>114287</xdr:rowOff>
    </xdr:to>
    <xdr:cxnSp macro="">
      <xdr:nvCxnSpPr>
        <xdr:cNvPr id="292" name="直線コネクタ 291"/>
        <xdr:cNvCxnSpPr/>
      </xdr:nvCxnSpPr>
      <xdr:spPr>
        <a:xfrm flipV="1">
          <a:off x="8750300" y="6284519"/>
          <a:ext cx="889000" cy="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114287</xdr:rowOff>
    </xdr:from>
    <xdr:to>
      <xdr:col>45</xdr:col>
      <xdr:colOff>177800</xdr:colOff>
      <xdr:row>36</xdr:row>
      <xdr:rowOff>130924</xdr:rowOff>
    </xdr:to>
    <xdr:cxnSp macro="">
      <xdr:nvCxnSpPr>
        <xdr:cNvPr id="295" name="直線コネクタ 294"/>
        <xdr:cNvCxnSpPr/>
      </xdr:nvCxnSpPr>
      <xdr:spPr>
        <a:xfrm flipV="1">
          <a:off x="7861300" y="6286487"/>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6" name="フローチャート: 判断 295"/>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7" name="テキスト ボックス 296"/>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130924</xdr:rowOff>
    </xdr:from>
    <xdr:to>
      <xdr:col>41</xdr:col>
      <xdr:colOff>50800</xdr:colOff>
      <xdr:row>36</xdr:row>
      <xdr:rowOff>145694</xdr:rowOff>
    </xdr:to>
    <xdr:cxnSp macro="">
      <xdr:nvCxnSpPr>
        <xdr:cNvPr id="298" name="直線コネクタ 297"/>
        <xdr:cNvCxnSpPr/>
      </xdr:nvCxnSpPr>
      <xdr:spPr>
        <a:xfrm flipV="1">
          <a:off x="6972300" y="6303124"/>
          <a:ext cx="889000" cy="1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54089</xdr:rowOff>
    </xdr:from>
    <xdr:to>
      <xdr:col>55</xdr:col>
      <xdr:colOff>50800</xdr:colOff>
      <xdr:row>36</xdr:row>
      <xdr:rowOff>155689</xdr:rowOff>
    </xdr:to>
    <xdr:sp macro="" textlink="">
      <xdr:nvSpPr>
        <xdr:cNvPr id="308" name="楕円 307"/>
        <xdr:cNvSpPr/>
      </xdr:nvSpPr>
      <xdr:spPr>
        <a:xfrm>
          <a:off x="10426700" y="62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32516</xdr:rowOff>
    </xdr:from>
    <xdr:ext cx="534377" cy="259045"/>
    <xdr:sp macro="" textlink="">
      <xdr:nvSpPr>
        <xdr:cNvPr id="309" name="補助費等該当値テキスト"/>
        <xdr:cNvSpPr txBox="1"/>
      </xdr:nvSpPr>
      <xdr:spPr>
        <a:xfrm>
          <a:off x="10528300" y="6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61519</xdr:rowOff>
    </xdr:from>
    <xdr:to>
      <xdr:col>50</xdr:col>
      <xdr:colOff>165100</xdr:colOff>
      <xdr:row>36</xdr:row>
      <xdr:rowOff>163119</xdr:rowOff>
    </xdr:to>
    <xdr:sp macro="" textlink="">
      <xdr:nvSpPr>
        <xdr:cNvPr id="310" name="楕円 309"/>
        <xdr:cNvSpPr/>
      </xdr:nvSpPr>
      <xdr:spPr>
        <a:xfrm>
          <a:off x="9588500" y="623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154246</xdr:rowOff>
    </xdr:from>
    <xdr:ext cx="534377" cy="259045"/>
    <xdr:sp macro="" textlink="">
      <xdr:nvSpPr>
        <xdr:cNvPr id="311" name="テキスト ボックス 310"/>
        <xdr:cNvSpPr txBox="1"/>
      </xdr:nvSpPr>
      <xdr:spPr>
        <a:xfrm>
          <a:off x="9372111" y="63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63487</xdr:rowOff>
    </xdr:from>
    <xdr:to>
      <xdr:col>46</xdr:col>
      <xdr:colOff>38100</xdr:colOff>
      <xdr:row>36</xdr:row>
      <xdr:rowOff>165087</xdr:rowOff>
    </xdr:to>
    <xdr:sp macro="" textlink="">
      <xdr:nvSpPr>
        <xdr:cNvPr id="312" name="楕円 311"/>
        <xdr:cNvSpPr/>
      </xdr:nvSpPr>
      <xdr:spPr>
        <a:xfrm>
          <a:off x="8699500" y="62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156214</xdr:rowOff>
    </xdr:from>
    <xdr:ext cx="534377" cy="259045"/>
    <xdr:sp macro="" textlink="">
      <xdr:nvSpPr>
        <xdr:cNvPr id="313" name="テキスト ボックス 312"/>
        <xdr:cNvSpPr txBox="1"/>
      </xdr:nvSpPr>
      <xdr:spPr>
        <a:xfrm>
          <a:off x="8483111" y="63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80124</xdr:rowOff>
    </xdr:from>
    <xdr:to>
      <xdr:col>41</xdr:col>
      <xdr:colOff>101600</xdr:colOff>
      <xdr:row>37</xdr:row>
      <xdr:rowOff>10274</xdr:rowOff>
    </xdr:to>
    <xdr:sp macro="" textlink="">
      <xdr:nvSpPr>
        <xdr:cNvPr id="314" name="楕円 313"/>
        <xdr:cNvSpPr/>
      </xdr:nvSpPr>
      <xdr:spPr>
        <a:xfrm>
          <a:off x="7810500" y="625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1401</xdr:rowOff>
    </xdr:from>
    <xdr:ext cx="534377" cy="259045"/>
    <xdr:sp macro="" textlink="">
      <xdr:nvSpPr>
        <xdr:cNvPr id="315" name="テキスト ボックス 314"/>
        <xdr:cNvSpPr txBox="1"/>
      </xdr:nvSpPr>
      <xdr:spPr>
        <a:xfrm>
          <a:off x="7594111" y="63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94894</xdr:rowOff>
    </xdr:from>
    <xdr:to>
      <xdr:col>36</xdr:col>
      <xdr:colOff>165100</xdr:colOff>
      <xdr:row>37</xdr:row>
      <xdr:rowOff>25044</xdr:rowOff>
    </xdr:to>
    <xdr:sp macro="" textlink="">
      <xdr:nvSpPr>
        <xdr:cNvPr id="316" name="楕円 315"/>
        <xdr:cNvSpPr/>
      </xdr:nvSpPr>
      <xdr:spPr>
        <a:xfrm>
          <a:off x="6921500" y="626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16171</xdr:rowOff>
    </xdr:from>
    <xdr:ext cx="534377" cy="259045"/>
    <xdr:sp macro="" textlink="">
      <xdr:nvSpPr>
        <xdr:cNvPr id="317" name="テキスト ボックス 316"/>
        <xdr:cNvSpPr txBox="1"/>
      </xdr:nvSpPr>
      <xdr:spPr>
        <a:xfrm>
          <a:off x="6705111" y="63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26891</xdr:rowOff>
    </xdr:from>
    <xdr:to>
      <xdr:col>55</xdr:col>
      <xdr:colOff>0</xdr:colOff>
      <xdr:row>57</xdr:row>
      <xdr:rowOff>81206</xdr:rowOff>
    </xdr:to>
    <xdr:cxnSp macro="">
      <xdr:nvCxnSpPr>
        <xdr:cNvPr id="344" name="直線コネクタ 343"/>
        <xdr:cNvCxnSpPr/>
      </xdr:nvCxnSpPr>
      <xdr:spPr>
        <a:xfrm flipV="1">
          <a:off x="9639300" y="9799541"/>
          <a:ext cx="838200" cy="5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20144</xdr:rowOff>
    </xdr:from>
    <xdr:ext cx="534377" cy="259045"/>
    <xdr:sp macro="" textlink="">
      <xdr:nvSpPr>
        <xdr:cNvPr id="345" name="普通建設事業費平均値テキスト"/>
        <xdr:cNvSpPr txBox="1"/>
      </xdr:nvSpPr>
      <xdr:spPr>
        <a:xfrm>
          <a:off x="10528300" y="979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81206</xdr:rowOff>
    </xdr:from>
    <xdr:to>
      <xdr:col>50</xdr:col>
      <xdr:colOff>114300</xdr:colOff>
      <xdr:row>57</xdr:row>
      <xdr:rowOff>139366</xdr:rowOff>
    </xdr:to>
    <xdr:cxnSp macro="">
      <xdr:nvCxnSpPr>
        <xdr:cNvPr id="347" name="直線コネクタ 346"/>
        <xdr:cNvCxnSpPr/>
      </xdr:nvCxnSpPr>
      <xdr:spPr>
        <a:xfrm flipV="1">
          <a:off x="8750300" y="9853856"/>
          <a:ext cx="889000" cy="5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49" name="テキスト ボックス 348"/>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139366</xdr:rowOff>
    </xdr:from>
    <xdr:to>
      <xdr:col>45</xdr:col>
      <xdr:colOff>177800</xdr:colOff>
      <xdr:row>58</xdr:row>
      <xdr:rowOff>36450</xdr:rowOff>
    </xdr:to>
    <xdr:cxnSp macro="">
      <xdr:nvCxnSpPr>
        <xdr:cNvPr id="350" name="直線コネクタ 349"/>
        <xdr:cNvCxnSpPr/>
      </xdr:nvCxnSpPr>
      <xdr:spPr>
        <a:xfrm flipV="1">
          <a:off x="7861300" y="9912016"/>
          <a:ext cx="889000" cy="6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1" name="フローチャート: 判断 350"/>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2" name="テキスト ボックス 351"/>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34709</xdr:rowOff>
    </xdr:from>
    <xdr:to>
      <xdr:col>41</xdr:col>
      <xdr:colOff>50800</xdr:colOff>
      <xdr:row>58</xdr:row>
      <xdr:rowOff>36450</xdr:rowOff>
    </xdr:to>
    <xdr:cxnSp macro="">
      <xdr:nvCxnSpPr>
        <xdr:cNvPr id="353" name="直線コネクタ 352"/>
        <xdr:cNvCxnSpPr/>
      </xdr:nvCxnSpPr>
      <xdr:spPr>
        <a:xfrm>
          <a:off x="6972300" y="9978809"/>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5" name="テキスト ボックス 354"/>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7" name="テキスト ボックス 356"/>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147541</xdr:rowOff>
    </xdr:from>
    <xdr:to>
      <xdr:col>55</xdr:col>
      <xdr:colOff>50800</xdr:colOff>
      <xdr:row>57</xdr:row>
      <xdr:rowOff>77691</xdr:rowOff>
    </xdr:to>
    <xdr:sp macro="" textlink="">
      <xdr:nvSpPr>
        <xdr:cNvPr id="363" name="楕円 362"/>
        <xdr:cNvSpPr/>
      </xdr:nvSpPr>
      <xdr:spPr>
        <a:xfrm>
          <a:off x="10426700" y="974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170418</xdr:rowOff>
    </xdr:from>
    <xdr:ext cx="534377" cy="259045"/>
    <xdr:sp macro="" textlink="">
      <xdr:nvSpPr>
        <xdr:cNvPr id="364" name="普通建設事業費該当値テキスト"/>
        <xdr:cNvSpPr txBox="1"/>
      </xdr:nvSpPr>
      <xdr:spPr>
        <a:xfrm>
          <a:off x="10528300" y="960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30406</xdr:rowOff>
    </xdr:from>
    <xdr:to>
      <xdr:col>50</xdr:col>
      <xdr:colOff>165100</xdr:colOff>
      <xdr:row>57</xdr:row>
      <xdr:rowOff>132006</xdr:rowOff>
    </xdr:to>
    <xdr:sp macro="" textlink="">
      <xdr:nvSpPr>
        <xdr:cNvPr id="365" name="楕円 364"/>
        <xdr:cNvSpPr/>
      </xdr:nvSpPr>
      <xdr:spPr>
        <a:xfrm>
          <a:off x="9588500" y="98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148533</xdr:rowOff>
    </xdr:from>
    <xdr:ext cx="534377" cy="259045"/>
    <xdr:sp macro="" textlink="">
      <xdr:nvSpPr>
        <xdr:cNvPr id="366" name="テキスト ボックス 365"/>
        <xdr:cNvSpPr txBox="1"/>
      </xdr:nvSpPr>
      <xdr:spPr>
        <a:xfrm>
          <a:off x="9372111" y="957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88566</xdr:rowOff>
    </xdr:from>
    <xdr:to>
      <xdr:col>46</xdr:col>
      <xdr:colOff>38100</xdr:colOff>
      <xdr:row>58</xdr:row>
      <xdr:rowOff>18716</xdr:rowOff>
    </xdr:to>
    <xdr:sp macro="" textlink="">
      <xdr:nvSpPr>
        <xdr:cNvPr id="367" name="楕円 366"/>
        <xdr:cNvSpPr/>
      </xdr:nvSpPr>
      <xdr:spPr>
        <a:xfrm>
          <a:off x="8699500" y="986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9843</xdr:rowOff>
    </xdr:from>
    <xdr:ext cx="534377" cy="259045"/>
    <xdr:sp macro="" textlink="">
      <xdr:nvSpPr>
        <xdr:cNvPr id="368" name="テキスト ボックス 367"/>
        <xdr:cNvSpPr txBox="1"/>
      </xdr:nvSpPr>
      <xdr:spPr>
        <a:xfrm>
          <a:off x="8483111" y="99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157100</xdr:rowOff>
    </xdr:from>
    <xdr:to>
      <xdr:col>41</xdr:col>
      <xdr:colOff>101600</xdr:colOff>
      <xdr:row>58</xdr:row>
      <xdr:rowOff>87250</xdr:rowOff>
    </xdr:to>
    <xdr:sp macro="" textlink="">
      <xdr:nvSpPr>
        <xdr:cNvPr id="369" name="楕円 368"/>
        <xdr:cNvSpPr/>
      </xdr:nvSpPr>
      <xdr:spPr>
        <a:xfrm>
          <a:off x="7810500" y="99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78377</xdr:rowOff>
    </xdr:from>
    <xdr:ext cx="534377" cy="259045"/>
    <xdr:sp macro="" textlink="">
      <xdr:nvSpPr>
        <xdr:cNvPr id="370" name="テキスト ボックス 369"/>
        <xdr:cNvSpPr txBox="1"/>
      </xdr:nvSpPr>
      <xdr:spPr>
        <a:xfrm>
          <a:off x="7594111" y="1002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155359</xdr:rowOff>
    </xdr:from>
    <xdr:to>
      <xdr:col>36</xdr:col>
      <xdr:colOff>165100</xdr:colOff>
      <xdr:row>58</xdr:row>
      <xdr:rowOff>85509</xdr:rowOff>
    </xdr:to>
    <xdr:sp macro="" textlink="">
      <xdr:nvSpPr>
        <xdr:cNvPr id="371" name="楕円 370"/>
        <xdr:cNvSpPr/>
      </xdr:nvSpPr>
      <xdr:spPr>
        <a:xfrm>
          <a:off x="6921500" y="992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76636</xdr:rowOff>
    </xdr:from>
    <xdr:ext cx="534377" cy="259045"/>
    <xdr:sp macro="" textlink="">
      <xdr:nvSpPr>
        <xdr:cNvPr id="372" name="テキスト ボックス 371"/>
        <xdr:cNvSpPr txBox="1"/>
      </xdr:nvSpPr>
      <xdr:spPr>
        <a:xfrm>
          <a:off x="6705111" y="1002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74230</xdr:rowOff>
    </xdr:from>
    <xdr:to>
      <xdr:col>55</xdr:col>
      <xdr:colOff>0</xdr:colOff>
      <xdr:row>77</xdr:row>
      <xdr:rowOff>135609</xdr:rowOff>
    </xdr:to>
    <xdr:cxnSp macro="">
      <xdr:nvCxnSpPr>
        <xdr:cNvPr id="397" name="直線コネクタ 396"/>
        <xdr:cNvCxnSpPr/>
      </xdr:nvCxnSpPr>
      <xdr:spPr>
        <a:xfrm flipV="1">
          <a:off x="9639300" y="13275880"/>
          <a:ext cx="838200" cy="6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50519</xdr:rowOff>
    </xdr:from>
    <xdr:ext cx="534377" cy="259045"/>
    <xdr:sp macro="" textlink="">
      <xdr:nvSpPr>
        <xdr:cNvPr id="398" name="普通建設事業費 （ うち新規整備　）平均値テキスト"/>
        <xdr:cNvSpPr txBox="1"/>
      </xdr:nvSpPr>
      <xdr:spPr>
        <a:xfrm>
          <a:off x="10528300" y="13252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67937</xdr:rowOff>
    </xdr:from>
    <xdr:to>
      <xdr:col>50</xdr:col>
      <xdr:colOff>114300</xdr:colOff>
      <xdr:row>77</xdr:row>
      <xdr:rowOff>135609</xdr:rowOff>
    </xdr:to>
    <xdr:cxnSp macro="">
      <xdr:nvCxnSpPr>
        <xdr:cNvPr id="400" name="直線コネクタ 399"/>
        <xdr:cNvCxnSpPr/>
      </xdr:nvCxnSpPr>
      <xdr:spPr>
        <a:xfrm>
          <a:off x="8750300" y="13269587"/>
          <a:ext cx="889000" cy="6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67937</xdr:rowOff>
    </xdr:from>
    <xdr:to>
      <xdr:col>45</xdr:col>
      <xdr:colOff>177800</xdr:colOff>
      <xdr:row>77</xdr:row>
      <xdr:rowOff>130739</xdr:rowOff>
    </xdr:to>
    <xdr:cxnSp macro="">
      <xdr:nvCxnSpPr>
        <xdr:cNvPr id="403" name="直線コネクタ 402"/>
        <xdr:cNvCxnSpPr/>
      </xdr:nvCxnSpPr>
      <xdr:spPr>
        <a:xfrm flipV="1">
          <a:off x="7861300" y="13269587"/>
          <a:ext cx="889000" cy="6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4" name="フローチャート: 判断 403"/>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126409</xdr:rowOff>
    </xdr:from>
    <xdr:ext cx="534377" cy="259045"/>
    <xdr:sp macro="" textlink="">
      <xdr:nvSpPr>
        <xdr:cNvPr id="405" name="テキスト ボックス 404"/>
        <xdr:cNvSpPr txBox="1"/>
      </xdr:nvSpPr>
      <xdr:spPr>
        <a:xfrm>
          <a:off x="8483111" y="133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7" name="テキスト ボックス 406"/>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23430</xdr:rowOff>
    </xdr:from>
    <xdr:to>
      <xdr:col>55</xdr:col>
      <xdr:colOff>50800</xdr:colOff>
      <xdr:row>77</xdr:row>
      <xdr:rowOff>125030</xdr:rowOff>
    </xdr:to>
    <xdr:sp macro="" textlink="">
      <xdr:nvSpPr>
        <xdr:cNvPr id="413" name="楕円 412"/>
        <xdr:cNvSpPr/>
      </xdr:nvSpPr>
      <xdr:spPr>
        <a:xfrm>
          <a:off x="10426700" y="1322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154257</xdr:rowOff>
    </xdr:from>
    <xdr:ext cx="534377" cy="259045"/>
    <xdr:sp macro="" textlink="">
      <xdr:nvSpPr>
        <xdr:cNvPr id="414" name="普通建設事業費 （ うち新規整備　）該当値テキスト"/>
        <xdr:cNvSpPr txBox="1"/>
      </xdr:nvSpPr>
      <xdr:spPr>
        <a:xfrm>
          <a:off x="10528300" y="1301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84809</xdr:rowOff>
    </xdr:from>
    <xdr:to>
      <xdr:col>50</xdr:col>
      <xdr:colOff>165100</xdr:colOff>
      <xdr:row>78</xdr:row>
      <xdr:rowOff>14959</xdr:rowOff>
    </xdr:to>
    <xdr:sp macro="" textlink="">
      <xdr:nvSpPr>
        <xdr:cNvPr id="415" name="楕円 414"/>
        <xdr:cNvSpPr/>
      </xdr:nvSpPr>
      <xdr:spPr>
        <a:xfrm>
          <a:off x="9588500" y="1328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6086</xdr:rowOff>
    </xdr:from>
    <xdr:ext cx="534377" cy="259045"/>
    <xdr:sp macro="" textlink="">
      <xdr:nvSpPr>
        <xdr:cNvPr id="416" name="テキスト ボックス 415"/>
        <xdr:cNvSpPr txBox="1"/>
      </xdr:nvSpPr>
      <xdr:spPr>
        <a:xfrm>
          <a:off x="9372111" y="1337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17137</xdr:rowOff>
    </xdr:from>
    <xdr:to>
      <xdr:col>46</xdr:col>
      <xdr:colOff>38100</xdr:colOff>
      <xdr:row>77</xdr:row>
      <xdr:rowOff>118737</xdr:rowOff>
    </xdr:to>
    <xdr:sp macro="" textlink="">
      <xdr:nvSpPr>
        <xdr:cNvPr id="417" name="楕円 416"/>
        <xdr:cNvSpPr/>
      </xdr:nvSpPr>
      <xdr:spPr>
        <a:xfrm>
          <a:off x="8699500" y="132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135264</xdr:rowOff>
    </xdr:from>
    <xdr:ext cx="534377" cy="259045"/>
    <xdr:sp macro="" textlink="">
      <xdr:nvSpPr>
        <xdr:cNvPr id="418" name="テキスト ボックス 417"/>
        <xdr:cNvSpPr txBox="1"/>
      </xdr:nvSpPr>
      <xdr:spPr>
        <a:xfrm>
          <a:off x="8483111" y="1299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79939</xdr:rowOff>
    </xdr:from>
    <xdr:to>
      <xdr:col>41</xdr:col>
      <xdr:colOff>101600</xdr:colOff>
      <xdr:row>78</xdr:row>
      <xdr:rowOff>10089</xdr:rowOff>
    </xdr:to>
    <xdr:sp macro="" textlink="">
      <xdr:nvSpPr>
        <xdr:cNvPr id="419" name="楕円 418"/>
        <xdr:cNvSpPr/>
      </xdr:nvSpPr>
      <xdr:spPr>
        <a:xfrm>
          <a:off x="7810500" y="1328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1216</xdr:rowOff>
    </xdr:from>
    <xdr:ext cx="534377" cy="259045"/>
    <xdr:sp macro="" textlink="">
      <xdr:nvSpPr>
        <xdr:cNvPr id="420" name="テキスト ボックス 419"/>
        <xdr:cNvSpPr txBox="1"/>
      </xdr:nvSpPr>
      <xdr:spPr>
        <a:xfrm>
          <a:off x="7594111" y="1337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13954</xdr:rowOff>
    </xdr:from>
    <xdr:to>
      <xdr:col>55</xdr:col>
      <xdr:colOff>0</xdr:colOff>
      <xdr:row>97</xdr:row>
      <xdr:rowOff>43672</xdr:rowOff>
    </xdr:to>
    <xdr:cxnSp macro="">
      <xdr:nvCxnSpPr>
        <xdr:cNvPr id="451" name="直線コネクタ 450"/>
        <xdr:cNvCxnSpPr/>
      </xdr:nvCxnSpPr>
      <xdr:spPr>
        <a:xfrm>
          <a:off x="9639300" y="16644604"/>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2"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13954</xdr:rowOff>
    </xdr:from>
    <xdr:to>
      <xdr:col>50</xdr:col>
      <xdr:colOff>114300</xdr:colOff>
      <xdr:row>99</xdr:row>
      <xdr:rowOff>35556</xdr:rowOff>
    </xdr:to>
    <xdr:cxnSp macro="">
      <xdr:nvCxnSpPr>
        <xdr:cNvPr id="454" name="直線コネクタ 453"/>
        <xdr:cNvCxnSpPr/>
      </xdr:nvCxnSpPr>
      <xdr:spPr>
        <a:xfrm flipV="1">
          <a:off x="8750300" y="16644604"/>
          <a:ext cx="889000" cy="36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56" name="テキスト ボックス 455"/>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151913</xdr:rowOff>
    </xdr:from>
    <xdr:to>
      <xdr:col>45</xdr:col>
      <xdr:colOff>177800</xdr:colOff>
      <xdr:row>99</xdr:row>
      <xdr:rowOff>35556</xdr:rowOff>
    </xdr:to>
    <xdr:cxnSp macro="">
      <xdr:nvCxnSpPr>
        <xdr:cNvPr id="457" name="直線コネクタ 456"/>
        <xdr:cNvCxnSpPr/>
      </xdr:nvCxnSpPr>
      <xdr:spPr>
        <a:xfrm>
          <a:off x="7861300" y="16954013"/>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58" name="フローチャート: 判断 457"/>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59" name="テキスト ボックス 458"/>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164322</xdr:rowOff>
    </xdr:from>
    <xdr:to>
      <xdr:col>55</xdr:col>
      <xdr:colOff>50800</xdr:colOff>
      <xdr:row>97</xdr:row>
      <xdr:rowOff>94472</xdr:rowOff>
    </xdr:to>
    <xdr:sp macro="" textlink="">
      <xdr:nvSpPr>
        <xdr:cNvPr id="467" name="楕円 466"/>
        <xdr:cNvSpPr/>
      </xdr:nvSpPr>
      <xdr:spPr>
        <a:xfrm>
          <a:off x="10426700" y="1662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142749</xdr:rowOff>
    </xdr:from>
    <xdr:ext cx="534377" cy="259045"/>
    <xdr:sp macro="" textlink="">
      <xdr:nvSpPr>
        <xdr:cNvPr id="468" name="普通建設事業費 （ うち更新整備　）該当値テキスト"/>
        <xdr:cNvSpPr txBox="1"/>
      </xdr:nvSpPr>
      <xdr:spPr>
        <a:xfrm>
          <a:off x="10528300" y="1660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134604</xdr:rowOff>
    </xdr:from>
    <xdr:to>
      <xdr:col>50</xdr:col>
      <xdr:colOff>165100</xdr:colOff>
      <xdr:row>97</xdr:row>
      <xdr:rowOff>64754</xdr:rowOff>
    </xdr:to>
    <xdr:sp macro="" textlink="">
      <xdr:nvSpPr>
        <xdr:cNvPr id="469" name="楕円 468"/>
        <xdr:cNvSpPr/>
      </xdr:nvSpPr>
      <xdr:spPr>
        <a:xfrm>
          <a:off x="9588500" y="1659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81281</xdr:rowOff>
    </xdr:from>
    <xdr:ext cx="534377" cy="259045"/>
    <xdr:sp macro="" textlink="">
      <xdr:nvSpPr>
        <xdr:cNvPr id="470" name="テキスト ボックス 469"/>
        <xdr:cNvSpPr txBox="1"/>
      </xdr:nvSpPr>
      <xdr:spPr>
        <a:xfrm>
          <a:off x="9372111" y="1636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156206</xdr:rowOff>
    </xdr:from>
    <xdr:to>
      <xdr:col>46</xdr:col>
      <xdr:colOff>38100</xdr:colOff>
      <xdr:row>99</xdr:row>
      <xdr:rowOff>86356</xdr:rowOff>
    </xdr:to>
    <xdr:sp macro="" textlink="">
      <xdr:nvSpPr>
        <xdr:cNvPr id="471" name="楕円 470"/>
        <xdr:cNvSpPr/>
      </xdr:nvSpPr>
      <xdr:spPr>
        <a:xfrm>
          <a:off x="8699500" y="169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77483</xdr:rowOff>
    </xdr:from>
    <xdr:ext cx="469744" cy="259045"/>
    <xdr:sp macro="" textlink="">
      <xdr:nvSpPr>
        <xdr:cNvPr id="472" name="テキスト ボックス 471"/>
        <xdr:cNvSpPr txBox="1"/>
      </xdr:nvSpPr>
      <xdr:spPr>
        <a:xfrm>
          <a:off x="8515428" y="1705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101113</xdr:rowOff>
    </xdr:from>
    <xdr:to>
      <xdr:col>41</xdr:col>
      <xdr:colOff>101600</xdr:colOff>
      <xdr:row>99</xdr:row>
      <xdr:rowOff>31263</xdr:rowOff>
    </xdr:to>
    <xdr:sp macro="" textlink="">
      <xdr:nvSpPr>
        <xdr:cNvPr id="473" name="楕円 472"/>
        <xdr:cNvSpPr/>
      </xdr:nvSpPr>
      <xdr:spPr>
        <a:xfrm>
          <a:off x="7810500" y="169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22390</xdr:rowOff>
    </xdr:from>
    <xdr:ext cx="469744" cy="259045"/>
    <xdr:sp macro="" textlink="">
      <xdr:nvSpPr>
        <xdr:cNvPr id="474" name="テキスト ボックス 473"/>
        <xdr:cNvSpPr txBox="1"/>
      </xdr:nvSpPr>
      <xdr:spPr>
        <a:xfrm>
          <a:off x="7626428" y="1699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97834</xdr:rowOff>
    </xdr:from>
    <xdr:to>
      <xdr:col>85</xdr:col>
      <xdr:colOff>127000</xdr:colOff>
      <xdr:row>39</xdr:row>
      <xdr:rowOff>98878</xdr:rowOff>
    </xdr:to>
    <xdr:cxnSp macro="">
      <xdr:nvCxnSpPr>
        <xdr:cNvPr id="505" name="直線コネクタ 504"/>
        <xdr:cNvCxnSpPr/>
      </xdr:nvCxnSpPr>
      <xdr:spPr>
        <a:xfrm flipV="1">
          <a:off x="15481300" y="6784384"/>
          <a:ext cx="838200" cy="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8" name="直線コネクタ 50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0" name="テキスト ボックス 509"/>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83040</xdr:rowOff>
    </xdr:from>
    <xdr:to>
      <xdr:col>76</xdr:col>
      <xdr:colOff>114300</xdr:colOff>
      <xdr:row>39</xdr:row>
      <xdr:rowOff>98878</xdr:rowOff>
    </xdr:to>
    <xdr:cxnSp macro="">
      <xdr:nvCxnSpPr>
        <xdr:cNvPr id="511" name="直線コネクタ 510"/>
        <xdr:cNvCxnSpPr/>
      </xdr:nvCxnSpPr>
      <xdr:spPr>
        <a:xfrm>
          <a:off x="13703300" y="6769590"/>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2" name="フローチャート: 判断 511"/>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3" name="テキスト ボックス 512"/>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83040</xdr:rowOff>
    </xdr:from>
    <xdr:to>
      <xdr:col>71</xdr:col>
      <xdr:colOff>177800</xdr:colOff>
      <xdr:row>39</xdr:row>
      <xdr:rowOff>98454</xdr:rowOff>
    </xdr:to>
    <xdr:cxnSp macro="">
      <xdr:nvCxnSpPr>
        <xdr:cNvPr id="514" name="直線コネクタ 513"/>
        <xdr:cNvCxnSpPr/>
      </xdr:nvCxnSpPr>
      <xdr:spPr>
        <a:xfrm flipV="1">
          <a:off x="12814300" y="6769590"/>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6" name="テキスト ボックス 515"/>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18" name="テキスト ボックス 517"/>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47034</xdr:rowOff>
    </xdr:from>
    <xdr:to>
      <xdr:col>85</xdr:col>
      <xdr:colOff>177800</xdr:colOff>
      <xdr:row>39</xdr:row>
      <xdr:rowOff>148634</xdr:rowOff>
    </xdr:to>
    <xdr:sp macro="" textlink="">
      <xdr:nvSpPr>
        <xdr:cNvPr id="524" name="楕円 523"/>
        <xdr:cNvSpPr/>
      </xdr:nvSpPr>
      <xdr:spPr>
        <a:xfrm>
          <a:off x="16268700" y="67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6585</xdr:rowOff>
    </xdr:from>
    <xdr:ext cx="313932" cy="259045"/>
    <xdr:sp macro="" textlink="">
      <xdr:nvSpPr>
        <xdr:cNvPr id="525" name="災害復旧事業費該当値テキスト"/>
        <xdr:cNvSpPr txBox="1"/>
      </xdr:nvSpPr>
      <xdr:spPr>
        <a:xfrm>
          <a:off x="16370300" y="6693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6" name="楕円 52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7" name="テキスト ボックス 52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8" name="楕円 52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9" name="テキスト ボックス 52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32240</xdr:rowOff>
    </xdr:from>
    <xdr:to>
      <xdr:col>72</xdr:col>
      <xdr:colOff>38100</xdr:colOff>
      <xdr:row>39</xdr:row>
      <xdr:rowOff>133840</xdr:rowOff>
    </xdr:to>
    <xdr:sp macro="" textlink="">
      <xdr:nvSpPr>
        <xdr:cNvPr id="530" name="楕円 529"/>
        <xdr:cNvSpPr/>
      </xdr:nvSpPr>
      <xdr:spPr>
        <a:xfrm>
          <a:off x="13652500" y="67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124967</xdr:rowOff>
    </xdr:from>
    <xdr:ext cx="378565" cy="259045"/>
    <xdr:sp macro="" textlink="">
      <xdr:nvSpPr>
        <xdr:cNvPr id="531" name="テキスト ボックス 530"/>
        <xdr:cNvSpPr txBox="1"/>
      </xdr:nvSpPr>
      <xdr:spPr>
        <a:xfrm>
          <a:off x="13514017" y="681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47654</xdr:rowOff>
    </xdr:from>
    <xdr:to>
      <xdr:col>67</xdr:col>
      <xdr:colOff>101600</xdr:colOff>
      <xdr:row>39</xdr:row>
      <xdr:rowOff>149254</xdr:rowOff>
    </xdr:to>
    <xdr:sp macro="" textlink="">
      <xdr:nvSpPr>
        <xdr:cNvPr id="532" name="楕円 531"/>
        <xdr:cNvSpPr/>
      </xdr:nvSpPr>
      <xdr:spPr>
        <a:xfrm>
          <a:off x="12763500" y="673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140381</xdr:rowOff>
    </xdr:from>
    <xdr:ext cx="313932" cy="259045"/>
    <xdr:sp macro="" textlink="">
      <xdr:nvSpPr>
        <xdr:cNvPr id="533" name="テキスト ボックス 532"/>
        <xdr:cNvSpPr txBox="1"/>
      </xdr:nvSpPr>
      <xdr:spPr>
        <a:xfrm>
          <a:off x="12657333" y="682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26708</xdr:rowOff>
    </xdr:from>
    <xdr:to>
      <xdr:col>85</xdr:col>
      <xdr:colOff>127000</xdr:colOff>
      <xdr:row>76</xdr:row>
      <xdr:rowOff>72707</xdr:rowOff>
    </xdr:to>
    <xdr:cxnSp macro="">
      <xdr:nvCxnSpPr>
        <xdr:cNvPr id="611" name="直線コネクタ 610"/>
        <xdr:cNvCxnSpPr/>
      </xdr:nvCxnSpPr>
      <xdr:spPr>
        <a:xfrm flipV="1">
          <a:off x="15481300" y="12885458"/>
          <a:ext cx="838200" cy="21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72707</xdr:rowOff>
    </xdr:from>
    <xdr:to>
      <xdr:col>81</xdr:col>
      <xdr:colOff>50800</xdr:colOff>
      <xdr:row>76</xdr:row>
      <xdr:rowOff>90323</xdr:rowOff>
    </xdr:to>
    <xdr:cxnSp macro="">
      <xdr:nvCxnSpPr>
        <xdr:cNvPr id="614" name="直線コネクタ 613"/>
        <xdr:cNvCxnSpPr/>
      </xdr:nvCxnSpPr>
      <xdr:spPr>
        <a:xfrm flipV="1">
          <a:off x="14592300" y="13102907"/>
          <a:ext cx="889000" cy="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6" name="テキスト ボックス 615"/>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47334</xdr:rowOff>
    </xdr:from>
    <xdr:to>
      <xdr:col>76</xdr:col>
      <xdr:colOff>114300</xdr:colOff>
      <xdr:row>76</xdr:row>
      <xdr:rowOff>90323</xdr:rowOff>
    </xdr:to>
    <xdr:cxnSp macro="">
      <xdr:nvCxnSpPr>
        <xdr:cNvPr id="617" name="直線コネクタ 616"/>
        <xdr:cNvCxnSpPr/>
      </xdr:nvCxnSpPr>
      <xdr:spPr>
        <a:xfrm>
          <a:off x="13703300" y="13077534"/>
          <a:ext cx="889000" cy="4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18" name="フローチャート: 判断 617"/>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156391</xdr:rowOff>
    </xdr:from>
    <xdr:ext cx="534377" cy="259045"/>
    <xdr:sp macro="" textlink="">
      <xdr:nvSpPr>
        <xdr:cNvPr id="619" name="テキスト ボックス 618"/>
        <xdr:cNvSpPr txBox="1"/>
      </xdr:nvSpPr>
      <xdr:spPr>
        <a:xfrm>
          <a:off x="14325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47334</xdr:rowOff>
    </xdr:from>
    <xdr:to>
      <xdr:col>71</xdr:col>
      <xdr:colOff>177800</xdr:colOff>
      <xdr:row>76</xdr:row>
      <xdr:rowOff>51702</xdr:rowOff>
    </xdr:to>
    <xdr:cxnSp macro="">
      <xdr:nvCxnSpPr>
        <xdr:cNvPr id="620" name="直線コネクタ 619"/>
        <xdr:cNvCxnSpPr/>
      </xdr:nvCxnSpPr>
      <xdr:spPr>
        <a:xfrm flipV="1">
          <a:off x="12814300" y="13077534"/>
          <a:ext cx="889000" cy="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2" name="テキスト ボックス 621"/>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4" name="テキスト ボックス 623"/>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147358</xdr:rowOff>
    </xdr:from>
    <xdr:to>
      <xdr:col>85</xdr:col>
      <xdr:colOff>177800</xdr:colOff>
      <xdr:row>75</xdr:row>
      <xdr:rowOff>77508</xdr:rowOff>
    </xdr:to>
    <xdr:sp macro="" textlink="">
      <xdr:nvSpPr>
        <xdr:cNvPr id="630" name="楕円 629"/>
        <xdr:cNvSpPr/>
      </xdr:nvSpPr>
      <xdr:spPr>
        <a:xfrm>
          <a:off x="16268700" y="128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170235</xdr:rowOff>
    </xdr:from>
    <xdr:ext cx="534377" cy="259045"/>
    <xdr:sp macro="" textlink="">
      <xdr:nvSpPr>
        <xdr:cNvPr id="631" name="公債費該当値テキスト"/>
        <xdr:cNvSpPr txBox="1"/>
      </xdr:nvSpPr>
      <xdr:spPr>
        <a:xfrm>
          <a:off x="16370300" y="1268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21907</xdr:rowOff>
    </xdr:from>
    <xdr:to>
      <xdr:col>81</xdr:col>
      <xdr:colOff>101600</xdr:colOff>
      <xdr:row>76</xdr:row>
      <xdr:rowOff>123507</xdr:rowOff>
    </xdr:to>
    <xdr:sp macro="" textlink="">
      <xdr:nvSpPr>
        <xdr:cNvPr id="632" name="楕円 631"/>
        <xdr:cNvSpPr/>
      </xdr:nvSpPr>
      <xdr:spPr>
        <a:xfrm>
          <a:off x="15430500" y="1305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140034</xdr:rowOff>
    </xdr:from>
    <xdr:ext cx="534377" cy="259045"/>
    <xdr:sp macro="" textlink="">
      <xdr:nvSpPr>
        <xdr:cNvPr id="633" name="テキスト ボックス 632"/>
        <xdr:cNvSpPr txBox="1"/>
      </xdr:nvSpPr>
      <xdr:spPr>
        <a:xfrm>
          <a:off x="15214111" y="1282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39523</xdr:rowOff>
    </xdr:from>
    <xdr:to>
      <xdr:col>76</xdr:col>
      <xdr:colOff>165100</xdr:colOff>
      <xdr:row>76</xdr:row>
      <xdr:rowOff>141123</xdr:rowOff>
    </xdr:to>
    <xdr:sp macro="" textlink="">
      <xdr:nvSpPr>
        <xdr:cNvPr id="634" name="楕円 633"/>
        <xdr:cNvSpPr/>
      </xdr:nvSpPr>
      <xdr:spPr>
        <a:xfrm>
          <a:off x="14541500" y="1306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157649</xdr:rowOff>
    </xdr:from>
    <xdr:ext cx="534377" cy="259045"/>
    <xdr:sp macro="" textlink="">
      <xdr:nvSpPr>
        <xdr:cNvPr id="635" name="テキスト ボックス 634"/>
        <xdr:cNvSpPr txBox="1"/>
      </xdr:nvSpPr>
      <xdr:spPr>
        <a:xfrm>
          <a:off x="14325111" y="1284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167984</xdr:rowOff>
    </xdr:from>
    <xdr:to>
      <xdr:col>72</xdr:col>
      <xdr:colOff>38100</xdr:colOff>
      <xdr:row>76</xdr:row>
      <xdr:rowOff>98134</xdr:rowOff>
    </xdr:to>
    <xdr:sp macro="" textlink="">
      <xdr:nvSpPr>
        <xdr:cNvPr id="636" name="楕円 635"/>
        <xdr:cNvSpPr/>
      </xdr:nvSpPr>
      <xdr:spPr>
        <a:xfrm>
          <a:off x="13652500" y="130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89261</xdr:rowOff>
    </xdr:from>
    <xdr:ext cx="534377" cy="259045"/>
    <xdr:sp macro="" textlink="">
      <xdr:nvSpPr>
        <xdr:cNvPr id="637" name="テキスト ボックス 636"/>
        <xdr:cNvSpPr txBox="1"/>
      </xdr:nvSpPr>
      <xdr:spPr>
        <a:xfrm>
          <a:off x="13436111" y="131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902</xdr:rowOff>
    </xdr:from>
    <xdr:to>
      <xdr:col>67</xdr:col>
      <xdr:colOff>101600</xdr:colOff>
      <xdr:row>76</xdr:row>
      <xdr:rowOff>102502</xdr:rowOff>
    </xdr:to>
    <xdr:sp macro="" textlink="">
      <xdr:nvSpPr>
        <xdr:cNvPr id="638" name="楕円 637"/>
        <xdr:cNvSpPr/>
      </xdr:nvSpPr>
      <xdr:spPr>
        <a:xfrm>
          <a:off x="12763500" y="130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93629</xdr:rowOff>
    </xdr:from>
    <xdr:ext cx="534377" cy="259045"/>
    <xdr:sp macro="" textlink="">
      <xdr:nvSpPr>
        <xdr:cNvPr id="639" name="テキスト ボックス 638"/>
        <xdr:cNvSpPr txBox="1"/>
      </xdr:nvSpPr>
      <xdr:spPr>
        <a:xfrm>
          <a:off x="12547111" y="131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142312</xdr:rowOff>
    </xdr:from>
    <xdr:to>
      <xdr:col>85</xdr:col>
      <xdr:colOff>127000</xdr:colOff>
      <xdr:row>99</xdr:row>
      <xdr:rowOff>12500</xdr:rowOff>
    </xdr:to>
    <xdr:cxnSp macro="">
      <xdr:nvCxnSpPr>
        <xdr:cNvPr id="670" name="直線コネクタ 669"/>
        <xdr:cNvCxnSpPr/>
      </xdr:nvCxnSpPr>
      <xdr:spPr>
        <a:xfrm flipV="1">
          <a:off x="15481300" y="15572812"/>
          <a:ext cx="838200" cy="141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35617</xdr:rowOff>
    </xdr:from>
    <xdr:ext cx="469744" cy="259045"/>
    <xdr:sp macro="" textlink="">
      <xdr:nvSpPr>
        <xdr:cNvPr id="671" name="積立金平均値テキスト"/>
        <xdr:cNvSpPr txBox="1"/>
      </xdr:nvSpPr>
      <xdr:spPr>
        <a:xfrm>
          <a:off x="16370300" y="16837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162168</xdr:rowOff>
    </xdr:from>
    <xdr:to>
      <xdr:col>81</xdr:col>
      <xdr:colOff>50800</xdr:colOff>
      <xdr:row>99</xdr:row>
      <xdr:rowOff>12500</xdr:rowOff>
    </xdr:to>
    <xdr:cxnSp macro="">
      <xdr:nvCxnSpPr>
        <xdr:cNvPr id="673" name="直線コネクタ 672"/>
        <xdr:cNvCxnSpPr/>
      </xdr:nvCxnSpPr>
      <xdr:spPr>
        <a:xfrm>
          <a:off x="14592300" y="16964268"/>
          <a:ext cx="889000" cy="2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162168</xdr:rowOff>
    </xdr:from>
    <xdr:to>
      <xdr:col>76</xdr:col>
      <xdr:colOff>114300</xdr:colOff>
      <xdr:row>99</xdr:row>
      <xdr:rowOff>15717</xdr:rowOff>
    </xdr:to>
    <xdr:cxnSp macro="">
      <xdr:nvCxnSpPr>
        <xdr:cNvPr id="676" name="直線コネクタ 675"/>
        <xdr:cNvCxnSpPr/>
      </xdr:nvCxnSpPr>
      <xdr:spPr>
        <a:xfrm flipV="1">
          <a:off x="13703300" y="16964268"/>
          <a:ext cx="889000" cy="2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7" name="フローチャート: 判断 676"/>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78" name="テキスト ボックス 677"/>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15717</xdr:rowOff>
    </xdr:from>
    <xdr:to>
      <xdr:col>71</xdr:col>
      <xdr:colOff>177800</xdr:colOff>
      <xdr:row>99</xdr:row>
      <xdr:rowOff>33026</xdr:rowOff>
    </xdr:to>
    <xdr:cxnSp macro="">
      <xdr:nvCxnSpPr>
        <xdr:cNvPr id="679" name="直線コネクタ 678"/>
        <xdr:cNvCxnSpPr/>
      </xdr:nvCxnSpPr>
      <xdr:spPr>
        <a:xfrm flipV="1">
          <a:off x="12814300" y="16989267"/>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91512</xdr:rowOff>
    </xdr:from>
    <xdr:to>
      <xdr:col>85</xdr:col>
      <xdr:colOff>177800</xdr:colOff>
      <xdr:row>91</xdr:row>
      <xdr:rowOff>21662</xdr:rowOff>
    </xdr:to>
    <xdr:sp macro="" textlink="">
      <xdr:nvSpPr>
        <xdr:cNvPr id="689" name="楕円 688"/>
        <xdr:cNvSpPr/>
      </xdr:nvSpPr>
      <xdr:spPr>
        <a:xfrm>
          <a:off x="16268700" y="1552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6439</xdr:rowOff>
    </xdr:from>
    <xdr:ext cx="534377" cy="259045"/>
    <xdr:sp macro="" textlink="">
      <xdr:nvSpPr>
        <xdr:cNvPr id="690" name="積立金該当値テキスト"/>
        <xdr:cNvSpPr txBox="1"/>
      </xdr:nvSpPr>
      <xdr:spPr>
        <a:xfrm>
          <a:off x="16370300" y="1543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133150</xdr:rowOff>
    </xdr:from>
    <xdr:to>
      <xdr:col>81</xdr:col>
      <xdr:colOff>101600</xdr:colOff>
      <xdr:row>99</xdr:row>
      <xdr:rowOff>63300</xdr:rowOff>
    </xdr:to>
    <xdr:sp macro="" textlink="">
      <xdr:nvSpPr>
        <xdr:cNvPr id="691" name="楕円 690"/>
        <xdr:cNvSpPr/>
      </xdr:nvSpPr>
      <xdr:spPr>
        <a:xfrm>
          <a:off x="15430500" y="1693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54427</xdr:rowOff>
    </xdr:from>
    <xdr:ext cx="469744" cy="259045"/>
    <xdr:sp macro="" textlink="">
      <xdr:nvSpPr>
        <xdr:cNvPr id="692" name="テキスト ボックス 691"/>
        <xdr:cNvSpPr txBox="1"/>
      </xdr:nvSpPr>
      <xdr:spPr>
        <a:xfrm>
          <a:off x="15246428" y="1702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111368</xdr:rowOff>
    </xdr:from>
    <xdr:to>
      <xdr:col>76</xdr:col>
      <xdr:colOff>165100</xdr:colOff>
      <xdr:row>99</xdr:row>
      <xdr:rowOff>41518</xdr:rowOff>
    </xdr:to>
    <xdr:sp macro="" textlink="">
      <xdr:nvSpPr>
        <xdr:cNvPr id="693" name="楕円 692"/>
        <xdr:cNvSpPr/>
      </xdr:nvSpPr>
      <xdr:spPr>
        <a:xfrm>
          <a:off x="14541500" y="1691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32645</xdr:rowOff>
    </xdr:from>
    <xdr:ext cx="469744" cy="259045"/>
    <xdr:sp macro="" textlink="">
      <xdr:nvSpPr>
        <xdr:cNvPr id="694" name="テキスト ボックス 693"/>
        <xdr:cNvSpPr txBox="1"/>
      </xdr:nvSpPr>
      <xdr:spPr>
        <a:xfrm>
          <a:off x="14357428" y="1700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136367</xdr:rowOff>
    </xdr:from>
    <xdr:to>
      <xdr:col>72</xdr:col>
      <xdr:colOff>38100</xdr:colOff>
      <xdr:row>99</xdr:row>
      <xdr:rowOff>66517</xdr:rowOff>
    </xdr:to>
    <xdr:sp macro="" textlink="">
      <xdr:nvSpPr>
        <xdr:cNvPr id="695" name="楕円 694"/>
        <xdr:cNvSpPr/>
      </xdr:nvSpPr>
      <xdr:spPr>
        <a:xfrm>
          <a:off x="13652500" y="169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57644</xdr:rowOff>
    </xdr:from>
    <xdr:ext cx="469744" cy="259045"/>
    <xdr:sp macro="" textlink="">
      <xdr:nvSpPr>
        <xdr:cNvPr id="696" name="テキスト ボックス 695"/>
        <xdr:cNvSpPr txBox="1"/>
      </xdr:nvSpPr>
      <xdr:spPr>
        <a:xfrm>
          <a:off x="13468428" y="1703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153676</xdr:rowOff>
    </xdr:from>
    <xdr:to>
      <xdr:col>67</xdr:col>
      <xdr:colOff>101600</xdr:colOff>
      <xdr:row>99</xdr:row>
      <xdr:rowOff>83826</xdr:rowOff>
    </xdr:to>
    <xdr:sp macro="" textlink="">
      <xdr:nvSpPr>
        <xdr:cNvPr id="697" name="楕円 696"/>
        <xdr:cNvSpPr/>
      </xdr:nvSpPr>
      <xdr:spPr>
        <a:xfrm>
          <a:off x="12763500" y="1695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74953</xdr:rowOff>
    </xdr:from>
    <xdr:ext cx="469744" cy="259045"/>
    <xdr:sp macro="" textlink="">
      <xdr:nvSpPr>
        <xdr:cNvPr id="698" name="テキスト ボックス 697"/>
        <xdr:cNvSpPr txBox="1"/>
      </xdr:nvSpPr>
      <xdr:spPr>
        <a:xfrm>
          <a:off x="12579428" y="17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0"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4" name="テキスト ボックス 733"/>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6" name="フローチャート: 判断 735"/>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7" name="テキスト ボックス 736"/>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133802</xdr:rowOff>
    </xdr:from>
    <xdr:to>
      <xdr:col>116</xdr:col>
      <xdr:colOff>63500</xdr:colOff>
      <xdr:row>57</xdr:row>
      <xdr:rowOff>135037</xdr:rowOff>
    </xdr:to>
    <xdr:cxnSp macro="">
      <xdr:nvCxnSpPr>
        <xdr:cNvPr id="784" name="直線コネクタ 783"/>
        <xdr:cNvCxnSpPr/>
      </xdr:nvCxnSpPr>
      <xdr:spPr>
        <a:xfrm flipV="1">
          <a:off x="21323300" y="9906452"/>
          <a:ext cx="8382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131060</xdr:rowOff>
    </xdr:from>
    <xdr:ext cx="469744" cy="259045"/>
    <xdr:sp macro="" textlink="">
      <xdr:nvSpPr>
        <xdr:cNvPr id="785" name="貸付金平均値テキスト"/>
        <xdr:cNvSpPr txBox="1"/>
      </xdr:nvSpPr>
      <xdr:spPr>
        <a:xfrm>
          <a:off x="22212300" y="9903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135037</xdr:rowOff>
    </xdr:from>
    <xdr:to>
      <xdr:col>111</xdr:col>
      <xdr:colOff>177800</xdr:colOff>
      <xdr:row>57</xdr:row>
      <xdr:rowOff>135311</xdr:rowOff>
    </xdr:to>
    <xdr:cxnSp macro="">
      <xdr:nvCxnSpPr>
        <xdr:cNvPr id="787" name="直線コネクタ 786"/>
        <xdr:cNvCxnSpPr/>
      </xdr:nvCxnSpPr>
      <xdr:spPr>
        <a:xfrm flipV="1">
          <a:off x="20434300" y="990768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49085</xdr:rowOff>
    </xdr:from>
    <xdr:ext cx="469744" cy="259045"/>
    <xdr:sp macro="" textlink="">
      <xdr:nvSpPr>
        <xdr:cNvPr id="789" name="テキスト ボックス 788"/>
        <xdr:cNvSpPr txBox="1"/>
      </xdr:nvSpPr>
      <xdr:spPr>
        <a:xfrm>
          <a:off x="21088428" y="999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135311</xdr:rowOff>
    </xdr:from>
    <xdr:to>
      <xdr:col>107</xdr:col>
      <xdr:colOff>50800</xdr:colOff>
      <xdr:row>57</xdr:row>
      <xdr:rowOff>135768</xdr:rowOff>
    </xdr:to>
    <xdr:cxnSp macro="">
      <xdr:nvCxnSpPr>
        <xdr:cNvPr id="790" name="直線コネクタ 789"/>
        <xdr:cNvCxnSpPr/>
      </xdr:nvCxnSpPr>
      <xdr:spPr>
        <a:xfrm flipV="1">
          <a:off x="19545300" y="990796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1" name="フローチャート: 判断 790"/>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63213</xdr:rowOff>
    </xdr:from>
    <xdr:ext cx="469744" cy="259045"/>
    <xdr:sp macro="" textlink="">
      <xdr:nvSpPr>
        <xdr:cNvPr id="792" name="テキスト ボックス 791"/>
        <xdr:cNvSpPr txBox="1"/>
      </xdr:nvSpPr>
      <xdr:spPr>
        <a:xfrm>
          <a:off x="20199428" y="10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135768</xdr:rowOff>
    </xdr:from>
    <xdr:to>
      <xdr:col>102</xdr:col>
      <xdr:colOff>114300</xdr:colOff>
      <xdr:row>57</xdr:row>
      <xdr:rowOff>137780</xdr:rowOff>
    </xdr:to>
    <xdr:cxnSp macro="">
      <xdr:nvCxnSpPr>
        <xdr:cNvPr id="793" name="直線コネクタ 792"/>
        <xdr:cNvCxnSpPr/>
      </xdr:nvCxnSpPr>
      <xdr:spPr>
        <a:xfrm flipV="1">
          <a:off x="18656300" y="9908418"/>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5" name="テキスト ボックス 794"/>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7" name="テキスト ボックス 796"/>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83002</xdr:rowOff>
    </xdr:from>
    <xdr:to>
      <xdr:col>116</xdr:col>
      <xdr:colOff>114300</xdr:colOff>
      <xdr:row>58</xdr:row>
      <xdr:rowOff>13152</xdr:rowOff>
    </xdr:to>
    <xdr:sp macro="" textlink="">
      <xdr:nvSpPr>
        <xdr:cNvPr id="803" name="楕円 802"/>
        <xdr:cNvSpPr/>
      </xdr:nvSpPr>
      <xdr:spPr>
        <a:xfrm>
          <a:off x="22110700" y="98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105879</xdr:rowOff>
    </xdr:from>
    <xdr:ext cx="469744" cy="259045"/>
    <xdr:sp macro="" textlink="">
      <xdr:nvSpPr>
        <xdr:cNvPr id="804" name="貸付金該当値テキスト"/>
        <xdr:cNvSpPr txBox="1"/>
      </xdr:nvSpPr>
      <xdr:spPr>
        <a:xfrm>
          <a:off x="22212300" y="970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84237</xdr:rowOff>
    </xdr:from>
    <xdr:to>
      <xdr:col>112</xdr:col>
      <xdr:colOff>38100</xdr:colOff>
      <xdr:row>58</xdr:row>
      <xdr:rowOff>14387</xdr:rowOff>
    </xdr:to>
    <xdr:sp macro="" textlink="">
      <xdr:nvSpPr>
        <xdr:cNvPr id="805" name="楕円 804"/>
        <xdr:cNvSpPr/>
      </xdr:nvSpPr>
      <xdr:spPr>
        <a:xfrm>
          <a:off x="21272500" y="98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30914</xdr:rowOff>
    </xdr:from>
    <xdr:ext cx="469744" cy="259045"/>
    <xdr:sp macro="" textlink="">
      <xdr:nvSpPr>
        <xdr:cNvPr id="806" name="テキスト ボックス 805"/>
        <xdr:cNvSpPr txBox="1"/>
      </xdr:nvSpPr>
      <xdr:spPr>
        <a:xfrm>
          <a:off x="21088428" y="963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84511</xdr:rowOff>
    </xdr:from>
    <xdr:to>
      <xdr:col>107</xdr:col>
      <xdr:colOff>101600</xdr:colOff>
      <xdr:row>58</xdr:row>
      <xdr:rowOff>14661</xdr:rowOff>
    </xdr:to>
    <xdr:sp macro="" textlink="">
      <xdr:nvSpPr>
        <xdr:cNvPr id="807" name="楕円 806"/>
        <xdr:cNvSpPr/>
      </xdr:nvSpPr>
      <xdr:spPr>
        <a:xfrm>
          <a:off x="20383500" y="9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31188</xdr:rowOff>
    </xdr:from>
    <xdr:ext cx="469744" cy="259045"/>
    <xdr:sp macro="" textlink="">
      <xdr:nvSpPr>
        <xdr:cNvPr id="808" name="テキスト ボックス 807"/>
        <xdr:cNvSpPr txBox="1"/>
      </xdr:nvSpPr>
      <xdr:spPr>
        <a:xfrm>
          <a:off x="20199428" y="963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84968</xdr:rowOff>
    </xdr:from>
    <xdr:to>
      <xdr:col>102</xdr:col>
      <xdr:colOff>165100</xdr:colOff>
      <xdr:row>58</xdr:row>
      <xdr:rowOff>15118</xdr:rowOff>
    </xdr:to>
    <xdr:sp macro="" textlink="">
      <xdr:nvSpPr>
        <xdr:cNvPr id="809" name="楕円 808"/>
        <xdr:cNvSpPr/>
      </xdr:nvSpPr>
      <xdr:spPr>
        <a:xfrm>
          <a:off x="19494500" y="985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6245</xdr:rowOff>
    </xdr:from>
    <xdr:ext cx="469744" cy="259045"/>
    <xdr:sp macro="" textlink="">
      <xdr:nvSpPr>
        <xdr:cNvPr id="810" name="テキスト ボックス 809"/>
        <xdr:cNvSpPr txBox="1"/>
      </xdr:nvSpPr>
      <xdr:spPr>
        <a:xfrm>
          <a:off x="19310428" y="995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86980</xdr:rowOff>
    </xdr:from>
    <xdr:to>
      <xdr:col>98</xdr:col>
      <xdr:colOff>38100</xdr:colOff>
      <xdr:row>58</xdr:row>
      <xdr:rowOff>17130</xdr:rowOff>
    </xdr:to>
    <xdr:sp macro="" textlink="">
      <xdr:nvSpPr>
        <xdr:cNvPr id="811" name="楕円 810"/>
        <xdr:cNvSpPr/>
      </xdr:nvSpPr>
      <xdr:spPr>
        <a:xfrm>
          <a:off x="18605500" y="985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8257</xdr:rowOff>
    </xdr:from>
    <xdr:ext cx="469744" cy="259045"/>
    <xdr:sp macro="" textlink="">
      <xdr:nvSpPr>
        <xdr:cNvPr id="812" name="テキスト ボックス 811"/>
        <xdr:cNvSpPr txBox="1"/>
      </xdr:nvSpPr>
      <xdr:spPr>
        <a:xfrm>
          <a:off x="18421428" y="9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53311</xdr:rowOff>
    </xdr:from>
    <xdr:to>
      <xdr:col>116</xdr:col>
      <xdr:colOff>63500</xdr:colOff>
      <xdr:row>77</xdr:row>
      <xdr:rowOff>66663</xdr:rowOff>
    </xdr:to>
    <xdr:cxnSp macro="">
      <xdr:nvCxnSpPr>
        <xdr:cNvPr id="840" name="直線コネクタ 839"/>
        <xdr:cNvCxnSpPr/>
      </xdr:nvCxnSpPr>
      <xdr:spPr>
        <a:xfrm flipV="1">
          <a:off x="21323300" y="13083511"/>
          <a:ext cx="838200" cy="18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66663</xdr:rowOff>
    </xdr:from>
    <xdr:to>
      <xdr:col>111</xdr:col>
      <xdr:colOff>177800</xdr:colOff>
      <xdr:row>77</xdr:row>
      <xdr:rowOff>97637</xdr:rowOff>
    </xdr:to>
    <xdr:cxnSp macro="">
      <xdr:nvCxnSpPr>
        <xdr:cNvPr id="843" name="直線コネクタ 842"/>
        <xdr:cNvCxnSpPr/>
      </xdr:nvCxnSpPr>
      <xdr:spPr>
        <a:xfrm flipV="1">
          <a:off x="20434300" y="13268313"/>
          <a:ext cx="889000" cy="3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5" name="テキスト ボックス 844"/>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97637</xdr:rowOff>
    </xdr:from>
    <xdr:to>
      <xdr:col>107</xdr:col>
      <xdr:colOff>50800</xdr:colOff>
      <xdr:row>77</xdr:row>
      <xdr:rowOff>150879</xdr:rowOff>
    </xdr:to>
    <xdr:cxnSp macro="">
      <xdr:nvCxnSpPr>
        <xdr:cNvPr id="846" name="直線コネクタ 845"/>
        <xdr:cNvCxnSpPr/>
      </xdr:nvCxnSpPr>
      <xdr:spPr>
        <a:xfrm flipV="1">
          <a:off x="19545300" y="13299287"/>
          <a:ext cx="889000" cy="5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7" name="フローチャート: 判断 846"/>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48" name="テキスト ボックス 847"/>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150879</xdr:rowOff>
    </xdr:from>
    <xdr:to>
      <xdr:col>102</xdr:col>
      <xdr:colOff>114300</xdr:colOff>
      <xdr:row>78</xdr:row>
      <xdr:rowOff>6037</xdr:rowOff>
    </xdr:to>
    <xdr:cxnSp macro="">
      <xdr:nvCxnSpPr>
        <xdr:cNvPr id="849" name="直線コネクタ 848"/>
        <xdr:cNvCxnSpPr/>
      </xdr:nvCxnSpPr>
      <xdr:spPr>
        <a:xfrm flipV="1">
          <a:off x="18656300" y="13352529"/>
          <a:ext cx="889000" cy="2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1" name="テキスト ボックス 850"/>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3" name="テキスト ボックス 852"/>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2511</xdr:rowOff>
    </xdr:from>
    <xdr:to>
      <xdr:col>116</xdr:col>
      <xdr:colOff>114300</xdr:colOff>
      <xdr:row>76</xdr:row>
      <xdr:rowOff>104111</xdr:rowOff>
    </xdr:to>
    <xdr:sp macro="" textlink="">
      <xdr:nvSpPr>
        <xdr:cNvPr id="859" name="楕円 858"/>
        <xdr:cNvSpPr/>
      </xdr:nvSpPr>
      <xdr:spPr>
        <a:xfrm>
          <a:off x="22110700" y="1303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25389</xdr:rowOff>
    </xdr:from>
    <xdr:ext cx="534377" cy="259045"/>
    <xdr:sp macro="" textlink="">
      <xdr:nvSpPr>
        <xdr:cNvPr id="860" name="繰出金該当値テキスト"/>
        <xdr:cNvSpPr txBox="1"/>
      </xdr:nvSpPr>
      <xdr:spPr>
        <a:xfrm>
          <a:off x="22212300" y="1288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15863</xdr:rowOff>
    </xdr:from>
    <xdr:to>
      <xdr:col>112</xdr:col>
      <xdr:colOff>38100</xdr:colOff>
      <xdr:row>77</xdr:row>
      <xdr:rowOff>117463</xdr:rowOff>
    </xdr:to>
    <xdr:sp macro="" textlink="">
      <xdr:nvSpPr>
        <xdr:cNvPr id="861" name="楕円 860"/>
        <xdr:cNvSpPr/>
      </xdr:nvSpPr>
      <xdr:spPr>
        <a:xfrm>
          <a:off x="21272500" y="132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108590</xdr:rowOff>
    </xdr:from>
    <xdr:ext cx="534377" cy="259045"/>
    <xdr:sp macro="" textlink="">
      <xdr:nvSpPr>
        <xdr:cNvPr id="862" name="テキスト ボックス 861"/>
        <xdr:cNvSpPr txBox="1"/>
      </xdr:nvSpPr>
      <xdr:spPr>
        <a:xfrm>
          <a:off x="21056111" y="133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46837</xdr:rowOff>
    </xdr:from>
    <xdr:to>
      <xdr:col>107</xdr:col>
      <xdr:colOff>101600</xdr:colOff>
      <xdr:row>77</xdr:row>
      <xdr:rowOff>148437</xdr:rowOff>
    </xdr:to>
    <xdr:sp macro="" textlink="">
      <xdr:nvSpPr>
        <xdr:cNvPr id="863" name="楕円 862"/>
        <xdr:cNvSpPr/>
      </xdr:nvSpPr>
      <xdr:spPr>
        <a:xfrm>
          <a:off x="20383500" y="132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139564</xdr:rowOff>
    </xdr:from>
    <xdr:ext cx="534377" cy="259045"/>
    <xdr:sp macro="" textlink="">
      <xdr:nvSpPr>
        <xdr:cNvPr id="864" name="テキスト ボックス 863"/>
        <xdr:cNvSpPr txBox="1"/>
      </xdr:nvSpPr>
      <xdr:spPr>
        <a:xfrm>
          <a:off x="20167111" y="1334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100079</xdr:rowOff>
    </xdr:from>
    <xdr:to>
      <xdr:col>102</xdr:col>
      <xdr:colOff>165100</xdr:colOff>
      <xdr:row>78</xdr:row>
      <xdr:rowOff>30229</xdr:rowOff>
    </xdr:to>
    <xdr:sp macro="" textlink="">
      <xdr:nvSpPr>
        <xdr:cNvPr id="865" name="楕円 864"/>
        <xdr:cNvSpPr/>
      </xdr:nvSpPr>
      <xdr:spPr>
        <a:xfrm>
          <a:off x="19494500" y="1330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21356</xdr:rowOff>
    </xdr:from>
    <xdr:ext cx="534377" cy="259045"/>
    <xdr:sp macro="" textlink="">
      <xdr:nvSpPr>
        <xdr:cNvPr id="866" name="テキスト ボックス 865"/>
        <xdr:cNvSpPr txBox="1"/>
      </xdr:nvSpPr>
      <xdr:spPr>
        <a:xfrm>
          <a:off x="19278111" y="133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126687</xdr:rowOff>
    </xdr:from>
    <xdr:to>
      <xdr:col>98</xdr:col>
      <xdr:colOff>38100</xdr:colOff>
      <xdr:row>78</xdr:row>
      <xdr:rowOff>56837</xdr:rowOff>
    </xdr:to>
    <xdr:sp macro="" textlink="">
      <xdr:nvSpPr>
        <xdr:cNvPr id="867" name="楕円 866"/>
        <xdr:cNvSpPr/>
      </xdr:nvSpPr>
      <xdr:spPr>
        <a:xfrm>
          <a:off x="18605500" y="1332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47964</xdr:rowOff>
    </xdr:from>
    <xdr:ext cx="534377" cy="259045"/>
    <xdr:sp macro="" textlink="">
      <xdr:nvSpPr>
        <xdr:cNvPr id="868" name="テキスト ボックス 867"/>
        <xdr:cNvSpPr txBox="1"/>
      </xdr:nvSpPr>
      <xdr:spPr>
        <a:xfrm>
          <a:off x="18389111" y="1342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476,514</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円となっています。</a:t>
          </a:r>
          <a:endPar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55,470</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円となっており、平成</a:t>
          </a:r>
          <a:r>
            <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25</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5.1</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％の減少となっており、類似団体平均とほぼ同水準となっています。</a:t>
          </a:r>
          <a:endPar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また普通建設事業費は、平成</a:t>
          </a:r>
          <a:r>
            <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29</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年度に大型のインフラ整備を行ったことで、住民一人当たり</a:t>
          </a:r>
          <a:r>
            <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62,174</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円となっており、類似団体平均との比較では一人当たりコストが高い状況となっています。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新たなまちづくりに向けた整備や老朽化したインフラ設備の改修・改築などにより、今後も増加要因があるため、緊急性や住民ニーズを的確に把握した事業を厳選し、一人当たりコストの上昇の抑制に努めます。</a:t>
          </a:r>
          <a:endPar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また、平成</a:t>
          </a:r>
          <a:r>
            <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29</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年度の文化パルク城陽のセール・アンド・リースバックに伴う地方債の繰上償還や基金への積立により、公債費及び積立金が大幅に増加しています。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京都府城陽市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77,016
76,419
32.71
36,880,520
36,699,229
22,764
15,320,213
36,789,941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106.7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40487</xdr:rowOff>
    </xdr:from>
    <xdr:to>
      <xdr:col>24</xdr:col>
      <xdr:colOff>63500</xdr:colOff>
      <xdr:row>35</xdr:row>
      <xdr:rowOff>58775</xdr:rowOff>
    </xdr:to>
    <xdr:cxnSp macro="">
      <xdr:nvCxnSpPr>
        <xdr:cNvPr id="59" name="直線コネクタ 58"/>
        <xdr:cNvCxnSpPr/>
      </xdr:nvCxnSpPr>
      <xdr:spPr>
        <a:xfrm flipV="1">
          <a:off x="3797300" y="6041237"/>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132842</xdr:rowOff>
    </xdr:from>
    <xdr:to>
      <xdr:col>19</xdr:col>
      <xdr:colOff>177800</xdr:colOff>
      <xdr:row>35</xdr:row>
      <xdr:rowOff>58775</xdr:rowOff>
    </xdr:to>
    <xdr:cxnSp macro="">
      <xdr:nvCxnSpPr>
        <xdr:cNvPr id="62" name="直線コネクタ 61"/>
        <xdr:cNvCxnSpPr/>
      </xdr:nvCxnSpPr>
      <xdr:spPr>
        <a:xfrm>
          <a:off x="2908300" y="5962142"/>
          <a:ext cx="889000" cy="9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132842</xdr:rowOff>
    </xdr:from>
    <xdr:to>
      <xdr:col>15</xdr:col>
      <xdr:colOff>50800</xdr:colOff>
      <xdr:row>35</xdr:row>
      <xdr:rowOff>121869</xdr:rowOff>
    </xdr:to>
    <xdr:cxnSp macro="">
      <xdr:nvCxnSpPr>
        <xdr:cNvPr id="65" name="直線コネクタ 64"/>
        <xdr:cNvCxnSpPr/>
      </xdr:nvCxnSpPr>
      <xdr:spPr>
        <a:xfrm flipV="1">
          <a:off x="2019300" y="5962142"/>
          <a:ext cx="8890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123698</xdr:rowOff>
    </xdr:from>
    <xdr:to>
      <xdr:col>10</xdr:col>
      <xdr:colOff>114300</xdr:colOff>
      <xdr:row>35</xdr:row>
      <xdr:rowOff>121869</xdr:rowOff>
    </xdr:to>
    <xdr:cxnSp macro="">
      <xdr:nvCxnSpPr>
        <xdr:cNvPr id="68" name="直線コネクタ 67"/>
        <xdr:cNvCxnSpPr/>
      </xdr:nvCxnSpPr>
      <xdr:spPr>
        <a:xfrm>
          <a:off x="1130300" y="5952998"/>
          <a:ext cx="889000" cy="16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78" name="楕円 77"/>
        <xdr:cNvSpPr/>
      </xdr:nvSpPr>
      <xdr:spPr>
        <a:xfrm>
          <a:off x="45847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12564</xdr:rowOff>
    </xdr:from>
    <xdr:ext cx="469744" cy="259045"/>
    <xdr:sp macro="" textlink="">
      <xdr:nvSpPr>
        <xdr:cNvPr id="79" name="議会費該当値テキスト"/>
        <xdr:cNvSpPr txBox="1"/>
      </xdr:nvSpPr>
      <xdr:spPr>
        <a:xfrm>
          <a:off x="4686300" y="584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7975</xdr:rowOff>
    </xdr:from>
    <xdr:to>
      <xdr:col>20</xdr:col>
      <xdr:colOff>38100</xdr:colOff>
      <xdr:row>35</xdr:row>
      <xdr:rowOff>109575</xdr:rowOff>
    </xdr:to>
    <xdr:sp macro="" textlink="">
      <xdr:nvSpPr>
        <xdr:cNvPr id="80" name="楕円 79"/>
        <xdr:cNvSpPr/>
      </xdr:nvSpPr>
      <xdr:spPr>
        <a:xfrm>
          <a:off x="3746500" y="60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100702</xdr:rowOff>
    </xdr:from>
    <xdr:ext cx="469744" cy="259045"/>
    <xdr:sp macro="" textlink="">
      <xdr:nvSpPr>
        <xdr:cNvPr id="81" name="テキスト ボックス 80"/>
        <xdr:cNvSpPr txBox="1"/>
      </xdr:nvSpPr>
      <xdr:spPr>
        <a:xfrm>
          <a:off x="3562428" y="61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82042</xdr:rowOff>
    </xdr:from>
    <xdr:to>
      <xdr:col>15</xdr:col>
      <xdr:colOff>101600</xdr:colOff>
      <xdr:row>35</xdr:row>
      <xdr:rowOff>12192</xdr:rowOff>
    </xdr:to>
    <xdr:sp macro="" textlink="">
      <xdr:nvSpPr>
        <xdr:cNvPr id="82" name="楕円 81"/>
        <xdr:cNvSpPr/>
      </xdr:nvSpPr>
      <xdr:spPr>
        <a:xfrm>
          <a:off x="28575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3319</xdr:rowOff>
    </xdr:from>
    <xdr:ext cx="469744" cy="259045"/>
    <xdr:sp macro="" textlink="">
      <xdr:nvSpPr>
        <xdr:cNvPr id="83" name="テキスト ボックス 82"/>
        <xdr:cNvSpPr txBox="1"/>
      </xdr:nvSpPr>
      <xdr:spPr>
        <a:xfrm>
          <a:off x="2673428" y="600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71069</xdr:rowOff>
    </xdr:from>
    <xdr:to>
      <xdr:col>10</xdr:col>
      <xdr:colOff>165100</xdr:colOff>
      <xdr:row>36</xdr:row>
      <xdr:rowOff>1219</xdr:rowOff>
    </xdr:to>
    <xdr:sp macro="" textlink="">
      <xdr:nvSpPr>
        <xdr:cNvPr id="84" name="楕円 83"/>
        <xdr:cNvSpPr/>
      </xdr:nvSpPr>
      <xdr:spPr>
        <a:xfrm>
          <a:off x="1968500" y="607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163796</xdr:rowOff>
    </xdr:from>
    <xdr:ext cx="469744" cy="259045"/>
    <xdr:sp macro="" textlink="">
      <xdr:nvSpPr>
        <xdr:cNvPr id="85" name="テキスト ボックス 84"/>
        <xdr:cNvSpPr txBox="1"/>
      </xdr:nvSpPr>
      <xdr:spPr>
        <a:xfrm>
          <a:off x="1784428" y="61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72898</xdr:rowOff>
    </xdr:from>
    <xdr:to>
      <xdr:col>6</xdr:col>
      <xdr:colOff>38100</xdr:colOff>
      <xdr:row>35</xdr:row>
      <xdr:rowOff>3048</xdr:rowOff>
    </xdr:to>
    <xdr:sp macro="" textlink="">
      <xdr:nvSpPr>
        <xdr:cNvPr id="86" name="楕円 85"/>
        <xdr:cNvSpPr/>
      </xdr:nvSpPr>
      <xdr:spPr>
        <a:xfrm>
          <a:off x="10795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165625</xdr:rowOff>
    </xdr:from>
    <xdr:ext cx="469744" cy="259045"/>
    <xdr:sp macro="" textlink="">
      <xdr:nvSpPr>
        <xdr:cNvPr id="87" name="テキスト ボックス 86"/>
        <xdr:cNvSpPr txBox="1"/>
      </xdr:nvSpPr>
      <xdr:spPr>
        <a:xfrm>
          <a:off x="895428" y="599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12319</xdr:rowOff>
    </xdr:from>
    <xdr:to>
      <xdr:col>24</xdr:col>
      <xdr:colOff>63500</xdr:colOff>
      <xdr:row>57</xdr:row>
      <xdr:rowOff>147231</xdr:rowOff>
    </xdr:to>
    <xdr:cxnSp macro="">
      <xdr:nvCxnSpPr>
        <xdr:cNvPr id="117" name="直線コネクタ 116"/>
        <xdr:cNvCxnSpPr/>
      </xdr:nvCxnSpPr>
      <xdr:spPr>
        <a:xfrm flipV="1">
          <a:off x="3797300" y="8756269"/>
          <a:ext cx="838200" cy="116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77830</xdr:rowOff>
    </xdr:from>
    <xdr:ext cx="534377" cy="259045"/>
    <xdr:sp macro="" textlink="">
      <xdr:nvSpPr>
        <xdr:cNvPr id="118" name="総務費平均値テキスト"/>
        <xdr:cNvSpPr txBox="1"/>
      </xdr:nvSpPr>
      <xdr:spPr>
        <a:xfrm>
          <a:off x="4686300" y="98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147231</xdr:rowOff>
    </xdr:from>
    <xdr:to>
      <xdr:col>19</xdr:col>
      <xdr:colOff>177800</xdr:colOff>
      <xdr:row>57</xdr:row>
      <xdr:rowOff>157632</xdr:rowOff>
    </xdr:to>
    <xdr:cxnSp macro="">
      <xdr:nvCxnSpPr>
        <xdr:cNvPr id="120" name="直線コネクタ 119"/>
        <xdr:cNvCxnSpPr/>
      </xdr:nvCxnSpPr>
      <xdr:spPr>
        <a:xfrm flipV="1">
          <a:off x="2908300" y="9919881"/>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157632</xdr:rowOff>
    </xdr:from>
    <xdr:to>
      <xdr:col>15</xdr:col>
      <xdr:colOff>50800</xdr:colOff>
      <xdr:row>58</xdr:row>
      <xdr:rowOff>87935</xdr:rowOff>
    </xdr:to>
    <xdr:cxnSp macro="">
      <xdr:nvCxnSpPr>
        <xdr:cNvPr id="123" name="直線コネクタ 122"/>
        <xdr:cNvCxnSpPr/>
      </xdr:nvCxnSpPr>
      <xdr:spPr>
        <a:xfrm flipV="1">
          <a:off x="2019300" y="9930282"/>
          <a:ext cx="889000" cy="10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53239</xdr:rowOff>
    </xdr:from>
    <xdr:to>
      <xdr:col>10</xdr:col>
      <xdr:colOff>114300</xdr:colOff>
      <xdr:row>58</xdr:row>
      <xdr:rowOff>87935</xdr:rowOff>
    </xdr:to>
    <xdr:cxnSp macro="">
      <xdr:nvCxnSpPr>
        <xdr:cNvPr id="126" name="直線コネクタ 125"/>
        <xdr:cNvCxnSpPr/>
      </xdr:nvCxnSpPr>
      <xdr:spPr>
        <a:xfrm>
          <a:off x="1130300" y="9997339"/>
          <a:ext cx="889000" cy="3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132969</xdr:rowOff>
    </xdr:from>
    <xdr:to>
      <xdr:col>24</xdr:col>
      <xdr:colOff>114300</xdr:colOff>
      <xdr:row>51</xdr:row>
      <xdr:rowOff>63119</xdr:rowOff>
    </xdr:to>
    <xdr:sp macro="" textlink="">
      <xdr:nvSpPr>
        <xdr:cNvPr id="136" name="楕円 135"/>
        <xdr:cNvSpPr/>
      </xdr:nvSpPr>
      <xdr:spPr>
        <a:xfrm>
          <a:off x="4584700" y="87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155846</xdr:rowOff>
    </xdr:from>
    <xdr:ext cx="599010" cy="259045"/>
    <xdr:sp macro="" textlink="">
      <xdr:nvSpPr>
        <xdr:cNvPr id="137" name="総務費該当値テキスト"/>
        <xdr:cNvSpPr txBox="1"/>
      </xdr:nvSpPr>
      <xdr:spPr>
        <a:xfrm>
          <a:off x="4686300" y="855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96431</xdr:rowOff>
    </xdr:from>
    <xdr:to>
      <xdr:col>20</xdr:col>
      <xdr:colOff>38100</xdr:colOff>
      <xdr:row>58</xdr:row>
      <xdr:rowOff>26581</xdr:rowOff>
    </xdr:to>
    <xdr:sp macro="" textlink="">
      <xdr:nvSpPr>
        <xdr:cNvPr id="138" name="楕円 137"/>
        <xdr:cNvSpPr/>
      </xdr:nvSpPr>
      <xdr:spPr>
        <a:xfrm>
          <a:off x="3746500" y="98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43108</xdr:rowOff>
    </xdr:from>
    <xdr:ext cx="534377" cy="259045"/>
    <xdr:sp macro="" textlink="">
      <xdr:nvSpPr>
        <xdr:cNvPr id="139" name="テキスト ボックス 138"/>
        <xdr:cNvSpPr txBox="1"/>
      </xdr:nvSpPr>
      <xdr:spPr>
        <a:xfrm>
          <a:off x="3530111" y="964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106832</xdr:rowOff>
    </xdr:from>
    <xdr:to>
      <xdr:col>15</xdr:col>
      <xdr:colOff>101600</xdr:colOff>
      <xdr:row>58</xdr:row>
      <xdr:rowOff>36982</xdr:rowOff>
    </xdr:to>
    <xdr:sp macro="" textlink="">
      <xdr:nvSpPr>
        <xdr:cNvPr id="140" name="楕円 139"/>
        <xdr:cNvSpPr/>
      </xdr:nvSpPr>
      <xdr:spPr>
        <a:xfrm>
          <a:off x="2857500" y="98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28109</xdr:rowOff>
    </xdr:from>
    <xdr:ext cx="534377" cy="259045"/>
    <xdr:sp macro="" textlink="">
      <xdr:nvSpPr>
        <xdr:cNvPr id="141" name="テキスト ボックス 140"/>
        <xdr:cNvSpPr txBox="1"/>
      </xdr:nvSpPr>
      <xdr:spPr>
        <a:xfrm>
          <a:off x="2641111" y="997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37135</xdr:rowOff>
    </xdr:from>
    <xdr:to>
      <xdr:col>10</xdr:col>
      <xdr:colOff>165100</xdr:colOff>
      <xdr:row>58</xdr:row>
      <xdr:rowOff>138735</xdr:rowOff>
    </xdr:to>
    <xdr:sp macro="" textlink="">
      <xdr:nvSpPr>
        <xdr:cNvPr id="142" name="楕円 141"/>
        <xdr:cNvSpPr/>
      </xdr:nvSpPr>
      <xdr:spPr>
        <a:xfrm>
          <a:off x="1968500" y="998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129862</xdr:rowOff>
    </xdr:from>
    <xdr:ext cx="534377" cy="259045"/>
    <xdr:sp macro="" textlink="">
      <xdr:nvSpPr>
        <xdr:cNvPr id="143" name="テキスト ボックス 142"/>
        <xdr:cNvSpPr txBox="1"/>
      </xdr:nvSpPr>
      <xdr:spPr>
        <a:xfrm>
          <a:off x="1752111" y="1007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2439</xdr:rowOff>
    </xdr:from>
    <xdr:to>
      <xdr:col>6</xdr:col>
      <xdr:colOff>38100</xdr:colOff>
      <xdr:row>58</xdr:row>
      <xdr:rowOff>104039</xdr:rowOff>
    </xdr:to>
    <xdr:sp macro="" textlink="">
      <xdr:nvSpPr>
        <xdr:cNvPr id="144" name="楕円 143"/>
        <xdr:cNvSpPr/>
      </xdr:nvSpPr>
      <xdr:spPr>
        <a:xfrm>
          <a:off x="1079500" y="99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95166</xdr:rowOff>
    </xdr:from>
    <xdr:ext cx="534377" cy="259045"/>
    <xdr:sp macro="" textlink="">
      <xdr:nvSpPr>
        <xdr:cNvPr id="145" name="テキスト ボックス 144"/>
        <xdr:cNvSpPr txBox="1"/>
      </xdr:nvSpPr>
      <xdr:spPr>
        <a:xfrm>
          <a:off x="863111" y="1003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72263</xdr:rowOff>
    </xdr:from>
    <xdr:to>
      <xdr:col>24</xdr:col>
      <xdr:colOff>63500</xdr:colOff>
      <xdr:row>75</xdr:row>
      <xdr:rowOff>102006</xdr:rowOff>
    </xdr:to>
    <xdr:cxnSp macro="">
      <xdr:nvCxnSpPr>
        <xdr:cNvPr id="175" name="直線コネクタ 174"/>
        <xdr:cNvCxnSpPr/>
      </xdr:nvCxnSpPr>
      <xdr:spPr>
        <a:xfrm flipV="1">
          <a:off x="3797300" y="12931013"/>
          <a:ext cx="838200" cy="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102006</xdr:rowOff>
    </xdr:from>
    <xdr:to>
      <xdr:col>19</xdr:col>
      <xdr:colOff>177800</xdr:colOff>
      <xdr:row>75</xdr:row>
      <xdr:rowOff>137389</xdr:rowOff>
    </xdr:to>
    <xdr:cxnSp macro="">
      <xdr:nvCxnSpPr>
        <xdr:cNvPr id="178" name="直線コネクタ 177"/>
        <xdr:cNvCxnSpPr/>
      </xdr:nvCxnSpPr>
      <xdr:spPr>
        <a:xfrm flipV="1">
          <a:off x="2908300" y="12960756"/>
          <a:ext cx="889000" cy="3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137389</xdr:rowOff>
    </xdr:from>
    <xdr:to>
      <xdr:col>15</xdr:col>
      <xdr:colOff>50800</xdr:colOff>
      <xdr:row>76</xdr:row>
      <xdr:rowOff>40639</xdr:rowOff>
    </xdr:to>
    <xdr:cxnSp macro="">
      <xdr:nvCxnSpPr>
        <xdr:cNvPr id="181" name="直線コネクタ 180"/>
        <xdr:cNvCxnSpPr/>
      </xdr:nvCxnSpPr>
      <xdr:spPr>
        <a:xfrm flipV="1">
          <a:off x="2019300" y="12996139"/>
          <a:ext cx="889000" cy="7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40639</xdr:rowOff>
    </xdr:from>
    <xdr:to>
      <xdr:col>10</xdr:col>
      <xdr:colOff>114300</xdr:colOff>
      <xdr:row>76</xdr:row>
      <xdr:rowOff>83362</xdr:rowOff>
    </xdr:to>
    <xdr:cxnSp macro="">
      <xdr:nvCxnSpPr>
        <xdr:cNvPr id="184" name="直線コネクタ 183"/>
        <xdr:cNvCxnSpPr/>
      </xdr:nvCxnSpPr>
      <xdr:spPr>
        <a:xfrm flipV="1">
          <a:off x="1130300" y="13070839"/>
          <a:ext cx="889000" cy="4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21463</xdr:rowOff>
    </xdr:from>
    <xdr:to>
      <xdr:col>24</xdr:col>
      <xdr:colOff>114300</xdr:colOff>
      <xdr:row>75</xdr:row>
      <xdr:rowOff>123063</xdr:rowOff>
    </xdr:to>
    <xdr:sp macro="" textlink="">
      <xdr:nvSpPr>
        <xdr:cNvPr id="194" name="楕円 193"/>
        <xdr:cNvSpPr/>
      </xdr:nvSpPr>
      <xdr:spPr>
        <a:xfrm>
          <a:off x="4584700" y="128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171340</xdr:rowOff>
    </xdr:from>
    <xdr:ext cx="599010" cy="259045"/>
    <xdr:sp macro="" textlink="">
      <xdr:nvSpPr>
        <xdr:cNvPr id="195" name="民生費該当値テキスト"/>
        <xdr:cNvSpPr txBox="1"/>
      </xdr:nvSpPr>
      <xdr:spPr>
        <a:xfrm>
          <a:off x="4686300" y="1285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51206</xdr:rowOff>
    </xdr:from>
    <xdr:to>
      <xdr:col>20</xdr:col>
      <xdr:colOff>38100</xdr:colOff>
      <xdr:row>75</xdr:row>
      <xdr:rowOff>152806</xdr:rowOff>
    </xdr:to>
    <xdr:sp macro="" textlink="">
      <xdr:nvSpPr>
        <xdr:cNvPr id="196" name="楕円 195"/>
        <xdr:cNvSpPr/>
      </xdr:nvSpPr>
      <xdr:spPr>
        <a:xfrm>
          <a:off x="3746500" y="1290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143933</xdr:rowOff>
    </xdr:from>
    <xdr:ext cx="599010" cy="259045"/>
    <xdr:sp macro="" textlink="">
      <xdr:nvSpPr>
        <xdr:cNvPr id="197" name="テキスト ボックス 196"/>
        <xdr:cNvSpPr txBox="1"/>
      </xdr:nvSpPr>
      <xdr:spPr>
        <a:xfrm>
          <a:off x="3497795" y="1300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86589</xdr:rowOff>
    </xdr:from>
    <xdr:to>
      <xdr:col>15</xdr:col>
      <xdr:colOff>101600</xdr:colOff>
      <xdr:row>76</xdr:row>
      <xdr:rowOff>16739</xdr:rowOff>
    </xdr:to>
    <xdr:sp macro="" textlink="">
      <xdr:nvSpPr>
        <xdr:cNvPr id="198" name="楕円 197"/>
        <xdr:cNvSpPr/>
      </xdr:nvSpPr>
      <xdr:spPr>
        <a:xfrm>
          <a:off x="2857500" y="129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7866</xdr:rowOff>
    </xdr:from>
    <xdr:ext cx="599010" cy="259045"/>
    <xdr:sp macro="" textlink="">
      <xdr:nvSpPr>
        <xdr:cNvPr id="199" name="テキスト ボックス 198"/>
        <xdr:cNvSpPr txBox="1"/>
      </xdr:nvSpPr>
      <xdr:spPr>
        <a:xfrm>
          <a:off x="2608795" y="13038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161289</xdr:rowOff>
    </xdr:from>
    <xdr:to>
      <xdr:col>10</xdr:col>
      <xdr:colOff>165100</xdr:colOff>
      <xdr:row>76</xdr:row>
      <xdr:rowOff>91439</xdr:rowOff>
    </xdr:to>
    <xdr:sp macro="" textlink="">
      <xdr:nvSpPr>
        <xdr:cNvPr id="200" name="楕円 199"/>
        <xdr:cNvSpPr/>
      </xdr:nvSpPr>
      <xdr:spPr>
        <a:xfrm>
          <a:off x="1968500" y="1302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82566</xdr:rowOff>
    </xdr:from>
    <xdr:ext cx="599010" cy="259045"/>
    <xdr:sp macro="" textlink="">
      <xdr:nvSpPr>
        <xdr:cNvPr id="201" name="テキスト ボックス 200"/>
        <xdr:cNvSpPr txBox="1"/>
      </xdr:nvSpPr>
      <xdr:spPr>
        <a:xfrm>
          <a:off x="1719795" y="1311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32562</xdr:rowOff>
    </xdr:from>
    <xdr:to>
      <xdr:col>6</xdr:col>
      <xdr:colOff>38100</xdr:colOff>
      <xdr:row>76</xdr:row>
      <xdr:rowOff>134162</xdr:rowOff>
    </xdr:to>
    <xdr:sp macro="" textlink="">
      <xdr:nvSpPr>
        <xdr:cNvPr id="202" name="楕円 201"/>
        <xdr:cNvSpPr/>
      </xdr:nvSpPr>
      <xdr:spPr>
        <a:xfrm>
          <a:off x="1079500" y="130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125289</xdr:rowOff>
    </xdr:from>
    <xdr:ext cx="599010" cy="259045"/>
    <xdr:sp macro="" textlink="">
      <xdr:nvSpPr>
        <xdr:cNvPr id="203" name="テキスト ボックス 202"/>
        <xdr:cNvSpPr txBox="1"/>
      </xdr:nvSpPr>
      <xdr:spPr>
        <a:xfrm>
          <a:off x="830795" y="1315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22276</xdr:rowOff>
    </xdr:from>
    <xdr:to>
      <xdr:col>24</xdr:col>
      <xdr:colOff>63500</xdr:colOff>
      <xdr:row>99</xdr:row>
      <xdr:rowOff>35020</xdr:rowOff>
    </xdr:to>
    <xdr:cxnSp macro="">
      <xdr:nvCxnSpPr>
        <xdr:cNvPr id="233" name="直線コネクタ 232"/>
        <xdr:cNvCxnSpPr/>
      </xdr:nvCxnSpPr>
      <xdr:spPr>
        <a:xfrm flipV="1">
          <a:off x="3797300" y="16995826"/>
          <a:ext cx="8382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35020</xdr:rowOff>
    </xdr:from>
    <xdr:to>
      <xdr:col>19</xdr:col>
      <xdr:colOff>177800</xdr:colOff>
      <xdr:row>99</xdr:row>
      <xdr:rowOff>38791</xdr:rowOff>
    </xdr:to>
    <xdr:cxnSp macro="">
      <xdr:nvCxnSpPr>
        <xdr:cNvPr id="236" name="直線コネクタ 235"/>
        <xdr:cNvCxnSpPr/>
      </xdr:nvCxnSpPr>
      <xdr:spPr>
        <a:xfrm flipV="1">
          <a:off x="2908300" y="17008570"/>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25115</xdr:rowOff>
    </xdr:from>
    <xdr:to>
      <xdr:col>15</xdr:col>
      <xdr:colOff>50800</xdr:colOff>
      <xdr:row>99</xdr:row>
      <xdr:rowOff>38791</xdr:rowOff>
    </xdr:to>
    <xdr:cxnSp macro="">
      <xdr:nvCxnSpPr>
        <xdr:cNvPr id="239" name="直線コネクタ 238"/>
        <xdr:cNvCxnSpPr/>
      </xdr:nvCxnSpPr>
      <xdr:spPr>
        <a:xfrm>
          <a:off x="2019300" y="16998665"/>
          <a:ext cx="889000" cy="1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25115</xdr:rowOff>
    </xdr:from>
    <xdr:to>
      <xdr:col>10</xdr:col>
      <xdr:colOff>114300</xdr:colOff>
      <xdr:row>99</xdr:row>
      <xdr:rowOff>54432</xdr:rowOff>
    </xdr:to>
    <xdr:cxnSp macro="">
      <xdr:nvCxnSpPr>
        <xdr:cNvPr id="242" name="直線コネクタ 241"/>
        <xdr:cNvCxnSpPr/>
      </xdr:nvCxnSpPr>
      <xdr:spPr>
        <a:xfrm flipV="1">
          <a:off x="1130300" y="16998665"/>
          <a:ext cx="889000" cy="2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142926</xdr:rowOff>
    </xdr:from>
    <xdr:to>
      <xdr:col>24</xdr:col>
      <xdr:colOff>114300</xdr:colOff>
      <xdr:row>99</xdr:row>
      <xdr:rowOff>73076</xdr:rowOff>
    </xdr:to>
    <xdr:sp macro="" textlink="">
      <xdr:nvSpPr>
        <xdr:cNvPr id="252" name="楕円 251"/>
        <xdr:cNvSpPr/>
      </xdr:nvSpPr>
      <xdr:spPr>
        <a:xfrm>
          <a:off x="4584700" y="169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57853</xdr:rowOff>
    </xdr:from>
    <xdr:ext cx="534377" cy="259045"/>
    <xdr:sp macro="" textlink="">
      <xdr:nvSpPr>
        <xdr:cNvPr id="253" name="衛生費該当値テキスト"/>
        <xdr:cNvSpPr txBox="1"/>
      </xdr:nvSpPr>
      <xdr:spPr>
        <a:xfrm>
          <a:off x="4686300" y="168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155670</xdr:rowOff>
    </xdr:from>
    <xdr:to>
      <xdr:col>20</xdr:col>
      <xdr:colOff>38100</xdr:colOff>
      <xdr:row>99</xdr:row>
      <xdr:rowOff>85820</xdr:rowOff>
    </xdr:to>
    <xdr:sp macro="" textlink="">
      <xdr:nvSpPr>
        <xdr:cNvPr id="254" name="楕円 253"/>
        <xdr:cNvSpPr/>
      </xdr:nvSpPr>
      <xdr:spPr>
        <a:xfrm>
          <a:off x="3746500" y="1695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76947</xdr:rowOff>
    </xdr:from>
    <xdr:ext cx="534377" cy="259045"/>
    <xdr:sp macro="" textlink="">
      <xdr:nvSpPr>
        <xdr:cNvPr id="255" name="テキスト ボックス 254"/>
        <xdr:cNvSpPr txBox="1"/>
      </xdr:nvSpPr>
      <xdr:spPr>
        <a:xfrm>
          <a:off x="3530111" y="170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159441</xdr:rowOff>
    </xdr:from>
    <xdr:to>
      <xdr:col>15</xdr:col>
      <xdr:colOff>101600</xdr:colOff>
      <xdr:row>99</xdr:row>
      <xdr:rowOff>89591</xdr:rowOff>
    </xdr:to>
    <xdr:sp macro="" textlink="">
      <xdr:nvSpPr>
        <xdr:cNvPr id="256" name="楕円 255"/>
        <xdr:cNvSpPr/>
      </xdr:nvSpPr>
      <xdr:spPr>
        <a:xfrm>
          <a:off x="2857500" y="1696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80718</xdr:rowOff>
    </xdr:from>
    <xdr:ext cx="534377" cy="259045"/>
    <xdr:sp macro="" textlink="">
      <xdr:nvSpPr>
        <xdr:cNvPr id="257" name="テキスト ボックス 256"/>
        <xdr:cNvSpPr txBox="1"/>
      </xdr:nvSpPr>
      <xdr:spPr>
        <a:xfrm>
          <a:off x="2641111" y="170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145765</xdr:rowOff>
    </xdr:from>
    <xdr:to>
      <xdr:col>10</xdr:col>
      <xdr:colOff>165100</xdr:colOff>
      <xdr:row>99</xdr:row>
      <xdr:rowOff>75915</xdr:rowOff>
    </xdr:to>
    <xdr:sp macro="" textlink="">
      <xdr:nvSpPr>
        <xdr:cNvPr id="258" name="楕円 257"/>
        <xdr:cNvSpPr/>
      </xdr:nvSpPr>
      <xdr:spPr>
        <a:xfrm>
          <a:off x="1968500" y="1694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67042</xdr:rowOff>
    </xdr:from>
    <xdr:ext cx="534377" cy="259045"/>
    <xdr:sp macro="" textlink="">
      <xdr:nvSpPr>
        <xdr:cNvPr id="259" name="テキスト ボックス 258"/>
        <xdr:cNvSpPr txBox="1"/>
      </xdr:nvSpPr>
      <xdr:spPr>
        <a:xfrm>
          <a:off x="1752111" y="1704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3632</xdr:rowOff>
    </xdr:from>
    <xdr:to>
      <xdr:col>6</xdr:col>
      <xdr:colOff>38100</xdr:colOff>
      <xdr:row>99</xdr:row>
      <xdr:rowOff>105232</xdr:rowOff>
    </xdr:to>
    <xdr:sp macro="" textlink="">
      <xdr:nvSpPr>
        <xdr:cNvPr id="260" name="楕円 259"/>
        <xdr:cNvSpPr/>
      </xdr:nvSpPr>
      <xdr:spPr>
        <a:xfrm>
          <a:off x="1079500" y="169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96359</xdr:rowOff>
    </xdr:from>
    <xdr:ext cx="534377" cy="259045"/>
    <xdr:sp macro="" textlink="">
      <xdr:nvSpPr>
        <xdr:cNvPr id="261" name="テキスト ボックス 260"/>
        <xdr:cNvSpPr txBox="1"/>
      </xdr:nvSpPr>
      <xdr:spPr>
        <a:xfrm>
          <a:off x="863111" y="1706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141033</xdr:rowOff>
    </xdr:from>
    <xdr:to>
      <xdr:col>55</xdr:col>
      <xdr:colOff>0</xdr:colOff>
      <xdr:row>38</xdr:row>
      <xdr:rowOff>144463</xdr:rowOff>
    </xdr:to>
    <xdr:cxnSp macro="">
      <xdr:nvCxnSpPr>
        <xdr:cNvPr id="290" name="直線コネクタ 289"/>
        <xdr:cNvCxnSpPr/>
      </xdr:nvCxnSpPr>
      <xdr:spPr>
        <a:xfrm>
          <a:off x="9639300" y="6656133"/>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76644</xdr:rowOff>
    </xdr:from>
    <xdr:to>
      <xdr:col>50</xdr:col>
      <xdr:colOff>114300</xdr:colOff>
      <xdr:row>38</xdr:row>
      <xdr:rowOff>141033</xdr:rowOff>
    </xdr:to>
    <xdr:cxnSp macro="">
      <xdr:nvCxnSpPr>
        <xdr:cNvPr id="293" name="直線コネクタ 292"/>
        <xdr:cNvCxnSpPr/>
      </xdr:nvCxnSpPr>
      <xdr:spPr>
        <a:xfrm>
          <a:off x="8750300" y="6591744"/>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76644</xdr:rowOff>
    </xdr:from>
    <xdr:to>
      <xdr:col>45</xdr:col>
      <xdr:colOff>177800</xdr:colOff>
      <xdr:row>38</xdr:row>
      <xdr:rowOff>133604</xdr:rowOff>
    </xdr:to>
    <xdr:cxnSp macro="">
      <xdr:nvCxnSpPr>
        <xdr:cNvPr id="296" name="直線コネクタ 295"/>
        <xdr:cNvCxnSpPr/>
      </xdr:nvCxnSpPr>
      <xdr:spPr>
        <a:xfrm flipV="1">
          <a:off x="7861300" y="6591744"/>
          <a:ext cx="889000" cy="5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123524</xdr:rowOff>
    </xdr:from>
    <xdr:ext cx="378565" cy="259045"/>
    <xdr:sp macro="" textlink="">
      <xdr:nvSpPr>
        <xdr:cNvPr id="298" name="テキスト ボックス 297"/>
        <xdr:cNvSpPr txBox="1"/>
      </xdr:nvSpPr>
      <xdr:spPr>
        <a:xfrm>
          <a:off x="8561017" y="66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24829</xdr:rowOff>
    </xdr:from>
    <xdr:to>
      <xdr:col>41</xdr:col>
      <xdr:colOff>50800</xdr:colOff>
      <xdr:row>38</xdr:row>
      <xdr:rowOff>133604</xdr:rowOff>
    </xdr:to>
    <xdr:cxnSp macro="">
      <xdr:nvCxnSpPr>
        <xdr:cNvPr id="299" name="直線コネクタ 298"/>
        <xdr:cNvCxnSpPr/>
      </xdr:nvCxnSpPr>
      <xdr:spPr>
        <a:xfrm>
          <a:off x="6972300" y="6539929"/>
          <a:ext cx="889000" cy="10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93663</xdr:rowOff>
    </xdr:from>
    <xdr:to>
      <xdr:col>55</xdr:col>
      <xdr:colOff>50800</xdr:colOff>
      <xdr:row>39</xdr:row>
      <xdr:rowOff>23813</xdr:rowOff>
    </xdr:to>
    <xdr:sp macro="" textlink="">
      <xdr:nvSpPr>
        <xdr:cNvPr id="309" name="楕円 308"/>
        <xdr:cNvSpPr/>
      </xdr:nvSpPr>
      <xdr:spPr>
        <a:xfrm>
          <a:off x="10426700" y="660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8590</xdr:rowOff>
    </xdr:from>
    <xdr:ext cx="378565" cy="259045"/>
    <xdr:sp macro="" textlink="">
      <xdr:nvSpPr>
        <xdr:cNvPr id="310" name="労働費該当値テキスト"/>
        <xdr:cNvSpPr txBox="1"/>
      </xdr:nvSpPr>
      <xdr:spPr>
        <a:xfrm>
          <a:off x="10528300" y="6523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90233</xdr:rowOff>
    </xdr:from>
    <xdr:to>
      <xdr:col>50</xdr:col>
      <xdr:colOff>165100</xdr:colOff>
      <xdr:row>39</xdr:row>
      <xdr:rowOff>20383</xdr:rowOff>
    </xdr:to>
    <xdr:sp macro="" textlink="">
      <xdr:nvSpPr>
        <xdr:cNvPr id="311" name="楕円 310"/>
        <xdr:cNvSpPr/>
      </xdr:nvSpPr>
      <xdr:spPr>
        <a:xfrm>
          <a:off x="9588500" y="660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11510</xdr:rowOff>
    </xdr:from>
    <xdr:ext cx="378565" cy="259045"/>
    <xdr:sp macro="" textlink="">
      <xdr:nvSpPr>
        <xdr:cNvPr id="312" name="テキスト ボックス 311"/>
        <xdr:cNvSpPr txBox="1"/>
      </xdr:nvSpPr>
      <xdr:spPr>
        <a:xfrm>
          <a:off x="9450017" y="6698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25844</xdr:rowOff>
    </xdr:from>
    <xdr:to>
      <xdr:col>46</xdr:col>
      <xdr:colOff>38100</xdr:colOff>
      <xdr:row>38</xdr:row>
      <xdr:rowOff>127444</xdr:rowOff>
    </xdr:to>
    <xdr:sp macro="" textlink="">
      <xdr:nvSpPr>
        <xdr:cNvPr id="313" name="楕円 312"/>
        <xdr:cNvSpPr/>
      </xdr:nvSpPr>
      <xdr:spPr>
        <a:xfrm>
          <a:off x="8699500" y="654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143972</xdr:rowOff>
    </xdr:from>
    <xdr:ext cx="378565" cy="259045"/>
    <xdr:sp macro="" textlink="">
      <xdr:nvSpPr>
        <xdr:cNvPr id="314" name="テキスト ボックス 313"/>
        <xdr:cNvSpPr txBox="1"/>
      </xdr:nvSpPr>
      <xdr:spPr>
        <a:xfrm>
          <a:off x="8561017" y="6316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82804</xdr:rowOff>
    </xdr:from>
    <xdr:to>
      <xdr:col>41</xdr:col>
      <xdr:colOff>101600</xdr:colOff>
      <xdr:row>39</xdr:row>
      <xdr:rowOff>12954</xdr:rowOff>
    </xdr:to>
    <xdr:sp macro="" textlink="">
      <xdr:nvSpPr>
        <xdr:cNvPr id="315" name="楕円 314"/>
        <xdr:cNvSpPr/>
      </xdr:nvSpPr>
      <xdr:spPr>
        <a:xfrm>
          <a:off x="7810500" y="65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4081</xdr:rowOff>
    </xdr:from>
    <xdr:ext cx="378565" cy="259045"/>
    <xdr:sp macro="" textlink="">
      <xdr:nvSpPr>
        <xdr:cNvPr id="316" name="テキスト ボックス 315"/>
        <xdr:cNvSpPr txBox="1"/>
      </xdr:nvSpPr>
      <xdr:spPr>
        <a:xfrm>
          <a:off x="7672017" y="6690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145478</xdr:rowOff>
    </xdr:from>
    <xdr:to>
      <xdr:col>36</xdr:col>
      <xdr:colOff>165100</xdr:colOff>
      <xdr:row>38</xdr:row>
      <xdr:rowOff>75628</xdr:rowOff>
    </xdr:to>
    <xdr:sp macro="" textlink="">
      <xdr:nvSpPr>
        <xdr:cNvPr id="317" name="楕円 316"/>
        <xdr:cNvSpPr/>
      </xdr:nvSpPr>
      <xdr:spPr>
        <a:xfrm>
          <a:off x="6921500" y="64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66756</xdr:rowOff>
    </xdr:from>
    <xdr:ext cx="469744" cy="259045"/>
    <xdr:sp macro="" textlink="">
      <xdr:nvSpPr>
        <xdr:cNvPr id="318" name="テキスト ボックス 317"/>
        <xdr:cNvSpPr txBox="1"/>
      </xdr:nvSpPr>
      <xdr:spPr>
        <a:xfrm>
          <a:off x="6737428" y="658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104107</xdr:rowOff>
    </xdr:from>
    <xdr:to>
      <xdr:col>55</xdr:col>
      <xdr:colOff>0</xdr:colOff>
      <xdr:row>58</xdr:row>
      <xdr:rowOff>105387</xdr:rowOff>
    </xdr:to>
    <xdr:cxnSp macro="">
      <xdr:nvCxnSpPr>
        <xdr:cNvPr id="345" name="直線コネクタ 344"/>
        <xdr:cNvCxnSpPr/>
      </xdr:nvCxnSpPr>
      <xdr:spPr>
        <a:xfrm>
          <a:off x="9639300" y="10048207"/>
          <a:ext cx="8382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104107</xdr:rowOff>
    </xdr:from>
    <xdr:to>
      <xdr:col>50</xdr:col>
      <xdr:colOff>114300</xdr:colOff>
      <xdr:row>58</xdr:row>
      <xdr:rowOff>112131</xdr:rowOff>
    </xdr:to>
    <xdr:cxnSp macro="">
      <xdr:nvCxnSpPr>
        <xdr:cNvPr id="348" name="直線コネクタ 347"/>
        <xdr:cNvCxnSpPr/>
      </xdr:nvCxnSpPr>
      <xdr:spPr>
        <a:xfrm flipV="1">
          <a:off x="8750300" y="10048207"/>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110210</xdr:rowOff>
    </xdr:from>
    <xdr:to>
      <xdr:col>45</xdr:col>
      <xdr:colOff>177800</xdr:colOff>
      <xdr:row>58</xdr:row>
      <xdr:rowOff>112131</xdr:rowOff>
    </xdr:to>
    <xdr:cxnSp macro="">
      <xdr:nvCxnSpPr>
        <xdr:cNvPr id="351" name="直線コネクタ 350"/>
        <xdr:cNvCxnSpPr/>
      </xdr:nvCxnSpPr>
      <xdr:spPr>
        <a:xfrm>
          <a:off x="7861300" y="10054310"/>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110210</xdr:rowOff>
    </xdr:from>
    <xdr:to>
      <xdr:col>41</xdr:col>
      <xdr:colOff>50800</xdr:colOff>
      <xdr:row>58</xdr:row>
      <xdr:rowOff>113251</xdr:rowOff>
    </xdr:to>
    <xdr:cxnSp macro="">
      <xdr:nvCxnSpPr>
        <xdr:cNvPr id="354" name="直線コネクタ 353"/>
        <xdr:cNvCxnSpPr/>
      </xdr:nvCxnSpPr>
      <xdr:spPr>
        <a:xfrm flipV="1">
          <a:off x="6972300" y="10054310"/>
          <a:ext cx="8890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54587</xdr:rowOff>
    </xdr:from>
    <xdr:to>
      <xdr:col>55</xdr:col>
      <xdr:colOff>50800</xdr:colOff>
      <xdr:row>58</xdr:row>
      <xdr:rowOff>156187</xdr:rowOff>
    </xdr:to>
    <xdr:sp macro="" textlink="">
      <xdr:nvSpPr>
        <xdr:cNvPr id="364" name="楕円 363"/>
        <xdr:cNvSpPr/>
      </xdr:nvSpPr>
      <xdr:spPr>
        <a:xfrm>
          <a:off x="10426700" y="99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140964</xdr:rowOff>
    </xdr:from>
    <xdr:ext cx="469744" cy="259045"/>
    <xdr:sp macro="" textlink="">
      <xdr:nvSpPr>
        <xdr:cNvPr id="365" name="農林水産業費該当値テキスト"/>
        <xdr:cNvSpPr txBox="1"/>
      </xdr:nvSpPr>
      <xdr:spPr>
        <a:xfrm>
          <a:off x="10528300" y="991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53307</xdr:rowOff>
    </xdr:from>
    <xdr:to>
      <xdr:col>50</xdr:col>
      <xdr:colOff>165100</xdr:colOff>
      <xdr:row>58</xdr:row>
      <xdr:rowOff>154907</xdr:rowOff>
    </xdr:to>
    <xdr:sp macro="" textlink="">
      <xdr:nvSpPr>
        <xdr:cNvPr id="366" name="楕円 365"/>
        <xdr:cNvSpPr/>
      </xdr:nvSpPr>
      <xdr:spPr>
        <a:xfrm>
          <a:off x="9588500" y="99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146034</xdr:rowOff>
    </xdr:from>
    <xdr:ext cx="469744" cy="259045"/>
    <xdr:sp macro="" textlink="">
      <xdr:nvSpPr>
        <xdr:cNvPr id="367" name="テキスト ボックス 366"/>
        <xdr:cNvSpPr txBox="1"/>
      </xdr:nvSpPr>
      <xdr:spPr>
        <a:xfrm>
          <a:off x="9404428" y="10090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61331</xdr:rowOff>
    </xdr:from>
    <xdr:to>
      <xdr:col>46</xdr:col>
      <xdr:colOff>38100</xdr:colOff>
      <xdr:row>58</xdr:row>
      <xdr:rowOff>162931</xdr:rowOff>
    </xdr:to>
    <xdr:sp macro="" textlink="">
      <xdr:nvSpPr>
        <xdr:cNvPr id="368" name="楕円 367"/>
        <xdr:cNvSpPr/>
      </xdr:nvSpPr>
      <xdr:spPr>
        <a:xfrm>
          <a:off x="8699500" y="1000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154058</xdr:rowOff>
    </xdr:from>
    <xdr:ext cx="469744" cy="259045"/>
    <xdr:sp macro="" textlink="">
      <xdr:nvSpPr>
        <xdr:cNvPr id="369" name="テキスト ボックス 368"/>
        <xdr:cNvSpPr txBox="1"/>
      </xdr:nvSpPr>
      <xdr:spPr>
        <a:xfrm>
          <a:off x="8515428" y="1009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59410</xdr:rowOff>
    </xdr:from>
    <xdr:to>
      <xdr:col>41</xdr:col>
      <xdr:colOff>101600</xdr:colOff>
      <xdr:row>58</xdr:row>
      <xdr:rowOff>161010</xdr:rowOff>
    </xdr:to>
    <xdr:sp macro="" textlink="">
      <xdr:nvSpPr>
        <xdr:cNvPr id="370" name="楕円 369"/>
        <xdr:cNvSpPr/>
      </xdr:nvSpPr>
      <xdr:spPr>
        <a:xfrm>
          <a:off x="7810500" y="100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152137</xdr:rowOff>
    </xdr:from>
    <xdr:ext cx="469744" cy="259045"/>
    <xdr:sp macro="" textlink="">
      <xdr:nvSpPr>
        <xdr:cNvPr id="371" name="テキスト ボックス 370"/>
        <xdr:cNvSpPr txBox="1"/>
      </xdr:nvSpPr>
      <xdr:spPr>
        <a:xfrm>
          <a:off x="7626428" y="1009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62451</xdr:rowOff>
    </xdr:from>
    <xdr:to>
      <xdr:col>36</xdr:col>
      <xdr:colOff>165100</xdr:colOff>
      <xdr:row>58</xdr:row>
      <xdr:rowOff>164051</xdr:rowOff>
    </xdr:to>
    <xdr:sp macro="" textlink="">
      <xdr:nvSpPr>
        <xdr:cNvPr id="372" name="楕円 371"/>
        <xdr:cNvSpPr/>
      </xdr:nvSpPr>
      <xdr:spPr>
        <a:xfrm>
          <a:off x="6921500" y="1000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155178</xdr:rowOff>
    </xdr:from>
    <xdr:ext cx="469744" cy="259045"/>
    <xdr:sp macro="" textlink="">
      <xdr:nvSpPr>
        <xdr:cNvPr id="373" name="テキスト ボックス 372"/>
        <xdr:cNvSpPr txBox="1"/>
      </xdr:nvSpPr>
      <xdr:spPr>
        <a:xfrm>
          <a:off x="6737428" y="1009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146786</xdr:rowOff>
    </xdr:from>
    <xdr:to>
      <xdr:col>55</xdr:col>
      <xdr:colOff>0</xdr:colOff>
      <xdr:row>77</xdr:row>
      <xdr:rowOff>153188</xdr:rowOff>
    </xdr:to>
    <xdr:cxnSp macro="">
      <xdr:nvCxnSpPr>
        <xdr:cNvPr id="402" name="直線コネクタ 401"/>
        <xdr:cNvCxnSpPr/>
      </xdr:nvCxnSpPr>
      <xdr:spPr>
        <a:xfrm flipV="1">
          <a:off x="9639300" y="13348436"/>
          <a:ext cx="8382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80739</xdr:rowOff>
    </xdr:from>
    <xdr:ext cx="469744" cy="259045"/>
    <xdr:sp macro="" textlink="">
      <xdr:nvSpPr>
        <xdr:cNvPr id="403" name="商工費平均値テキスト"/>
        <xdr:cNvSpPr txBox="1"/>
      </xdr:nvSpPr>
      <xdr:spPr>
        <a:xfrm>
          <a:off x="10528300" y="13282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101219</xdr:rowOff>
    </xdr:from>
    <xdr:to>
      <xdr:col>50</xdr:col>
      <xdr:colOff>114300</xdr:colOff>
      <xdr:row>77</xdr:row>
      <xdr:rowOff>153188</xdr:rowOff>
    </xdr:to>
    <xdr:cxnSp macro="">
      <xdr:nvCxnSpPr>
        <xdr:cNvPr id="405" name="直線コネクタ 404"/>
        <xdr:cNvCxnSpPr/>
      </xdr:nvCxnSpPr>
      <xdr:spPr>
        <a:xfrm>
          <a:off x="8750300" y="13302869"/>
          <a:ext cx="889000" cy="5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101219</xdr:rowOff>
    </xdr:from>
    <xdr:to>
      <xdr:col>45</xdr:col>
      <xdr:colOff>177800</xdr:colOff>
      <xdr:row>77</xdr:row>
      <xdr:rowOff>154939</xdr:rowOff>
    </xdr:to>
    <xdr:cxnSp macro="">
      <xdr:nvCxnSpPr>
        <xdr:cNvPr id="408" name="直線コネクタ 407"/>
        <xdr:cNvCxnSpPr/>
      </xdr:nvCxnSpPr>
      <xdr:spPr>
        <a:xfrm flipV="1">
          <a:off x="7861300" y="13302869"/>
          <a:ext cx="8890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21187</xdr:rowOff>
    </xdr:from>
    <xdr:ext cx="469744" cy="259045"/>
    <xdr:sp macro="" textlink="">
      <xdr:nvSpPr>
        <xdr:cNvPr id="410" name="テキスト ボックス 409"/>
        <xdr:cNvSpPr txBox="1"/>
      </xdr:nvSpPr>
      <xdr:spPr>
        <a:xfrm>
          <a:off x="8515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154939</xdr:rowOff>
    </xdr:from>
    <xdr:to>
      <xdr:col>41</xdr:col>
      <xdr:colOff>50800</xdr:colOff>
      <xdr:row>77</xdr:row>
      <xdr:rowOff>167551</xdr:rowOff>
    </xdr:to>
    <xdr:cxnSp macro="">
      <xdr:nvCxnSpPr>
        <xdr:cNvPr id="411" name="直線コネクタ 410"/>
        <xdr:cNvCxnSpPr/>
      </xdr:nvCxnSpPr>
      <xdr:spPr>
        <a:xfrm flipV="1">
          <a:off x="6972300" y="13356589"/>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95986</xdr:rowOff>
    </xdr:from>
    <xdr:to>
      <xdr:col>55</xdr:col>
      <xdr:colOff>50800</xdr:colOff>
      <xdr:row>78</xdr:row>
      <xdr:rowOff>26136</xdr:rowOff>
    </xdr:to>
    <xdr:sp macro="" textlink="">
      <xdr:nvSpPr>
        <xdr:cNvPr id="421" name="楕円 420"/>
        <xdr:cNvSpPr/>
      </xdr:nvSpPr>
      <xdr:spPr>
        <a:xfrm>
          <a:off x="10426700" y="132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118863</xdr:rowOff>
    </xdr:from>
    <xdr:ext cx="469744" cy="259045"/>
    <xdr:sp macro="" textlink="">
      <xdr:nvSpPr>
        <xdr:cNvPr id="422" name="商工費該当値テキスト"/>
        <xdr:cNvSpPr txBox="1"/>
      </xdr:nvSpPr>
      <xdr:spPr>
        <a:xfrm>
          <a:off x="10528300" y="131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102388</xdr:rowOff>
    </xdr:from>
    <xdr:to>
      <xdr:col>50</xdr:col>
      <xdr:colOff>165100</xdr:colOff>
      <xdr:row>78</xdr:row>
      <xdr:rowOff>32538</xdr:rowOff>
    </xdr:to>
    <xdr:sp macro="" textlink="">
      <xdr:nvSpPr>
        <xdr:cNvPr id="423" name="楕円 422"/>
        <xdr:cNvSpPr/>
      </xdr:nvSpPr>
      <xdr:spPr>
        <a:xfrm>
          <a:off x="9588500" y="133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23665</xdr:rowOff>
    </xdr:from>
    <xdr:ext cx="469744" cy="259045"/>
    <xdr:sp macro="" textlink="">
      <xdr:nvSpPr>
        <xdr:cNvPr id="424" name="テキスト ボックス 423"/>
        <xdr:cNvSpPr txBox="1"/>
      </xdr:nvSpPr>
      <xdr:spPr>
        <a:xfrm>
          <a:off x="9404428" y="1339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50419</xdr:rowOff>
    </xdr:from>
    <xdr:to>
      <xdr:col>46</xdr:col>
      <xdr:colOff>38100</xdr:colOff>
      <xdr:row>77</xdr:row>
      <xdr:rowOff>152019</xdr:rowOff>
    </xdr:to>
    <xdr:sp macro="" textlink="">
      <xdr:nvSpPr>
        <xdr:cNvPr id="425" name="楕円 424"/>
        <xdr:cNvSpPr/>
      </xdr:nvSpPr>
      <xdr:spPr>
        <a:xfrm>
          <a:off x="8699500" y="132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168546</xdr:rowOff>
    </xdr:from>
    <xdr:ext cx="469744" cy="259045"/>
    <xdr:sp macro="" textlink="">
      <xdr:nvSpPr>
        <xdr:cNvPr id="426" name="テキスト ボックス 425"/>
        <xdr:cNvSpPr txBox="1"/>
      </xdr:nvSpPr>
      <xdr:spPr>
        <a:xfrm>
          <a:off x="8515428" y="1302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104139</xdr:rowOff>
    </xdr:from>
    <xdr:to>
      <xdr:col>41</xdr:col>
      <xdr:colOff>101600</xdr:colOff>
      <xdr:row>78</xdr:row>
      <xdr:rowOff>34289</xdr:rowOff>
    </xdr:to>
    <xdr:sp macro="" textlink="">
      <xdr:nvSpPr>
        <xdr:cNvPr id="427" name="楕円 426"/>
        <xdr:cNvSpPr/>
      </xdr:nvSpPr>
      <xdr:spPr>
        <a:xfrm>
          <a:off x="7810500" y="1330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25416</xdr:rowOff>
    </xdr:from>
    <xdr:ext cx="469744" cy="259045"/>
    <xdr:sp macro="" textlink="">
      <xdr:nvSpPr>
        <xdr:cNvPr id="428" name="テキスト ボックス 427"/>
        <xdr:cNvSpPr txBox="1"/>
      </xdr:nvSpPr>
      <xdr:spPr>
        <a:xfrm>
          <a:off x="7626428" y="1339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116751</xdr:rowOff>
    </xdr:from>
    <xdr:to>
      <xdr:col>36</xdr:col>
      <xdr:colOff>165100</xdr:colOff>
      <xdr:row>78</xdr:row>
      <xdr:rowOff>46901</xdr:rowOff>
    </xdr:to>
    <xdr:sp macro="" textlink="">
      <xdr:nvSpPr>
        <xdr:cNvPr id="429" name="楕円 428"/>
        <xdr:cNvSpPr/>
      </xdr:nvSpPr>
      <xdr:spPr>
        <a:xfrm>
          <a:off x="6921500" y="1331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38028</xdr:rowOff>
    </xdr:from>
    <xdr:ext cx="469744" cy="259045"/>
    <xdr:sp macro="" textlink="">
      <xdr:nvSpPr>
        <xdr:cNvPr id="430" name="テキスト ボックス 429"/>
        <xdr:cNvSpPr txBox="1"/>
      </xdr:nvSpPr>
      <xdr:spPr>
        <a:xfrm>
          <a:off x="6737428" y="1341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39143</xdr:rowOff>
    </xdr:from>
    <xdr:to>
      <xdr:col>55</xdr:col>
      <xdr:colOff>0</xdr:colOff>
      <xdr:row>97</xdr:row>
      <xdr:rowOff>112830</xdr:rowOff>
    </xdr:to>
    <xdr:cxnSp macro="">
      <xdr:nvCxnSpPr>
        <xdr:cNvPr id="457" name="直線コネクタ 456"/>
        <xdr:cNvCxnSpPr/>
      </xdr:nvCxnSpPr>
      <xdr:spPr>
        <a:xfrm flipV="1">
          <a:off x="9639300" y="16669793"/>
          <a:ext cx="838200" cy="7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112830</xdr:rowOff>
    </xdr:from>
    <xdr:to>
      <xdr:col>50</xdr:col>
      <xdr:colOff>114300</xdr:colOff>
      <xdr:row>97</xdr:row>
      <xdr:rowOff>130702</xdr:rowOff>
    </xdr:to>
    <xdr:cxnSp macro="">
      <xdr:nvCxnSpPr>
        <xdr:cNvPr id="460" name="直線コネクタ 459"/>
        <xdr:cNvCxnSpPr/>
      </xdr:nvCxnSpPr>
      <xdr:spPr>
        <a:xfrm flipV="1">
          <a:off x="8750300" y="16743480"/>
          <a:ext cx="889000" cy="1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2" name="テキスト ボックス 461"/>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130702</xdr:rowOff>
    </xdr:from>
    <xdr:to>
      <xdr:col>45</xdr:col>
      <xdr:colOff>177800</xdr:colOff>
      <xdr:row>97</xdr:row>
      <xdr:rowOff>164658</xdr:rowOff>
    </xdr:to>
    <xdr:cxnSp macro="">
      <xdr:nvCxnSpPr>
        <xdr:cNvPr id="463" name="直線コネクタ 462"/>
        <xdr:cNvCxnSpPr/>
      </xdr:nvCxnSpPr>
      <xdr:spPr>
        <a:xfrm flipV="1">
          <a:off x="7861300" y="16761352"/>
          <a:ext cx="889000" cy="3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164658</xdr:rowOff>
    </xdr:from>
    <xdr:to>
      <xdr:col>41</xdr:col>
      <xdr:colOff>50800</xdr:colOff>
      <xdr:row>98</xdr:row>
      <xdr:rowOff>22794</xdr:rowOff>
    </xdr:to>
    <xdr:cxnSp macro="">
      <xdr:nvCxnSpPr>
        <xdr:cNvPr id="466" name="直線コネクタ 465"/>
        <xdr:cNvCxnSpPr/>
      </xdr:nvCxnSpPr>
      <xdr:spPr>
        <a:xfrm flipV="1">
          <a:off x="6972300" y="16795308"/>
          <a:ext cx="889000" cy="2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159793</xdr:rowOff>
    </xdr:from>
    <xdr:to>
      <xdr:col>55</xdr:col>
      <xdr:colOff>50800</xdr:colOff>
      <xdr:row>97</xdr:row>
      <xdr:rowOff>89943</xdr:rowOff>
    </xdr:to>
    <xdr:sp macro="" textlink="">
      <xdr:nvSpPr>
        <xdr:cNvPr id="476" name="楕円 475"/>
        <xdr:cNvSpPr/>
      </xdr:nvSpPr>
      <xdr:spPr>
        <a:xfrm>
          <a:off x="10426700" y="1661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11220</xdr:rowOff>
    </xdr:from>
    <xdr:ext cx="534377" cy="259045"/>
    <xdr:sp macro="" textlink="">
      <xdr:nvSpPr>
        <xdr:cNvPr id="477" name="土木費該当値テキスト"/>
        <xdr:cNvSpPr txBox="1"/>
      </xdr:nvSpPr>
      <xdr:spPr>
        <a:xfrm>
          <a:off x="10528300" y="1647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62030</xdr:rowOff>
    </xdr:from>
    <xdr:to>
      <xdr:col>50</xdr:col>
      <xdr:colOff>165100</xdr:colOff>
      <xdr:row>97</xdr:row>
      <xdr:rowOff>163630</xdr:rowOff>
    </xdr:to>
    <xdr:sp macro="" textlink="">
      <xdr:nvSpPr>
        <xdr:cNvPr id="478" name="楕円 477"/>
        <xdr:cNvSpPr/>
      </xdr:nvSpPr>
      <xdr:spPr>
        <a:xfrm>
          <a:off x="9588500" y="166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8707</xdr:rowOff>
    </xdr:from>
    <xdr:ext cx="534377" cy="259045"/>
    <xdr:sp macro="" textlink="">
      <xdr:nvSpPr>
        <xdr:cNvPr id="479" name="テキスト ボックス 478"/>
        <xdr:cNvSpPr txBox="1"/>
      </xdr:nvSpPr>
      <xdr:spPr>
        <a:xfrm>
          <a:off x="9372111" y="1646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79902</xdr:rowOff>
    </xdr:from>
    <xdr:to>
      <xdr:col>46</xdr:col>
      <xdr:colOff>38100</xdr:colOff>
      <xdr:row>98</xdr:row>
      <xdr:rowOff>10052</xdr:rowOff>
    </xdr:to>
    <xdr:sp macro="" textlink="">
      <xdr:nvSpPr>
        <xdr:cNvPr id="480" name="楕円 479"/>
        <xdr:cNvSpPr/>
      </xdr:nvSpPr>
      <xdr:spPr>
        <a:xfrm>
          <a:off x="8699500" y="167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1179</xdr:rowOff>
    </xdr:from>
    <xdr:ext cx="534377" cy="259045"/>
    <xdr:sp macro="" textlink="">
      <xdr:nvSpPr>
        <xdr:cNvPr id="481" name="テキスト ボックス 480"/>
        <xdr:cNvSpPr txBox="1"/>
      </xdr:nvSpPr>
      <xdr:spPr>
        <a:xfrm>
          <a:off x="8483111" y="1680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113858</xdr:rowOff>
    </xdr:from>
    <xdr:to>
      <xdr:col>41</xdr:col>
      <xdr:colOff>101600</xdr:colOff>
      <xdr:row>98</xdr:row>
      <xdr:rowOff>44008</xdr:rowOff>
    </xdr:to>
    <xdr:sp macro="" textlink="">
      <xdr:nvSpPr>
        <xdr:cNvPr id="482" name="楕円 481"/>
        <xdr:cNvSpPr/>
      </xdr:nvSpPr>
      <xdr:spPr>
        <a:xfrm>
          <a:off x="7810500" y="1674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35135</xdr:rowOff>
    </xdr:from>
    <xdr:ext cx="534377" cy="259045"/>
    <xdr:sp macro="" textlink="">
      <xdr:nvSpPr>
        <xdr:cNvPr id="483" name="テキスト ボックス 482"/>
        <xdr:cNvSpPr txBox="1"/>
      </xdr:nvSpPr>
      <xdr:spPr>
        <a:xfrm>
          <a:off x="7594111" y="1683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143444</xdr:rowOff>
    </xdr:from>
    <xdr:to>
      <xdr:col>36</xdr:col>
      <xdr:colOff>165100</xdr:colOff>
      <xdr:row>98</xdr:row>
      <xdr:rowOff>73594</xdr:rowOff>
    </xdr:to>
    <xdr:sp macro="" textlink="">
      <xdr:nvSpPr>
        <xdr:cNvPr id="484" name="楕円 483"/>
        <xdr:cNvSpPr/>
      </xdr:nvSpPr>
      <xdr:spPr>
        <a:xfrm>
          <a:off x="6921500" y="1677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64721</xdr:rowOff>
    </xdr:from>
    <xdr:ext cx="534377" cy="259045"/>
    <xdr:sp macro="" textlink="">
      <xdr:nvSpPr>
        <xdr:cNvPr id="485" name="テキスト ボックス 484"/>
        <xdr:cNvSpPr txBox="1"/>
      </xdr:nvSpPr>
      <xdr:spPr>
        <a:xfrm>
          <a:off x="6705111" y="168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92517</xdr:rowOff>
    </xdr:from>
    <xdr:to>
      <xdr:col>85</xdr:col>
      <xdr:colOff>127000</xdr:colOff>
      <xdr:row>38</xdr:row>
      <xdr:rowOff>85705</xdr:rowOff>
    </xdr:to>
    <xdr:cxnSp macro="">
      <xdr:nvCxnSpPr>
        <xdr:cNvPr id="513" name="直線コネクタ 512"/>
        <xdr:cNvCxnSpPr/>
      </xdr:nvCxnSpPr>
      <xdr:spPr>
        <a:xfrm flipV="1">
          <a:off x="15481300" y="6436167"/>
          <a:ext cx="838200" cy="16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21973</xdr:rowOff>
    </xdr:from>
    <xdr:ext cx="534377" cy="259045"/>
    <xdr:sp macro="" textlink="">
      <xdr:nvSpPr>
        <xdr:cNvPr id="514" name="消防費平均値テキスト"/>
        <xdr:cNvSpPr txBox="1"/>
      </xdr:nvSpPr>
      <xdr:spPr>
        <a:xfrm>
          <a:off x="16370300" y="636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85705</xdr:rowOff>
    </xdr:from>
    <xdr:to>
      <xdr:col>81</xdr:col>
      <xdr:colOff>50800</xdr:colOff>
      <xdr:row>38</xdr:row>
      <xdr:rowOff>90094</xdr:rowOff>
    </xdr:to>
    <xdr:cxnSp macro="">
      <xdr:nvCxnSpPr>
        <xdr:cNvPr id="516" name="直線コネクタ 515"/>
        <xdr:cNvCxnSpPr/>
      </xdr:nvCxnSpPr>
      <xdr:spPr>
        <a:xfrm flipV="1">
          <a:off x="14592300" y="6600805"/>
          <a:ext cx="889000" cy="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71165</xdr:rowOff>
    </xdr:from>
    <xdr:to>
      <xdr:col>76</xdr:col>
      <xdr:colOff>114300</xdr:colOff>
      <xdr:row>38</xdr:row>
      <xdr:rowOff>90094</xdr:rowOff>
    </xdr:to>
    <xdr:cxnSp macro="">
      <xdr:nvCxnSpPr>
        <xdr:cNvPr id="519" name="直線コネクタ 518"/>
        <xdr:cNvCxnSpPr/>
      </xdr:nvCxnSpPr>
      <xdr:spPr>
        <a:xfrm>
          <a:off x="13703300" y="6586265"/>
          <a:ext cx="8890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37653</xdr:rowOff>
    </xdr:from>
    <xdr:to>
      <xdr:col>71</xdr:col>
      <xdr:colOff>177800</xdr:colOff>
      <xdr:row>38</xdr:row>
      <xdr:rowOff>71165</xdr:rowOff>
    </xdr:to>
    <xdr:cxnSp macro="">
      <xdr:nvCxnSpPr>
        <xdr:cNvPr id="522" name="直線コネクタ 521"/>
        <xdr:cNvCxnSpPr/>
      </xdr:nvCxnSpPr>
      <xdr:spPr>
        <a:xfrm>
          <a:off x="12814300" y="6552753"/>
          <a:ext cx="889000" cy="3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41717</xdr:rowOff>
    </xdr:from>
    <xdr:to>
      <xdr:col>85</xdr:col>
      <xdr:colOff>177800</xdr:colOff>
      <xdr:row>37</xdr:row>
      <xdr:rowOff>143317</xdr:rowOff>
    </xdr:to>
    <xdr:sp macro="" textlink="">
      <xdr:nvSpPr>
        <xdr:cNvPr id="532" name="楕円 531"/>
        <xdr:cNvSpPr/>
      </xdr:nvSpPr>
      <xdr:spPr>
        <a:xfrm>
          <a:off x="16268700" y="638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64594</xdr:rowOff>
    </xdr:from>
    <xdr:ext cx="534377" cy="259045"/>
    <xdr:sp macro="" textlink="">
      <xdr:nvSpPr>
        <xdr:cNvPr id="533" name="消防費該当値テキスト"/>
        <xdr:cNvSpPr txBox="1"/>
      </xdr:nvSpPr>
      <xdr:spPr>
        <a:xfrm>
          <a:off x="16370300" y="623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34905</xdr:rowOff>
    </xdr:from>
    <xdr:to>
      <xdr:col>81</xdr:col>
      <xdr:colOff>101600</xdr:colOff>
      <xdr:row>38</xdr:row>
      <xdr:rowOff>136505</xdr:rowOff>
    </xdr:to>
    <xdr:sp macro="" textlink="">
      <xdr:nvSpPr>
        <xdr:cNvPr id="534" name="楕円 533"/>
        <xdr:cNvSpPr/>
      </xdr:nvSpPr>
      <xdr:spPr>
        <a:xfrm>
          <a:off x="15430500" y="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127632</xdr:rowOff>
    </xdr:from>
    <xdr:ext cx="534377" cy="259045"/>
    <xdr:sp macro="" textlink="">
      <xdr:nvSpPr>
        <xdr:cNvPr id="535" name="テキスト ボックス 534"/>
        <xdr:cNvSpPr txBox="1"/>
      </xdr:nvSpPr>
      <xdr:spPr>
        <a:xfrm>
          <a:off x="15214111" y="664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39294</xdr:rowOff>
    </xdr:from>
    <xdr:to>
      <xdr:col>76</xdr:col>
      <xdr:colOff>165100</xdr:colOff>
      <xdr:row>38</xdr:row>
      <xdr:rowOff>140894</xdr:rowOff>
    </xdr:to>
    <xdr:sp macro="" textlink="">
      <xdr:nvSpPr>
        <xdr:cNvPr id="536" name="楕円 535"/>
        <xdr:cNvSpPr/>
      </xdr:nvSpPr>
      <xdr:spPr>
        <a:xfrm>
          <a:off x="14541500" y="655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132021</xdr:rowOff>
    </xdr:from>
    <xdr:ext cx="534377" cy="259045"/>
    <xdr:sp macro="" textlink="">
      <xdr:nvSpPr>
        <xdr:cNvPr id="537" name="テキスト ボックス 536"/>
        <xdr:cNvSpPr txBox="1"/>
      </xdr:nvSpPr>
      <xdr:spPr>
        <a:xfrm>
          <a:off x="14325111" y="664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20365</xdr:rowOff>
    </xdr:from>
    <xdr:to>
      <xdr:col>72</xdr:col>
      <xdr:colOff>38100</xdr:colOff>
      <xdr:row>38</xdr:row>
      <xdr:rowOff>121965</xdr:rowOff>
    </xdr:to>
    <xdr:sp macro="" textlink="">
      <xdr:nvSpPr>
        <xdr:cNvPr id="538" name="楕円 537"/>
        <xdr:cNvSpPr/>
      </xdr:nvSpPr>
      <xdr:spPr>
        <a:xfrm>
          <a:off x="13652500" y="653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113092</xdr:rowOff>
    </xdr:from>
    <xdr:ext cx="534377" cy="259045"/>
    <xdr:sp macro="" textlink="">
      <xdr:nvSpPr>
        <xdr:cNvPr id="539" name="テキスト ボックス 538"/>
        <xdr:cNvSpPr txBox="1"/>
      </xdr:nvSpPr>
      <xdr:spPr>
        <a:xfrm>
          <a:off x="13436111" y="662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158303</xdr:rowOff>
    </xdr:from>
    <xdr:to>
      <xdr:col>67</xdr:col>
      <xdr:colOff>101600</xdr:colOff>
      <xdr:row>38</xdr:row>
      <xdr:rowOff>88454</xdr:rowOff>
    </xdr:to>
    <xdr:sp macro="" textlink="">
      <xdr:nvSpPr>
        <xdr:cNvPr id="540" name="楕円 539"/>
        <xdr:cNvSpPr/>
      </xdr:nvSpPr>
      <xdr:spPr>
        <a:xfrm>
          <a:off x="12763500" y="65019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79580</xdr:rowOff>
    </xdr:from>
    <xdr:ext cx="534377" cy="259045"/>
    <xdr:sp macro="" textlink="">
      <xdr:nvSpPr>
        <xdr:cNvPr id="541" name="テキスト ボックス 540"/>
        <xdr:cNvSpPr txBox="1"/>
      </xdr:nvSpPr>
      <xdr:spPr>
        <a:xfrm>
          <a:off x="12547111" y="659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99901</xdr:rowOff>
    </xdr:from>
    <xdr:to>
      <xdr:col>85</xdr:col>
      <xdr:colOff>127000</xdr:colOff>
      <xdr:row>57</xdr:row>
      <xdr:rowOff>62136</xdr:rowOff>
    </xdr:to>
    <xdr:cxnSp macro="">
      <xdr:nvCxnSpPr>
        <xdr:cNvPr id="569" name="直線コネクタ 568"/>
        <xdr:cNvCxnSpPr/>
      </xdr:nvCxnSpPr>
      <xdr:spPr>
        <a:xfrm>
          <a:off x="15481300" y="9701101"/>
          <a:ext cx="838200" cy="13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99901</xdr:rowOff>
    </xdr:from>
    <xdr:to>
      <xdr:col>81</xdr:col>
      <xdr:colOff>50800</xdr:colOff>
      <xdr:row>56</xdr:row>
      <xdr:rowOff>163017</xdr:rowOff>
    </xdr:to>
    <xdr:cxnSp macro="">
      <xdr:nvCxnSpPr>
        <xdr:cNvPr id="572" name="直線コネクタ 571"/>
        <xdr:cNvCxnSpPr/>
      </xdr:nvCxnSpPr>
      <xdr:spPr>
        <a:xfrm flipV="1">
          <a:off x="14592300" y="9701101"/>
          <a:ext cx="889000" cy="6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163017</xdr:rowOff>
    </xdr:from>
    <xdr:to>
      <xdr:col>76</xdr:col>
      <xdr:colOff>114300</xdr:colOff>
      <xdr:row>57</xdr:row>
      <xdr:rowOff>77955</xdr:rowOff>
    </xdr:to>
    <xdr:cxnSp macro="">
      <xdr:nvCxnSpPr>
        <xdr:cNvPr id="575" name="直線コネクタ 574"/>
        <xdr:cNvCxnSpPr/>
      </xdr:nvCxnSpPr>
      <xdr:spPr>
        <a:xfrm flipV="1">
          <a:off x="13703300" y="9764217"/>
          <a:ext cx="889000" cy="8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77955</xdr:rowOff>
    </xdr:from>
    <xdr:to>
      <xdr:col>71</xdr:col>
      <xdr:colOff>177800</xdr:colOff>
      <xdr:row>57</xdr:row>
      <xdr:rowOff>122098</xdr:rowOff>
    </xdr:to>
    <xdr:cxnSp macro="">
      <xdr:nvCxnSpPr>
        <xdr:cNvPr id="578" name="直線コネクタ 577"/>
        <xdr:cNvCxnSpPr/>
      </xdr:nvCxnSpPr>
      <xdr:spPr>
        <a:xfrm flipV="1">
          <a:off x="12814300" y="9850605"/>
          <a:ext cx="889000" cy="4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11336</xdr:rowOff>
    </xdr:from>
    <xdr:to>
      <xdr:col>85</xdr:col>
      <xdr:colOff>177800</xdr:colOff>
      <xdr:row>57</xdr:row>
      <xdr:rowOff>112936</xdr:rowOff>
    </xdr:to>
    <xdr:sp macro="" textlink="">
      <xdr:nvSpPr>
        <xdr:cNvPr id="588" name="楕円 587"/>
        <xdr:cNvSpPr/>
      </xdr:nvSpPr>
      <xdr:spPr>
        <a:xfrm>
          <a:off x="16268700" y="97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161213</xdr:rowOff>
    </xdr:from>
    <xdr:ext cx="534377" cy="259045"/>
    <xdr:sp macro="" textlink="">
      <xdr:nvSpPr>
        <xdr:cNvPr id="589" name="教育費該当値テキスト"/>
        <xdr:cNvSpPr txBox="1"/>
      </xdr:nvSpPr>
      <xdr:spPr>
        <a:xfrm>
          <a:off x="16370300" y="976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49101</xdr:rowOff>
    </xdr:from>
    <xdr:to>
      <xdr:col>81</xdr:col>
      <xdr:colOff>101600</xdr:colOff>
      <xdr:row>56</xdr:row>
      <xdr:rowOff>150701</xdr:rowOff>
    </xdr:to>
    <xdr:sp macro="" textlink="">
      <xdr:nvSpPr>
        <xdr:cNvPr id="590" name="楕円 589"/>
        <xdr:cNvSpPr/>
      </xdr:nvSpPr>
      <xdr:spPr>
        <a:xfrm>
          <a:off x="15430500" y="965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141828</xdr:rowOff>
    </xdr:from>
    <xdr:ext cx="534377" cy="259045"/>
    <xdr:sp macro="" textlink="">
      <xdr:nvSpPr>
        <xdr:cNvPr id="591" name="テキスト ボックス 590"/>
        <xdr:cNvSpPr txBox="1"/>
      </xdr:nvSpPr>
      <xdr:spPr>
        <a:xfrm>
          <a:off x="15214111" y="974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112217</xdr:rowOff>
    </xdr:from>
    <xdr:to>
      <xdr:col>76</xdr:col>
      <xdr:colOff>165100</xdr:colOff>
      <xdr:row>57</xdr:row>
      <xdr:rowOff>42367</xdr:rowOff>
    </xdr:to>
    <xdr:sp macro="" textlink="">
      <xdr:nvSpPr>
        <xdr:cNvPr id="592" name="楕円 591"/>
        <xdr:cNvSpPr/>
      </xdr:nvSpPr>
      <xdr:spPr>
        <a:xfrm>
          <a:off x="14541500" y="97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33494</xdr:rowOff>
    </xdr:from>
    <xdr:ext cx="534377" cy="259045"/>
    <xdr:sp macro="" textlink="">
      <xdr:nvSpPr>
        <xdr:cNvPr id="593" name="テキスト ボックス 592"/>
        <xdr:cNvSpPr txBox="1"/>
      </xdr:nvSpPr>
      <xdr:spPr>
        <a:xfrm>
          <a:off x="14325111" y="980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27155</xdr:rowOff>
    </xdr:from>
    <xdr:to>
      <xdr:col>72</xdr:col>
      <xdr:colOff>38100</xdr:colOff>
      <xdr:row>57</xdr:row>
      <xdr:rowOff>128755</xdr:rowOff>
    </xdr:to>
    <xdr:sp macro="" textlink="">
      <xdr:nvSpPr>
        <xdr:cNvPr id="594" name="楕円 593"/>
        <xdr:cNvSpPr/>
      </xdr:nvSpPr>
      <xdr:spPr>
        <a:xfrm>
          <a:off x="13652500" y="979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119882</xdr:rowOff>
    </xdr:from>
    <xdr:ext cx="534377" cy="259045"/>
    <xdr:sp macro="" textlink="">
      <xdr:nvSpPr>
        <xdr:cNvPr id="595" name="テキスト ボックス 594"/>
        <xdr:cNvSpPr txBox="1"/>
      </xdr:nvSpPr>
      <xdr:spPr>
        <a:xfrm>
          <a:off x="13436111" y="989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71298</xdr:rowOff>
    </xdr:from>
    <xdr:to>
      <xdr:col>67</xdr:col>
      <xdr:colOff>101600</xdr:colOff>
      <xdr:row>58</xdr:row>
      <xdr:rowOff>1448</xdr:rowOff>
    </xdr:to>
    <xdr:sp macro="" textlink="">
      <xdr:nvSpPr>
        <xdr:cNvPr id="596" name="楕円 595"/>
        <xdr:cNvSpPr/>
      </xdr:nvSpPr>
      <xdr:spPr>
        <a:xfrm>
          <a:off x="12763500" y="98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164025</xdr:rowOff>
    </xdr:from>
    <xdr:ext cx="534377" cy="259045"/>
    <xdr:sp macro="" textlink="">
      <xdr:nvSpPr>
        <xdr:cNvPr id="597" name="テキスト ボックス 596"/>
        <xdr:cNvSpPr txBox="1"/>
      </xdr:nvSpPr>
      <xdr:spPr>
        <a:xfrm>
          <a:off x="12547111" y="993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97833</xdr:rowOff>
    </xdr:from>
    <xdr:to>
      <xdr:col>85</xdr:col>
      <xdr:colOff>127000</xdr:colOff>
      <xdr:row>79</xdr:row>
      <xdr:rowOff>98879</xdr:rowOff>
    </xdr:to>
    <xdr:cxnSp macro="">
      <xdr:nvCxnSpPr>
        <xdr:cNvPr id="628" name="直線コネクタ 627"/>
        <xdr:cNvCxnSpPr/>
      </xdr:nvCxnSpPr>
      <xdr:spPr>
        <a:xfrm flipV="1">
          <a:off x="15481300" y="13642383"/>
          <a:ext cx="838200" cy="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83040</xdr:rowOff>
    </xdr:from>
    <xdr:to>
      <xdr:col>76</xdr:col>
      <xdr:colOff>114300</xdr:colOff>
      <xdr:row>79</xdr:row>
      <xdr:rowOff>98879</xdr:rowOff>
    </xdr:to>
    <xdr:cxnSp macro="">
      <xdr:nvCxnSpPr>
        <xdr:cNvPr id="634" name="直線コネクタ 633"/>
        <xdr:cNvCxnSpPr/>
      </xdr:nvCxnSpPr>
      <xdr:spPr>
        <a:xfrm>
          <a:off x="13703300" y="13627590"/>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83040</xdr:rowOff>
    </xdr:from>
    <xdr:to>
      <xdr:col>71</xdr:col>
      <xdr:colOff>177800</xdr:colOff>
      <xdr:row>79</xdr:row>
      <xdr:rowOff>98454</xdr:rowOff>
    </xdr:to>
    <xdr:cxnSp macro="">
      <xdr:nvCxnSpPr>
        <xdr:cNvPr id="637" name="直線コネクタ 636"/>
        <xdr:cNvCxnSpPr/>
      </xdr:nvCxnSpPr>
      <xdr:spPr>
        <a:xfrm flipV="1">
          <a:off x="12814300" y="13627590"/>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47033</xdr:rowOff>
    </xdr:from>
    <xdr:to>
      <xdr:col>85</xdr:col>
      <xdr:colOff>177800</xdr:colOff>
      <xdr:row>79</xdr:row>
      <xdr:rowOff>148633</xdr:rowOff>
    </xdr:to>
    <xdr:sp macro="" textlink="">
      <xdr:nvSpPr>
        <xdr:cNvPr id="647" name="楕円 646"/>
        <xdr:cNvSpPr/>
      </xdr:nvSpPr>
      <xdr:spPr>
        <a:xfrm>
          <a:off x="16268700" y="1359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6584</xdr:rowOff>
    </xdr:from>
    <xdr:ext cx="313932" cy="259045"/>
    <xdr:sp macro="" textlink="">
      <xdr:nvSpPr>
        <xdr:cNvPr id="648" name="災害復旧費該当値テキスト"/>
        <xdr:cNvSpPr txBox="1"/>
      </xdr:nvSpPr>
      <xdr:spPr>
        <a:xfrm>
          <a:off x="16370300" y="135511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32240</xdr:rowOff>
    </xdr:from>
    <xdr:to>
      <xdr:col>72</xdr:col>
      <xdr:colOff>38100</xdr:colOff>
      <xdr:row>79</xdr:row>
      <xdr:rowOff>133840</xdr:rowOff>
    </xdr:to>
    <xdr:sp macro="" textlink="">
      <xdr:nvSpPr>
        <xdr:cNvPr id="653" name="楕円 652"/>
        <xdr:cNvSpPr/>
      </xdr:nvSpPr>
      <xdr:spPr>
        <a:xfrm>
          <a:off x="13652500" y="135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124967</xdr:rowOff>
    </xdr:from>
    <xdr:ext cx="378565" cy="259045"/>
    <xdr:sp macro="" textlink="">
      <xdr:nvSpPr>
        <xdr:cNvPr id="654" name="テキスト ボックス 653"/>
        <xdr:cNvSpPr txBox="1"/>
      </xdr:nvSpPr>
      <xdr:spPr>
        <a:xfrm>
          <a:off x="13514017" y="13669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47654</xdr:rowOff>
    </xdr:from>
    <xdr:to>
      <xdr:col>67</xdr:col>
      <xdr:colOff>101600</xdr:colOff>
      <xdr:row>79</xdr:row>
      <xdr:rowOff>149254</xdr:rowOff>
    </xdr:to>
    <xdr:sp macro="" textlink="">
      <xdr:nvSpPr>
        <xdr:cNvPr id="655" name="楕円 654"/>
        <xdr:cNvSpPr/>
      </xdr:nvSpPr>
      <xdr:spPr>
        <a:xfrm>
          <a:off x="12763500" y="1359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140381</xdr:rowOff>
    </xdr:from>
    <xdr:ext cx="313932" cy="259045"/>
    <xdr:sp macro="" textlink="">
      <xdr:nvSpPr>
        <xdr:cNvPr id="656" name="テキスト ボックス 655"/>
        <xdr:cNvSpPr txBox="1"/>
      </xdr:nvSpPr>
      <xdr:spPr>
        <a:xfrm>
          <a:off x="12657333" y="13684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24181</xdr:rowOff>
    </xdr:from>
    <xdr:to>
      <xdr:col>85</xdr:col>
      <xdr:colOff>127000</xdr:colOff>
      <xdr:row>96</xdr:row>
      <xdr:rowOff>72707</xdr:rowOff>
    </xdr:to>
    <xdr:cxnSp macro="">
      <xdr:nvCxnSpPr>
        <xdr:cNvPr id="685" name="直線コネクタ 684"/>
        <xdr:cNvCxnSpPr/>
      </xdr:nvCxnSpPr>
      <xdr:spPr>
        <a:xfrm flipV="1">
          <a:off x="15481300" y="16311931"/>
          <a:ext cx="838200" cy="21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6"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72707</xdr:rowOff>
    </xdr:from>
    <xdr:to>
      <xdr:col>81</xdr:col>
      <xdr:colOff>50800</xdr:colOff>
      <xdr:row>96</xdr:row>
      <xdr:rowOff>90323</xdr:rowOff>
    </xdr:to>
    <xdr:cxnSp macro="">
      <xdr:nvCxnSpPr>
        <xdr:cNvPr id="688" name="直線コネクタ 687"/>
        <xdr:cNvCxnSpPr/>
      </xdr:nvCxnSpPr>
      <xdr:spPr>
        <a:xfrm flipV="1">
          <a:off x="14592300" y="16531907"/>
          <a:ext cx="889000" cy="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0" name="テキスト ボックス 689"/>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47334</xdr:rowOff>
    </xdr:from>
    <xdr:to>
      <xdr:col>76</xdr:col>
      <xdr:colOff>114300</xdr:colOff>
      <xdr:row>96</xdr:row>
      <xdr:rowOff>90323</xdr:rowOff>
    </xdr:to>
    <xdr:cxnSp macro="">
      <xdr:nvCxnSpPr>
        <xdr:cNvPr id="691" name="直線コネクタ 690"/>
        <xdr:cNvCxnSpPr/>
      </xdr:nvCxnSpPr>
      <xdr:spPr>
        <a:xfrm>
          <a:off x="13703300" y="16506534"/>
          <a:ext cx="889000" cy="4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156342</xdr:rowOff>
    </xdr:from>
    <xdr:ext cx="534377" cy="259045"/>
    <xdr:sp macro="" textlink="">
      <xdr:nvSpPr>
        <xdr:cNvPr id="693" name="テキスト ボックス 692"/>
        <xdr:cNvSpPr txBox="1"/>
      </xdr:nvSpPr>
      <xdr:spPr>
        <a:xfrm>
          <a:off x="14325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47334</xdr:rowOff>
    </xdr:from>
    <xdr:to>
      <xdr:col>71</xdr:col>
      <xdr:colOff>177800</xdr:colOff>
      <xdr:row>96</xdr:row>
      <xdr:rowOff>51702</xdr:rowOff>
    </xdr:to>
    <xdr:cxnSp macro="">
      <xdr:nvCxnSpPr>
        <xdr:cNvPr id="694" name="直線コネクタ 693"/>
        <xdr:cNvCxnSpPr/>
      </xdr:nvCxnSpPr>
      <xdr:spPr>
        <a:xfrm flipV="1">
          <a:off x="12814300" y="16506534"/>
          <a:ext cx="889000" cy="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144831</xdr:rowOff>
    </xdr:from>
    <xdr:to>
      <xdr:col>85</xdr:col>
      <xdr:colOff>177800</xdr:colOff>
      <xdr:row>95</xdr:row>
      <xdr:rowOff>74981</xdr:rowOff>
    </xdr:to>
    <xdr:sp macro="" textlink="">
      <xdr:nvSpPr>
        <xdr:cNvPr id="704" name="楕円 703"/>
        <xdr:cNvSpPr/>
      </xdr:nvSpPr>
      <xdr:spPr>
        <a:xfrm>
          <a:off x="16268700" y="1626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167708</xdr:rowOff>
    </xdr:from>
    <xdr:ext cx="534377" cy="259045"/>
    <xdr:sp macro="" textlink="">
      <xdr:nvSpPr>
        <xdr:cNvPr id="705" name="公債費該当値テキスト"/>
        <xdr:cNvSpPr txBox="1"/>
      </xdr:nvSpPr>
      <xdr:spPr>
        <a:xfrm>
          <a:off x="16370300"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21907</xdr:rowOff>
    </xdr:from>
    <xdr:to>
      <xdr:col>81</xdr:col>
      <xdr:colOff>101600</xdr:colOff>
      <xdr:row>96</xdr:row>
      <xdr:rowOff>123507</xdr:rowOff>
    </xdr:to>
    <xdr:sp macro="" textlink="">
      <xdr:nvSpPr>
        <xdr:cNvPr id="706" name="楕円 705"/>
        <xdr:cNvSpPr/>
      </xdr:nvSpPr>
      <xdr:spPr>
        <a:xfrm>
          <a:off x="15430500" y="164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140034</xdr:rowOff>
    </xdr:from>
    <xdr:ext cx="534377" cy="259045"/>
    <xdr:sp macro="" textlink="">
      <xdr:nvSpPr>
        <xdr:cNvPr id="707" name="テキスト ボックス 706"/>
        <xdr:cNvSpPr txBox="1"/>
      </xdr:nvSpPr>
      <xdr:spPr>
        <a:xfrm>
          <a:off x="15214111" y="1625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39523</xdr:rowOff>
    </xdr:from>
    <xdr:to>
      <xdr:col>76</xdr:col>
      <xdr:colOff>165100</xdr:colOff>
      <xdr:row>96</xdr:row>
      <xdr:rowOff>141123</xdr:rowOff>
    </xdr:to>
    <xdr:sp macro="" textlink="">
      <xdr:nvSpPr>
        <xdr:cNvPr id="708" name="楕円 707"/>
        <xdr:cNvSpPr/>
      </xdr:nvSpPr>
      <xdr:spPr>
        <a:xfrm>
          <a:off x="14541500" y="164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157650</xdr:rowOff>
    </xdr:from>
    <xdr:ext cx="534377" cy="259045"/>
    <xdr:sp macro="" textlink="">
      <xdr:nvSpPr>
        <xdr:cNvPr id="709" name="テキスト ボックス 708"/>
        <xdr:cNvSpPr txBox="1"/>
      </xdr:nvSpPr>
      <xdr:spPr>
        <a:xfrm>
          <a:off x="14325111" y="1627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167984</xdr:rowOff>
    </xdr:from>
    <xdr:to>
      <xdr:col>72</xdr:col>
      <xdr:colOff>38100</xdr:colOff>
      <xdr:row>96</xdr:row>
      <xdr:rowOff>98134</xdr:rowOff>
    </xdr:to>
    <xdr:sp macro="" textlink="">
      <xdr:nvSpPr>
        <xdr:cNvPr id="710" name="楕円 709"/>
        <xdr:cNvSpPr/>
      </xdr:nvSpPr>
      <xdr:spPr>
        <a:xfrm>
          <a:off x="13652500" y="1645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89261</xdr:rowOff>
    </xdr:from>
    <xdr:ext cx="534377" cy="259045"/>
    <xdr:sp macro="" textlink="">
      <xdr:nvSpPr>
        <xdr:cNvPr id="711" name="テキスト ボックス 710"/>
        <xdr:cNvSpPr txBox="1"/>
      </xdr:nvSpPr>
      <xdr:spPr>
        <a:xfrm>
          <a:off x="13436111" y="1654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902</xdr:rowOff>
    </xdr:from>
    <xdr:to>
      <xdr:col>67</xdr:col>
      <xdr:colOff>101600</xdr:colOff>
      <xdr:row>96</xdr:row>
      <xdr:rowOff>102502</xdr:rowOff>
    </xdr:to>
    <xdr:sp macro="" textlink="">
      <xdr:nvSpPr>
        <xdr:cNvPr id="712" name="楕円 711"/>
        <xdr:cNvSpPr/>
      </xdr:nvSpPr>
      <xdr:spPr>
        <a:xfrm>
          <a:off x="12763500" y="1646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93629</xdr:rowOff>
    </xdr:from>
    <xdr:ext cx="534377" cy="259045"/>
    <xdr:sp macro="" textlink="">
      <xdr:nvSpPr>
        <xdr:cNvPr id="713" name="テキスト ボックス 712"/>
        <xdr:cNvSpPr txBox="1"/>
      </xdr:nvSpPr>
      <xdr:spPr>
        <a:xfrm>
          <a:off x="12547111" y="1655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169418</xdr:rowOff>
    </xdr:from>
    <xdr:to>
      <xdr:col>116</xdr:col>
      <xdr:colOff>63500</xdr:colOff>
      <xdr:row>36</xdr:row>
      <xdr:rowOff>170790</xdr:rowOff>
    </xdr:to>
    <xdr:cxnSp macro="">
      <xdr:nvCxnSpPr>
        <xdr:cNvPr id="740" name="直線コネクタ 739"/>
        <xdr:cNvCxnSpPr/>
      </xdr:nvCxnSpPr>
      <xdr:spPr>
        <a:xfrm>
          <a:off x="21323300" y="634161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30294</xdr:rowOff>
    </xdr:from>
    <xdr:ext cx="313932" cy="259045"/>
    <xdr:sp macro="" textlink="">
      <xdr:nvSpPr>
        <xdr:cNvPr id="741" name="諸支出金平均値テキスト"/>
        <xdr:cNvSpPr txBox="1"/>
      </xdr:nvSpPr>
      <xdr:spPr>
        <a:xfrm>
          <a:off x="22212300" y="6545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169418</xdr:rowOff>
    </xdr:from>
    <xdr:to>
      <xdr:col>111</xdr:col>
      <xdr:colOff>177800</xdr:colOff>
      <xdr:row>37</xdr:row>
      <xdr:rowOff>1169</xdr:rowOff>
    </xdr:to>
    <xdr:cxnSp macro="">
      <xdr:nvCxnSpPr>
        <xdr:cNvPr id="743" name="直線コネクタ 742"/>
        <xdr:cNvCxnSpPr/>
      </xdr:nvCxnSpPr>
      <xdr:spPr>
        <a:xfrm flipV="1">
          <a:off x="20434300" y="6341618"/>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118991</xdr:rowOff>
    </xdr:from>
    <xdr:ext cx="378565" cy="259045"/>
    <xdr:sp macro="" textlink="">
      <xdr:nvSpPr>
        <xdr:cNvPr id="745" name="テキスト ボックス 744"/>
        <xdr:cNvSpPr txBox="1"/>
      </xdr:nvSpPr>
      <xdr:spPr>
        <a:xfrm>
          <a:off x="21134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1169</xdr:rowOff>
    </xdr:from>
    <xdr:to>
      <xdr:col>107</xdr:col>
      <xdr:colOff>50800</xdr:colOff>
      <xdr:row>38</xdr:row>
      <xdr:rowOff>52832</xdr:rowOff>
    </xdr:to>
    <xdr:cxnSp macro="">
      <xdr:nvCxnSpPr>
        <xdr:cNvPr id="746" name="直線コネクタ 745"/>
        <xdr:cNvCxnSpPr/>
      </xdr:nvCxnSpPr>
      <xdr:spPr>
        <a:xfrm flipV="1">
          <a:off x="19545300" y="6344819"/>
          <a:ext cx="889000" cy="22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139107</xdr:rowOff>
    </xdr:from>
    <xdr:ext cx="313932" cy="259045"/>
    <xdr:sp macro="" textlink="">
      <xdr:nvSpPr>
        <xdr:cNvPr id="748" name="テキスト ボックス 747"/>
        <xdr:cNvSpPr txBox="1"/>
      </xdr:nvSpPr>
      <xdr:spPr>
        <a:xfrm>
          <a:off x="20277333" y="665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52832</xdr:rowOff>
    </xdr:from>
    <xdr:to>
      <xdr:col>102</xdr:col>
      <xdr:colOff>114300</xdr:colOff>
      <xdr:row>38</xdr:row>
      <xdr:rowOff>53746</xdr:rowOff>
    </xdr:to>
    <xdr:cxnSp macro="">
      <xdr:nvCxnSpPr>
        <xdr:cNvPr id="749" name="直線コネクタ 748"/>
        <xdr:cNvCxnSpPr/>
      </xdr:nvCxnSpPr>
      <xdr:spPr>
        <a:xfrm flipV="1">
          <a:off x="18656300" y="656793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115790</xdr:rowOff>
    </xdr:from>
    <xdr:ext cx="378565" cy="259045"/>
    <xdr:sp macro="" textlink="">
      <xdr:nvSpPr>
        <xdr:cNvPr id="751" name="テキスト ボックス 750"/>
        <xdr:cNvSpPr txBox="1"/>
      </xdr:nvSpPr>
      <xdr:spPr>
        <a:xfrm>
          <a:off x="19356017" y="6630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121734</xdr:rowOff>
    </xdr:from>
    <xdr:ext cx="378565" cy="259045"/>
    <xdr:sp macro="" textlink="">
      <xdr:nvSpPr>
        <xdr:cNvPr id="753" name="テキスト ボックス 752"/>
        <xdr:cNvSpPr txBox="1"/>
      </xdr:nvSpPr>
      <xdr:spPr>
        <a:xfrm>
          <a:off x="18467017" y="6636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119990</xdr:rowOff>
    </xdr:from>
    <xdr:to>
      <xdr:col>116</xdr:col>
      <xdr:colOff>114300</xdr:colOff>
      <xdr:row>37</xdr:row>
      <xdr:rowOff>50140</xdr:rowOff>
    </xdr:to>
    <xdr:sp macro="" textlink="">
      <xdr:nvSpPr>
        <xdr:cNvPr id="759" name="楕円 758"/>
        <xdr:cNvSpPr/>
      </xdr:nvSpPr>
      <xdr:spPr>
        <a:xfrm>
          <a:off x="22110700" y="62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142867</xdr:rowOff>
    </xdr:from>
    <xdr:ext cx="378565" cy="259045"/>
    <xdr:sp macro="" textlink="">
      <xdr:nvSpPr>
        <xdr:cNvPr id="760" name="諸支出金該当値テキスト"/>
        <xdr:cNvSpPr txBox="1"/>
      </xdr:nvSpPr>
      <xdr:spPr>
        <a:xfrm>
          <a:off x="22212300" y="6143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118618</xdr:rowOff>
    </xdr:from>
    <xdr:to>
      <xdr:col>112</xdr:col>
      <xdr:colOff>38100</xdr:colOff>
      <xdr:row>37</xdr:row>
      <xdr:rowOff>48768</xdr:rowOff>
    </xdr:to>
    <xdr:sp macro="" textlink="">
      <xdr:nvSpPr>
        <xdr:cNvPr id="761" name="楕円 760"/>
        <xdr:cNvSpPr/>
      </xdr:nvSpPr>
      <xdr:spPr>
        <a:xfrm>
          <a:off x="212725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65295</xdr:rowOff>
    </xdr:from>
    <xdr:ext cx="378565" cy="259045"/>
    <xdr:sp macro="" textlink="">
      <xdr:nvSpPr>
        <xdr:cNvPr id="762" name="テキスト ボックス 761"/>
        <xdr:cNvSpPr txBox="1"/>
      </xdr:nvSpPr>
      <xdr:spPr>
        <a:xfrm>
          <a:off x="21134017" y="606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121819</xdr:rowOff>
    </xdr:from>
    <xdr:to>
      <xdr:col>107</xdr:col>
      <xdr:colOff>101600</xdr:colOff>
      <xdr:row>37</xdr:row>
      <xdr:rowOff>51969</xdr:rowOff>
    </xdr:to>
    <xdr:sp macro="" textlink="">
      <xdr:nvSpPr>
        <xdr:cNvPr id="763" name="楕円 762"/>
        <xdr:cNvSpPr/>
      </xdr:nvSpPr>
      <xdr:spPr>
        <a:xfrm>
          <a:off x="20383500" y="62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68496</xdr:rowOff>
    </xdr:from>
    <xdr:ext cx="378565" cy="259045"/>
    <xdr:sp macro="" textlink="">
      <xdr:nvSpPr>
        <xdr:cNvPr id="764" name="テキスト ボックス 763"/>
        <xdr:cNvSpPr txBox="1"/>
      </xdr:nvSpPr>
      <xdr:spPr>
        <a:xfrm>
          <a:off x="20245017" y="6069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2032</xdr:rowOff>
    </xdr:from>
    <xdr:to>
      <xdr:col>102</xdr:col>
      <xdr:colOff>165100</xdr:colOff>
      <xdr:row>38</xdr:row>
      <xdr:rowOff>103632</xdr:rowOff>
    </xdr:to>
    <xdr:sp macro="" textlink="">
      <xdr:nvSpPr>
        <xdr:cNvPr id="765" name="楕円 764"/>
        <xdr:cNvSpPr/>
      </xdr:nvSpPr>
      <xdr:spPr>
        <a:xfrm>
          <a:off x="19494500" y="651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120159</xdr:rowOff>
    </xdr:from>
    <xdr:ext cx="378565" cy="259045"/>
    <xdr:sp macro="" textlink="">
      <xdr:nvSpPr>
        <xdr:cNvPr id="766" name="テキスト ボックス 765"/>
        <xdr:cNvSpPr txBox="1"/>
      </xdr:nvSpPr>
      <xdr:spPr>
        <a:xfrm>
          <a:off x="19356017" y="629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2946</xdr:rowOff>
    </xdr:from>
    <xdr:to>
      <xdr:col>98</xdr:col>
      <xdr:colOff>38100</xdr:colOff>
      <xdr:row>38</xdr:row>
      <xdr:rowOff>104546</xdr:rowOff>
    </xdr:to>
    <xdr:sp macro="" textlink="">
      <xdr:nvSpPr>
        <xdr:cNvPr id="767" name="楕円 766"/>
        <xdr:cNvSpPr/>
      </xdr:nvSpPr>
      <xdr:spPr>
        <a:xfrm>
          <a:off x="18605500" y="65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121073</xdr:rowOff>
    </xdr:from>
    <xdr:ext cx="378565" cy="259045"/>
    <xdr:sp macro="" textlink="">
      <xdr:nvSpPr>
        <xdr:cNvPr id="768" name="テキスト ボックス 767"/>
        <xdr:cNvSpPr txBox="1"/>
      </xdr:nvSpPr>
      <xdr:spPr>
        <a:xfrm>
          <a:off x="18467017" y="62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a:t>
          </a:r>
          <a:r>
            <a:rPr kumimoji="0" lang="ja-JP"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歳出決算総額は、住民一人当たり</a:t>
          </a:r>
          <a:r>
            <a:rPr kumimoji="0"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476,514</a:t>
          </a:r>
          <a:r>
            <a:rPr kumimoji="0" lang="ja-JP"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円となっています。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主な構成項目である民生費は、住民一人当たり</a:t>
          </a:r>
          <a:r>
            <a:rPr kumimoji="0"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141,810</a:t>
          </a:r>
          <a:r>
            <a:rPr kumimoji="0" lang="ja-JP"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円となっており、類似団体と同様に毎年増加しており、過去５年で</a:t>
          </a:r>
          <a:r>
            <a:rPr kumimoji="0"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11.3</a:t>
          </a:r>
          <a:r>
            <a:rPr kumimoji="0" lang="ja-JP"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％の増となっています。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また土木費は、</a:t>
          </a:r>
          <a:r>
            <a:rPr kumimoji="0"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平成</a:t>
          </a:r>
          <a:r>
            <a:rPr kumimoji="0"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29</a:t>
          </a:r>
          <a:r>
            <a:rPr kumimoji="0"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年度に大型のインフラ整備を行ったことで、</a:t>
          </a:r>
          <a:r>
            <a:rPr kumimoji="0" lang="ja-JP"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住民一人当たり</a:t>
          </a:r>
          <a:r>
            <a:rPr kumimoji="0"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59,494</a:t>
          </a:r>
          <a:r>
            <a:rPr kumimoji="0" lang="ja-JP"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円とな</a:t>
          </a:r>
          <a:r>
            <a:rPr kumimoji="0"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り</a:t>
          </a:r>
          <a:r>
            <a:rPr kumimoji="0" lang="ja-JP"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、類似団体平均との比較では一人当たりコストが</a:t>
          </a:r>
          <a:r>
            <a:rPr kumimoji="0"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高い</a:t>
          </a:r>
          <a:r>
            <a:rPr kumimoji="0" lang="ja-JP"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状況となっています。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新たなまちづくりに向けた整備や老朽化したインフラ設備の改修・改築などにより、今後も増加要因があるため、緊急性や住民ニーズを的確に把握した事業を厳選し、一人当たりコストの上昇の抑制に努めます。</a:t>
          </a:r>
          <a:endPar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また、平成</a:t>
          </a:r>
          <a:r>
            <a:rPr kumimoji="1" lang="en-US" altLang="ja-JP"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29</a:t>
          </a:r>
          <a:r>
            <a:rPr kumimoji="1" lang="ja-JP" altLang="en-US" sz="13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年度の文化パルク城陽のセール・アンド・リースバックに伴う地方債の繰上償還や基金への積立により、公債費及び総務費が大幅に増加しています。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平成</a:t>
          </a:r>
          <a:r>
            <a:rPr kumimoji="1" lang="en-US" altLang="ja-JP"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29</a:t>
          </a: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年度については、文化パルク城陽のセール・アンド・リースバックに伴い、売払収入額を財政調整基金に積み立てたことから、当該基金残高及び実質単年度収支が大幅に増加しています。</a:t>
          </a:r>
          <a:endParaRPr kumimoji="1" lang="en-US" altLang="ja-JP"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　これらは単年度限りであるため、今後も実質黒字の確保を第一義としながらも、歳入歳出両面において、聖域なき改革を進め、財政基盤の強化に努めます。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京都府城陽市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HGSｺﾞｼｯｸM" panose="020B0600000000000000" pitchFamily="50" charset="-128"/>
              <a:ea typeface="HGSｺﾞｼｯｸM" panose="020B0600000000000000" pitchFamily="50" charset="-128"/>
              <a:cs typeface="+mn-cs"/>
            </a:rPr>
            <a:t>各会計単位の収支では、すべての会計で黒字または収支均衡となっているため、連結実質赤字比率には該当しません。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36880520</v>
      </c>
      <c r="BO4" s="410"/>
      <c r="BP4" s="410"/>
      <c r="BQ4" s="410"/>
      <c r="BR4" s="410"/>
      <c r="BS4" s="410"/>
      <c r="BT4" s="410"/>
      <c r="BU4" s="411"/>
      <c r="BV4" s="409">
        <v>27265424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0.1</v>
      </c>
      <c r="CU4" s="416"/>
      <c r="CV4" s="416"/>
      <c r="CW4" s="416"/>
      <c r="CX4" s="416"/>
      <c r="CY4" s="416"/>
      <c r="CZ4" s="416"/>
      <c r="DA4" s="417"/>
      <c r="DB4" s="415">
        <v>0.1</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36699229</v>
      </c>
      <c r="BO5" s="447"/>
      <c r="BP5" s="447"/>
      <c r="BQ5" s="447"/>
      <c r="BR5" s="447"/>
      <c r="BS5" s="447"/>
      <c r="BT5" s="447"/>
      <c r="BU5" s="448"/>
      <c r="BV5" s="446">
        <v>27201634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97</v>
      </c>
      <c r="CU5" s="444"/>
      <c r="CV5" s="444"/>
      <c r="CW5" s="444"/>
      <c r="CX5" s="444"/>
      <c r="CY5" s="444"/>
      <c r="CZ5" s="444"/>
      <c r="DA5" s="445"/>
      <c r="DB5" s="443">
        <v>99.8</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181291</v>
      </c>
      <c r="BO6" s="447"/>
      <c r="BP6" s="447"/>
      <c r="BQ6" s="447"/>
      <c r="BR6" s="447"/>
      <c r="BS6" s="447"/>
      <c r="BT6" s="447"/>
      <c r="BU6" s="448"/>
      <c r="BV6" s="446">
        <v>63790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103.9</v>
      </c>
      <c r="CU6" s="484"/>
      <c r="CV6" s="484"/>
      <c r="CW6" s="484"/>
      <c r="CX6" s="484"/>
      <c r="CY6" s="484"/>
      <c r="CZ6" s="484"/>
      <c r="DA6" s="485"/>
      <c r="DB6" s="483">
        <v>106.9</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158527</v>
      </c>
      <c r="BO7" s="447"/>
      <c r="BP7" s="447"/>
      <c r="BQ7" s="447"/>
      <c r="BR7" s="447"/>
      <c r="BS7" s="447"/>
      <c r="BT7" s="447"/>
      <c r="BU7" s="448"/>
      <c r="BV7" s="446">
        <v>44150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15320213</v>
      </c>
      <c r="CU7" s="447"/>
      <c r="CV7" s="447"/>
      <c r="CW7" s="447"/>
      <c r="CX7" s="447"/>
      <c r="CY7" s="447"/>
      <c r="CZ7" s="447"/>
      <c r="DA7" s="448"/>
      <c r="DB7" s="446">
        <v>14901095</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22764</v>
      </c>
      <c r="BO8" s="447"/>
      <c r="BP8" s="447"/>
      <c r="BQ8" s="447"/>
      <c r="BR8" s="447"/>
      <c r="BS8" s="447"/>
      <c r="BT8" s="447"/>
      <c r="BU8" s="448"/>
      <c r="BV8" s="446">
        <v>19640</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0.64</v>
      </c>
      <c r="CU8" s="487"/>
      <c r="CV8" s="487"/>
      <c r="CW8" s="487"/>
      <c r="CX8" s="487"/>
      <c r="CY8" s="487"/>
      <c r="CZ8" s="487"/>
      <c r="DA8" s="488"/>
      <c r="DB8" s="486">
        <v>0.63</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76869</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88</v>
      </c>
      <c r="AV9" s="479"/>
      <c r="AW9" s="479"/>
      <c r="AX9" s="479"/>
      <c r="AY9" s="480" t="s">
        <v>110</v>
      </c>
      <c r="AZ9" s="481"/>
      <c r="BA9" s="481"/>
      <c r="BB9" s="481"/>
      <c r="BC9" s="481"/>
      <c r="BD9" s="481"/>
      <c r="BE9" s="481"/>
      <c r="BF9" s="481"/>
      <c r="BG9" s="481"/>
      <c r="BH9" s="481"/>
      <c r="BI9" s="481"/>
      <c r="BJ9" s="481"/>
      <c r="BK9" s="481"/>
      <c r="BL9" s="481"/>
      <c r="BM9" s="482"/>
      <c r="BN9" s="446">
        <v>3124</v>
      </c>
      <c r="BO9" s="447"/>
      <c r="BP9" s="447"/>
      <c r="BQ9" s="447"/>
      <c r="BR9" s="447"/>
      <c r="BS9" s="447"/>
      <c r="BT9" s="447"/>
      <c r="BU9" s="448"/>
      <c r="BV9" s="446">
        <v>-3676</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16.7</v>
      </c>
      <c r="CU9" s="444"/>
      <c r="CV9" s="444"/>
      <c r="CW9" s="444"/>
      <c r="CX9" s="444"/>
      <c r="CY9" s="444"/>
      <c r="CZ9" s="444"/>
      <c r="DA9" s="445"/>
      <c r="DB9" s="443">
        <v>17.600000000000001</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80037</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6696702</v>
      </c>
      <c r="BO10" s="447"/>
      <c r="BP10" s="447"/>
      <c r="BQ10" s="447"/>
      <c r="BR10" s="447"/>
      <c r="BS10" s="447"/>
      <c r="BT10" s="447"/>
      <c r="BU10" s="448"/>
      <c r="BV10" s="446">
        <v>23360</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1317011</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77016</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292677</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134</v>
      </c>
      <c r="N13" s="535"/>
      <c r="O13" s="535"/>
      <c r="P13" s="535"/>
      <c r="Q13" s="536"/>
      <c r="R13" s="527">
        <v>76419</v>
      </c>
      <c r="S13" s="528"/>
      <c r="T13" s="528"/>
      <c r="U13" s="528"/>
      <c r="V13" s="529"/>
      <c r="W13" s="462" t="s">
        <v>135</v>
      </c>
      <c r="X13" s="463"/>
      <c r="Y13" s="463"/>
      <c r="Z13" s="463"/>
      <c r="AA13" s="463"/>
      <c r="AB13" s="453"/>
      <c r="AC13" s="497">
        <v>586</v>
      </c>
      <c r="AD13" s="498"/>
      <c r="AE13" s="498"/>
      <c r="AF13" s="498"/>
      <c r="AG13" s="537"/>
      <c r="AH13" s="497">
        <v>575</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8016837</v>
      </c>
      <c r="BO13" s="447"/>
      <c r="BP13" s="447"/>
      <c r="BQ13" s="447"/>
      <c r="BR13" s="447"/>
      <c r="BS13" s="447"/>
      <c r="BT13" s="447"/>
      <c r="BU13" s="448"/>
      <c r="BV13" s="446">
        <v>-272993</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9.4</v>
      </c>
      <c r="CU13" s="444"/>
      <c r="CV13" s="444"/>
      <c r="CW13" s="444"/>
      <c r="CX13" s="444"/>
      <c r="CY13" s="444"/>
      <c r="CZ13" s="444"/>
      <c r="DA13" s="445"/>
      <c r="DB13" s="443">
        <v>9.8000000000000007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140</v>
      </c>
      <c r="M14" s="525"/>
      <c r="N14" s="525"/>
      <c r="O14" s="525"/>
      <c r="P14" s="525"/>
      <c r="Q14" s="526"/>
      <c r="R14" s="527">
        <v>77602</v>
      </c>
      <c r="S14" s="528"/>
      <c r="T14" s="528"/>
      <c r="U14" s="528"/>
      <c r="V14" s="529"/>
      <c r="W14" s="436"/>
      <c r="X14" s="437"/>
      <c r="Y14" s="437"/>
      <c r="Z14" s="437"/>
      <c r="AA14" s="437"/>
      <c r="AB14" s="426"/>
      <c r="AC14" s="530">
        <v>1.8</v>
      </c>
      <c r="AD14" s="531"/>
      <c r="AE14" s="531"/>
      <c r="AF14" s="531"/>
      <c r="AG14" s="532"/>
      <c r="AH14" s="530">
        <v>1.7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106.7</v>
      </c>
      <c r="CU14" s="542"/>
      <c r="CV14" s="542"/>
      <c r="CW14" s="542"/>
      <c r="CX14" s="542"/>
      <c r="CY14" s="542"/>
      <c r="CZ14" s="542"/>
      <c r="DA14" s="543"/>
      <c r="DB14" s="541">
        <v>84.8</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142</v>
      </c>
      <c r="N15" s="535"/>
      <c r="O15" s="535"/>
      <c r="P15" s="535"/>
      <c r="Q15" s="536"/>
      <c r="R15" s="527">
        <v>77023</v>
      </c>
      <c r="S15" s="528"/>
      <c r="T15" s="528"/>
      <c r="U15" s="528"/>
      <c r="V15" s="529"/>
      <c r="W15" s="462" t="s">
        <v>143</v>
      </c>
      <c r="X15" s="463"/>
      <c r="Y15" s="463"/>
      <c r="Z15" s="463"/>
      <c r="AA15" s="463"/>
      <c r="AB15" s="453"/>
      <c r="AC15" s="497">
        <v>8876</v>
      </c>
      <c r="AD15" s="498"/>
      <c r="AE15" s="498"/>
      <c r="AF15" s="498"/>
      <c r="AG15" s="537"/>
      <c r="AH15" s="497">
        <v>9617</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7659410</v>
      </c>
      <c r="BO15" s="410"/>
      <c r="BP15" s="410"/>
      <c r="BQ15" s="410"/>
      <c r="BR15" s="410"/>
      <c r="BS15" s="410"/>
      <c r="BT15" s="410"/>
      <c r="BU15" s="411"/>
      <c r="BV15" s="409">
        <v>7768505</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27.2</v>
      </c>
      <c r="AD16" s="531"/>
      <c r="AE16" s="531"/>
      <c r="AF16" s="531"/>
      <c r="AG16" s="532"/>
      <c r="AH16" s="530">
        <v>28</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12055538</v>
      </c>
      <c r="BO16" s="447"/>
      <c r="BP16" s="447"/>
      <c r="BQ16" s="447"/>
      <c r="BR16" s="447"/>
      <c r="BS16" s="447"/>
      <c r="BT16" s="447"/>
      <c r="BU16" s="448"/>
      <c r="BV16" s="446">
        <v>11948506</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149</v>
      </c>
      <c r="N17" s="551"/>
      <c r="O17" s="551"/>
      <c r="P17" s="551"/>
      <c r="Q17" s="552"/>
      <c r="R17" s="547" t="s">
        <v>150</v>
      </c>
      <c r="S17" s="548"/>
      <c r="T17" s="548"/>
      <c r="U17" s="548"/>
      <c r="V17" s="549"/>
      <c r="W17" s="462" t="s">
        <v>151</v>
      </c>
      <c r="X17" s="463"/>
      <c r="Y17" s="463"/>
      <c r="Z17" s="463"/>
      <c r="AA17" s="463"/>
      <c r="AB17" s="453"/>
      <c r="AC17" s="497">
        <v>23127</v>
      </c>
      <c r="AD17" s="498"/>
      <c r="AE17" s="498"/>
      <c r="AF17" s="498"/>
      <c r="AG17" s="537"/>
      <c r="AH17" s="497">
        <v>24100</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9722779</v>
      </c>
      <c r="BO17" s="447"/>
      <c r="BP17" s="447"/>
      <c r="BQ17" s="447"/>
      <c r="BR17" s="447"/>
      <c r="BS17" s="447"/>
      <c r="BT17" s="447"/>
      <c r="BU17" s="448"/>
      <c r="BV17" s="446">
        <v>9839732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153</v>
      </c>
      <c r="C18" s="489"/>
      <c r="D18" s="489"/>
      <c r="E18" s="558"/>
      <c r="F18" s="558"/>
      <c r="G18" s="558"/>
      <c r="H18" s="558"/>
      <c r="I18" s="558"/>
      <c r="J18" s="558"/>
      <c r="K18" s="558"/>
      <c r="L18" s="559">
        <v>32.71</v>
      </c>
      <c r="M18" s="559"/>
      <c r="N18" s="559"/>
      <c r="O18" s="559"/>
      <c r="P18" s="559"/>
      <c r="Q18" s="559"/>
      <c r="R18" s="560"/>
      <c r="S18" s="560"/>
      <c r="T18" s="560"/>
      <c r="U18" s="560"/>
      <c r="V18" s="561"/>
      <c r="W18" s="464"/>
      <c r="X18" s="465"/>
      <c r="Y18" s="465"/>
      <c r="Z18" s="465"/>
      <c r="AA18" s="465"/>
      <c r="AB18" s="456"/>
      <c r="AC18" s="562">
        <v>71</v>
      </c>
      <c r="AD18" s="563"/>
      <c r="AE18" s="563"/>
      <c r="AF18" s="563"/>
      <c r="AG18" s="564"/>
      <c r="AH18" s="562">
        <v>70.3</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15157273</v>
      </c>
      <c r="BO18" s="447"/>
      <c r="BP18" s="447"/>
      <c r="BQ18" s="447"/>
      <c r="BR18" s="447"/>
      <c r="BS18" s="447"/>
      <c r="BT18" s="447"/>
      <c r="BU18" s="448"/>
      <c r="BV18" s="446">
        <v>15041687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155</v>
      </c>
      <c r="C19" s="489"/>
      <c r="D19" s="489"/>
      <c r="E19" s="558"/>
      <c r="F19" s="558"/>
      <c r="G19" s="558"/>
      <c r="H19" s="558"/>
      <c r="I19" s="558"/>
      <c r="J19" s="558"/>
      <c r="K19" s="558"/>
      <c r="L19" s="566">
        <v>2350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25526871</v>
      </c>
      <c r="BO19" s="447"/>
      <c r="BP19" s="447"/>
      <c r="BQ19" s="447"/>
      <c r="BR19" s="447"/>
      <c r="BS19" s="447"/>
      <c r="BT19" s="447"/>
      <c r="BU19" s="448"/>
      <c r="BV19" s="446">
        <v>16835848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157</v>
      </c>
      <c r="C20" s="489"/>
      <c r="D20" s="489"/>
      <c r="E20" s="558"/>
      <c r="F20" s="558"/>
      <c r="G20" s="558"/>
      <c r="H20" s="558"/>
      <c r="I20" s="558"/>
      <c r="J20" s="558"/>
      <c r="K20" s="558"/>
      <c r="L20" s="566">
        <v>29884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36789941</v>
      </c>
      <c r="BO23" s="447"/>
      <c r="BP23" s="447"/>
      <c r="BQ23" s="447"/>
      <c r="BR23" s="447"/>
      <c r="BS23" s="447"/>
      <c r="BT23" s="447"/>
      <c r="BU23" s="448"/>
      <c r="BV23" s="446">
        <v>36131025</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166</v>
      </c>
      <c r="F24" s="476"/>
      <c r="G24" s="476"/>
      <c r="H24" s="476"/>
      <c r="I24" s="476"/>
      <c r="J24" s="476"/>
      <c r="K24" s="477"/>
      <c r="L24" s="497">
        <v>1</v>
      </c>
      <c r="M24" s="498"/>
      <c r="N24" s="498"/>
      <c r="O24" s="498"/>
      <c r="P24" s="537"/>
      <c r="Q24" s="497">
        <v>8514</v>
      </c>
      <c r="R24" s="498"/>
      <c r="S24" s="498"/>
      <c r="T24" s="498"/>
      <c r="U24" s="498"/>
      <c r="V24" s="537"/>
      <c r="W24" s="596"/>
      <c r="X24" s="584"/>
      <c r="Y24" s="585"/>
      <c r="Z24" s="496" t="s">
        <v>167</v>
      </c>
      <c r="AA24" s="476"/>
      <c r="AB24" s="476"/>
      <c r="AC24" s="476"/>
      <c r="AD24" s="476"/>
      <c r="AE24" s="476"/>
      <c r="AF24" s="476"/>
      <c r="AG24" s="477"/>
      <c r="AH24" s="497">
        <v>415</v>
      </c>
      <c r="AI24" s="498"/>
      <c r="AJ24" s="498"/>
      <c r="AK24" s="498"/>
      <c r="AL24" s="537"/>
      <c r="AM24" s="497">
        <v>1228400</v>
      </c>
      <c r="AN24" s="498"/>
      <c r="AO24" s="498"/>
      <c r="AP24" s="498"/>
      <c r="AQ24" s="498"/>
      <c r="AR24" s="537"/>
      <c r="AS24" s="497">
        <v>2960</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14072662</v>
      </c>
      <c r="BO24" s="447"/>
      <c r="BP24" s="447"/>
      <c r="BQ24" s="447"/>
      <c r="BR24" s="447"/>
      <c r="BS24" s="447"/>
      <c r="BT24" s="447"/>
      <c r="BU24" s="448"/>
      <c r="BV24" s="446">
        <v>14213771</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169</v>
      </c>
      <c r="F25" s="476"/>
      <c r="G25" s="476"/>
      <c r="H25" s="476"/>
      <c r="I25" s="476"/>
      <c r="J25" s="476"/>
      <c r="K25" s="477"/>
      <c r="L25" s="497">
        <v>2</v>
      </c>
      <c r="M25" s="498"/>
      <c r="N25" s="498"/>
      <c r="O25" s="498"/>
      <c r="P25" s="537"/>
      <c r="Q25" s="497">
        <v>7410</v>
      </c>
      <c r="R25" s="498"/>
      <c r="S25" s="498"/>
      <c r="T25" s="498"/>
      <c r="U25" s="498"/>
      <c r="V25" s="537"/>
      <c r="W25" s="596"/>
      <c r="X25" s="584"/>
      <c r="Y25" s="585"/>
      <c r="Z25" s="496" t="s">
        <v>170</v>
      </c>
      <c r="AA25" s="476"/>
      <c r="AB25" s="476"/>
      <c r="AC25" s="476"/>
      <c r="AD25" s="476"/>
      <c r="AE25" s="476"/>
      <c r="AF25" s="476"/>
      <c r="AG25" s="477"/>
      <c r="AH25" s="497">
        <v>82</v>
      </c>
      <c r="AI25" s="498"/>
      <c r="AJ25" s="498"/>
      <c r="AK25" s="498"/>
      <c r="AL25" s="537"/>
      <c r="AM25" s="497">
        <v>231978</v>
      </c>
      <c r="AN25" s="498"/>
      <c r="AO25" s="498"/>
      <c r="AP25" s="498"/>
      <c r="AQ25" s="498"/>
      <c r="AR25" s="537"/>
      <c r="AS25" s="497">
        <v>2829</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14277317</v>
      </c>
      <c r="BO25" s="410"/>
      <c r="BP25" s="410"/>
      <c r="BQ25" s="410"/>
      <c r="BR25" s="410"/>
      <c r="BS25" s="410"/>
      <c r="BT25" s="410"/>
      <c r="BU25" s="411"/>
      <c r="BV25" s="409">
        <v>5895873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172</v>
      </c>
      <c r="F26" s="476"/>
      <c r="G26" s="476"/>
      <c r="H26" s="476"/>
      <c r="I26" s="476"/>
      <c r="J26" s="476"/>
      <c r="K26" s="477"/>
      <c r="L26" s="497">
        <v>1</v>
      </c>
      <c r="M26" s="498"/>
      <c r="N26" s="498"/>
      <c r="O26" s="498"/>
      <c r="P26" s="537"/>
      <c r="Q26" s="497">
        <v>7010</v>
      </c>
      <c r="R26" s="498"/>
      <c r="S26" s="498"/>
      <c r="T26" s="498"/>
      <c r="U26" s="498"/>
      <c r="V26" s="537"/>
      <c r="W26" s="596"/>
      <c r="X26" s="584"/>
      <c r="Y26" s="585"/>
      <c r="Z26" s="496" t="s">
        <v>173</v>
      </c>
      <c r="AA26" s="606"/>
      <c r="AB26" s="606"/>
      <c r="AC26" s="606"/>
      <c r="AD26" s="606"/>
      <c r="AE26" s="606"/>
      <c r="AF26" s="606"/>
      <c r="AG26" s="607"/>
      <c r="AH26" s="497">
        <v>8</v>
      </c>
      <c r="AI26" s="498"/>
      <c r="AJ26" s="498"/>
      <c r="AK26" s="498"/>
      <c r="AL26" s="537"/>
      <c r="AM26" s="497">
        <v>30024</v>
      </c>
      <c r="AN26" s="498"/>
      <c r="AO26" s="498"/>
      <c r="AP26" s="498"/>
      <c r="AQ26" s="498"/>
      <c r="AR26" s="537"/>
      <c r="AS26" s="497">
        <v>3753</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175</v>
      </c>
      <c r="BO26" s="447"/>
      <c r="BP26" s="447"/>
      <c r="BQ26" s="447"/>
      <c r="BR26" s="447"/>
      <c r="BS26" s="447"/>
      <c r="BT26" s="447"/>
      <c r="BU26" s="448"/>
      <c r="BV26" s="446" t="s">
        <v>175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176</v>
      </c>
      <c r="F27" s="476"/>
      <c r="G27" s="476"/>
      <c r="H27" s="476"/>
      <c r="I27" s="476"/>
      <c r="J27" s="476"/>
      <c r="K27" s="477"/>
      <c r="L27" s="497">
        <v>1</v>
      </c>
      <c r="M27" s="498"/>
      <c r="N27" s="498"/>
      <c r="O27" s="498"/>
      <c r="P27" s="537"/>
      <c r="Q27" s="497">
        <v>5600</v>
      </c>
      <c r="R27" s="498"/>
      <c r="S27" s="498"/>
      <c r="T27" s="498"/>
      <c r="U27" s="498"/>
      <c r="V27" s="537"/>
      <c r="W27" s="596"/>
      <c r="X27" s="584"/>
      <c r="Y27" s="585"/>
      <c r="Z27" s="496" t="s">
        <v>177</v>
      </c>
      <c r="AA27" s="476"/>
      <c r="AB27" s="476"/>
      <c r="AC27" s="476"/>
      <c r="AD27" s="476"/>
      <c r="AE27" s="476"/>
      <c r="AF27" s="476"/>
      <c r="AG27" s="477"/>
      <c r="AH27" s="497">
        <v>5</v>
      </c>
      <c r="AI27" s="498"/>
      <c r="AJ27" s="498"/>
      <c r="AK27" s="498"/>
      <c r="AL27" s="537"/>
      <c r="AM27" s="497">
        <v>16417</v>
      </c>
      <c r="AN27" s="498"/>
      <c r="AO27" s="498"/>
      <c r="AP27" s="498"/>
      <c r="AQ27" s="498"/>
      <c r="AR27" s="537"/>
      <c r="AS27" s="497">
        <v>3283</v>
      </c>
      <c r="AT27" s="498"/>
      <c r="AU27" s="498"/>
      <c r="AV27" s="498"/>
      <c r="AW27" s="498"/>
      <c r="AX27" s="499"/>
      <c r="AY27" s="538" t="s">
        <v>178</v>
      </c>
      <c r="AZ27" s="539"/>
      <c r="BA27" s="539"/>
      <c r="BB27" s="539"/>
      <c r="BC27" s="539"/>
      <c r="BD27" s="539"/>
      <c r="BE27" s="539"/>
      <c r="BF27" s="539"/>
      <c r="BG27" s="539"/>
      <c r="BH27" s="539"/>
      <c r="BI27" s="539"/>
      <c r="BJ27" s="539"/>
      <c r="BK27" s="539"/>
      <c r="BL27" s="539"/>
      <c r="BM27" s="540"/>
      <c r="BN27" s="619">
        <v>2022846</v>
      </c>
      <c r="BO27" s="620"/>
      <c r="BP27" s="620"/>
      <c r="BQ27" s="620"/>
      <c r="BR27" s="620"/>
      <c r="BS27" s="620"/>
      <c r="BT27" s="620"/>
      <c r="BU27" s="621"/>
      <c r="BV27" s="619">
        <v>2022523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179</v>
      </c>
      <c r="F28" s="476"/>
      <c r="G28" s="476"/>
      <c r="H28" s="476"/>
      <c r="I28" s="476"/>
      <c r="J28" s="476"/>
      <c r="K28" s="477"/>
      <c r="L28" s="497">
        <v>1</v>
      </c>
      <c r="M28" s="498"/>
      <c r="N28" s="498"/>
      <c r="O28" s="498"/>
      <c r="P28" s="537"/>
      <c r="Q28" s="497">
        <v>4950</v>
      </c>
      <c r="R28" s="498"/>
      <c r="S28" s="498"/>
      <c r="T28" s="498"/>
      <c r="U28" s="498"/>
      <c r="V28" s="537"/>
      <c r="W28" s="596"/>
      <c r="X28" s="584"/>
      <c r="Y28" s="585"/>
      <c r="Z28" s="496" t="s">
        <v>180</v>
      </c>
      <c r="AA28" s="476"/>
      <c r="AB28" s="476"/>
      <c r="AC28" s="476"/>
      <c r="AD28" s="476"/>
      <c r="AE28" s="476"/>
      <c r="AF28" s="476"/>
      <c r="AG28" s="477"/>
      <c r="AH28" s="497" t="s">
        <v>175</v>
      </c>
      <c r="AI28" s="498"/>
      <c r="AJ28" s="498"/>
      <c r="AK28" s="498"/>
      <c r="AL28" s="537"/>
      <c r="AM28" s="497" t="s">
        <v>175</v>
      </c>
      <c r="AN28" s="498"/>
      <c r="AO28" s="498"/>
      <c r="AP28" s="498"/>
      <c r="AQ28" s="498"/>
      <c r="AR28" s="537"/>
      <c r="AS28" s="497" t="s">
        <v>175</v>
      </c>
      <c r="AT28" s="498"/>
      <c r="AU28" s="498"/>
      <c r="AV28" s="498"/>
      <c r="AW28" s="498"/>
      <c r="AX28" s="499"/>
      <c r="AY28" s="622" t="s">
        <v>181</v>
      </c>
      <c r="AZ28" s="623"/>
      <c r="BA28" s="623"/>
      <c r="BB28" s="624"/>
      <c r="BC28" s="406" t="s">
        <v>42</v>
      </c>
      <c r="BD28" s="407"/>
      <c r="BE28" s="407"/>
      <c r="BF28" s="407"/>
      <c r="BG28" s="407"/>
      <c r="BH28" s="407"/>
      <c r="BI28" s="407"/>
      <c r="BJ28" s="407"/>
      <c r="BK28" s="407"/>
      <c r="BL28" s="407"/>
      <c r="BM28" s="408"/>
      <c r="BN28" s="409">
        <v>6909162</v>
      </c>
      <c r="BO28" s="410"/>
      <c r="BP28" s="410"/>
      <c r="BQ28" s="410"/>
      <c r="BR28" s="410"/>
      <c r="BS28" s="410"/>
      <c r="BT28" s="410"/>
      <c r="BU28" s="411"/>
      <c r="BV28" s="409">
        <v>212460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182</v>
      </c>
      <c r="F29" s="476"/>
      <c r="G29" s="476"/>
      <c r="H29" s="476"/>
      <c r="I29" s="476"/>
      <c r="J29" s="476"/>
      <c r="K29" s="477"/>
      <c r="L29" s="497">
        <v>18</v>
      </c>
      <c r="M29" s="498"/>
      <c r="N29" s="498"/>
      <c r="O29" s="498"/>
      <c r="P29" s="537"/>
      <c r="Q29" s="497">
        <v>4450</v>
      </c>
      <c r="R29" s="498"/>
      <c r="S29" s="498"/>
      <c r="T29" s="498"/>
      <c r="U29" s="498"/>
      <c r="V29" s="537"/>
      <c r="W29" s="597"/>
      <c r="X29" s="598"/>
      <c r="Y29" s="599"/>
      <c r="Z29" s="496" t="s">
        <v>183</v>
      </c>
      <c r="AA29" s="476"/>
      <c r="AB29" s="476"/>
      <c r="AC29" s="476"/>
      <c r="AD29" s="476"/>
      <c r="AE29" s="476"/>
      <c r="AF29" s="476"/>
      <c r="AG29" s="477"/>
      <c r="AH29" s="497">
        <v>420</v>
      </c>
      <c r="AI29" s="498"/>
      <c r="AJ29" s="498"/>
      <c r="AK29" s="498"/>
      <c r="AL29" s="537"/>
      <c r="AM29" s="497">
        <v>1244817</v>
      </c>
      <c r="AN29" s="498"/>
      <c r="AO29" s="498"/>
      <c r="AP29" s="498"/>
      <c r="AQ29" s="498"/>
      <c r="AR29" s="537"/>
      <c r="AS29" s="497">
        <v>2964</v>
      </c>
      <c r="AT29" s="498"/>
      <c r="AU29" s="498"/>
      <c r="AV29" s="498"/>
      <c r="AW29" s="498"/>
      <c r="AX29" s="499"/>
      <c r="AY29" s="625"/>
      <c r="AZ29" s="626"/>
      <c r="BA29" s="626"/>
      <c r="BB29" s="627"/>
      <c r="BC29" s="480" t="s">
        <v>184</v>
      </c>
      <c r="BD29" s="481"/>
      <c r="BE29" s="481"/>
      <c r="BF29" s="481"/>
      <c r="BG29" s="481"/>
      <c r="BH29" s="481"/>
      <c r="BI29" s="481"/>
      <c r="BJ29" s="481"/>
      <c r="BK29" s="481"/>
      <c r="BL29" s="481"/>
      <c r="BM29" s="482"/>
      <c r="BN29" s="446">
        <v>40405</v>
      </c>
      <c r="BO29" s="447"/>
      <c r="BP29" s="447"/>
      <c r="BQ29" s="447"/>
      <c r="BR29" s="447"/>
      <c r="BS29" s="447"/>
      <c r="BT29" s="447"/>
      <c r="BU29" s="448"/>
      <c r="BV29" s="446">
        <v>47904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185</v>
      </c>
      <c r="X30" s="604"/>
      <c r="Y30" s="604"/>
      <c r="Z30" s="604"/>
      <c r="AA30" s="604"/>
      <c r="AB30" s="604"/>
      <c r="AC30" s="604"/>
      <c r="AD30" s="604"/>
      <c r="AE30" s="604"/>
      <c r="AF30" s="604"/>
      <c r="AG30" s="605"/>
      <c r="AH30" s="562">
        <v>102.3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2044900</v>
      </c>
      <c r="BO30" s="620"/>
      <c r="BP30" s="620"/>
      <c r="BQ30" s="620"/>
      <c r="BR30" s="620"/>
      <c r="BS30" s="620"/>
      <c r="BT30" s="620"/>
      <c r="BU30" s="621"/>
      <c r="BV30" s="619">
        <v>1918468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192</v>
      </c>
      <c r="D33" s="470"/>
      <c r="E33" s="435" t="s">
        <v>193</v>
      </c>
      <c r="F33" s="435"/>
      <c r="G33" s="435"/>
      <c r="H33" s="435"/>
      <c r="I33" s="435"/>
      <c r="J33" s="435"/>
      <c r="K33" s="435"/>
      <c r="L33" s="435"/>
      <c r="M33" s="435"/>
      <c r="N33" s="435"/>
      <c r="O33" s="435"/>
      <c r="P33" s="435"/>
      <c r="Q33" s="435"/>
      <c r="R33" s="435"/>
      <c r="S33" s="435"/>
      <c r="T33" s="195"/>
      <c r="U33" s="470" t="s">
        <v>194</v>
      </c>
      <c r="V33" s="470"/>
      <c r="W33" s="435" t="s">
        <v>193</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192</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久世荒内・寺田塚本地区土地区画整理事業特別会計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城南衛生管理組合（一般会計）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14</v>
      </c>
      <c r="CP34" s="632"/>
      <c r="CQ34" s="633" t="str">
        <f>IF('各会計、関係団体の財政状況及び健全化判断比率'!BS7="","",'各会計、関係団体の財政状況及び健全化判断比率'!BS7)</f>
        <v>城陽市民余暇活動センター</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公共下水道事業会計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京都府後期高齢者医療広域連合（一般会計）</v>
      </c>
      <c r="BZ35" s="633"/>
      <c r="CA35" s="633"/>
      <c r="CB35" s="633"/>
      <c r="CC35" s="633"/>
      <c r="CD35" s="633"/>
      <c r="CE35" s="633"/>
      <c r="CF35" s="633"/>
      <c r="CG35" s="633"/>
      <c r="CH35" s="633"/>
      <c r="CI35" s="633"/>
      <c r="CJ35" s="633"/>
      <c r="CK35" s="633"/>
      <c r="CL35" s="633"/>
      <c r="CM35" s="633"/>
      <c r="CN35" s="193"/>
      <c r="CO35" s="632">
        <f t="shared" ref="CO35:CO43" si="3">IF(CQ35="","",CO34+1)</f>
        <v>15</v>
      </c>
      <c r="CP35" s="632"/>
      <c r="CQ35" s="633" t="str">
        <f>IF('各会計、関係団体の財政状況及び健全化判断比率'!BS8="","",'各会計、関係団体の財政状況及び健全化判断比率'!BS8)</f>
        <v>サンガタウン城陽</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後期高齢者医療事業</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京都府後期高齢者医療広域連合（特別会計）</v>
      </c>
      <c r="BZ36" s="633"/>
      <c r="CA36" s="633"/>
      <c r="CB36" s="633"/>
      <c r="CC36" s="633"/>
      <c r="CD36" s="633"/>
      <c r="CE36" s="633"/>
      <c r="CF36" s="633"/>
      <c r="CG36" s="633"/>
      <c r="CH36" s="633"/>
      <c r="CI36" s="633"/>
      <c r="CJ36" s="633"/>
      <c r="CK36" s="633"/>
      <c r="CL36" s="633"/>
      <c r="CM36" s="633"/>
      <c r="CN36" s="193"/>
      <c r="CO36" s="632">
        <f t="shared" si="3"/>
        <v>16</v>
      </c>
      <c r="CP36" s="632"/>
      <c r="CQ36" s="633" t="str">
        <f>IF('各会計、関係団体の財政状況及び健全化判断比率'!BS9="","",'各会計、関係団体の財政状況及び健全化判断比率'!BS9)</f>
        <v>城南土地開発公社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〇</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淀川・木津川水防事務組合（一般会計）</v>
      </c>
      <c r="BZ37" s="633"/>
      <c r="CA37" s="633"/>
      <c r="CB37" s="633"/>
      <c r="CC37" s="633"/>
      <c r="CD37" s="633"/>
      <c r="CE37" s="633"/>
      <c r="CF37" s="633"/>
      <c r="CG37" s="633"/>
      <c r="CH37" s="633"/>
      <c r="CI37" s="633"/>
      <c r="CJ37" s="633"/>
      <c r="CK37" s="633"/>
      <c r="CL37" s="633"/>
      <c r="CM37" s="633"/>
      <c r="CN37" s="193"/>
      <c r="CO37" s="632">
        <f t="shared" si="3"/>
        <v>17</v>
      </c>
      <c r="CP37" s="632"/>
      <c r="CQ37" s="633" t="str">
        <f>IF('各会計、関係団体の財政状況及び健全化判断比率'!BS10="","",'各会計、関係団体の財政状況及び健全化判断比率'!BS10)</f>
        <v>城陽山砂利採取地整備公社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京都府自治会館管理組合（一般会計）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京都地方税機構（一般会計）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s+2Sl+Az7z/It/LIfmrloHTSWmhqEjkPG5LMEBpeUHOJtMi2DaoCBDWL7PDGf9ZHFINmfGS0aLAa338x9xVQ3g==" saltValue="fEskfWX1/IAO0jXKlvv8q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5" t="s">
        <v>561</v>
      </c>
      <c r="D34" s="1225"/>
      <c r="E34" s="1226"/>
      <c r="F34" s="32">
        <v>1.72</v>
      </c>
      <c r="G34" s="33">
        <v>2.86</v>
      </c>
      <c r="H34" s="33">
        <v>3.35</v>
      </c>
      <c r="I34" s="33">
        <v>6.5</v>
      </c>
      <c r="J34" s="34">
        <v>8.77</v>
      </c>
      <c r="K34" s="22"/>
      <c r="L34" s="22"/>
      <c r="M34" s="22"/>
      <c r="N34" s="22"/>
      <c r="O34" s="22"/>
      <c r="P34" s="22"/>
    </row>
    <row r="35" spans="1:16" ht="39" customHeight="1">
      <c r="A35" s="22"/>
      <c r="B35" s="35"/>
      <c r="C35" s="1219" t="s">
        <v>562</v>
      </c>
      <c r="D35" s="1220"/>
      <c r="E35" s="1221"/>
      <c r="F35" s="36">
        <v>0.91</v>
      </c>
      <c r="G35" s="37">
        <v>1.39</v>
      </c>
      <c r="H35" s="37">
        <v>1.35</v>
      </c>
      <c r="I35" s="37">
        <v>2.2599999999999998</v>
      </c>
      <c r="J35" s="38">
        <v>2.56</v>
      </c>
      <c r="K35" s="22"/>
      <c r="L35" s="22"/>
      <c r="M35" s="22"/>
      <c r="N35" s="22"/>
      <c r="O35" s="22"/>
      <c r="P35" s="22"/>
    </row>
    <row r="36" spans="1:16" ht="39" customHeight="1">
      <c r="A36" s="22"/>
      <c r="B36" s="35"/>
      <c r="C36" s="1219" t="s">
        <v>563</v>
      </c>
      <c r="D36" s="1220"/>
      <c r="E36" s="1221"/>
      <c r="F36" s="36">
        <v>1.6</v>
      </c>
      <c r="G36" s="37">
        <v>0.65</v>
      </c>
      <c r="H36" s="37">
        <v>0.02</v>
      </c>
      <c r="I36" s="37">
        <v>1.25</v>
      </c>
      <c r="J36" s="38">
        <v>1.82</v>
      </c>
      <c r="K36" s="22"/>
      <c r="L36" s="22"/>
      <c r="M36" s="22"/>
      <c r="N36" s="22"/>
      <c r="O36" s="22"/>
      <c r="P36" s="22"/>
    </row>
    <row r="37" spans="1:16" ht="39" customHeight="1">
      <c r="A37" s="22"/>
      <c r="B37" s="35"/>
      <c r="C37" s="1219" t="s">
        <v>564</v>
      </c>
      <c r="D37" s="1220"/>
      <c r="E37" s="1221"/>
      <c r="F37" s="36">
        <v>0.13</v>
      </c>
      <c r="G37" s="37">
        <v>0.14000000000000001</v>
      </c>
      <c r="H37" s="37">
        <v>0.13</v>
      </c>
      <c r="I37" s="37">
        <v>0.17</v>
      </c>
      <c r="J37" s="38">
        <v>0.17</v>
      </c>
      <c r="K37" s="22"/>
      <c r="L37" s="22"/>
      <c r="M37" s="22"/>
      <c r="N37" s="22"/>
      <c r="O37" s="22"/>
      <c r="P37" s="22"/>
    </row>
    <row r="38" spans="1:16" ht="39" customHeight="1">
      <c r="A38" s="22"/>
      <c r="B38" s="35"/>
      <c r="C38" s="1219" t="s">
        <v>565</v>
      </c>
      <c r="D38" s="1220"/>
      <c r="E38" s="1221"/>
      <c r="F38" s="36">
        <v>0.23</v>
      </c>
      <c r="G38" s="37">
        <v>0.14000000000000001</v>
      </c>
      <c r="H38" s="37">
        <v>0.15</v>
      </c>
      <c r="I38" s="37">
        <v>0.13</v>
      </c>
      <c r="J38" s="38">
        <v>0.14000000000000001</v>
      </c>
      <c r="K38" s="22"/>
      <c r="L38" s="22"/>
      <c r="M38" s="22"/>
      <c r="N38" s="22"/>
      <c r="O38" s="22"/>
      <c r="P38" s="22"/>
    </row>
    <row r="39" spans="1:16" ht="39" customHeight="1">
      <c r="A39" s="22"/>
      <c r="B39" s="35"/>
      <c r="C39" s="1219" t="s">
        <v>566</v>
      </c>
      <c r="D39" s="1220"/>
      <c r="E39" s="1221"/>
      <c r="F39" s="36" t="s">
        <v>567</v>
      </c>
      <c r="G39" s="37" t="s">
        <v>568</v>
      </c>
      <c r="H39" s="37">
        <v>0</v>
      </c>
      <c r="I39" s="37">
        <v>0</v>
      </c>
      <c r="J39" s="38">
        <v>0</v>
      </c>
      <c r="K39" s="22"/>
      <c r="L39" s="22"/>
      <c r="M39" s="22"/>
      <c r="N39" s="22"/>
      <c r="O39" s="22"/>
      <c r="P39" s="22"/>
    </row>
    <row r="40" spans="1:16" ht="39" customHeight="1">
      <c r="A40" s="22"/>
      <c r="B40" s="35"/>
      <c r="C40" s="1219" t="s">
        <v>569</v>
      </c>
      <c r="D40" s="1220"/>
      <c r="E40" s="1221"/>
      <c r="F40" s="36">
        <v>0</v>
      </c>
      <c r="G40" s="37">
        <v>0</v>
      </c>
      <c r="H40" s="37">
        <v>0</v>
      </c>
      <c r="I40" s="37">
        <v>0</v>
      </c>
      <c r="J40" s="38">
        <v>0</v>
      </c>
      <c r="K40" s="22"/>
      <c r="L40" s="22"/>
      <c r="M40" s="22"/>
      <c r="N40" s="22"/>
      <c r="O40" s="22"/>
      <c r="P40" s="22"/>
    </row>
    <row r="41" spans="1:16" ht="39" customHeight="1">
      <c r="A41" s="22"/>
      <c r="B41" s="35"/>
      <c r="C41" s="1219"/>
      <c r="D41" s="1220"/>
      <c r="E41" s="1221"/>
      <c r="F41" s="36"/>
      <c r="G41" s="37"/>
      <c r="H41" s="37"/>
      <c r="I41" s="37"/>
      <c r="J41" s="38"/>
      <c r="K41" s="22"/>
      <c r="L41" s="22"/>
      <c r="M41" s="22"/>
      <c r="N41" s="22"/>
      <c r="O41" s="22"/>
      <c r="P41" s="22"/>
    </row>
    <row r="42" spans="1:16" ht="39" customHeight="1">
      <c r="A42" s="22"/>
      <c r="B42" s="39"/>
      <c r="C42" s="1219" t="s">
        <v>570</v>
      </c>
      <c r="D42" s="1220"/>
      <c r="E42" s="1221"/>
      <c r="F42" s="36" t="s">
        <v>513</v>
      </c>
      <c r="G42" s="37" t="s">
        <v>513</v>
      </c>
      <c r="H42" s="37" t="s">
        <v>513</v>
      </c>
      <c r="I42" s="37" t="s">
        <v>513</v>
      </c>
      <c r="J42" s="38" t="s">
        <v>513</v>
      </c>
      <c r="K42" s="22"/>
      <c r="L42" s="22"/>
      <c r="M42" s="22"/>
      <c r="N42" s="22"/>
      <c r="O42" s="22"/>
      <c r="P42" s="22"/>
    </row>
    <row r="43" spans="1:16" ht="39" customHeight="1" thickBot="1">
      <c r="A43" s="22"/>
      <c r="B43" s="40"/>
      <c r="C43" s="1222" t="s">
        <v>571</v>
      </c>
      <c r="D43" s="1223"/>
      <c r="E43" s="1224"/>
      <c r="F43" s="41" t="s">
        <v>513</v>
      </c>
      <c r="G43" s="42" t="s">
        <v>513</v>
      </c>
      <c r="H43" s="42" t="s">
        <v>513</v>
      </c>
      <c r="I43" s="42" t="s">
        <v>513</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Dg4PmL29QfCDdScq8Qz37tjaqu3D/uDI7rhxHYjuuGOxaRKqb4EfKWxjMxDVCXk1sqlW0j6mo2Fn/jIJOe7SsA==" saltValue="f7IrJpM0851SUSd7ndSg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5" t="s">
        <v>11</v>
      </c>
      <c r="C45" s="1236"/>
      <c r="D45" s="58"/>
      <c r="E45" s="1241" t="s">
        <v>12</v>
      </c>
      <c r="F45" s="1241"/>
      <c r="G45" s="1241"/>
      <c r="H45" s="1241"/>
      <c r="I45" s="1241"/>
      <c r="J45" s="1242"/>
      <c r="K45" s="59">
        <v>3161</v>
      </c>
      <c r="L45" s="60">
        <v>3164</v>
      </c>
      <c r="M45" s="60">
        <v>2885</v>
      </c>
      <c r="N45" s="60">
        <v>2968</v>
      </c>
      <c r="O45" s="61">
        <v>2949</v>
      </c>
      <c r="P45" s="48"/>
      <c r="Q45" s="48"/>
      <c r="R45" s="48"/>
      <c r="S45" s="48"/>
      <c r="T45" s="48"/>
      <c r="U45" s="48"/>
    </row>
    <row r="46" spans="1:21" ht="30.75" customHeight="1">
      <c r="A46" s="48"/>
      <c r="B46" s="1237"/>
      <c r="C46" s="1238"/>
      <c r="D46" s="62"/>
      <c r="E46" s="1229" t="s">
        <v>13</v>
      </c>
      <c r="F46" s="1229"/>
      <c r="G46" s="1229"/>
      <c r="H46" s="1229"/>
      <c r="I46" s="1229"/>
      <c r="J46" s="1230"/>
      <c r="K46" s="63" t="s">
        <v>513</v>
      </c>
      <c r="L46" s="64" t="s">
        <v>513</v>
      </c>
      <c r="M46" s="64" t="s">
        <v>513</v>
      </c>
      <c r="N46" s="64" t="s">
        <v>513</v>
      </c>
      <c r="O46" s="65" t="s">
        <v>513</v>
      </c>
      <c r="P46" s="48"/>
      <c r="Q46" s="48"/>
      <c r="R46" s="48"/>
      <c r="S46" s="48"/>
      <c r="T46" s="48"/>
      <c r="U46" s="48"/>
    </row>
    <row r="47" spans="1:21" ht="30.75" customHeight="1">
      <c r="A47" s="48"/>
      <c r="B47" s="1237"/>
      <c r="C47" s="1238"/>
      <c r="D47" s="62"/>
      <c r="E47" s="1229" t="s">
        <v>14</v>
      </c>
      <c r="F47" s="1229"/>
      <c r="G47" s="1229"/>
      <c r="H47" s="1229"/>
      <c r="I47" s="1229"/>
      <c r="J47" s="1230"/>
      <c r="K47" s="63" t="s">
        <v>513</v>
      </c>
      <c r="L47" s="64" t="s">
        <v>513</v>
      </c>
      <c r="M47" s="64" t="s">
        <v>513</v>
      </c>
      <c r="N47" s="64" t="s">
        <v>513</v>
      </c>
      <c r="O47" s="65" t="s">
        <v>513</v>
      </c>
      <c r="P47" s="48"/>
      <c r="Q47" s="48"/>
      <c r="R47" s="48"/>
      <c r="S47" s="48"/>
      <c r="T47" s="48"/>
      <c r="U47" s="48"/>
    </row>
    <row r="48" spans="1:21" ht="30.75" customHeight="1">
      <c r="A48" s="48"/>
      <c r="B48" s="1237"/>
      <c r="C48" s="1238"/>
      <c r="D48" s="62"/>
      <c r="E48" s="1229" t="s">
        <v>15</v>
      </c>
      <c r="F48" s="1229"/>
      <c r="G48" s="1229"/>
      <c r="H48" s="1229"/>
      <c r="I48" s="1229"/>
      <c r="J48" s="1230"/>
      <c r="K48" s="63">
        <v>583</v>
      </c>
      <c r="L48" s="64">
        <v>592</v>
      </c>
      <c r="M48" s="64">
        <v>592</v>
      </c>
      <c r="N48" s="64">
        <v>593</v>
      </c>
      <c r="O48" s="65">
        <v>605</v>
      </c>
      <c r="P48" s="48"/>
      <c r="Q48" s="48"/>
      <c r="R48" s="48"/>
      <c r="S48" s="48"/>
      <c r="T48" s="48"/>
      <c r="U48" s="48"/>
    </row>
    <row r="49" spans="1:21" ht="30.75" customHeight="1">
      <c r="A49" s="48"/>
      <c r="B49" s="1237"/>
      <c r="C49" s="1238"/>
      <c r="D49" s="62"/>
      <c r="E49" s="1229" t="s">
        <v>16</v>
      </c>
      <c r="F49" s="1229"/>
      <c r="G49" s="1229"/>
      <c r="H49" s="1229"/>
      <c r="I49" s="1229"/>
      <c r="J49" s="1230"/>
      <c r="K49" s="63">
        <v>154</v>
      </c>
      <c r="L49" s="64">
        <v>137</v>
      </c>
      <c r="M49" s="64">
        <v>119</v>
      </c>
      <c r="N49" s="64">
        <v>92</v>
      </c>
      <c r="O49" s="65">
        <v>90</v>
      </c>
      <c r="P49" s="48"/>
      <c r="Q49" s="48"/>
      <c r="R49" s="48"/>
      <c r="S49" s="48"/>
      <c r="T49" s="48"/>
      <c r="U49" s="48"/>
    </row>
    <row r="50" spans="1:21" ht="30.75" customHeight="1">
      <c r="A50" s="48"/>
      <c r="B50" s="1237"/>
      <c r="C50" s="1238"/>
      <c r="D50" s="62"/>
      <c r="E50" s="1229" t="s">
        <v>17</v>
      </c>
      <c r="F50" s="1229"/>
      <c r="G50" s="1229"/>
      <c r="H50" s="1229"/>
      <c r="I50" s="1229"/>
      <c r="J50" s="1230"/>
      <c r="K50" s="63">
        <v>75</v>
      </c>
      <c r="L50" s="64">
        <v>78</v>
      </c>
      <c r="M50" s="64">
        <v>94</v>
      </c>
      <c r="N50" s="64">
        <v>94</v>
      </c>
      <c r="O50" s="65">
        <v>73</v>
      </c>
      <c r="P50" s="48"/>
      <c r="Q50" s="48"/>
      <c r="R50" s="48"/>
      <c r="S50" s="48"/>
      <c r="T50" s="48"/>
      <c r="U50" s="48"/>
    </row>
    <row r="51" spans="1:21" ht="30.75" customHeight="1">
      <c r="A51" s="48"/>
      <c r="B51" s="1239"/>
      <c r="C51" s="1240"/>
      <c r="D51" s="66"/>
      <c r="E51" s="1229" t="s">
        <v>18</v>
      </c>
      <c r="F51" s="1229"/>
      <c r="G51" s="1229"/>
      <c r="H51" s="1229"/>
      <c r="I51" s="1229"/>
      <c r="J51" s="1230"/>
      <c r="K51" s="63">
        <v>0</v>
      </c>
      <c r="L51" s="64" t="s">
        <v>513</v>
      </c>
      <c r="M51" s="64">
        <v>0</v>
      </c>
      <c r="N51" s="64">
        <v>2</v>
      </c>
      <c r="O51" s="65">
        <v>0</v>
      </c>
      <c r="P51" s="48"/>
      <c r="Q51" s="48"/>
      <c r="R51" s="48"/>
      <c r="S51" s="48"/>
      <c r="T51" s="48"/>
      <c r="U51" s="48"/>
    </row>
    <row r="52" spans="1:21" ht="30.75" customHeight="1">
      <c r="A52" s="48"/>
      <c r="B52" s="1227" t="s">
        <v>19</v>
      </c>
      <c r="C52" s="1228"/>
      <c r="D52" s="66"/>
      <c r="E52" s="1229" t="s">
        <v>20</v>
      </c>
      <c r="F52" s="1229"/>
      <c r="G52" s="1229"/>
      <c r="H52" s="1229"/>
      <c r="I52" s="1229"/>
      <c r="J52" s="1230"/>
      <c r="K52" s="63">
        <v>2774</v>
      </c>
      <c r="L52" s="64">
        <v>2762</v>
      </c>
      <c r="M52" s="64">
        <v>2407</v>
      </c>
      <c r="N52" s="64">
        <v>2427</v>
      </c>
      <c r="O52" s="65">
        <v>2616</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1199</v>
      </c>
      <c r="L53" s="69">
        <v>1209</v>
      </c>
      <c r="M53" s="69">
        <v>1283</v>
      </c>
      <c r="N53" s="69">
        <v>1322</v>
      </c>
      <c r="O53" s="70">
        <v>1101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ZoKvbn3vuUzuRjVb+MRk5dywsTSsT+OK9hMtBtGAI5aa2ON6WovjEFZOMDaNvpR1t84c4WoXIq5EVAARcYJLA==" saltValue="GswoxqdWtJH+BtorFOLNG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555</v>
      </c>
      <c r="J40" s="79" t="s">
        <v>556</v>
      </c>
      <c r="K40" s="79" t="s">
        <v>557</v>
      </c>
      <c r="L40" s="79" t="s">
        <v>558</v>
      </c>
      <c r="M40" s="80" t="s">
        <v>559</v>
      </c>
    </row>
    <row r="41" spans="2:13" ht="27.75" customHeight="1">
      <c r="B41" s="1243" t="s">
        <v>24</v>
      </c>
      <c r="C41" s="1244"/>
      <c r="D41" s="81"/>
      <c r="E41" s="1249" t="s">
        <v>25</v>
      </c>
      <c r="F41" s="1249"/>
      <c r="G41" s="1249"/>
      <c r="H41" s="1250"/>
      <c r="I41" s="82">
        <v>34878</v>
      </c>
      <c r="J41" s="83">
        <v>34425</v>
      </c>
      <c r="K41" s="83">
        <v>35076</v>
      </c>
      <c r="L41" s="83">
        <v>36131</v>
      </c>
      <c r="M41" s="84">
        <v>36790</v>
      </c>
    </row>
    <row r="42" spans="2:13" ht="27.75" customHeight="1">
      <c r="B42" s="1245"/>
      <c r="C42" s="1246"/>
      <c r="D42" s="85"/>
      <c r="E42" s="1251" t="s">
        <v>26</v>
      </c>
      <c r="F42" s="1251"/>
      <c r="G42" s="1251"/>
      <c r="H42" s="1252"/>
      <c r="I42" s="86">
        <v>3484</v>
      </c>
      <c r="J42" s="87">
        <v>3474</v>
      </c>
      <c r="K42" s="87">
        <v>3132</v>
      </c>
      <c r="L42" s="87">
        <v>3045</v>
      </c>
      <c r="M42" s="88">
        <v>12968</v>
      </c>
    </row>
    <row r="43" spans="2:13" ht="27.75" customHeight="1">
      <c r="B43" s="1245"/>
      <c r="C43" s="1246"/>
      <c r="D43" s="85"/>
      <c r="E43" s="1251" t="s">
        <v>27</v>
      </c>
      <c r="F43" s="1251"/>
      <c r="G43" s="1251"/>
      <c r="H43" s="1252"/>
      <c r="I43" s="86">
        <v>8206</v>
      </c>
      <c r="J43" s="87">
        <v>10523</v>
      </c>
      <c r="K43" s="87">
        <v>6013</v>
      </c>
      <c r="L43" s="87">
        <v>6331</v>
      </c>
      <c r="M43" s="88">
        <v>5593</v>
      </c>
    </row>
    <row r="44" spans="2:13" ht="27.75" customHeight="1">
      <c r="B44" s="1245"/>
      <c r="C44" s="1246"/>
      <c r="D44" s="85"/>
      <c r="E44" s="1251" t="s">
        <v>28</v>
      </c>
      <c r="F44" s="1251"/>
      <c r="G44" s="1251"/>
      <c r="H44" s="1252"/>
      <c r="I44" s="86">
        <v>707</v>
      </c>
      <c r="J44" s="87">
        <v>819</v>
      </c>
      <c r="K44" s="87">
        <v>762</v>
      </c>
      <c r="L44" s="87">
        <v>1272</v>
      </c>
      <c r="M44" s="88">
        <v>1603</v>
      </c>
    </row>
    <row r="45" spans="2:13" ht="27.75" customHeight="1">
      <c r="B45" s="1245"/>
      <c r="C45" s="1246"/>
      <c r="D45" s="85"/>
      <c r="E45" s="1251" t="s">
        <v>29</v>
      </c>
      <c r="F45" s="1251"/>
      <c r="G45" s="1251"/>
      <c r="H45" s="1252"/>
      <c r="I45" s="86">
        <v>2808</v>
      </c>
      <c r="J45" s="87">
        <v>2502</v>
      </c>
      <c r="K45" s="87">
        <v>2215</v>
      </c>
      <c r="L45" s="87">
        <v>2169</v>
      </c>
      <c r="M45" s="88">
        <v>2238</v>
      </c>
    </row>
    <row r="46" spans="2:13" ht="27.75" customHeight="1">
      <c r="B46" s="1245"/>
      <c r="C46" s="1246"/>
      <c r="D46" s="89"/>
      <c r="E46" s="1251" t="s">
        <v>30</v>
      </c>
      <c r="F46" s="1251"/>
      <c r="G46" s="1251"/>
      <c r="H46" s="1252"/>
      <c r="I46" s="86" t="s">
        <v>513</v>
      </c>
      <c r="J46" s="87" t="s">
        <v>513</v>
      </c>
      <c r="K46" s="87" t="s">
        <v>513</v>
      </c>
      <c r="L46" s="87" t="s">
        <v>513</v>
      </c>
      <c r="M46" s="88" t="s">
        <v>513</v>
      </c>
    </row>
    <row r="47" spans="2:13" ht="27.75" customHeight="1">
      <c r="B47" s="1245"/>
      <c r="C47" s="1246"/>
      <c r="D47" s="90"/>
      <c r="E47" s="1253" t="s">
        <v>31</v>
      </c>
      <c r="F47" s="1254"/>
      <c r="G47" s="1254"/>
      <c r="H47" s="1255"/>
      <c r="I47" s="86" t="s">
        <v>513</v>
      </c>
      <c r="J47" s="87" t="s">
        <v>513</v>
      </c>
      <c r="K47" s="87" t="s">
        <v>513</v>
      </c>
      <c r="L47" s="87" t="s">
        <v>513</v>
      </c>
      <c r="M47" s="88" t="s">
        <v>513</v>
      </c>
    </row>
    <row r="48" spans="2:13" ht="27.75" customHeight="1">
      <c r="B48" s="1245"/>
      <c r="C48" s="1246"/>
      <c r="D48" s="85"/>
      <c r="E48" s="1251" t="s">
        <v>32</v>
      </c>
      <c r="F48" s="1251"/>
      <c r="G48" s="1251"/>
      <c r="H48" s="1252"/>
      <c r="I48" s="86" t="s">
        <v>513</v>
      </c>
      <c r="J48" s="87" t="s">
        <v>513</v>
      </c>
      <c r="K48" s="87" t="s">
        <v>513</v>
      </c>
      <c r="L48" s="87" t="s">
        <v>513</v>
      </c>
      <c r="M48" s="88" t="s">
        <v>513</v>
      </c>
    </row>
    <row r="49" spans="2:13" ht="27.75" customHeight="1">
      <c r="B49" s="1247"/>
      <c r="C49" s="1248"/>
      <c r="D49" s="85"/>
      <c r="E49" s="1251" t="s">
        <v>33</v>
      </c>
      <c r="F49" s="1251"/>
      <c r="G49" s="1251"/>
      <c r="H49" s="1252"/>
      <c r="I49" s="86" t="s">
        <v>513</v>
      </c>
      <c r="J49" s="87" t="s">
        <v>513</v>
      </c>
      <c r="K49" s="87" t="s">
        <v>513</v>
      </c>
      <c r="L49" s="87" t="s">
        <v>513</v>
      </c>
      <c r="M49" s="88" t="s">
        <v>513</v>
      </c>
    </row>
    <row r="50" spans="2:13" ht="27.75" customHeight="1">
      <c r="B50" s="1256" t="s">
        <v>34</v>
      </c>
      <c r="C50" s="1257"/>
      <c r="D50" s="91"/>
      <c r="E50" s="1251" t="s">
        <v>35</v>
      </c>
      <c r="F50" s="1251"/>
      <c r="G50" s="1251"/>
      <c r="H50" s="1252"/>
      <c r="I50" s="86">
        <v>2352</v>
      </c>
      <c r="J50" s="87">
        <v>2608</v>
      </c>
      <c r="K50" s="87">
        <v>3107</v>
      </c>
      <c r="L50" s="87">
        <v>3022</v>
      </c>
      <c r="M50" s="88">
        <v>10219</v>
      </c>
    </row>
    <row r="51" spans="2:13" ht="27.75" customHeight="1">
      <c r="B51" s="1245"/>
      <c r="C51" s="1246"/>
      <c r="D51" s="85"/>
      <c r="E51" s="1251" t="s">
        <v>36</v>
      </c>
      <c r="F51" s="1251"/>
      <c r="G51" s="1251"/>
      <c r="H51" s="1252"/>
      <c r="I51" s="86">
        <v>5481</v>
      </c>
      <c r="J51" s="87">
        <v>5635</v>
      </c>
      <c r="K51" s="87">
        <v>4669</v>
      </c>
      <c r="L51" s="87">
        <v>5406</v>
      </c>
      <c r="M51" s="88">
        <v>5478</v>
      </c>
    </row>
    <row r="52" spans="2:13" ht="27.75" customHeight="1">
      <c r="B52" s="1247"/>
      <c r="C52" s="1248"/>
      <c r="D52" s="85"/>
      <c r="E52" s="1251" t="s">
        <v>37</v>
      </c>
      <c r="F52" s="1251"/>
      <c r="G52" s="1251"/>
      <c r="H52" s="1252"/>
      <c r="I52" s="86">
        <v>29659</v>
      </c>
      <c r="J52" s="87">
        <v>29566</v>
      </c>
      <c r="K52" s="87">
        <v>29683</v>
      </c>
      <c r="L52" s="87">
        <v>29460</v>
      </c>
      <c r="M52" s="88">
        <v>29308</v>
      </c>
    </row>
    <row r="53" spans="2:13" ht="27.75" customHeight="1" thickBot="1">
      <c r="B53" s="1258" t="s">
        <v>38</v>
      </c>
      <c r="C53" s="1259"/>
      <c r="D53" s="92"/>
      <c r="E53" s="1260" t="s">
        <v>39</v>
      </c>
      <c r="F53" s="1260"/>
      <c r="G53" s="1260"/>
      <c r="H53" s="1261"/>
      <c r="I53" s="93">
        <v>12593</v>
      </c>
      <c r="J53" s="94">
        <v>13935</v>
      </c>
      <c r="K53" s="94">
        <v>9740</v>
      </c>
      <c r="L53" s="94">
        <v>11061</v>
      </c>
      <c r="M53" s="95">
        <v>14188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yx/kaDvfFwnS86y6s3c844xmLb5FOQuyrv+KDhaBf71TyuAQrh7P/QbyfgtWT6Gog6CY9a9sa9+c2BEkHvp3g==" saltValue="GbFFAeCf3edyCg0bVgjw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557</v>
      </c>
      <c r="G54" s="104" t="s">
        <v>558</v>
      </c>
      <c r="H54" s="105" t="s">
        <v>559</v>
      </c>
    </row>
    <row r="55" spans="2:8" ht="52.5" customHeight="1">
      <c r="B55" s="106"/>
      <c r="C55" s="1270" t="s">
        <v>42</v>
      </c>
      <c r="D55" s="1270"/>
      <c r="E55" s="1271"/>
      <c r="F55" s="107">
        <v>482</v>
      </c>
      <c r="G55" s="107">
        <v>212</v>
      </c>
      <c r="H55" s="108">
        <v>6909</v>
      </c>
    </row>
    <row r="56" spans="2:8" ht="52.5" customHeight="1">
      <c r="B56" s="109"/>
      <c r="C56" s="1272" t="s">
        <v>43</v>
      </c>
      <c r="D56" s="1272"/>
      <c r="E56" s="1273"/>
      <c r="F56" s="110">
        <v>56</v>
      </c>
      <c r="G56" s="110">
        <v>48</v>
      </c>
      <c r="H56" s="111">
        <v>40</v>
      </c>
    </row>
    <row r="57" spans="2:8" ht="53.25" customHeight="1">
      <c r="B57" s="109"/>
      <c r="C57" s="1274" t="s">
        <v>44</v>
      </c>
      <c r="D57" s="1274"/>
      <c r="E57" s="1275"/>
      <c r="F57" s="112">
        <v>1906</v>
      </c>
      <c r="G57" s="112">
        <v>1918</v>
      </c>
      <c r="H57" s="113">
        <v>2045</v>
      </c>
    </row>
    <row r="58" spans="2:8" ht="45.75" customHeight="1">
      <c r="B58" s="114"/>
      <c r="C58" s="1262" t="s">
        <v>572</v>
      </c>
      <c r="D58" s="1263"/>
      <c r="E58" s="1264"/>
      <c r="F58" s="115">
        <v>1418</v>
      </c>
      <c r="G58" s="115">
        <v>1532</v>
      </c>
      <c r="H58" s="116">
        <v>1701</v>
      </c>
    </row>
    <row r="59" spans="2:8" ht="45.75" customHeight="1">
      <c r="B59" s="114"/>
      <c r="C59" s="1262" t="s">
        <v>573</v>
      </c>
      <c r="D59" s="1263"/>
      <c r="E59" s="1264"/>
      <c r="F59" s="115">
        <v>233</v>
      </c>
      <c r="G59" s="115">
        <v>227</v>
      </c>
      <c r="H59" s="116">
        <v>181</v>
      </c>
    </row>
    <row r="60" spans="2:8" ht="45.75" customHeight="1">
      <c r="B60" s="114"/>
      <c r="C60" s="1262" t="s">
        <v>574</v>
      </c>
      <c r="D60" s="1263"/>
      <c r="E60" s="1264"/>
      <c r="F60" s="115">
        <v>200</v>
      </c>
      <c r="G60" s="115">
        <v>100</v>
      </c>
      <c r="H60" s="116">
        <v>104</v>
      </c>
    </row>
    <row r="61" spans="2:8" ht="45.75" customHeight="1">
      <c r="B61" s="114"/>
      <c r="C61" s="1262" t="s">
        <v>575</v>
      </c>
      <c r="D61" s="1263"/>
      <c r="E61" s="1264"/>
      <c r="F61" s="115">
        <v>33</v>
      </c>
      <c r="G61" s="115">
        <v>31</v>
      </c>
      <c r="H61" s="116">
        <v>30</v>
      </c>
    </row>
    <row r="62" spans="2:8" ht="45.75" customHeight="1" thickBot="1">
      <c r="B62" s="117"/>
      <c r="C62" s="1265" t="s">
        <v>576</v>
      </c>
      <c r="D62" s="1266"/>
      <c r="E62" s="1267"/>
      <c r="F62" s="118">
        <v>6</v>
      </c>
      <c r="G62" s="118">
        <v>11</v>
      </c>
      <c r="H62" s="119">
        <v>15</v>
      </c>
    </row>
    <row r="63" spans="2:8" ht="52.5" customHeight="1" thickBot="1">
      <c r="B63" s="120"/>
      <c r="C63" s="1268" t="s">
        <v>45</v>
      </c>
      <c r="D63" s="1268"/>
      <c r="E63" s="1269"/>
      <c r="F63" s="121">
        <v>2443</v>
      </c>
      <c r="G63" s="121">
        <v>2179</v>
      </c>
      <c r="H63" s="122">
        <v>8994</v>
      </c>
    </row>
    <row r="64" spans="2:8" ht="15" customHeight="1"/>
    <row r="65" ht="0" hidden="1" customHeight="1"/>
    <row r="66" ht="0" hidden="1" customHeight="1"/>
  </sheetData>
  <sheetProtection algorithmName="SHA-512" hashValue="zIQKvrPkt2e/baT+G22ArlSRZ3g/oqjlDgiMOOuDv3eQ9CU5Egagoga/YVZN24Ufs5hzyS/l3soTHBYWY04uHg==" saltValue="yRSHNKYGMEK9vZTnoONu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42578125" style="365" customWidth="1"/>
    <col min="2" max="107" width="2.42578125" style="365" customWidth="1"/>
    <col min="108" max="108" width="6.140625" style="367" customWidth="1"/>
    <col min="109" max="109" width="5.85546875" style="366" customWidth="1"/>
    <col min="110" max="110" width="19.140625" style="365" hidden="1"/>
    <col min="111" max="115" width="12.5703125" style="365" hidden="1"/>
    <col min="116" max="349" width="8.5703125" style="365" hidden="1"/>
    <col min="350" max="355" width="14.85546875" style="365" hidden="1"/>
    <col min="356" max="357" width="15.85546875" style="365" hidden="1"/>
    <col min="358" max="363" width="16.140625" style="365" hidden="1"/>
    <col min="364" max="364" width="6.140625" style="365" hidden="1"/>
    <col min="365" max="365" width="3" style="365" hidden="1"/>
    <col min="366" max="605" width="8.5703125" style="365" hidden="1"/>
    <col min="606" max="611" width="14.85546875" style="365" hidden="1"/>
    <col min="612" max="613" width="15.85546875" style="365" hidden="1"/>
    <col min="614" max="619" width="16.140625" style="365" hidden="1"/>
    <col min="620" max="620" width="6.140625" style="365" hidden="1"/>
    <col min="621" max="621" width="3" style="365" hidden="1"/>
    <col min="622" max="861" width="8.5703125" style="365" hidden="1"/>
    <col min="862" max="867" width="14.85546875" style="365" hidden="1"/>
    <col min="868" max="869" width="15.85546875" style="365" hidden="1"/>
    <col min="870" max="875" width="16.140625" style="365" hidden="1"/>
    <col min="876" max="876" width="6.140625" style="365" hidden="1"/>
    <col min="877" max="877" width="3" style="365" hidden="1"/>
    <col min="878" max="1117" width="8.5703125" style="365" hidden="1"/>
    <col min="1118" max="1123" width="14.85546875" style="365" hidden="1"/>
    <col min="1124" max="1125" width="15.85546875" style="365" hidden="1"/>
    <col min="1126" max="1131" width="16.140625" style="365" hidden="1"/>
    <col min="1132" max="1132" width="6.140625" style="365" hidden="1"/>
    <col min="1133" max="1133" width="3" style="365" hidden="1"/>
    <col min="1134" max="1373" width="8.5703125" style="365" hidden="1"/>
    <col min="1374" max="1379" width="14.85546875" style="365" hidden="1"/>
    <col min="1380" max="1381" width="15.85546875" style="365" hidden="1"/>
    <col min="1382" max="1387" width="16.140625" style="365" hidden="1"/>
    <col min="1388" max="1388" width="6.140625" style="365" hidden="1"/>
    <col min="1389" max="1389" width="3" style="365" hidden="1"/>
    <col min="1390" max="1629" width="8.5703125" style="365" hidden="1"/>
    <col min="1630" max="1635" width="14.85546875" style="365" hidden="1"/>
    <col min="1636" max="1637" width="15.85546875" style="365" hidden="1"/>
    <col min="1638" max="1643" width="16.140625" style="365" hidden="1"/>
    <col min="1644" max="1644" width="6.140625" style="365" hidden="1"/>
    <col min="1645" max="1645" width="3" style="365" hidden="1"/>
    <col min="1646" max="1885" width="8.5703125" style="365" hidden="1"/>
    <col min="1886" max="1891" width="14.85546875" style="365" hidden="1"/>
    <col min="1892" max="1893" width="15.85546875" style="365" hidden="1"/>
    <col min="1894" max="1899" width="16.140625" style="365" hidden="1"/>
    <col min="1900" max="1900" width="6.140625" style="365" hidden="1"/>
    <col min="1901" max="1901" width="3" style="365" hidden="1"/>
    <col min="1902" max="2141" width="8.5703125" style="365" hidden="1"/>
    <col min="2142" max="2147" width="14.85546875" style="365" hidden="1"/>
    <col min="2148" max="2149" width="15.85546875" style="365" hidden="1"/>
    <col min="2150" max="2155" width="16.140625" style="365" hidden="1"/>
    <col min="2156" max="2156" width="6.140625" style="365" hidden="1"/>
    <col min="2157" max="2157" width="3" style="365" hidden="1"/>
    <col min="2158" max="2397" width="8.5703125" style="365" hidden="1"/>
    <col min="2398" max="2403" width="14.85546875" style="365" hidden="1"/>
    <col min="2404" max="2405" width="15.85546875" style="365" hidden="1"/>
    <col min="2406" max="2411" width="16.140625" style="365" hidden="1"/>
    <col min="2412" max="2412" width="6.140625" style="365" hidden="1"/>
    <col min="2413" max="2413" width="3" style="365" hidden="1"/>
    <col min="2414" max="2653" width="8.5703125" style="365" hidden="1"/>
    <col min="2654" max="2659" width="14.85546875" style="365" hidden="1"/>
    <col min="2660" max="2661" width="15.85546875" style="365" hidden="1"/>
    <col min="2662" max="2667" width="16.140625" style="365" hidden="1"/>
    <col min="2668" max="2668" width="6.140625" style="365" hidden="1"/>
    <col min="2669" max="2669" width="3" style="365" hidden="1"/>
    <col min="2670" max="2909" width="8.5703125" style="365" hidden="1"/>
    <col min="2910" max="2915" width="14.85546875" style="365" hidden="1"/>
    <col min="2916" max="2917" width="15.85546875" style="365" hidden="1"/>
    <col min="2918" max="2923" width="16.140625" style="365" hidden="1"/>
    <col min="2924" max="2924" width="6.140625" style="365" hidden="1"/>
    <col min="2925" max="2925" width="3" style="365" hidden="1"/>
    <col min="2926" max="3165" width="8.5703125" style="365" hidden="1"/>
    <col min="3166" max="3171" width="14.85546875" style="365" hidden="1"/>
    <col min="3172" max="3173" width="15.85546875" style="365" hidden="1"/>
    <col min="3174" max="3179" width="16.140625" style="365" hidden="1"/>
    <col min="3180" max="3180" width="6.140625" style="365" hidden="1"/>
    <col min="3181" max="3181" width="3" style="365" hidden="1"/>
    <col min="3182" max="3421" width="8.5703125" style="365" hidden="1"/>
    <col min="3422" max="3427" width="14.85546875" style="365" hidden="1"/>
    <col min="3428" max="3429" width="15.85546875" style="365" hidden="1"/>
    <col min="3430" max="3435" width="16.140625" style="365" hidden="1"/>
    <col min="3436" max="3436" width="6.140625" style="365" hidden="1"/>
    <col min="3437" max="3437" width="3" style="365" hidden="1"/>
    <col min="3438" max="3677" width="8.5703125" style="365" hidden="1"/>
    <col min="3678" max="3683" width="14.85546875" style="365" hidden="1"/>
    <col min="3684" max="3685" width="15.85546875" style="365" hidden="1"/>
    <col min="3686" max="3691" width="16.140625" style="365" hidden="1"/>
    <col min="3692" max="3692" width="6.140625" style="365" hidden="1"/>
    <col min="3693" max="3693" width="3" style="365" hidden="1"/>
    <col min="3694" max="3933" width="8.5703125" style="365" hidden="1"/>
    <col min="3934" max="3939" width="14.85546875" style="365" hidden="1"/>
    <col min="3940" max="3941" width="15.85546875" style="365" hidden="1"/>
    <col min="3942" max="3947" width="16.140625" style="365" hidden="1"/>
    <col min="3948" max="3948" width="6.140625" style="365" hidden="1"/>
    <col min="3949" max="3949" width="3" style="365" hidden="1"/>
    <col min="3950" max="4189" width="8.5703125" style="365" hidden="1"/>
    <col min="4190" max="4195" width="14.85546875" style="365" hidden="1"/>
    <col min="4196" max="4197" width="15.85546875" style="365" hidden="1"/>
    <col min="4198" max="4203" width="16.140625" style="365" hidden="1"/>
    <col min="4204" max="4204" width="6.140625" style="365" hidden="1"/>
    <col min="4205" max="4205" width="3" style="365" hidden="1"/>
    <col min="4206" max="4445" width="8.5703125" style="365" hidden="1"/>
    <col min="4446" max="4451" width="14.85546875" style="365" hidden="1"/>
    <col min="4452" max="4453" width="15.85546875" style="365" hidden="1"/>
    <col min="4454" max="4459" width="16.140625" style="365" hidden="1"/>
    <col min="4460" max="4460" width="6.140625" style="365" hidden="1"/>
    <col min="4461" max="4461" width="3" style="365" hidden="1"/>
    <col min="4462" max="4701" width="8.5703125" style="365" hidden="1"/>
    <col min="4702" max="4707" width="14.85546875" style="365" hidden="1"/>
    <col min="4708" max="4709" width="15.85546875" style="365" hidden="1"/>
    <col min="4710" max="4715" width="16.140625" style="365" hidden="1"/>
    <col min="4716" max="4716" width="6.140625" style="365" hidden="1"/>
    <col min="4717" max="4717" width="3" style="365" hidden="1"/>
    <col min="4718" max="4957" width="8.5703125" style="365" hidden="1"/>
    <col min="4958" max="4963" width="14.85546875" style="365" hidden="1"/>
    <col min="4964" max="4965" width="15.85546875" style="365" hidden="1"/>
    <col min="4966" max="4971" width="16.140625" style="365" hidden="1"/>
    <col min="4972" max="4972" width="6.140625" style="365" hidden="1"/>
    <col min="4973" max="4973" width="3" style="365" hidden="1"/>
    <col min="4974" max="5213" width="8.5703125" style="365" hidden="1"/>
    <col min="5214" max="5219" width="14.85546875" style="365" hidden="1"/>
    <col min="5220" max="5221" width="15.85546875" style="365" hidden="1"/>
    <col min="5222" max="5227" width="16.140625" style="365" hidden="1"/>
    <col min="5228" max="5228" width="6.140625" style="365" hidden="1"/>
    <col min="5229" max="5229" width="3" style="365" hidden="1"/>
    <col min="5230" max="5469" width="8.5703125" style="365" hidden="1"/>
    <col min="5470" max="5475" width="14.85546875" style="365" hidden="1"/>
    <col min="5476" max="5477" width="15.85546875" style="365" hidden="1"/>
    <col min="5478" max="5483" width="16.140625" style="365" hidden="1"/>
    <col min="5484" max="5484" width="6.140625" style="365" hidden="1"/>
    <col min="5485" max="5485" width="3" style="365" hidden="1"/>
    <col min="5486" max="5725" width="8.5703125" style="365" hidden="1"/>
    <col min="5726" max="5731" width="14.85546875" style="365" hidden="1"/>
    <col min="5732" max="5733" width="15.85546875" style="365" hidden="1"/>
    <col min="5734" max="5739" width="16.140625" style="365" hidden="1"/>
    <col min="5740" max="5740" width="6.140625" style="365" hidden="1"/>
    <col min="5741" max="5741" width="3" style="365" hidden="1"/>
    <col min="5742" max="5981" width="8.5703125" style="365" hidden="1"/>
    <col min="5982" max="5987" width="14.85546875" style="365" hidden="1"/>
    <col min="5988" max="5989" width="15.85546875" style="365" hidden="1"/>
    <col min="5990" max="5995" width="16.140625" style="365" hidden="1"/>
    <col min="5996" max="5996" width="6.140625" style="365" hidden="1"/>
    <col min="5997" max="5997" width="3" style="365" hidden="1"/>
    <col min="5998" max="6237" width="8.5703125" style="365" hidden="1"/>
    <col min="6238" max="6243" width="14.85546875" style="365" hidden="1"/>
    <col min="6244" max="6245" width="15.85546875" style="365" hidden="1"/>
    <col min="6246" max="6251" width="16.140625" style="365" hidden="1"/>
    <col min="6252" max="6252" width="6.140625" style="365" hidden="1"/>
    <col min="6253" max="6253" width="3" style="365" hidden="1"/>
    <col min="6254" max="6493" width="8.5703125" style="365" hidden="1"/>
    <col min="6494" max="6499" width="14.85546875" style="365" hidden="1"/>
    <col min="6500" max="6501" width="15.85546875" style="365" hidden="1"/>
    <col min="6502" max="6507" width="16.140625" style="365" hidden="1"/>
    <col min="6508" max="6508" width="6.140625" style="365" hidden="1"/>
    <col min="6509" max="6509" width="3" style="365" hidden="1"/>
    <col min="6510" max="6749" width="8.5703125" style="365" hidden="1"/>
    <col min="6750" max="6755" width="14.85546875" style="365" hidden="1"/>
    <col min="6756" max="6757" width="15.85546875" style="365" hidden="1"/>
    <col min="6758" max="6763" width="16.140625" style="365" hidden="1"/>
    <col min="6764" max="6764" width="6.140625" style="365" hidden="1"/>
    <col min="6765" max="6765" width="3" style="365" hidden="1"/>
    <col min="6766" max="7005" width="8.5703125" style="365" hidden="1"/>
    <col min="7006" max="7011" width="14.85546875" style="365" hidden="1"/>
    <col min="7012" max="7013" width="15.85546875" style="365" hidden="1"/>
    <col min="7014" max="7019" width="16.140625" style="365" hidden="1"/>
    <col min="7020" max="7020" width="6.140625" style="365" hidden="1"/>
    <col min="7021" max="7021" width="3" style="365" hidden="1"/>
    <col min="7022" max="7261" width="8.5703125" style="365" hidden="1"/>
    <col min="7262" max="7267" width="14.85546875" style="365" hidden="1"/>
    <col min="7268" max="7269" width="15.85546875" style="365" hidden="1"/>
    <col min="7270" max="7275" width="16.140625" style="365" hidden="1"/>
    <col min="7276" max="7276" width="6.140625" style="365" hidden="1"/>
    <col min="7277" max="7277" width="3" style="365" hidden="1"/>
    <col min="7278" max="7517" width="8.5703125" style="365" hidden="1"/>
    <col min="7518" max="7523" width="14.85546875" style="365" hidden="1"/>
    <col min="7524" max="7525" width="15.85546875" style="365" hidden="1"/>
    <col min="7526" max="7531" width="16.140625" style="365" hidden="1"/>
    <col min="7532" max="7532" width="6.140625" style="365" hidden="1"/>
    <col min="7533" max="7533" width="3" style="365" hidden="1"/>
    <col min="7534" max="7773" width="8.5703125" style="365" hidden="1"/>
    <col min="7774" max="7779" width="14.85546875" style="365" hidden="1"/>
    <col min="7780" max="7781" width="15.85546875" style="365" hidden="1"/>
    <col min="7782" max="7787" width="16.140625" style="365" hidden="1"/>
    <col min="7788" max="7788" width="6.140625" style="365" hidden="1"/>
    <col min="7789" max="7789" width="3" style="365" hidden="1"/>
    <col min="7790" max="8029" width="8.5703125" style="365" hidden="1"/>
    <col min="8030" max="8035" width="14.85546875" style="365" hidden="1"/>
    <col min="8036" max="8037" width="15.85546875" style="365" hidden="1"/>
    <col min="8038" max="8043" width="16.140625" style="365" hidden="1"/>
    <col min="8044" max="8044" width="6.140625" style="365" hidden="1"/>
    <col min="8045" max="8045" width="3" style="365" hidden="1"/>
    <col min="8046" max="8285" width="8.5703125" style="365" hidden="1"/>
    <col min="8286" max="8291" width="14.85546875" style="365" hidden="1"/>
    <col min="8292" max="8293" width="15.85546875" style="365" hidden="1"/>
    <col min="8294" max="8299" width="16.140625" style="365" hidden="1"/>
    <col min="8300" max="8300" width="6.140625" style="365" hidden="1"/>
    <col min="8301" max="8301" width="3" style="365" hidden="1"/>
    <col min="8302" max="8541" width="8.5703125" style="365" hidden="1"/>
    <col min="8542" max="8547" width="14.85546875" style="365" hidden="1"/>
    <col min="8548" max="8549" width="15.85546875" style="365" hidden="1"/>
    <col min="8550" max="8555" width="16.140625" style="365" hidden="1"/>
    <col min="8556" max="8556" width="6.140625" style="365" hidden="1"/>
    <col min="8557" max="8557" width="3" style="365" hidden="1"/>
    <col min="8558" max="8797" width="8.5703125" style="365" hidden="1"/>
    <col min="8798" max="8803" width="14.85546875" style="365" hidden="1"/>
    <col min="8804" max="8805" width="15.85546875" style="365" hidden="1"/>
    <col min="8806" max="8811" width="16.140625" style="365" hidden="1"/>
    <col min="8812" max="8812" width="6.140625" style="365" hidden="1"/>
    <col min="8813" max="8813" width="3" style="365" hidden="1"/>
    <col min="8814" max="9053" width="8.5703125" style="365" hidden="1"/>
    <col min="9054" max="9059" width="14.85546875" style="365" hidden="1"/>
    <col min="9060" max="9061" width="15.85546875" style="365" hidden="1"/>
    <col min="9062" max="9067" width="16.140625" style="365" hidden="1"/>
    <col min="9068" max="9068" width="6.140625" style="365" hidden="1"/>
    <col min="9069" max="9069" width="3" style="365" hidden="1"/>
    <col min="9070" max="9309" width="8.5703125" style="365" hidden="1"/>
    <col min="9310" max="9315" width="14.85546875" style="365" hidden="1"/>
    <col min="9316" max="9317" width="15.85546875" style="365" hidden="1"/>
    <col min="9318" max="9323" width="16.140625" style="365" hidden="1"/>
    <col min="9324" max="9324" width="6.140625" style="365" hidden="1"/>
    <col min="9325" max="9325" width="3" style="365" hidden="1"/>
    <col min="9326" max="9565" width="8.5703125" style="365" hidden="1"/>
    <col min="9566" max="9571" width="14.85546875" style="365" hidden="1"/>
    <col min="9572" max="9573" width="15.85546875" style="365" hidden="1"/>
    <col min="9574" max="9579" width="16.140625" style="365" hidden="1"/>
    <col min="9580" max="9580" width="6.140625" style="365" hidden="1"/>
    <col min="9581" max="9581" width="3" style="365" hidden="1"/>
    <col min="9582" max="9821" width="8.5703125" style="365" hidden="1"/>
    <col min="9822" max="9827" width="14.85546875" style="365" hidden="1"/>
    <col min="9828" max="9829" width="15.85546875" style="365" hidden="1"/>
    <col min="9830" max="9835" width="16.140625" style="365" hidden="1"/>
    <col min="9836" max="9836" width="6.140625" style="365" hidden="1"/>
    <col min="9837" max="9837" width="3" style="365" hidden="1"/>
    <col min="9838" max="10077" width="8.5703125" style="365" hidden="1"/>
    <col min="10078" max="10083" width="14.85546875" style="365" hidden="1"/>
    <col min="10084" max="10085" width="15.85546875" style="365" hidden="1"/>
    <col min="10086" max="10091" width="16.140625" style="365" hidden="1"/>
    <col min="10092" max="10092" width="6.140625" style="365" hidden="1"/>
    <col min="10093" max="10093" width="3" style="365" hidden="1"/>
    <col min="10094" max="10333" width="8.5703125" style="365" hidden="1"/>
    <col min="10334" max="10339" width="14.85546875" style="365" hidden="1"/>
    <col min="10340" max="10341" width="15.85546875" style="365" hidden="1"/>
    <col min="10342" max="10347" width="16.140625" style="365" hidden="1"/>
    <col min="10348" max="10348" width="6.140625" style="365" hidden="1"/>
    <col min="10349" max="10349" width="3" style="365" hidden="1"/>
    <col min="10350" max="10589" width="8.5703125" style="365" hidden="1"/>
    <col min="10590" max="10595" width="14.85546875" style="365" hidden="1"/>
    <col min="10596" max="10597" width="15.85546875" style="365" hidden="1"/>
    <col min="10598" max="10603" width="16.140625" style="365" hidden="1"/>
    <col min="10604" max="10604" width="6.140625" style="365" hidden="1"/>
    <col min="10605" max="10605" width="3" style="365" hidden="1"/>
    <col min="10606" max="10845" width="8.5703125" style="365" hidden="1"/>
    <col min="10846" max="10851" width="14.85546875" style="365" hidden="1"/>
    <col min="10852" max="10853" width="15.85546875" style="365" hidden="1"/>
    <col min="10854" max="10859" width="16.140625" style="365" hidden="1"/>
    <col min="10860" max="10860" width="6.140625" style="365" hidden="1"/>
    <col min="10861" max="10861" width="3" style="365" hidden="1"/>
    <col min="10862" max="11101" width="8.5703125" style="365" hidden="1"/>
    <col min="11102" max="11107" width="14.85546875" style="365" hidden="1"/>
    <col min="11108" max="11109" width="15.85546875" style="365" hidden="1"/>
    <col min="11110" max="11115" width="16.140625" style="365" hidden="1"/>
    <col min="11116" max="11116" width="6.140625" style="365" hidden="1"/>
    <col min="11117" max="11117" width="3" style="365" hidden="1"/>
    <col min="11118" max="11357" width="8.5703125" style="365" hidden="1"/>
    <col min="11358" max="11363" width="14.85546875" style="365" hidden="1"/>
    <col min="11364" max="11365" width="15.85546875" style="365" hidden="1"/>
    <col min="11366" max="11371" width="16.140625" style="365" hidden="1"/>
    <col min="11372" max="11372" width="6.140625" style="365" hidden="1"/>
    <col min="11373" max="11373" width="3" style="365" hidden="1"/>
    <col min="11374" max="11613" width="8.5703125" style="365" hidden="1"/>
    <col min="11614" max="11619" width="14.85546875" style="365" hidden="1"/>
    <col min="11620" max="11621" width="15.85546875" style="365" hidden="1"/>
    <col min="11622" max="11627" width="16.140625" style="365" hidden="1"/>
    <col min="11628" max="11628" width="6.140625" style="365" hidden="1"/>
    <col min="11629" max="11629" width="3" style="365" hidden="1"/>
    <col min="11630" max="11869" width="8.5703125" style="365" hidden="1"/>
    <col min="11870" max="11875" width="14.85546875" style="365" hidden="1"/>
    <col min="11876" max="11877" width="15.85546875" style="365" hidden="1"/>
    <col min="11878" max="11883" width="16.140625" style="365" hidden="1"/>
    <col min="11884" max="11884" width="6.140625" style="365" hidden="1"/>
    <col min="11885" max="11885" width="3" style="365" hidden="1"/>
    <col min="11886" max="12125" width="8.5703125" style="365" hidden="1"/>
    <col min="12126" max="12131" width="14.85546875" style="365" hidden="1"/>
    <col min="12132" max="12133" width="15.85546875" style="365" hidden="1"/>
    <col min="12134" max="12139" width="16.140625" style="365" hidden="1"/>
    <col min="12140" max="12140" width="6.140625" style="365" hidden="1"/>
    <col min="12141" max="12141" width="3" style="365" hidden="1"/>
    <col min="12142" max="12381" width="8.5703125" style="365" hidden="1"/>
    <col min="12382" max="12387" width="14.85546875" style="365" hidden="1"/>
    <col min="12388" max="12389" width="15.85546875" style="365" hidden="1"/>
    <col min="12390" max="12395" width="16.140625" style="365" hidden="1"/>
    <col min="12396" max="12396" width="6.140625" style="365" hidden="1"/>
    <col min="12397" max="12397" width="3" style="365" hidden="1"/>
    <col min="12398" max="12637" width="8.5703125" style="365" hidden="1"/>
    <col min="12638" max="12643" width="14.85546875" style="365" hidden="1"/>
    <col min="12644" max="12645" width="15.85546875" style="365" hidden="1"/>
    <col min="12646" max="12651" width="16.140625" style="365" hidden="1"/>
    <col min="12652" max="12652" width="6.140625" style="365" hidden="1"/>
    <col min="12653" max="12653" width="3" style="365" hidden="1"/>
    <col min="12654" max="12893" width="8.5703125" style="365" hidden="1"/>
    <col min="12894" max="12899" width="14.85546875" style="365" hidden="1"/>
    <col min="12900" max="12901" width="15.85546875" style="365" hidden="1"/>
    <col min="12902" max="12907" width="16.140625" style="365" hidden="1"/>
    <col min="12908" max="12908" width="6.140625" style="365" hidden="1"/>
    <col min="12909" max="12909" width="3" style="365" hidden="1"/>
    <col min="12910" max="13149" width="8.5703125" style="365" hidden="1"/>
    <col min="13150" max="13155" width="14.85546875" style="365" hidden="1"/>
    <col min="13156" max="13157" width="15.85546875" style="365" hidden="1"/>
    <col min="13158" max="13163" width="16.140625" style="365" hidden="1"/>
    <col min="13164" max="13164" width="6.140625" style="365" hidden="1"/>
    <col min="13165" max="13165" width="3" style="365" hidden="1"/>
    <col min="13166" max="13405" width="8.5703125" style="365" hidden="1"/>
    <col min="13406" max="13411" width="14.85546875" style="365" hidden="1"/>
    <col min="13412" max="13413" width="15.85546875" style="365" hidden="1"/>
    <col min="13414" max="13419" width="16.140625" style="365" hidden="1"/>
    <col min="13420" max="13420" width="6.140625" style="365" hidden="1"/>
    <col min="13421" max="13421" width="3" style="365" hidden="1"/>
    <col min="13422" max="13661" width="8.5703125" style="365" hidden="1"/>
    <col min="13662" max="13667" width="14.85546875" style="365" hidden="1"/>
    <col min="13668" max="13669" width="15.85546875" style="365" hidden="1"/>
    <col min="13670" max="13675" width="16.140625" style="365" hidden="1"/>
    <col min="13676" max="13676" width="6.140625" style="365" hidden="1"/>
    <col min="13677" max="13677" width="3" style="365" hidden="1"/>
    <col min="13678" max="13917" width="8.5703125" style="365" hidden="1"/>
    <col min="13918" max="13923" width="14.85546875" style="365" hidden="1"/>
    <col min="13924" max="13925" width="15.85546875" style="365" hidden="1"/>
    <col min="13926" max="13931" width="16.140625" style="365" hidden="1"/>
    <col min="13932" max="13932" width="6.140625" style="365" hidden="1"/>
    <col min="13933" max="13933" width="3" style="365" hidden="1"/>
    <col min="13934" max="14173" width="8.5703125" style="365" hidden="1"/>
    <col min="14174" max="14179" width="14.85546875" style="365" hidden="1"/>
    <col min="14180" max="14181" width="15.85546875" style="365" hidden="1"/>
    <col min="14182" max="14187" width="16.140625" style="365" hidden="1"/>
    <col min="14188" max="14188" width="6.140625" style="365" hidden="1"/>
    <col min="14189" max="14189" width="3" style="365" hidden="1"/>
    <col min="14190" max="14429" width="8.5703125" style="365" hidden="1"/>
    <col min="14430" max="14435" width="14.85546875" style="365" hidden="1"/>
    <col min="14436" max="14437" width="15.85546875" style="365" hidden="1"/>
    <col min="14438" max="14443" width="16.140625" style="365" hidden="1"/>
    <col min="14444" max="14444" width="6.140625" style="365" hidden="1"/>
    <col min="14445" max="14445" width="3" style="365" hidden="1"/>
    <col min="14446" max="14685" width="8.5703125" style="365" hidden="1"/>
    <col min="14686" max="14691" width="14.85546875" style="365" hidden="1"/>
    <col min="14692" max="14693" width="15.85546875" style="365" hidden="1"/>
    <col min="14694" max="14699" width="16.140625" style="365" hidden="1"/>
    <col min="14700" max="14700" width="6.140625" style="365" hidden="1"/>
    <col min="14701" max="14701" width="3" style="365" hidden="1"/>
    <col min="14702" max="14941" width="8.5703125" style="365" hidden="1"/>
    <col min="14942" max="14947" width="14.85546875" style="365" hidden="1"/>
    <col min="14948" max="14949" width="15.85546875" style="365" hidden="1"/>
    <col min="14950" max="14955" width="16.140625" style="365" hidden="1"/>
    <col min="14956" max="14956" width="6.140625" style="365" hidden="1"/>
    <col min="14957" max="14957" width="3" style="365" hidden="1"/>
    <col min="14958" max="15197" width="8.5703125" style="365" hidden="1"/>
    <col min="15198" max="15203" width="14.85546875" style="365" hidden="1"/>
    <col min="15204" max="15205" width="15.85546875" style="365" hidden="1"/>
    <col min="15206" max="15211" width="16.140625" style="365" hidden="1"/>
    <col min="15212" max="15212" width="6.140625" style="365" hidden="1"/>
    <col min="15213" max="15213" width="3" style="365" hidden="1"/>
    <col min="15214" max="15453" width="8.5703125" style="365" hidden="1"/>
    <col min="15454" max="15459" width="14.85546875" style="365" hidden="1"/>
    <col min="15460" max="15461" width="15.85546875" style="365" hidden="1"/>
    <col min="15462" max="15467" width="16.140625" style="365" hidden="1"/>
    <col min="15468" max="15468" width="6.140625" style="365" hidden="1"/>
    <col min="15469" max="15469" width="3" style="365" hidden="1"/>
    <col min="15470" max="15709" width="8.5703125" style="365" hidden="1"/>
    <col min="15710" max="15715" width="14.85546875" style="365" hidden="1"/>
    <col min="15716" max="15717" width="15.85546875" style="365" hidden="1"/>
    <col min="15718" max="15723" width="16.140625" style="365" hidden="1"/>
    <col min="15724" max="15724" width="6.140625" style="365" hidden="1"/>
    <col min="15725" max="15725" width="3" style="365" hidden="1"/>
    <col min="15726" max="15965" width="8.5703125" style="365" hidden="1"/>
    <col min="15966" max="15971" width="14.85546875" style="365" hidden="1"/>
    <col min="15972" max="15973" width="15.85546875" style="365" hidden="1"/>
    <col min="15974" max="15979" width="16.140625" style="365" hidden="1"/>
    <col min="15980" max="15980" width="6.140625" style="365" hidden="1"/>
    <col min="15981" max="15981" width="3" style="365" hidden="1"/>
    <col min="15982" max="16221" width="8.5703125" style="365" hidden="1"/>
    <col min="16222" max="16227" width="14.85546875" style="365" hidden="1"/>
    <col min="16228" max="16229" width="15.85546875" style="365" hidden="1"/>
    <col min="16230" max="16235" width="16.140625" style="365" hidden="1"/>
    <col min="16236" max="16236" width="6.140625" style="365" hidden="1"/>
    <col min="16237" max="16237" width="3" style="365" hidden="1"/>
    <col min="16238" max="16384" width="8.57031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609</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609</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608</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604</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88" t="s">
        <v>607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c r="B44" s="366"/>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c r="B45" s="366"/>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c r="B46" s="366"/>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c r="B47" s="366"/>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602</v>
      </c>
    </row>
    <row r="50" spans="1:109" ht="13.5">
      <c r="B50" s="366"/>
      <c r="G50" s="1282"/>
      <c r="H50" s="1282"/>
      <c r="I50" s="1282"/>
      <c r="J50" s="1282"/>
      <c r="K50" s="375"/>
      <c r="L50" s="375"/>
      <c r="M50" s="374"/>
      <c r="N50" s="374"/>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8" t="s">
        <v>555</v>
      </c>
      <c r="BQ50" s="1278"/>
      <c r="BR50" s="1278"/>
      <c r="BS50" s="1278"/>
      <c r="BT50" s="1278"/>
      <c r="BU50" s="1278"/>
      <c r="BV50" s="1278"/>
      <c r="BW50" s="1278"/>
      <c r="BX50" s="1278" t="s">
        <v>556</v>
      </c>
      <c r="BY50" s="1278"/>
      <c r="BZ50" s="1278"/>
      <c r="CA50" s="1278"/>
      <c r="CB50" s="1278"/>
      <c r="CC50" s="1278"/>
      <c r="CD50" s="1278"/>
      <c r="CE50" s="1278"/>
      <c r="CF50" s="1278" t="s">
        <v>557</v>
      </c>
      <c r="CG50" s="1278"/>
      <c r="CH50" s="1278"/>
      <c r="CI50" s="1278"/>
      <c r="CJ50" s="1278"/>
      <c r="CK50" s="1278"/>
      <c r="CL50" s="1278"/>
      <c r="CM50" s="1278"/>
      <c r="CN50" s="1278" t="s">
        <v>558</v>
      </c>
      <c r="CO50" s="1278"/>
      <c r="CP50" s="1278"/>
      <c r="CQ50" s="1278"/>
      <c r="CR50" s="1278"/>
      <c r="CS50" s="1278"/>
      <c r="CT50" s="1278"/>
      <c r="CU50" s="1278"/>
      <c r="CV50" s="1278" t="s">
        <v>559</v>
      </c>
      <c r="CW50" s="1278"/>
      <c r="CX50" s="1278"/>
      <c r="CY50" s="1278"/>
      <c r="CZ50" s="1278"/>
      <c r="DA50" s="1278"/>
      <c r="DB50" s="1278"/>
      <c r="DC50" s="1278"/>
    </row>
    <row r="51" spans="1:109" ht="13.5" customHeight="1">
      <c r="B51" s="366"/>
      <c r="G51" s="1287"/>
      <c r="H51" s="1287"/>
      <c r="I51" s="1298"/>
      <c r="J51" s="1298"/>
      <c r="K51" s="1283"/>
      <c r="L51" s="1283"/>
      <c r="M51" s="1283"/>
      <c r="N51" s="1283"/>
      <c r="AM51" s="373"/>
      <c r="AN51" s="1279" t="s">
        <v>601</v>
      </c>
      <c r="AO51" s="1279"/>
      <c r="AP51" s="1279"/>
      <c r="AQ51" s="1279"/>
      <c r="AR51" s="1279"/>
      <c r="AS51" s="1279"/>
      <c r="AT51" s="1279"/>
      <c r="AU51" s="1279"/>
      <c r="AV51" s="1279"/>
      <c r="AW51" s="1279"/>
      <c r="AX51" s="1279"/>
      <c r="AY51" s="1279"/>
      <c r="AZ51" s="1279"/>
      <c r="BA51" s="1279"/>
      <c r="BB51" s="1279" t="s">
        <v>599</v>
      </c>
      <c r="BC51" s="1279"/>
      <c r="BD51" s="1279"/>
      <c r="BE51" s="1279"/>
      <c r="BF51" s="1279"/>
      <c r="BG51" s="1279"/>
      <c r="BH51" s="1279"/>
      <c r="BI51" s="1279"/>
      <c r="BJ51" s="1279"/>
      <c r="BK51" s="1279"/>
      <c r="BL51" s="1279"/>
      <c r="BM51" s="1279"/>
      <c r="BN51" s="1279"/>
      <c r="BO51" s="1279"/>
      <c r="BP51" s="1297"/>
      <c r="BQ51" s="1276"/>
      <c r="BR51" s="1276"/>
      <c r="BS51" s="1276"/>
      <c r="BT51" s="1276"/>
      <c r="BU51" s="1276"/>
      <c r="BV51" s="1276"/>
      <c r="BW51" s="1276"/>
      <c r="BX51" s="1297"/>
      <c r="BY51" s="1276"/>
      <c r="BZ51" s="1276"/>
      <c r="CA51" s="1276"/>
      <c r="CB51" s="1276"/>
      <c r="CC51" s="1276"/>
      <c r="CD51" s="1276"/>
      <c r="CE51" s="1276"/>
      <c r="CF51" s="1276">
        <v>74.900000000000006</v>
      </c>
      <c r="CG51" s="1276"/>
      <c r="CH51" s="1276"/>
      <c r="CI51" s="1276"/>
      <c r="CJ51" s="1276"/>
      <c r="CK51" s="1276"/>
      <c r="CL51" s="1276"/>
      <c r="CM51" s="1276"/>
      <c r="CN51" s="1276">
        <v>84.8</v>
      </c>
      <c r="CO51" s="1276"/>
      <c r="CP51" s="1276"/>
      <c r="CQ51" s="1276"/>
      <c r="CR51" s="1276"/>
      <c r="CS51" s="1276"/>
      <c r="CT51" s="1276"/>
      <c r="CU51" s="1276"/>
      <c r="CV51" s="1276">
        <v>106.7</v>
      </c>
      <c r="CW51" s="1276"/>
      <c r="CX51" s="1276"/>
      <c r="CY51" s="1276"/>
      <c r="CZ51" s="1276"/>
      <c r="DA51" s="1276"/>
      <c r="DB51" s="1276"/>
      <c r="DC51" s="1276"/>
    </row>
    <row r="52" spans="1:109" ht="13.5">
      <c r="B52" s="366"/>
      <c r="G52" s="1287"/>
      <c r="H52" s="1287"/>
      <c r="I52" s="1298"/>
      <c r="J52" s="1298"/>
      <c r="K52" s="1283"/>
      <c r="L52" s="1283"/>
      <c r="M52" s="1283"/>
      <c r="N52" s="1283"/>
      <c r="AM52" s="37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c r="A53" s="381"/>
      <c r="B53" s="366"/>
      <c r="G53" s="1287"/>
      <c r="H53" s="1287"/>
      <c r="I53" s="1282"/>
      <c r="J53" s="1282"/>
      <c r="K53" s="1283"/>
      <c r="L53" s="1283"/>
      <c r="M53" s="1283"/>
      <c r="N53" s="1283"/>
      <c r="AM53" s="373"/>
      <c r="AN53" s="1279"/>
      <c r="AO53" s="1279"/>
      <c r="AP53" s="1279"/>
      <c r="AQ53" s="1279"/>
      <c r="AR53" s="1279"/>
      <c r="AS53" s="1279"/>
      <c r="AT53" s="1279"/>
      <c r="AU53" s="1279"/>
      <c r="AV53" s="1279"/>
      <c r="AW53" s="1279"/>
      <c r="AX53" s="1279"/>
      <c r="AY53" s="1279"/>
      <c r="AZ53" s="1279"/>
      <c r="BA53" s="1279"/>
      <c r="BB53" s="1279" t="s">
        <v>606</v>
      </c>
      <c r="BC53" s="1279"/>
      <c r="BD53" s="1279"/>
      <c r="BE53" s="1279"/>
      <c r="BF53" s="1279"/>
      <c r="BG53" s="1279"/>
      <c r="BH53" s="1279"/>
      <c r="BI53" s="1279"/>
      <c r="BJ53" s="1279"/>
      <c r="BK53" s="1279"/>
      <c r="BL53" s="1279"/>
      <c r="BM53" s="1279"/>
      <c r="BN53" s="1279"/>
      <c r="BO53" s="1279"/>
      <c r="BP53" s="1297"/>
      <c r="BQ53" s="1276"/>
      <c r="BR53" s="1276"/>
      <c r="BS53" s="1276"/>
      <c r="BT53" s="1276"/>
      <c r="BU53" s="1276"/>
      <c r="BV53" s="1276"/>
      <c r="BW53" s="1276"/>
      <c r="BX53" s="1297"/>
      <c r="BY53" s="1276"/>
      <c r="BZ53" s="1276"/>
      <c r="CA53" s="1276"/>
      <c r="CB53" s="1276"/>
      <c r="CC53" s="1276"/>
      <c r="CD53" s="1276"/>
      <c r="CE53" s="1276"/>
      <c r="CF53" s="1276">
        <v>56.3</v>
      </c>
      <c r="CG53" s="1276"/>
      <c r="CH53" s="1276"/>
      <c r="CI53" s="1276"/>
      <c r="CJ53" s="1276"/>
      <c r="CK53" s="1276"/>
      <c r="CL53" s="1276"/>
      <c r="CM53" s="1276"/>
      <c r="CN53" s="1276">
        <v>65.599999999999994</v>
      </c>
      <c r="CO53" s="1276"/>
      <c r="CP53" s="1276"/>
      <c r="CQ53" s="1276"/>
      <c r="CR53" s="1276"/>
      <c r="CS53" s="1276"/>
      <c r="CT53" s="1276"/>
      <c r="CU53" s="1276"/>
      <c r="CV53" s="1276">
        <v>55.7</v>
      </c>
      <c r="CW53" s="1276"/>
      <c r="CX53" s="1276"/>
      <c r="CY53" s="1276"/>
      <c r="CZ53" s="1276"/>
      <c r="DA53" s="1276"/>
      <c r="DB53" s="1276"/>
      <c r="DC53" s="1276"/>
    </row>
    <row r="54" spans="1:109" ht="13.5">
      <c r="A54" s="381"/>
      <c r="B54" s="366"/>
      <c r="G54" s="1287"/>
      <c r="H54" s="1287"/>
      <c r="I54" s="1282"/>
      <c r="J54" s="1282"/>
      <c r="K54" s="1283"/>
      <c r="L54" s="1283"/>
      <c r="M54" s="1283"/>
      <c r="N54" s="1283"/>
      <c r="AM54" s="37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c r="A55" s="381"/>
      <c r="B55" s="366"/>
      <c r="G55" s="1282"/>
      <c r="H55" s="1282"/>
      <c r="I55" s="1282"/>
      <c r="J55" s="1282"/>
      <c r="K55" s="1283"/>
      <c r="L55" s="1283"/>
      <c r="M55" s="1283"/>
      <c r="N55" s="1283"/>
      <c r="AN55" s="1278" t="s">
        <v>600</v>
      </c>
      <c r="AO55" s="1278"/>
      <c r="AP55" s="1278"/>
      <c r="AQ55" s="1278"/>
      <c r="AR55" s="1278"/>
      <c r="AS55" s="1278"/>
      <c r="AT55" s="1278"/>
      <c r="AU55" s="1278"/>
      <c r="AV55" s="1278"/>
      <c r="AW55" s="1278"/>
      <c r="AX55" s="1278"/>
      <c r="AY55" s="1278"/>
      <c r="AZ55" s="1278"/>
      <c r="BA55" s="1278"/>
      <c r="BB55" s="1279" t="s">
        <v>599</v>
      </c>
      <c r="BC55" s="1279"/>
      <c r="BD55" s="1279"/>
      <c r="BE55" s="1279"/>
      <c r="BF55" s="1279"/>
      <c r="BG55" s="1279"/>
      <c r="BH55" s="1279"/>
      <c r="BI55" s="1279"/>
      <c r="BJ55" s="1279"/>
      <c r="BK55" s="1279"/>
      <c r="BL55" s="1279"/>
      <c r="BM55" s="1279"/>
      <c r="BN55" s="1279"/>
      <c r="BO55" s="1279"/>
      <c r="BP55" s="1297"/>
      <c r="BQ55" s="1276"/>
      <c r="BR55" s="1276"/>
      <c r="BS55" s="1276"/>
      <c r="BT55" s="1276"/>
      <c r="BU55" s="1276"/>
      <c r="BV55" s="1276"/>
      <c r="BW55" s="1276"/>
      <c r="BX55" s="1297"/>
      <c r="BY55" s="1276"/>
      <c r="BZ55" s="1276"/>
      <c r="CA55" s="1276"/>
      <c r="CB55" s="1276"/>
      <c r="CC55" s="1276"/>
      <c r="CD55" s="1276"/>
      <c r="CE55" s="1276"/>
      <c r="CF55" s="1276">
        <v>33.6</v>
      </c>
      <c r="CG55" s="1276"/>
      <c r="CH55" s="1276"/>
      <c r="CI55" s="1276"/>
      <c r="CJ55" s="1276"/>
      <c r="CK55" s="1276"/>
      <c r="CL55" s="1276"/>
      <c r="CM55" s="1276"/>
      <c r="CN55" s="1276">
        <v>35.299999999999997</v>
      </c>
      <c r="CO55" s="1276"/>
      <c r="CP55" s="1276"/>
      <c r="CQ55" s="1276"/>
      <c r="CR55" s="1276"/>
      <c r="CS55" s="1276"/>
      <c r="CT55" s="1276"/>
      <c r="CU55" s="1276"/>
      <c r="CV55" s="1276">
        <v>31.9</v>
      </c>
      <c r="CW55" s="1276"/>
      <c r="CX55" s="1276"/>
      <c r="CY55" s="1276"/>
      <c r="CZ55" s="1276"/>
      <c r="DA55" s="1276"/>
      <c r="DB55" s="1276"/>
      <c r="DC55" s="1276"/>
    </row>
    <row r="56" spans="1:109" ht="13.5">
      <c r="A56" s="381"/>
      <c r="B56" s="366"/>
      <c r="G56" s="1282"/>
      <c r="H56" s="1282"/>
      <c r="I56" s="1282"/>
      <c r="J56" s="1282"/>
      <c r="K56" s="1283"/>
      <c r="L56" s="1283"/>
      <c r="M56" s="1283"/>
      <c r="N56" s="1283"/>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1" customFormat="1" ht="13.5">
      <c r="B57" s="387"/>
      <c r="G57" s="1282"/>
      <c r="H57" s="1282"/>
      <c r="I57" s="1280"/>
      <c r="J57" s="1280"/>
      <c r="K57" s="1283"/>
      <c r="L57" s="1283"/>
      <c r="M57" s="1283"/>
      <c r="N57" s="1283"/>
      <c r="AM57" s="365"/>
      <c r="AN57" s="1278"/>
      <c r="AO57" s="1278"/>
      <c r="AP57" s="1278"/>
      <c r="AQ57" s="1278"/>
      <c r="AR57" s="1278"/>
      <c r="AS57" s="1278"/>
      <c r="AT57" s="1278"/>
      <c r="AU57" s="1278"/>
      <c r="AV57" s="1278"/>
      <c r="AW57" s="1278"/>
      <c r="AX57" s="1278"/>
      <c r="AY57" s="1278"/>
      <c r="AZ57" s="1278"/>
      <c r="BA57" s="1278"/>
      <c r="BB57" s="1279" t="s">
        <v>606</v>
      </c>
      <c r="BC57" s="1279"/>
      <c r="BD57" s="1279"/>
      <c r="BE57" s="1279"/>
      <c r="BF57" s="1279"/>
      <c r="BG57" s="1279"/>
      <c r="BH57" s="1279"/>
      <c r="BI57" s="1279"/>
      <c r="BJ57" s="1279"/>
      <c r="BK57" s="1279"/>
      <c r="BL57" s="1279"/>
      <c r="BM57" s="1279"/>
      <c r="BN57" s="1279"/>
      <c r="BO57" s="1279"/>
      <c r="BP57" s="1297"/>
      <c r="BQ57" s="1276"/>
      <c r="BR57" s="1276"/>
      <c r="BS57" s="1276"/>
      <c r="BT57" s="1276"/>
      <c r="BU57" s="1276"/>
      <c r="BV57" s="1276"/>
      <c r="BW57" s="1276"/>
      <c r="BX57" s="1297"/>
      <c r="BY57" s="1276"/>
      <c r="BZ57" s="1276"/>
      <c r="CA57" s="1276"/>
      <c r="CB57" s="1276"/>
      <c r="CC57" s="1276"/>
      <c r="CD57" s="1276"/>
      <c r="CE57" s="1276"/>
      <c r="CF57" s="1276">
        <v>56.8</v>
      </c>
      <c r="CG57" s="1276"/>
      <c r="CH57" s="1276"/>
      <c r="CI57" s="1276"/>
      <c r="CJ57" s="1276"/>
      <c r="CK57" s="1276"/>
      <c r="CL57" s="1276"/>
      <c r="CM57" s="1276"/>
      <c r="CN57" s="1276">
        <v>60.4</v>
      </c>
      <c r="CO57" s="1276"/>
      <c r="CP57" s="1276"/>
      <c r="CQ57" s="1276"/>
      <c r="CR57" s="1276"/>
      <c r="CS57" s="1276"/>
      <c r="CT57" s="1276"/>
      <c r="CU57" s="1276"/>
      <c r="CV57" s="1276">
        <v>60.8</v>
      </c>
      <c r="CW57" s="1276"/>
      <c r="CX57" s="1276"/>
      <c r="CY57" s="1276"/>
      <c r="CZ57" s="1276"/>
      <c r="DA57" s="1276"/>
      <c r="DB57" s="1276"/>
      <c r="DC57" s="1276"/>
      <c r="DD57" s="392"/>
      <c r="DE57" s="387"/>
    </row>
    <row r="58" spans="1:109" s="381" customFormat="1" ht="13.5">
      <c r="A58" s="365"/>
      <c r="B58" s="387"/>
      <c r="G58" s="1282"/>
      <c r="H58" s="1282"/>
      <c r="I58" s="1280"/>
      <c r="J58" s="1280"/>
      <c r="K58" s="1283"/>
      <c r="L58" s="1283"/>
      <c r="M58" s="1283"/>
      <c r="N58" s="1283"/>
      <c r="AM58" s="365"/>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605</v>
      </c>
    </row>
    <row r="64" spans="1:109" ht="13.5">
      <c r="B64" s="366"/>
      <c r="G64" s="382"/>
      <c r="I64" s="384"/>
      <c r="J64" s="384"/>
      <c r="K64" s="384"/>
      <c r="L64" s="384"/>
      <c r="M64" s="384"/>
      <c r="N64" s="383"/>
      <c r="AM64" s="382"/>
      <c r="AN64" s="382" t="s">
        <v>604</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88" t="s">
        <v>603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c r="B66" s="36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c r="B67" s="36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c r="B68" s="36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c r="B69" s="36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602</v>
      </c>
    </row>
    <row r="72" spans="2:107" ht="13.5">
      <c r="B72" s="366"/>
      <c r="G72" s="1282"/>
      <c r="H72" s="1282"/>
      <c r="I72" s="1282"/>
      <c r="J72" s="1282"/>
      <c r="K72" s="375"/>
      <c r="L72" s="375"/>
      <c r="M72" s="374"/>
      <c r="N72" s="374"/>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8" t="s">
        <v>555</v>
      </c>
      <c r="BQ72" s="1278"/>
      <c r="BR72" s="1278"/>
      <c r="BS72" s="1278"/>
      <c r="BT72" s="1278"/>
      <c r="BU72" s="1278"/>
      <c r="BV72" s="1278"/>
      <c r="BW72" s="1278"/>
      <c r="BX72" s="1278" t="s">
        <v>556</v>
      </c>
      <c r="BY72" s="1278"/>
      <c r="BZ72" s="1278"/>
      <c r="CA72" s="1278"/>
      <c r="CB72" s="1278"/>
      <c r="CC72" s="1278"/>
      <c r="CD72" s="1278"/>
      <c r="CE72" s="1278"/>
      <c r="CF72" s="1278" t="s">
        <v>557</v>
      </c>
      <c r="CG72" s="1278"/>
      <c r="CH72" s="1278"/>
      <c r="CI72" s="1278"/>
      <c r="CJ72" s="1278"/>
      <c r="CK72" s="1278"/>
      <c r="CL72" s="1278"/>
      <c r="CM72" s="1278"/>
      <c r="CN72" s="1278" t="s">
        <v>558</v>
      </c>
      <c r="CO72" s="1278"/>
      <c r="CP72" s="1278"/>
      <c r="CQ72" s="1278"/>
      <c r="CR72" s="1278"/>
      <c r="CS72" s="1278"/>
      <c r="CT72" s="1278"/>
      <c r="CU72" s="1278"/>
      <c r="CV72" s="1278" t="s">
        <v>559</v>
      </c>
      <c r="CW72" s="1278"/>
      <c r="CX72" s="1278"/>
      <c r="CY72" s="1278"/>
      <c r="CZ72" s="1278"/>
      <c r="DA72" s="1278"/>
      <c r="DB72" s="1278"/>
      <c r="DC72" s="1278"/>
    </row>
    <row r="73" spans="2:107" ht="13.5">
      <c r="B73" s="366"/>
      <c r="G73" s="1287"/>
      <c r="H73" s="1287"/>
      <c r="I73" s="1287"/>
      <c r="J73" s="1287"/>
      <c r="K73" s="1277"/>
      <c r="L73" s="1277"/>
      <c r="M73" s="1277"/>
      <c r="N73" s="1277"/>
      <c r="AM73" s="373"/>
      <c r="AN73" s="1279" t="s">
        <v>601</v>
      </c>
      <c r="AO73" s="1279"/>
      <c r="AP73" s="1279"/>
      <c r="AQ73" s="1279"/>
      <c r="AR73" s="1279"/>
      <c r="AS73" s="1279"/>
      <c r="AT73" s="1279"/>
      <c r="AU73" s="1279"/>
      <c r="AV73" s="1279"/>
      <c r="AW73" s="1279"/>
      <c r="AX73" s="1279"/>
      <c r="AY73" s="1279"/>
      <c r="AZ73" s="1279"/>
      <c r="BA73" s="1279"/>
      <c r="BB73" s="1279" t="s">
        <v>599</v>
      </c>
      <c r="BC73" s="1279"/>
      <c r="BD73" s="1279"/>
      <c r="BE73" s="1279"/>
      <c r="BF73" s="1279"/>
      <c r="BG73" s="1279"/>
      <c r="BH73" s="1279"/>
      <c r="BI73" s="1279"/>
      <c r="BJ73" s="1279"/>
      <c r="BK73" s="1279"/>
      <c r="BL73" s="1279"/>
      <c r="BM73" s="1279"/>
      <c r="BN73" s="1279"/>
      <c r="BO73" s="1279"/>
      <c r="BP73" s="1276">
        <v>97.9</v>
      </c>
      <c r="BQ73" s="1276"/>
      <c r="BR73" s="1276"/>
      <c r="BS73" s="1276"/>
      <c r="BT73" s="1276"/>
      <c r="BU73" s="1276"/>
      <c r="BV73" s="1276"/>
      <c r="BW73" s="1276"/>
      <c r="BX73" s="1276">
        <v>108.7</v>
      </c>
      <c r="BY73" s="1276"/>
      <c r="BZ73" s="1276"/>
      <c r="CA73" s="1276"/>
      <c r="CB73" s="1276"/>
      <c r="CC73" s="1276"/>
      <c r="CD73" s="1276"/>
      <c r="CE73" s="1276"/>
      <c r="CF73" s="1276">
        <v>74.900000000000006</v>
      </c>
      <c r="CG73" s="1276"/>
      <c r="CH73" s="1276"/>
      <c r="CI73" s="1276"/>
      <c r="CJ73" s="1276"/>
      <c r="CK73" s="1276"/>
      <c r="CL73" s="1276"/>
      <c r="CM73" s="1276"/>
      <c r="CN73" s="1276">
        <v>84.8</v>
      </c>
      <c r="CO73" s="1276"/>
      <c r="CP73" s="1276"/>
      <c r="CQ73" s="1276"/>
      <c r="CR73" s="1276"/>
      <c r="CS73" s="1276"/>
      <c r="CT73" s="1276"/>
      <c r="CU73" s="1276"/>
      <c r="CV73" s="1276">
        <v>106.7</v>
      </c>
      <c r="CW73" s="1276"/>
      <c r="CX73" s="1276"/>
      <c r="CY73" s="1276"/>
      <c r="CZ73" s="1276"/>
      <c r="DA73" s="1276"/>
      <c r="DB73" s="1276"/>
      <c r="DC73" s="1276"/>
    </row>
    <row r="74" spans="2:107" ht="13.5">
      <c r="B74" s="366"/>
      <c r="G74" s="1287"/>
      <c r="H74" s="1287"/>
      <c r="I74" s="1287"/>
      <c r="J74" s="1287"/>
      <c r="K74" s="1277"/>
      <c r="L74" s="1277"/>
      <c r="M74" s="1277"/>
      <c r="N74" s="1277"/>
      <c r="AM74" s="37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c r="B75" s="366"/>
      <c r="G75" s="1287"/>
      <c r="H75" s="1287"/>
      <c r="I75" s="1282"/>
      <c r="J75" s="1282"/>
      <c r="K75" s="1283"/>
      <c r="L75" s="1283"/>
      <c r="M75" s="1283"/>
      <c r="N75" s="1283"/>
      <c r="AM75" s="373"/>
      <c r="AN75" s="1279"/>
      <c r="AO75" s="1279"/>
      <c r="AP75" s="1279"/>
      <c r="AQ75" s="1279"/>
      <c r="AR75" s="1279"/>
      <c r="AS75" s="1279"/>
      <c r="AT75" s="1279"/>
      <c r="AU75" s="1279"/>
      <c r="AV75" s="1279"/>
      <c r="AW75" s="1279"/>
      <c r="AX75" s="1279"/>
      <c r="AY75" s="1279"/>
      <c r="AZ75" s="1279"/>
      <c r="BA75" s="1279"/>
      <c r="BB75" s="1279" t="s">
        <v>598</v>
      </c>
      <c r="BC75" s="1279"/>
      <c r="BD75" s="1279"/>
      <c r="BE75" s="1279"/>
      <c r="BF75" s="1279"/>
      <c r="BG75" s="1279"/>
      <c r="BH75" s="1279"/>
      <c r="BI75" s="1279"/>
      <c r="BJ75" s="1279"/>
      <c r="BK75" s="1279"/>
      <c r="BL75" s="1279"/>
      <c r="BM75" s="1279"/>
      <c r="BN75" s="1279"/>
      <c r="BO75" s="1279"/>
      <c r="BP75" s="1276">
        <v>10.199999999999999</v>
      </c>
      <c r="BQ75" s="1276"/>
      <c r="BR75" s="1276"/>
      <c r="BS75" s="1276"/>
      <c r="BT75" s="1276"/>
      <c r="BU75" s="1276"/>
      <c r="BV75" s="1276"/>
      <c r="BW75" s="1276"/>
      <c r="BX75" s="1276">
        <v>9.1999999999999993</v>
      </c>
      <c r="BY75" s="1276"/>
      <c r="BZ75" s="1276"/>
      <c r="CA75" s="1276"/>
      <c r="CB75" s="1276"/>
      <c r="CC75" s="1276"/>
      <c r="CD75" s="1276"/>
      <c r="CE75" s="1276"/>
      <c r="CF75" s="1276">
        <v>9.5</v>
      </c>
      <c r="CG75" s="1276"/>
      <c r="CH75" s="1276"/>
      <c r="CI75" s="1276"/>
      <c r="CJ75" s="1276"/>
      <c r="CK75" s="1276"/>
      <c r="CL75" s="1276"/>
      <c r="CM75" s="1276"/>
      <c r="CN75" s="1276">
        <v>9.8000000000000007</v>
      </c>
      <c r="CO75" s="1276"/>
      <c r="CP75" s="1276"/>
      <c r="CQ75" s="1276"/>
      <c r="CR75" s="1276"/>
      <c r="CS75" s="1276"/>
      <c r="CT75" s="1276"/>
      <c r="CU75" s="1276"/>
      <c r="CV75" s="1276">
        <v>9.4</v>
      </c>
      <c r="CW75" s="1276"/>
      <c r="CX75" s="1276"/>
      <c r="CY75" s="1276"/>
      <c r="CZ75" s="1276"/>
      <c r="DA75" s="1276"/>
      <c r="DB75" s="1276"/>
      <c r="DC75" s="1276"/>
    </row>
    <row r="76" spans="2:107" ht="13.5">
      <c r="B76" s="366"/>
      <c r="G76" s="1287"/>
      <c r="H76" s="1287"/>
      <c r="I76" s="1282"/>
      <c r="J76" s="1282"/>
      <c r="K76" s="1283"/>
      <c r="L76" s="1283"/>
      <c r="M76" s="1283"/>
      <c r="N76" s="1283"/>
      <c r="AM76" s="37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c r="B77" s="366"/>
      <c r="G77" s="1282"/>
      <c r="H77" s="1282"/>
      <c r="I77" s="1282"/>
      <c r="J77" s="1282"/>
      <c r="K77" s="1277"/>
      <c r="L77" s="1277"/>
      <c r="M77" s="1277"/>
      <c r="N77" s="1277"/>
      <c r="AN77" s="1278" t="s">
        <v>600</v>
      </c>
      <c r="AO77" s="1278"/>
      <c r="AP77" s="1278"/>
      <c r="AQ77" s="1278"/>
      <c r="AR77" s="1278"/>
      <c r="AS77" s="1278"/>
      <c r="AT77" s="1278"/>
      <c r="AU77" s="1278"/>
      <c r="AV77" s="1278"/>
      <c r="AW77" s="1278"/>
      <c r="AX77" s="1278"/>
      <c r="AY77" s="1278"/>
      <c r="AZ77" s="1278"/>
      <c r="BA77" s="1278"/>
      <c r="BB77" s="1279" t="s">
        <v>599</v>
      </c>
      <c r="BC77" s="1279"/>
      <c r="BD77" s="1279"/>
      <c r="BE77" s="1279"/>
      <c r="BF77" s="1279"/>
      <c r="BG77" s="1279"/>
      <c r="BH77" s="1279"/>
      <c r="BI77" s="1279"/>
      <c r="BJ77" s="1279"/>
      <c r="BK77" s="1279"/>
      <c r="BL77" s="1279"/>
      <c r="BM77" s="1279"/>
      <c r="BN77" s="1279"/>
      <c r="BO77" s="1279"/>
      <c r="BP77" s="1276">
        <v>50.3</v>
      </c>
      <c r="BQ77" s="1276"/>
      <c r="BR77" s="1276"/>
      <c r="BS77" s="1276"/>
      <c r="BT77" s="1276"/>
      <c r="BU77" s="1276"/>
      <c r="BV77" s="1276"/>
      <c r="BW77" s="1276"/>
      <c r="BX77" s="1276">
        <v>45.9</v>
      </c>
      <c r="BY77" s="1276"/>
      <c r="BZ77" s="1276"/>
      <c r="CA77" s="1276"/>
      <c r="CB77" s="1276"/>
      <c r="CC77" s="1276"/>
      <c r="CD77" s="1276"/>
      <c r="CE77" s="1276"/>
      <c r="CF77" s="1276">
        <v>33.6</v>
      </c>
      <c r="CG77" s="1276"/>
      <c r="CH77" s="1276"/>
      <c r="CI77" s="1276"/>
      <c r="CJ77" s="1276"/>
      <c r="CK77" s="1276"/>
      <c r="CL77" s="1276"/>
      <c r="CM77" s="1276"/>
      <c r="CN77" s="1276">
        <v>35.299999999999997</v>
      </c>
      <c r="CO77" s="1276"/>
      <c r="CP77" s="1276"/>
      <c r="CQ77" s="1276"/>
      <c r="CR77" s="1276"/>
      <c r="CS77" s="1276"/>
      <c r="CT77" s="1276"/>
      <c r="CU77" s="1276"/>
      <c r="CV77" s="1276">
        <v>31.9</v>
      </c>
      <c r="CW77" s="1276"/>
      <c r="CX77" s="1276"/>
      <c r="CY77" s="1276"/>
      <c r="CZ77" s="1276"/>
      <c r="DA77" s="1276"/>
      <c r="DB77" s="1276"/>
      <c r="DC77" s="1276"/>
    </row>
    <row r="78" spans="2:107" ht="13.5">
      <c r="B78" s="366"/>
      <c r="G78" s="1282"/>
      <c r="H78" s="1282"/>
      <c r="I78" s="1282"/>
      <c r="J78" s="1282"/>
      <c r="K78" s="1277"/>
      <c r="L78" s="1277"/>
      <c r="M78" s="1277"/>
      <c r="N78" s="1277"/>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c r="B79" s="366"/>
      <c r="G79" s="1282"/>
      <c r="H79" s="1282"/>
      <c r="I79" s="1280"/>
      <c r="J79" s="1280"/>
      <c r="K79" s="1281"/>
      <c r="L79" s="1281"/>
      <c r="M79" s="1281"/>
      <c r="N79" s="1281"/>
      <c r="AN79" s="1278"/>
      <c r="AO79" s="1278"/>
      <c r="AP79" s="1278"/>
      <c r="AQ79" s="1278"/>
      <c r="AR79" s="1278"/>
      <c r="AS79" s="1278"/>
      <c r="AT79" s="1278"/>
      <c r="AU79" s="1278"/>
      <c r="AV79" s="1278"/>
      <c r="AW79" s="1278"/>
      <c r="AX79" s="1278"/>
      <c r="AY79" s="1278"/>
      <c r="AZ79" s="1278"/>
      <c r="BA79" s="1278"/>
      <c r="BB79" s="1279" t="s">
        <v>598</v>
      </c>
      <c r="BC79" s="1279"/>
      <c r="BD79" s="1279"/>
      <c r="BE79" s="1279"/>
      <c r="BF79" s="1279"/>
      <c r="BG79" s="1279"/>
      <c r="BH79" s="1279"/>
      <c r="BI79" s="1279"/>
      <c r="BJ79" s="1279"/>
      <c r="BK79" s="1279"/>
      <c r="BL79" s="1279"/>
      <c r="BM79" s="1279"/>
      <c r="BN79" s="1279"/>
      <c r="BO79" s="1279"/>
      <c r="BP79" s="1276">
        <v>9.6</v>
      </c>
      <c r="BQ79" s="1276"/>
      <c r="BR79" s="1276"/>
      <c r="BS79" s="1276"/>
      <c r="BT79" s="1276"/>
      <c r="BU79" s="1276"/>
      <c r="BV79" s="1276"/>
      <c r="BW79" s="1276"/>
      <c r="BX79" s="1276">
        <v>8.8000000000000007</v>
      </c>
      <c r="BY79" s="1276"/>
      <c r="BZ79" s="1276"/>
      <c r="CA79" s="1276"/>
      <c r="CB79" s="1276"/>
      <c r="CC79" s="1276"/>
      <c r="CD79" s="1276"/>
      <c r="CE79" s="1276"/>
      <c r="CF79" s="1276">
        <v>7</v>
      </c>
      <c r="CG79" s="1276"/>
      <c r="CH79" s="1276"/>
      <c r="CI79" s="1276"/>
      <c r="CJ79" s="1276"/>
      <c r="CK79" s="1276"/>
      <c r="CL79" s="1276"/>
      <c r="CM79" s="1276"/>
      <c r="CN79" s="1276">
        <v>6.9</v>
      </c>
      <c r="CO79" s="1276"/>
      <c r="CP79" s="1276"/>
      <c r="CQ79" s="1276"/>
      <c r="CR79" s="1276"/>
      <c r="CS79" s="1276"/>
      <c r="CT79" s="1276"/>
      <c r="CU79" s="1276"/>
      <c r="CV79" s="1276">
        <v>6.6</v>
      </c>
      <c r="CW79" s="1276"/>
      <c r="CX79" s="1276"/>
      <c r="CY79" s="1276"/>
      <c r="CZ79" s="1276"/>
      <c r="DA79" s="1276"/>
      <c r="DB79" s="1276"/>
      <c r="DC79" s="1276"/>
    </row>
    <row r="80" spans="2:107" ht="13.5">
      <c r="B80" s="366"/>
      <c r="G80" s="1282"/>
      <c r="H80" s="1282"/>
      <c r="I80" s="1280"/>
      <c r="J80" s="1280"/>
      <c r="K80" s="1281"/>
      <c r="L80" s="1281"/>
      <c r="M80" s="1281"/>
      <c r="N80" s="1281"/>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3kRTkBvP4Ogu12gVMZKyeFaQEWSWvLnRabs8ZnVqBcN8PQUkM4OZLUl60WshDW51xzvlVDusa9Imiz5F9aZaQ==" saltValue="D8LAF4kDkHxfJN0swfv3zA==" spinCount="100000" sheet="1" objects="1" scenarios="1" formatCells="0"/>
  <dataConsolidate/>
  <mergeCells count="11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BX51:CE52"/>
    <mergeCell ref="CF51:CM52"/>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AN65:DC69"/>
    <mergeCell ref="BX55:CE56"/>
    <mergeCell ref="CF55:CM56"/>
    <mergeCell ref="CN55:CU56"/>
    <mergeCell ref="CV55:DC56"/>
    <mergeCell ref="CV72:DC72"/>
    <mergeCell ref="BX72:CE72"/>
    <mergeCell ref="CF72:CM72"/>
    <mergeCell ref="CN72:CU72"/>
    <mergeCell ref="CN57:CU58"/>
    <mergeCell ref="CV57:DC58"/>
    <mergeCell ref="G72:J72"/>
    <mergeCell ref="AN72:BO72"/>
    <mergeCell ref="BP72:BW72"/>
    <mergeCell ref="BP75:BW76"/>
    <mergeCell ref="G73:H76"/>
    <mergeCell ref="I73:J74"/>
    <mergeCell ref="K73:K74"/>
    <mergeCell ref="L73:L74"/>
    <mergeCell ref="M73:M74"/>
    <mergeCell ref="N73:N74"/>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V79:DC80"/>
    <mergeCell ref="CN77:CU78"/>
    <mergeCell ref="CV77:DC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42578125" style="271" customWidth="1"/>
    <col min="35" max="122" width="2.42578125" style="270" customWidth="1"/>
    <col min="123" max="16384" width="2.42578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tUijdJawLEnrMwwh8cQqYvqQBNl8xjkaOGbxgzapFvrLCtHRV105mNNEka0EEE3U4wbw5HsiUv5w1xrDyQKtA==" saltValue="+30FxWT0X8IYEfQaGfc5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42578125" style="271" customWidth="1"/>
    <col min="35" max="122" width="2.42578125" style="270" customWidth="1"/>
    <col min="123" max="16384" width="2.425781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E1Z4zHODA46+xjxB90pjMfbyi5aLxc41I0zvT+YI99rZnnbZzJCMCmFLUckE4gyAF2NGIghVtdbF2sAOiaSZw==" saltValue="BvsfYWWJSRGnahDtiJaZs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cols>
    <col min="1" max="1" width="45.85546875" style="129" customWidth="1"/>
    <col min="2" max="8" width="13.42578125" style="129" customWidth="1"/>
    <col min="9" max="16384" width="11.140625" style="129"/>
  </cols>
  <sheetData>
    <row r="1" spans="1:8">
      <c r="A1" s="123"/>
      <c r="B1" s="124"/>
      <c r="C1" s="125"/>
      <c r="D1" s="126"/>
      <c r="E1" s="127"/>
      <c r="F1" s="127"/>
      <c r="G1" s="127"/>
      <c r="H1" s="128"/>
    </row>
    <row r="2" spans="1:8">
      <c r="A2" s="130"/>
      <c r="B2" s="131"/>
      <c r="C2" s="132"/>
      <c r="D2" s="133" t="s">
        <v>46</v>
      </c>
      <c r="E2" s="134"/>
      <c r="F2" s="135" t="s">
        <v>552</v>
      </c>
      <c r="G2" s="136"/>
      <c r="H2" s="137"/>
    </row>
    <row r="3" spans="1:8">
      <c r="A3" s="133" t="s">
        <v>545</v>
      </c>
      <c r="B3" s="138"/>
      <c r="C3" s="139"/>
      <c r="D3" s="140">
        <v>22964</v>
      </c>
      <c r="E3" s="141"/>
      <c r="F3" s="142">
        <v>63956</v>
      </c>
      <c r="G3" s="143"/>
      <c r="H3" s="144"/>
    </row>
    <row r="4" spans="1:8">
      <c r="A4" s="145"/>
      <c r="B4" s="146"/>
      <c r="C4" s="147"/>
      <c r="D4" s="148">
        <v>15317</v>
      </c>
      <c r="E4" s="149"/>
      <c r="F4" s="150">
        <v>29239</v>
      </c>
      <c r="G4" s="151"/>
      <c r="H4" s="152"/>
    </row>
    <row r="5" spans="1:8">
      <c r="A5" s="133" t="s">
        <v>547</v>
      </c>
      <c r="B5" s="138"/>
      <c r="C5" s="139"/>
      <c r="D5" s="140">
        <v>22583</v>
      </c>
      <c r="E5" s="141"/>
      <c r="F5" s="142">
        <v>66255</v>
      </c>
      <c r="G5" s="143"/>
      <c r="H5" s="144"/>
    </row>
    <row r="6" spans="1:8">
      <c r="A6" s="145"/>
      <c r="B6" s="146"/>
      <c r="C6" s="147"/>
      <c r="D6" s="148">
        <v>16547</v>
      </c>
      <c r="E6" s="149"/>
      <c r="F6" s="150">
        <v>31822</v>
      </c>
      <c r="G6" s="151"/>
      <c r="H6" s="152"/>
    </row>
    <row r="7" spans="1:8">
      <c r="A7" s="133" t="s">
        <v>548</v>
      </c>
      <c r="B7" s="138"/>
      <c r="C7" s="139"/>
      <c r="D7" s="140">
        <v>37573</v>
      </c>
      <c r="E7" s="141"/>
      <c r="F7" s="142">
        <v>47278</v>
      </c>
      <c r="G7" s="143"/>
      <c r="H7" s="144"/>
    </row>
    <row r="8" spans="1:8">
      <c r="A8" s="145"/>
      <c r="B8" s="146"/>
      <c r="C8" s="147"/>
      <c r="D8" s="148">
        <v>31308</v>
      </c>
      <c r="E8" s="149"/>
      <c r="F8" s="150">
        <v>24096</v>
      </c>
      <c r="G8" s="151"/>
      <c r="H8" s="152"/>
    </row>
    <row r="9" spans="1:8">
      <c r="A9" s="133" t="s">
        <v>549</v>
      </c>
      <c r="B9" s="138"/>
      <c r="C9" s="139"/>
      <c r="D9" s="140">
        <v>50294</v>
      </c>
      <c r="E9" s="141"/>
      <c r="F9" s="142">
        <v>44504</v>
      </c>
      <c r="G9" s="143"/>
      <c r="H9" s="144"/>
    </row>
    <row r="10" spans="1:8">
      <c r="A10" s="145"/>
      <c r="B10" s="146"/>
      <c r="C10" s="147"/>
      <c r="D10" s="148">
        <v>36956</v>
      </c>
      <c r="E10" s="149"/>
      <c r="F10" s="150">
        <v>25876</v>
      </c>
      <c r="G10" s="151"/>
      <c r="H10" s="152"/>
    </row>
    <row r="11" spans="1:8">
      <c r="A11" s="133" t="s">
        <v>550</v>
      </c>
      <c r="B11" s="138"/>
      <c r="C11" s="139"/>
      <c r="D11" s="140">
        <v>62174</v>
      </c>
      <c r="E11" s="141"/>
      <c r="F11" s="142">
        <v>47820</v>
      </c>
      <c r="G11" s="143"/>
      <c r="H11" s="144"/>
    </row>
    <row r="12" spans="1:8">
      <c r="A12" s="145"/>
      <c r="B12" s="146"/>
      <c r="C12" s="153"/>
      <c r="D12" s="148">
        <v>51726</v>
      </c>
      <c r="E12" s="149"/>
      <c r="F12" s="150">
        <v>25855</v>
      </c>
      <c r="G12" s="151"/>
      <c r="H12" s="152"/>
    </row>
    <row r="13" spans="1:8">
      <c r="A13" s="133"/>
      <c r="B13" s="138"/>
      <c r="C13" s="154"/>
      <c r="D13" s="155">
        <v>39118</v>
      </c>
      <c r="E13" s="156"/>
      <c r="F13" s="157">
        <v>53963</v>
      </c>
      <c r="G13" s="158"/>
      <c r="H13" s="144"/>
    </row>
    <row r="14" spans="1:8">
      <c r="A14" s="145"/>
      <c r="B14" s="146"/>
      <c r="C14" s="147"/>
      <c r="D14" s="148">
        <v>30371</v>
      </c>
      <c r="E14" s="149"/>
      <c r="F14" s="150">
        <v>27378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0.23</v>
      </c>
      <c r="C19" s="159">
        <f>ROUND(VALUE(SUBSTITUTE(実質収支比率等に係る経年分析!G$48,"▲","-")),2)</f>
        <v>0.15</v>
      </c>
      <c r="D19" s="159">
        <f>ROUND(VALUE(SUBSTITUTE(実質収支比率等に係る経年分析!H$48,"▲","-")),2)</f>
        <v>0.16</v>
      </c>
      <c r="E19" s="159">
        <f>ROUND(VALUE(SUBSTITUTE(実質収支比率等に係る経年分析!I$48,"▲","-")),2)</f>
        <v>0.13</v>
      </c>
      <c r="F19" s="159">
        <f>ROUND(VALUE(SUBSTITUTE(実質収支比率等に係る経年分析!J$48,"▲","-")),2)</f>
        <v>0.15</v>
      </c>
    </row>
    <row r="20" spans="1:11">
      <c r="A20" s="159" t="s">
        <v>49</v>
      </c>
      <c r="B20" s="159">
        <f>ROUND(VALUE(SUBSTITUTE(実質収支比率等に係る経年分析!F$47,"▲","-")),2)</f>
        <v>1.25</v>
      </c>
      <c r="C20" s="159">
        <f>ROUND(VALUE(SUBSTITUTE(実質収支比率等に係る経年分析!G$47,"▲","-")),2)</f>
        <v>1.79</v>
      </c>
      <c r="D20" s="159">
        <f>ROUND(VALUE(SUBSTITUTE(実質収支比率等に係る経年分析!H$47,"▲","-")),2)</f>
        <v>3.21</v>
      </c>
      <c r="E20" s="159">
        <f>ROUND(VALUE(SUBSTITUTE(実質収支比率等に係る経年分析!I$47,"▲","-")),2)</f>
        <v>1.43</v>
      </c>
      <c r="F20" s="159">
        <f>ROUND(VALUE(SUBSTITUTE(実質収支比率等に係る経年分析!J$47,"▲","-")),2)</f>
        <v>45.1</v>
      </c>
    </row>
    <row r="21" spans="1:11">
      <c r="A21" s="159" t="s">
        <v>50</v>
      </c>
      <c r="B21" s="159">
        <f>IF(ISNUMBER(VALUE(SUBSTITUTE(実質収支比率等に係る経年分析!F$49,"▲","-"))),ROUND(VALUE(SUBSTITUTE(実質収支比率等に係る経年分析!F$49,"▲","-")),2),NA())</f>
        <v>0.33</v>
      </c>
      <c r="C21" s="159">
        <f>IF(ISNUMBER(VALUE(SUBSTITUTE(実質収支比率等に係る経年分析!G$49,"▲","-"))),ROUND(VALUE(SUBSTITUTE(実質収支比率等に係る経年分析!G$49,"▲","-")),2),NA())</f>
        <v>0.46</v>
      </c>
      <c r="D21" s="159">
        <f>IF(ISNUMBER(VALUE(SUBSTITUTE(実質収支比率等に係る経年分析!H$49,"▲","-"))),ROUND(VALUE(SUBSTITUTE(実質収支比率等に係る経年分析!H$49,"▲","-")),2),NA())</f>
        <v>1.42</v>
      </c>
      <c r="E21" s="159">
        <f>IF(ISNUMBER(VALUE(SUBSTITUTE(実質収支比率等に係る経年分析!I$49,"▲","-"))),ROUND(VALUE(SUBSTITUTE(実質収支比率等に係る経年分析!I$49,"▲","-")),2),NA())</f>
        <v>-1.83</v>
      </c>
      <c r="F21" s="159">
        <f>IF(ISNUMBER(VALUE(SUBSTITUTE(実質収支比率等に係る経年分析!J$49,"▲","-"))),ROUND(VALUE(SUBSTITUTE(実質収支比率等に係る経年分析!J$49,"▲","-")),2),NA())</f>
        <v>52.33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久世荒内・寺田塚本地区土地区画整理事業特別会計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公共下水道事業会計</v>
      </c>
      <c r="B31" s="160">
        <f>IF(ROUND(VALUE(SUBSTITUTE(連結実質赤字比率に係る赤字・黒字の構成分析!F$39,"▲", "-")), 2) &lt; 0, ABS(ROUND(VALUE(SUBSTITUTE(連結実質赤字比率に係る赤字・黒字の構成分析!F$39,"▲", "-")), 2)), NA())</f>
        <v>0.35</v>
      </c>
      <c r="C31" s="160" t="e">
        <f>IF(ROUND(VALUE(SUBSTITUTE(連結実質赤字比率に係る赤字・黒字の構成分析!F$39,"▲", "-")), 2) &gt;= 0, ABS(ROUND(VALUE(SUBSTITUTE(連結実質赤字比率に係る赤字・黒字の構成分析!F$39,"▲", "-")), 2)), NA())</f>
        <v>#N/A</v>
      </c>
      <c r="D31" s="160">
        <f>IF(ROUND(VALUE(SUBSTITUTE(連結実質赤字比率に係る赤字・黒字の構成分析!G$39,"▲", "-")), 2) &lt; 0, ABS(ROUND(VALUE(SUBSTITUTE(連結実質赤字比率に係る赤字・黒字の構成分析!G$39,"▲", "-")), 2)), NA())</f>
        <v>0.48</v>
      </c>
      <c r="E31" s="160" t="e">
        <f>IF(ROUND(VALUE(SUBSTITUTE(連結実質赤字比率に係る赤字・黒字の構成分析!G$39,"▲", "-")), 2) &gt;= 0, ABS(ROUND(VALUE(SUBSTITUTE(連結実質赤字比率に係る赤字・黒字の構成分析!G$39,"▲", "-")), 2)), NA())</f>
        <v>#N/A</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一般会計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0.14000000000000001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0.14000000000000001</v>
      </c>
    </row>
    <row r="33" spans="1:16">
      <c r="A33" s="160" t="str">
        <f>IF(連結実質赤字比率に係る赤字・黒字の構成分析!C$37="",NA(),連結実質赤字比率に係る赤字・黒字の構成分析!C$37)</f>
        <v>後期高齢者医療事業</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0.14000000000000001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0.17</v>
      </c>
    </row>
    <row r="34" spans="1:16">
      <c r="A34" s="160" t="str">
        <f>IF(連結実質赤字比率に係る赤字・黒字の構成分析!C$36="",NA(),連結実質赤字比率に係る赤字・黒字の構成分析!C$36)</f>
        <v>国民健康保険事業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1.25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1.82</v>
      </c>
    </row>
    <row r="35" spans="1:16">
      <c r="A35" s="160" t="str">
        <f>IF(連結実質赤字比率に係る赤字・黒字の構成分析!C$35="",NA(),連結実質赤字比率に係る赤字・黒字の構成分析!C$35)</f>
        <v>介護保険事業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1.35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2.2599999999999998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2.56</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1.72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2.86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3.35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8.77</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2774</v>
      </c>
      <c r="E42" s="161"/>
      <c r="F42" s="161"/>
      <c r="G42" s="161">
        <f>'実質公債費比率（分子）の構造'!L$52</f>
        <v>2762</v>
      </c>
      <c r="H42" s="161"/>
      <c r="I42" s="161"/>
      <c r="J42" s="161">
        <f>'実質公債費比率（分子）の構造'!M$52</f>
        <v>2407</v>
      </c>
      <c r="K42" s="161"/>
      <c r="L42" s="161"/>
      <c r="M42" s="161">
        <f>'実質公債費比率（分子）の構造'!N$52</f>
        <v>2427</v>
      </c>
      <c r="N42" s="161"/>
      <c r="O42" s="161"/>
      <c r="P42" s="161">
        <f>'実質公債費比率（分子）の構造'!O$52</f>
        <v>2616</v>
      </c>
    </row>
    <row r="43" spans="1:16">
      <c r="A43" s="161" t="s">
        <v>58</v>
      </c>
      <c r="B43" s="161">
        <f>'実質公債費比率（分子）の構造'!K$51</f>
        <v>0</v>
      </c>
      <c r="C43" s="161"/>
      <c r="D43" s="161"/>
      <c r="E43" s="161" t="str">
        <f>'実質公債費比率（分子）の構造'!L$51</f>
        <v>-</v>
      </c>
      <c r="F43" s="161"/>
      <c r="G43" s="161"/>
      <c r="H43" s="161">
        <f>'実質公債費比率（分子）の構造'!M$51</f>
        <v>0</v>
      </c>
      <c r="I43" s="161"/>
      <c r="J43" s="161"/>
      <c r="K43" s="161">
        <f>'実質公債費比率（分子）の構造'!N$51</f>
        <v>2</v>
      </c>
      <c r="L43" s="161"/>
      <c r="M43" s="161"/>
      <c r="N43" s="161">
        <f>'実質公債費比率（分子）の構造'!O$51</f>
        <v>0</v>
      </c>
      <c r="O43" s="161"/>
      <c r="P43" s="161"/>
    </row>
    <row r="44" spans="1:16">
      <c r="A44" s="161" t="s">
        <v>59</v>
      </c>
      <c r="B44" s="161">
        <f>'実質公債費比率（分子）の構造'!K$50</f>
        <v>75</v>
      </c>
      <c r="C44" s="161"/>
      <c r="D44" s="161"/>
      <c r="E44" s="161">
        <f>'実質公債費比率（分子）の構造'!L$50</f>
        <v>78</v>
      </c>
      <c r="F44" s="161"/>
      <c r="G44" s="161"/>
      <c r="H44" s="161">
        <f>'実質公債費比率（分子）の構造'!M$50</f>
        <v>94</v>
      </c>
      <c r="I44" s="161"/>
      <c r="J44" s="161"/>
      <c r="K44" s="161">
        <f>'実質公債費比率（分子）の構造'!N$50</f>
        <v>94</v>
      </c>
      <c r="L44" s="161"/>
      <c r="M44" s="161"/>
      <c r="N44" s="161">
        <f>'実質公債費比率（分子）の構造'!O$50</f>
        <v>73</v>
      </c>
      <c r="O44" s="161"/>
      <c r="P44" s="161"/>
    </row>
    <row r="45" spans="1:16">
      <c r="A45" s="161" t="s">
        <v>60</v>
      </c>
      <c r="B45" s="161">
        <f>'実質公債費比率（分子）の構造'!K$49</f>
        <v>154</v>
      </c>
      <c r="C45" s="161"/>
      <c r="D45" s="161"/>
      <c r="E45" s="161">
        <f>'実質公債費比率（分子）の構造'!L$49</f>
        <v>137</v>
      </c>
      <c r="F45" s="161"/>
      <c r="G45" s="161"/>
      <c r="H45" s="161">
        <f>'実質公債費比率（分子）の構造'!M$49</f>
        <v>119</v>
      </c>
      <c r="I45" s="161"/>
      <c r="J45" s="161"/>
      <c r="K45" s="161">
        <f>'実質公債費比率（分子）の構造'!N$49</f>
        <v>92</v>
      </c>
      <c r="L45" s="161"/>
      <c r="M45" s="161"/>
      <c r="N45" s="161">
        <f>'実質公債費比率（分子）の構造'!O$49</f>
        <v>90</v>
      </c>
      <c r="O45" s="161"/>
      <c r="P45" s="161"/>
    </row>
    <row r="46" spans="1:16">
      <c r="A46" s="161" t="s">
        <v>61</v>
      </c>
      <c r="B46" s="161">
        <f>'実質公債費比率（分子）の構造'!K$48</f>
        <v>583</v>
      </c>
      <c r="C46" s="161"/>
      <c r="D46" s="161"/>
      <c r="E46" s="161">
        <f>'実質公債費比率（分子）の構造'!L$48</f>
        <v>592</v>
      </c>
      <c r="F46" s="161"/>
      <c r="G46" s="161"/>
      <c r="H46" s="161">
        <f>'実質公債費比率（分子）の構造'!M$48</f>
        <v>592</v>
      </c>
      <c r="I46" s="161"/>
      <c r="J46" s="161"/>
      <c r="K46" s="161">
        <f>'実質公債費比率（分子）の構造'!N$48</f>
        <v>593</v>
      </c>
      <c r="L46" s="161"/>
      <c r="M46" s="161"/>
      <c r="N46" s="161">
        <f>'実質公債費比率（分子）の構造'!O$48</f>
        <v>605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3161</v>
      </c>
      <c r="C49" s="161"/>
      <c r="D49" s="161"/>
      <c r="E49" s="161">
        <f>'実質公債費比率（分子）の構造'!L$45</f>
        <v>3164</v>
      </c>
      <c r="F49" s="161"/>
      <c r="G49" s="161"/>
      <c r="H49" s="161">
        <f>'実質公債費比率（分子）の構造'!M$45</f>
        <v>2885</v>
      </c>
      <c r="I49" s="161"/>
      <c r="J49" s="161"/>
      <c r="K49" s="161">
        <f>'実質公債費比率（分子）の構造'!N$45</f>
        <v>2968</v>
      </c>
      <c r="L49" s="161"/>
      <c r="M49" s="161"/>
      <c r="N49" s="161">
        <f>'実質公債費比率（分子）の構造'!O$45</f>
        <v>2949</v>
      </c>
      <c r="O49" s="161"/>
      <c r="P49" s="161"/>
    </row>
    <row r="50" spans="1:16">
      <c r="A50" s="161" t="s">
        <v>65</v>
      </c>
      <c r="B50" s="161" t="e">
        <f>NA()</f>
        <v>#N/A</v>
      </c>
      <c r="C50" s="161">
        <f>IF(ISNUMBER('実質公債費比率（分子）の構造'!K$53),'実質公債費比率（分子）の構造'!K$53,NA())</f>
        <v>1199</v>
      </c>
      <c r="D50" s="161" t="e">
        <f>NA()</f>
        <v>#N/A</v>
      </c>
      <c r="E50" s="161" t="e">
        <f>NA()</f>
        <v>#N/A</v>
      </c>
      <c r="F50" s="161">
        <f>IF(ISNUMBER('実質公債費比率（分子）の構造'!L$53),'実質公債費比率（分子）の構造'!L$53,NA())</f>
        <v>1209</v>
      </c>
      <c r="G50" s="161" t="e">
        <f>NA()</f>
        <v>#N/A</v>
      </c>
      <c r="H50" s="161" t="e">
        <f>NA()</f>
        <v>#N/A</v>
      </c>
      <c r="I50" s="161">
        <f>IF(ISNUMBER('実質公債費比率（分子）の構造'!M$53),'実質公債費比率（分子）の構造'!M$53,NA())</f>
        <v>1283</v>
      </c>
      <c r="J50" s="161" t="e">
        <f>NA()</f>
        <v>#N/A</v>
      </c>
      <c r="K50" s="161" t="e">
        <f>NA()</f>
        <v>#N/A</v>
      </c>
      <c r="L50" s="161">
        <f>IF(ISNUMBER('実質公債費比率（分子）の構造'!N$53),'実質公債費比率（分子）の構造'!N$53,NA())</f>
        <v>1322</v>
      </c>
      <c r="M50" s="161" t="e">
        <f>NA()</f>
        <v>#N/A</v>
      </c>
      <c r="N50" s="161" t="e">
        <f>NA()</f>
        <v>#N/A</v>
      </c>
      <c r="O50" s="161">
        <f>IF(ISNUMBER('実質公債費比率（分子）の構造'!O$53),'実質公債費比率（分子）の構造'!O$53,NA())</f>
        <v>1101</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29659</v>
      </c>
      <c r="E56" s="160"/>
      <c r="F56" s="160"/>
      <c r="G56" s="160">
        <f>'将来負担比率（分子）の構造'!J$52</f>
        <v>29566</v>
      </c>
      <c r="H56" s="160"/>
      <c r="I56" s="160"/>
      <c r="J56" s="160">
        <f>'将来負担比率（分子）の構造'!K$52</f>
        <v>29683</v>
      </c>
      <c r="K56" s="160"/>
      <c r="L56" s="160"/>
      <c r="M56" s="160">
        <f>'将来負担比率（分子）の構造'!L$52</f>
        <v>29460</v>
      </c>
      <c r="N56" s="160"/>
      <c r="O56" s="160"/>
      <c r="P56" s="160">
        <f>'将来負担比率（分子）の構造'!M$52</f>
        <v>29308</v>
      </c>
    </row>
    <row r="57" spans="1:16">
      <c r="A57" s="160" t="s">
        <v>36</v>
      </c>
      <c r="B57" s="160"/>
      <c r="C57" s="160"/>
      <c r="D57" s="160">
        <f>'将来負担比率（分子）の構造'!I$51</f>
        <v>5481</v>
      </c>
      <c r="E57" s="160"/>
      <c r="F57" s="160"/>
      <c r="G57" s="160">
        <f>'将来負担比率（分子）の構造'!J$51</f>
        <v>5635</v>
      </c>
      <c r="H57" s="160"/>
      <c r="I57" s="160"/>
      <c r="J57" s="160">
        <f>'将来負担比率（分子）の構造'!K$51</f>
        <v>4669</v>
      </c>
      <c r="K57" s="160"/>
      <c r="L57" s="160"/>
      <c r="M57" s="160">
        <f>'将来負担比率（分子）の構造'!L$51</f>
        <v>5406</v>
      </c>
      <c r="N57" s="160"/>
      <c r="O57" s="160"/>
      <c r="P57" s="160">
        <f>'将来負担比率（分子）の構造'!M$51</f>
        <v>5478</v>
      </c>
    </row>
    <row r="58" spans="1:16">
      <c r="A58" s="160" t="s">
        <v>35</v>
      </c>
      <c r="B58" s="160"/>
      <c r="C58" s="160"/>
      <c r="D58" s="160">
        <f>'将来負担比率（分子）の構造'!I$50</f>
        <v>2352</v>
      </c>
      <c r="E58" s="160"/>
      <c r="F58" s="160"/>
      <c r="G58" s="160">
        <f>'将来負担比率（分子）の構造'!J$50</f>
        <v>2608</v>
      </c>
      <c r="H58" s="160"/>
      <c r="I58" s="160"/>
      <c r="J58" s="160">
        <f>'将来負担比率（分子）の構造'!K$50</f>
        <v>3107</v>
      </c>
      <c r="K58" s="160"/>
      <c r="L58" s="160"/>
      <c r="M58" s="160">
        <f>'将来負担比率（分子）の構造'!L$50</f>
        <v>3022</v>
      </c>
      <c r="N58" s="160"/>
      <c r="O58" s="160"/>
      <c r="P58" s="160">
        <f>'将来負担比率（分子）の構造'!M$50</f>
        <v>10219</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2808</v>
      </c>
      <c r="C62" s="160"/>
      <c r="D62" s="160"/>
      <c r="E62" s="160">
        <f>'将来負担比率（分子）の構造'!J$45</f>
        <v>2502</v>
      </c>
      <c r="F62" s="160"/>
      <c r="G62" s="160"/>
      <c r="H62" s="160">
        <f>'将来負担比率（分子）の構造'!K$45</f>
        <v>2215</v>
      </c>
      <c r="I62" s="160"/>
      <c r="J62" s="160"/>
      <c r="K62" s="160">
        <f>'将来負担比率（分子）の構造'!L$45</f>
        <v>2169</v>
      </c>
      <c r="L62" s="160"/>
      <c r="M62" s="160"/>
      <c r="N62" s="160">
        <f>'将来負担比率（分子）の構造'!M$45</f>
        <v>2238</v>
      </c>
      <c r="O62" s="160"/>
      <c r="P62" s="160"/>
    </row>
    <row r="63" spans="1:16">
      <c r="A63" s="160" t="s">
        <v>28</v>
      </c>
      <c r="B63" s="160">
        <f>'将来負担比率（分子）の構造'!I$44</f>
        <v>707</v>
      </c>
      <c r="C63" s="160"/>
      <c r="D63" s="160"/>
      <c r="E63" s="160">
        <f>'将来負担比率（分子）の構造'!J$44</f>
        <v>819</v>
      </c>
      <c r="F63" s="160"/>
      <c r="G63" s="160"/>
      <c r="H63" s="160">
        <f>'将来負担比率（分子）の構造'!K$44</f>
        <v>762</v>
      </c>
      <c r="I63" s="160"/>
      <c r="J63" s="160"/>
      <c r="K63" s="160">
        <f>'将来負担比率（分子）の構造'!L$44</f>
        <v>1272</v>
      </c>
      <c r="L63" s="160"/>
      <c r="M63" s="160"/>
      <c r="N63" s="160">
        <f>'将来負担比率（分子）の構造'!M$44</f>
        <v>1603</v>
      </c>
      <c r="O63" s="160"/>
      <c r="P63" s="160"/>
    </row>
    <row r="64" spans="1:16">
      <c r="A64" s="160" t="s">
        <v>27</v>
      </c>
      <c r="B64" s="160">
        <f>'将来負担比率（分子）の構造'!I$43</f>
        <v>8206</v>
      </c>
      <c r="C64" s="160"/>
      <c r="D64" s="160"/>
      <c r="E64" s="160">
        <f>'将来負担比率（分子）の構造'!J$43</f>
        <v>10523</v>
      </c>
      <c r="F64" s="160"/>
      <c r="G64" s="160"/>
      <c r="H64" s="160">
        <f>'将来負担比率（分子）の構造'!K$43</f>
        <v>6013</v>
      </c>
      <c r="I64" s="160"/>
      <c r="J64" s="160"/>
      <c r="K64" s="160">
        <f>'将来負担比率（分子）の構造'!L$43</f>
        <v>6331</v>
      </c>
      <c r="L64" s="160"/>
      <c r="M64" s="160"/>
      <c r="N64" s="160">
        <f>'将来負担比率（分子）の構造'!M$43</f>
        <v>5593</v>
      </c>
      <c r="O64" s="160"/>
      <c r="P64" s="160"/>
    </row>
    <row r="65" spans="1:16">
      <c r="A65" s="160" t="s">
        <v>26</v>
      </c>
      <c r="B65" s="160">
        <f>'将来負担比率（分子）の構造'!I$42</f>
        <v>3484</v>
      </c>
      <c r="C65" s="160"/>
      <c r="D65" s="160"/>
      <c r="E65" s="160">
        <f>'将来負担比率（分子）の構造'!J$42</f>
        <v>3474</v>
      </c>
      <c r="F65" s="160"/>
      <c r="G65" s="160"/>
      <c r="H65" s="160">
        <f>'将来負担比率（分子）の構造'!K$42</f>
        <v>3132</v>
      </c>
      <c r="I65" s="160"/>
      <c r="J65" s="160"/>
      <c r="K65" s="160">
        <f>'将来負担比率（分子）の構造'!L$42</f>
        <v>3045</v>
      </c>
      <c r="L65" s="160"/>
      <c r="M65" s="160"/>
      <c r="N65" s="160">
        <f>'将来負担比率（分子）の構造'!M$42</f>
        <v>12968</v>
      </c>
      <c r="O65" s="160"/>
      <c r="P65" s="160"/>
    </row>
    <row r="66" spans="1:16">
      <c r="A66" s="160" t="s">
        <v>25</v>
      </c>
      <c r="B66" s="160">
        <f>'将来負担比率（分子）の構造'!I$41</f>
        <v>34878</v>
      </c>
      <c r="C66" s="160"/>
      <c r="D66" s="160"/>
      <c r="E66" s="160">
        <f>'将来負担比率（分子）の構造'!J$41</f>
        <v>34425</v>
      </c>
      <c r="F66" s="160"/>
      <c r="G66" s="160"/>
      <c r="H66" s="160">
        <f>'将来負担比率（分子）の構造'!K$41</f>
        <v>35076</v>
      </c>
      <c r="I66" s="160"/>
      <c r="J66" s="160"/>
      <c r="K66" s="160">
        <f>'将来負担比率（分子）の構造'!L$41</f>
        <v>36131</v>
      </c>
      <c r="L66" s="160"/>
      <c r="M66" s="160"/>
      <c r="N66" s="160">
        <f>'将来負担比率（分子）の構造'!M$41</f>
        <v>36790</v>
      </c>
      <c r="O66" s="160"/>
      <c r="P66" s="160"/>
    </row>
    <row r="67" spans="1:16">
      <c r="A67" s="160" t="s">
        <v>69</v>
      </c>
      <c r="B67" s="160" t="e">
        <f>NA()</f>
        <v>#N/A</v>
      </c>
      <c r="C67" s="160">
        <f>IF(ISNUMBER('将来負担比率（分子）の構造'!I$53), IF('将来負担比率（分子）の構造'!I$53 &lt; 0, 0, '将来負担比率（分子）の構造'!I$53), NA())</f>
        <v>12593</v>
      </c>
      <c r="D67" s="160" t="e">
        <f>NA()</f>
        <v>#N/A</v>
      </c>
      <c r="E67" s="160" t="e">
        <f>NA()</f>
        <v>#N/A</v>
      </c>
      <c r="F67" s="160">
        <f>IF(ISNUMBER('将来負担比率（分子）の構造'!J$53), IF('将来負担比率（分子）の構造'!J$53 &lt; 0, 0, '将来負担比率（分子）の構造'!J$53), NA())</f>
        <v>13935</v>
      </c>
      <c r="G67" s="160" t="e">
        <f>NA()</f>
        <v>#N/A</v>
      </c>
      <c r="H67" s="160" t="e">
        <f>NA()</f>
        <v>#N/A</v>
      </c>
      <c r="I67" s="160">
        <f>IF(ISNUMBER('将来負担比率（分子）の構造'!K$53), IF('将来負担比率（分子）の構造'!K$53 &lt; 0, 0, '将来負担比率（分子）の構造'!K$53), NA())</f>
        <v>9740</v>
      </c>
      <c r="J67" s="160" t="e">
        <f>NA()</f>
        <v>#N/A</v>
      </c>
      <c r="K67" s="160" t="e">
        <f>NA()</f>
        <v>#N/A</v>
      </c>
      <c r="L67" s="160">
        <f>IF(ISNUMBER('将来負担比率（分子）の構造'!L$53), IF('将来負担比率（分子）の構造'!L$53 &lt; 0, 0, '将来負担比率（分子）の構造'!L$53), NA())</f>
        <v>11061</v>
      </c>
      <c r="M67" s="160" t="e">
        <f>NA()</f>
        <v>#N/A</v>
      </c>
      <c r="N67" s="160" t="e">
        <f>NA()</f>
        <v>#N/A</v>
      </c>
      <c r="O67" s="160">
        <f>IF(ISNUMBER('将来負担比率（分子）の構造'!M$53), IF('将来負担比率（分子）の構造'!M$53 &lt; 0, 0, '将来負担比率（分子）の構造'!M$53), NA())</f>
        <v>14188</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482</v>
      </c>
      <c r="C72" s="164">
        <f>基金残高に係る経年分析!G55</f>
        <v>212</v>
      </c>
      <c r="D72" s="164">
        <f>基金残高に係る経年分析!H55</f>
        <v>6909</v>
      </c>
    </row>
    <row r="73" spans="1:16">
      <c r="A73" s="163" t="s">
        <v>72</v>
      </c>
      <c r="B73" s="164">
        <f>基金残高に係る経年分析!F56</f>
        <v>56</v>
      </c>
      <c r="C73" s="164">
        <f>基金残高に係る経年分析!G56</f>
        <v>48</v>
      </c>
      <c r="D73" s="164">
        <f>基金残高に係る経年分析!H56</f>
        <v>40</v>
      </c>
    </row>
    <row r="74" spans="1:16">
      <c r="A74" s="163" t="s">
        <v>73</v>
      </c>
      <c r="B74" s="164">
        <f>基金残高に係る経年分析!F57</f>
        <v>1906</v>
      </c>
      <c r="C74" s="164">
        <f>基金残高に係る経年分析!G57</f>
        <v>1918</v>
      </c>
      <c r="D74" s="164">
        <f>基金残高に係る経年分析!H57</f>
        <v>2045</v>
      </c>
    </row>
  </sheetData>
  <sheetProtection algorithmName="SHA-512" hashValue="LapFmBKYQCbB0S8KHyxYNMOGcdy4PhWkLRTgpA3bHJrloqlqA3hc2lYTEFvruV4kx5fOhT5vf4KVd8/yPZY+yw==" saltValue="ImOJikKXsN4Xd2+nQEnR4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5703125" style="205" customWidth="1"/>
    <col min="96" max="133" width="1.5703125" style="221" customWidth="1"/>
    <col min="134" max="143" width="1.57031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222</v>
      </c>
      <c r="C5" s="646"/>
      <c r="D5" s="646"/>
      <c r="E5" s="646"/>
      <c r="F5" s="646"/>
      <c r="G5" s="646"/>
      <c r="H5" s="646"/>
      <c r="I5" s="646"/>
      <c r="J5" s="646"/>
      <c r="K5" s="646"/>
      <c r="L5" s="646"/>
      <c r="M5" s="646"/>
      <c r="N5" s="646"/>
      <c r="O5" s="646"/>
      <c r="P5" s="646"/>
      <c r="Q5" s="647"/>
      <c r="R5" s="648">
        <v>8764903</v>
      </c>
      <c r="S5" s="649"/>
      <c r="T5" s="649"/>
      <c r="U5" s="649"/>
      <c r="V5" s="649"/>
      <c r="W5" s="649"/>
      <c r="X5" s="649"/>
      <c r="Y5" s="650"/>
      <c r="Z5" s="651">
        <v>23.8</v>
      </c>
      <c r="AA5" s="651"/>
      <c r="AB5" s="651"/>
      <c r="AC5" s="651"/>
      <c r="AD5" s="652">
        <v>8158286</v>
      </c>
      <c r="AE5" s="652"/>
      <c r="AF5" s="652"/>
      <c r="AG5" s="652"/>
      <c r="AH5" s="652"/>
      <c r="AI5" s="652"/>
      <c r="AJ5" s="652"/>
      <c r="AK5" s="652"/>
      <c r="AL5" s="653">
        <v>55.9</v>
      </c>
      <c r="AM5" s="654"/>
      <c r="AN5" s="654"/>
      <c r="AO5" s="655"/>
      <c r="AP5" s="645" t="s">
        <v>223</v>
      </c>
      <c r="AQ5" s="646"/>
      <c r="AR5" s="646"/>
      <c r="AS5" s="646"/>
      <c r="AT5" s="646"/>
      <c r="AU5" s="646"/>
      <c r="AV5" s="646"/>
      <c r="AW5" s="646"/>
      <c r="AX5" s="646"/>
      <c r="AY5" s="646"/>
      <c r="AZ5" s="646"/>
      <c r="BA5" s="646"/>
      <c r="BB5" s="646"/>
      <c r="BC5" s="646"/>
      <c r="BD5" s="646"/>
      <c r="BE5" s="646"/>
      <c r="BF5" s="647"/>
      <c r="BG5" s="659">
        <v>8158286</v>
      </c>
      <c r="BH5" s="660"/>
      <c r="BI5" s="660"/>
      <c r="BJ5" s="660"/>
      <c r="BK5" s="660"/>
      <c r="BL5" s="660"/>
      <c r="BM5" s="660"/>
      <c r="BN5" s="661"/>
      <c r="BO5" s="662">
        <v>93.1</v>
      </c>
      <c r="BP5" s="662"/>
      <c r="BQ5" s="662"/>
      <c r="BR5" s="662"/>
      <c r="BS5" s="663">
        <v>78800</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c r="B6" s="656" t="s">
        <v>227</v>
      </c>
      <c r="C6" s="657"/>
      <c r="D6" s="657"/>
      <c r="E6" s="657"/>
      <c r="F6" s="657"/>
      <c r="G6" s="657"/>
      <c r="H6" s="657"/>
      <c r="I6" s="657"/>
      <c r="J6" s="657"/>
      <c r="K6" s="657"/>
      <c r="L6" s="657"/>
      <c r="M6" s="657"/>
      <c r="N6" s="657"/>
      <c r="O6" s="657"/>
      <c r="P6" s="657"/>
      <c r="Q6" s="658"/>
      <c r="R6" s="659">
        <v>146706</v>
      </c>
      <c r="S6" s="660"/>
      <c r="T6" s="660"/>
      <c r="U6" s="660"/>
      <c r="V6" s="660"/>
      <c r="W6" s="660"/>
      <c r="X6" s="660"/>
      <c r="Y6" s="661"/>
      <c r="Z6" s="662">
        <v>0.4</v>
      </c>
      <c r="AA6" s="662"/>
      <c r="AB6" s="662"/>
      <c r="AC6" s="662"/>
      <c r="AD6" s="663">
        <v>146706</v>
      </c>
      <c r="AE6" s="663"/>
      <c r="AF6" s="663"/>
      <c r="AG6" s="663"/>
      <c r="AH6" s="663"/>
      <c r="AI6" s="663"/>
      <c r="AJ6" s="663"/>
      <c r="AK6" s="663"/>
      <c r="AL6" s="664">
        <v>1</v>
      </c>
      <c r="AM6" s="665"/>
      <c r="AN6" s="665"/>
      <c r="AO6" s="666"/>
      <c r="AP6" s="656" t="s">
        <v>228</v>
      </c>
      <c r="AQ6" s="657"/>
      <c r="AR6" s="657"/>
      <c r="AS6" s="657"/>
      <c r="AT6" s="657"/>
      <c r="AU6" s="657"/>
      <c r="AV6" s="657"/>
      <c r="AW6" s="657"/>
      <c r="AX6" s="657"/>
      <c r="AY6" s="657"/>
      <c r="AZ6" s="657"/>
      <c r="BA6" s="657"/>
      <c r="BB6" s="657"/>
      <c r="BC6" s="657"/>
      <c r="BD6" s="657"/>
      <c r="BE6" s="657"/>
      <c r="BF6" s="658"/>
      <c r="BG6" s="659">
        <v>8158286</v>
      </c>
      <c r="BH6" s="660"/>
      <c r="BI6" s="660"/>
      <c r="BJ6" s="660"/>
      <c r="BK6" s="660"/>
      <c r="BL6" s="660"/>
      <c r="BM6" s="660"/>
      <c r="BN6" s="661"/>
      <c r="BO6" s="662">
        <v>93.1</v>
      </c>
      <c r="BP6" s="662"/>
      <c r="BQ6" s="662"/>
      <c r="BR6" s="662"/>
      <c r="BS6" s="663">
        <v>78800</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257357</v>
      </c>
      <c r="CS6" s="660"/>
      <c r="CT6" s="660"/>
      <c r="CU6" s="660"/>
      <c r="CV6" s="660"/>
      <c r="CW6" s="660"/>
      <c r="CX6" s="660"/>
      <c r="CY6" s="661"/>
      <c r="CZ6" s="653">
        <v>0.7</v>
      </c>
      <c r="DA6" s="654"/>
      <c r="DB6" s="654"/>
      <c r="DC6" s="673"/>
      <c r="DD6" s="668" t="s">
        <v>230</v>
      </c>
      <c r="DE6" s="660"/>
      <c r="DF6" s="660"/>
      <c r="DG6" s="660"/>
      <c r="DH6" s="660"/>
      <c r="DI6" s="660"/>
      <c r="DJ6" s="660"/>
      <c r="DK6" s="660"/>
      <c r="DL6" s="660"/>
      <c r="DM6" s="660"/>
      <c r="DN6" s="660"/>
      <c r="DO6" s="660"/>
      <c r="DP6" s="661"/>
      <c r="DQ6" s="668">
        <v>257144</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18450</v>
      </c>
      <c r="S7" s="660"/>
      <c r="T7" s="660"/>
      <c r="U7" s="660"/>
      <c r="V7" s="660"/>
      <c r="W7" s="660"/>
      <c r="X7" s="660"/>
      <c r="Y7" s="661"/>
      <c r="Z7" s="662">
        <v>0.1</v>
      </c>
      <c r="AA7" s="662"/>
      <c r="AB7" s="662"/>
      <c r="AC7" s="662"/>
      <c r="AD7" s="663">
        <v>18450</v>
      </c>
      <c r="AE7" s="663"/>
      <c r="AF7" s="663"/>
      <c r="AG7" s="663"/>
      <c r="AH7" s="663"/>
      <c r="AI7" s="663"/>
      <c r="AJ7" s="663"/>
      <c r="AK7" s="663"/>
      <c r="AL7" s="664">
        <v>0.1</v>
      </c>
      <c r="AM7" s="665"/>
      <c r="AN7" s="665"/>
      <c r="AO7" s="666"/>
      <c r="AP7" s="656" t="s">
        <v>232</v>
      </c>
      <c r="AQ7" s="657"/>
      <c r="AR7" s="657"/>
      <c r="AS7" s="657"/>
      <c r="AT7" s="657"/>
      <c r="AU7" s="657"/>
      <c r="AV7" s="657"/>
      <c r="AW7" s="657"/>
      <c r="AX7" s="657"/>
      <c r="AY7" s="657"/>
      <c r="AZ7" s="657"/>
      <c r="BA7" s="657"/>
      <c r="BB7" s="657"/>
      <c r="BC7" s="657"/>
      <c r="BD7" s="657"/>
      <c r="BE7" s="657"/>
      <c r="BF7" s="658"/>
      <c r="BG7" s="659">
        <v>3980358</v>
      </c>
      <c r="BH7" s="660"/>
      <c r="BI7" s="660"/>
      <c r="BJ7" s="660"/>
      <c r="BK7" s="660"/>
      <c r="BL7" s="660"/>
      <c r="BM7" s="660"/>
      <c r="BN7" s="661"/>
      <c r="BO7" s="662">
        <v>45.4</v>
      </c>
      <c r="BP7" s="662"/>
      <c r="BQ7" s="662"/>
      <c r="BR7" s="662"/>
      <c r="BS7" s="663">
        <v>78800</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10823093</v>
      </c>
      <c r="CS7" s="660"/>
      <c r="CT7" s="660"/>
      <c r="CU7" s="660"/>
      <c r="CV7" s="660"/>
      <c r="CW7" s="660"/>
      <c r="CX7" s="660"/>
      <c r="CY7" s="661"/>
      <c r="CZ7" s="662">
        <v>29.5</v>
      </c>
      <c r="DA7" s="662"/>
      <c r="DB7" s="662"/>
      <c r="DC7" s="662"/>
      <c r="DD7" s="668">
        <v>1498375</v>
      </c>
      <c r="DE7" s="660"/>
      <c r="DF7" s="660"/>
      <c r="DG7" s="660"/>
      <c r="DH7" s="660"/>
      <c r="DI7" s="660"/>
      <c r="DJ7" s="660"/>
      <c r="DK7" s="660"/>
      <c r="DL7" s="660"/>
      <c r="DM7" s="660"/>
      <c r="DN7" s="660"/>
      <c r="DO7" s="660"/>
      <c r="DP7" s="661"/>
      <c r="DQ7" s="668">
        <v>9263257</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68728</v>
      </c>
      <c r="S8" s="660"/>
      <c r="T8" s="660"/>
      <c r="U8" s="660"/>
      <c r="V8" s="660"/>
      <c r="W8" s="660"/>
      <c r="X8" s="660"/>
      <c r="Y8" s="661"/>
      <c r="Z8" s="662">
        <v>0.2</v>
      </c>
      <c r="AA8" s="662"/>
      <c r="AB8" s="662"/>
      <c r="AC8" s="662"/>
      <c r="AD8" s="663">
        <v>68728</v>
      </c>
      <c r="AE8" s="663"/>
      <c r="AF8" s="663"/>
      <c r="AG8" s="663"/>
      <c r="AH8" s="663"/>
      <c r="AI8" s="663"/>
      <c r="AJ8" s="663"/>
      <c r="AK8" s="663"/>
      <c r="AL8" s="664">
        <v>0.5</v>
      </c>
      <c r="AM8" s="665"/>
      <c r="AN8" s="665"/>
      <c r="AO8" s="666"/>
      <c r="AP8" s="656" t="s">
        <v>235</v>
      </c>
      <c r="AQ8" s="657"/>
      <c r="AR8" s="657"/>
      <c r="AS8" s="657"/>
      <c r="AT8" s="657"/>
      <c r="AU8" s="657"/>
      <c r="AV8" s="657"/>
      <c r="AW8" s="657"/>
      <c r="AX8" s="657"/>
      <c r="AY8" s="657"/>
      <c r="AZ8" s="657"/>
      <c r="BA8" s="657"/>
      <c r="BB8" s="657"/>
      <c r="BC8" s="657"/>
      <c r="BD8" s="657"/>
      <c r="BE8" s="657"/>
      <c r="BF8" s="658"/>
      <c r="BG8" s="659">
        <v>127836</v>
      </c>
      <c r="BH8" s="660"/>
      <c r="BI8" s="660"/>
      <c r="BJ8" s="660"/>
      <c r="BK8" s="660"/>
      <c r="BL8" s="660"/>
      <c r="BM8" s="660"/>
      <c r="BN8" s="661"/>
      <c r="BO8" s="662">
        <v>1.5</v>
      </c>
      <c r="BP8" s="662"/>
      <c r="BQ8" s="662"/>
      <c r="BR8" s="662"/>
      <c r="BS8" s="668" t="s">
        <v>230</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10921635</v>
      </c>
      <c r="CS8" s="660"/>
      <c r="CT8" s="660"/>
      <c r="CU8" s="660"/>
      <c r="CV8" s="660"/>
      <c r="CW8" s="660"/>
      <c r="CX8" s="660"/>
      <c r="CY8" s="661"/>
      <c r="CZ8" s="662">
        <v>29.8</v>
      </c>
      <c r="DA8" s="662"/>
      <c r="DB8" s="662"/>
      <c r="DC8" s="662"/>
      <c r="DD8" s="668">
        <v>5168</v>
      </c>
      <c r="DE8" s="660"/>
      <c r="DF8" s="660"/>
      <c r="DG8" s="660"/>
      <c r="DH8" s="660"/>
      <c r="DI8" s="660"/>
      <c r="DJ8" s="660"/>
      <c r="DK8" s="660"/>
      <c r="DL8" s="660"/>
      <c r="DM8" s="660"/>
      <c r="DN8" s="660"/>
      <c r="DO8" s="660"/>
      <c r="DP8" s="661"/>
      <c r="DQ8" s="668">
        <v>5428202</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68131</v>
      </c>
      <c r="S9" s="660"/>
      <c r="T9" s="660"/>
      <c r="U9" s="660"/>
      <c r="V9" s="660"/>
      <c r="W9" s="660"/>
      <c r="X9" s="660"/>
      <c r="Y9" s="661"/>
      <c r="Z9" s="662">
        <v>0.2</v>
      </c>
      <c r="AA9" s="662"/>
      <c r="AB9" s="662"/>
      <c r="AC9" s="662"/>
      <c r="AD9" s="663">
        <v>68131</v>
      </c>
      <c r="AE9" s="663"/>
      <c r="AF9" s="663"/>
      <c r="AG9" s="663"/>
      <c r="AH9" s="663"/>
      <c r="AI9" s="663"/>
      <c r="AJ9" s="663"/>
      <c r="AK9" s="663"/>
      <c r="AL9" s="664">
        <v>0.5</v>
      </c>
      <c r="AM9" s="665"/>
      <c r="AN9" s="665"/>
      <c r="AO9" s="666"/>
      <c r="AP9" s="656" t="s">
        <v>238</v>
      </c>
      <c r="AQ9" s="657"/>
      <c r="AR9" s="657"/>
      <c r="AS9" s="657"/>
      <c r="AT9" s="657"/>
      <c r="AU9" s="657"/>
      <c r="AV9" s="657"/>
      <c r="AW9" s="657"/>
      <c r="AX9" s="657"/>
      <c r="AY9" s="657"/>
      <c r="AZ9" s="657"/>
      <c r="BA9" s="657"/>
      <c r="BB9" s="657"/>
      <c r="BC9" s="657"/>
      <c r="BD9" s="657"/>
      <c r="BE9" s="657"/>
      <c r="BF9" s="658"/>
      <c r="BG9" s="659">
        <v>3433624</v>
      </c>
      <c r="BH9" s="660"/>
      <c r="BI9" s="660"/>
      <c r="BJ9" s="660"/>
      <c r="BK9" s="660"/>
      <c r="BL9" s="660"/>
      <c r="BM9" s="660"/>
      <c r="BN9" s="661"/>
      <c r="BO9" s="662">
        <v>39.200000000000003</v>
      </c>
      <c r="BP9" s="662"/>
      <c r="BQ9" s="662"/>
      <c r="BR9" s="662"/>
      <c r="BS9" s="668" t="s">
        <v>230</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1629942</v>
      </c>
      <c r="CS9" s="660"/>
      <c r="CT9" s="660"/>
      <c r="CU9" s="660"/>
      <c r="CV9" s="660"/>
      <c r="CW9" s="660"/>
      <c r="CX9" s="660"/>
      <c r="CY9" s="661"/>
      <c r="CZ9" s="662">
        <v>4.4000000000000004</v>
      </c>
      <c r="DA9" s="662"/>
      <c r="DB9" s="662"/>
      <c r="DC9" s="662"/>
      <c r="DD9" s="668">
        <v>5038</v>
      </c>
      <c r="DE9" s="660"/>
      <c r="DF9" s="660"/>
      <c r="DG9" s="660"/>
      <c r="DH9" s="660"/>
      <c r="DI9" s="660"/>
      <c r="DJ9" s="660"/>
      <c r="DK9" s="660"/>
      <c r="DL9" s="660"/>
      <c r="DM9" s="660"/>
      <c r="DN9" s="660"/>
      <c r="DO9" s="660"/>
      <c r="DP9" s="661"/>
      <c r="DQ9" s="668">
        <v>1584224</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124</v>
      </c>
      <c r="AA10" s="662"/>
      <c r="AB10" s="662"/>
      <c r="AC10" s="662"/>
      <c r="AD10" s="663" t="s">
        <v>124</v>
      </c>
      <c r="AE10" s="663"/>
      <c r="AF10" s="663"/>
      <c r="AG10" s="663"/>
      <c r="AH10" s="663"/>
      <c r="AI10" s="663"/>
      <c r="AJ10" s="663"/>
      <c r="AK10" s="663"/>
      <c r="AL10" s="664" t="s">
        <v>230</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157347</v>
      </c>
      <c r="BH10" s="660"/>
      <c r="BI10" s="660"/>
      <c r="BJ10" s="660"/>
      <c r="BK10" s="660"/>
      <c r="BL10" s="660"/>
      <c r="BM10" s="660"/>
      <c r="BN10" s="661"/>
      <c r="BO10" s="662">
        <v>1.8</v>
      </c>
      <c r="BP10" s="662"/>
      <c r="BQ10" s="662"/>
      <c r="BR10" s="662"/>
      <c r="BS10" s="668">
        <v>26802</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28872</v>
      </c>
      <c r="CS10" s="660"/>
      <c r="CT10" s="660"/>
      <c r="CU10" s="660"/>
      <c r="CV10" s="660"/>
      <c r="CW10" s="660"/>
      <c r="CX10" s="660"/>
      <c r="CY10" s="661"/>
      <c r="CZ10" s="662">
        <v>0.1</v>
      </c>
      <c r="DA10" s="662"/>
      <c r="DB10" s="662"/>
      <c r="DC10" s="662"/>
      <c r="DD10" s="668" t="s">
        <v>230</v>
      </c>
      <c r="DE10" s="660"/>
      <c r="DF10" s="660"/>
      <c r="DG10" s="660"/>
      <c r="DH10" s="660"/>
      <c r="DI10" s="660"/>
      <c r="DJ10" s="660"/>
      <c r="DK10" s="660"/>
      <c r="DL10" s="660"/>
      <c r="DM10" s="660"/>
      <c r="DN10" s="660"/>
      <c r="DO10" s="660"/>
      <c r="DP10" s="661"/>
      <c r="DQ10" s="668">
        <v>26420</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230</v>
      </c>
      <c r="AA11" s="662"/>
      <c r="AB11" s="662"/>
      <c r="AC11" s="662"/>
      <c r="AD11" s="663" t="s">
        <v>124</v>
      </c>
      <c r="AE11" s="663"/>
      <c r="AF11" s="663"/>
      <c r="AG11" s="663"/>
      <c r="AH11" s="663"/>
      <c r="AI11" s="663"/>
      <c r="AJ11" s="663"/>
      <c r="AK11" s="663"/>
      <c r="AL11" s="664" t="s">
        <v>230</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261551</v>
      </c>
      <c r="BH11" s="660"/>
      <c r="BI11" s="660"/>
      <c r="BJ11" s="660"/>
      <c r="BK11" s="660"/>
      <c r="BL11" s="660"/>
      <c r="BM11" s="660"/>
      <c r="BN11" s="661"/>
      <c r="BO11" s="662">
        <v>3</v>
      </c>
      <c r="BP11" s="662"/>
      <c r="BQ11" s="662"/>
      <c r="BR11" s="662"/>
      <c r="BS11" s="668">
        <v>51998</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115604</v>
      </c>
      <c r="CS11" s="660"/>
      <c r="CT11" s="660"/>
      <c r="CU11" s="660"/>
      <c r="CV11" s="660"/>
      <c r="CW11" s="660"/>
      <c r="CX11" s="660"/>
      <c r="CY11" s="661"/>
      <c r="CZ11" s="662">
        <v>0.3</v>
      </c>
      <c r="DA11" s="662"/>
      <c r="DB11" s="662"/>
      <c r="DC11" s="662"/>
      <c r="DD11" s="668">
        <v>20141</v>
      </c>
      <c r="DE11" s="660"/>
      <c r="DF11" s="660"/>
      <c r="DG11" s="660"/>
      <c r="DH11" s="660"/>
      <c r="DI11" s="660"/>
      <c r="DJ11" s="660"/>
      <c r="DK11" s="660"/>
      <c r="DL11" s="660"/>
      <c r="DM11" s="660"/>
      <c r="DN11" s="660"/>
      <c r="DO11" s="660"/>
      <c r="DP11" s="661"/>
      <c r="DQ11" s="668">
        <v>82872</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1221487</v>
      </c>
      <c r="S12" s="660"/>
      <c r="T12" s="660"/>
      <c r="U12" s="660"/>
      <c r="V12" s="660"/>
      <c r="W12" s="660"/>
      <c r="X12" s="660"/>
      <c r="Y12" s="661"/>
      <c r="Z12" s="662">
        <v>3.3</v>
      </c>
      <c r="AA12" s="662"/>
      <c r="AB12" s="662"/>
      <c r="AC12" s="662"/>
      <c r="AD12" s="663">
        <v>1221487</v>
      </c>
      <c r="AE12" s="663"/>
      <c r="AF12" s="663"/>
      <c r="AG12" s="663"/>
      <c r="AH12" s="663"/>
      <c r="AI12" s="663"/>
      <c r="AJ12" s="663"/>
      <c r="AK12" s="663"/>
      <c r="AL12" s="664">
        <v>8.4</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3493424</v>
      </c>
      <c r="BH12" s="660"/>
      <c r="BI12" s="660"/>
      <c r="BJ12" s="660"/>
      <c r="BK12" s="660"/>
      <c r="BL12" s="660"/>
      <c r="BM12" s="660"/>
      <c r="BN12" s="661"/>
      <c r="BO12" s="662">
        <v>39.9</v>
      </c>
      <c r="BP12" s="662"/>
      <c r="BQ12" s="662"/>
      <c r="BR12" s="662"/>
      <c r="BS12" s="668" t="s">
        <v>124</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486253</v>
      </c>
      <c r="CS12" s="660"/>
      <c r="CT12" s="660"/>
      <c r="CU12" s="660"/>
      <c r="CV12" s="660"/>
      <c r="CW12" s="660"/>
      <c r="CX12" s="660"/>
      <c r="CY12" s="661"/>
      <c r="CZ12" s="662">
        <v>1.3</v>
      </c>
      <c r="DA12" s="662"/>
      <c r="DB12" s="662"/>
      <c r="DC12" s="662"/>
      <c r="DD12" s="668" t="s">
        <v>124</v>
      </c>
      <c r="DE12" s="660"/>
      <c r="DF12" s="660"/>
      <c r="DG12" s="660"/>
      <c r="DH12" s="660"/>
      <c r="DI12" s="660"/>
      <c r="DJ12" s="660"/>
      <c r="DK12" s="660"/>
      <c r="DL12" s="660"/>
      <c r="DM12" s="660"/>
      <c r="DN12" s="660"/>
      <c r="DO12" s="660"/>
      <c r="DP12" s="661"/>
      <c r="DQ12" s="668">
        <v>191944</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v>42413</v>
      </c>
      <c r="S13" s="660"/>
      <c r="T13" s="660"/>
      <c r="U13" s="660"/>
      <c r="V13" s="660"/>
      <c r="W13" s="660"/>
      <c r="X13" s="660"/>
      <c r="Y13" s="661"/>
      <c r="Z13" s="662">
        <v>0.1</v>
      </c>
      <c r="AA13" s="662"/>
      <c r="AB13" s="662"/>
      <c r="AC13" s="662"/>
      <c r="AD13" s="663">
        <v>42413</v>
      </c>
      <c r="AE13" s="663"/>
      <c r="AF13" s="663"/>
      <c r="AG13" s="663"/>
      <c r="AH13" s="663"/>
      <c r="AI13" s="663"/>
      <c r="AJ13" s="663"/>
      <c r="AK13" s="663"/>
      <c r="AL13" s="664">
        <v>0.3</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3482891</v>
      </c>
      <c r="BH13" s="660"/>
      <c r="BI13" s="660"/>
      <c r="BJ13" s="660"/>
      <c r="BK13" s="660"/>
      <c r="BL13" s="660"/>
      <c r="BM13" s="660"/>
      <c r="BN13" s="661"/>
      <c r="BO13" s="662">
        <v>39.700000000000003</v>
      </c>
      <c r="BP13" s="662"/>
      <c r="BQ13" s="662"/>
      <c r="BR13" s="662"/>
      <c r="BS13" s="668" t="s">
        <v>124</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4581988</v>
      </c>
      <c r="CS13" s="660"/>
      <c r="CT13" s="660"/>
      <c r="CU13" s="660"/>
      <c r="CV13" s="660"/>
      <c r="CW13" s="660"/>
      <c r="CX13" s="660"/>
      <c r="CY13" s="661"/>
      <c r="CZ13" s="662">
        <v>12.5</v>
      </c>
      <c r="DA13" s="662"/>
      <c r="DB13" s="662"/>
      <c r="DC13" s="662"/>
      <c r="DD13" s="668">
        <v>2377354</v>
      </c>
      <c r="DE13" s="660"/>
      <c r="DF13" s="660"/>
      <c r="DG13" s="660"/>
      <c r="DH13" s="660"/>
      <c r="DI13" s="660"/>
      <c r="DJ13" s="660"/>
      <c r="DK13" s="660"/>
      <c r="DL13" s="660"/>
      <c r="DM13" s="660"/>
      <c r="DN13" s="660"/>
      <c r="DO13" s="660"/>
      <c r="DP13" s="661"/>
      <c r="DQ13" s="668">
        <v>1934985</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230</v>
      </c>
      <c r="AA14" s="662"/>
      <c r="AB14" s="662"/>
      <c r="AC14" s="662"/>
      <c r="AD14" s="663" t="s">
        <v>124</v>
      </c>
      <c r="AE14" s="663"/>
      <c r="AF14" s="663"/>
      <c r="AG14" s="663"/>
      <c r="AH14" s="663"/>
      <c r="AI14" s="663"/>
      <c r="AJ14" s="663"/>
      <c r="AK14" s="663"/>
      <c r="AL14" s="664" t="s">
        <v>124</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141392</v>
      </c>
      <c r="BH14" s="660"/>
      <c r="BI14" s="660"/>
      <c r="BJ14" s="660"/>
      <c r="BK14" s="660"/>
      <c r="BL14" s="660"/>
      <c r="BM14" s="660"/>
      <c r="BN14" s="661"/>
      <c r="BO14" s="662">
        <v>1.6</v>
      </c>
      <c r="BP14" s="662"/>
      <c r="BQ14" s="662"/>
      <c r="BR14" s="662"/>
      <c r="BS14" s="668" t="s">
        <v>124</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1138486</v>
      </c>
      <c r="CS14" s="660"/>
      <c r="CT14" s="660"/>
      <c r="CU14" s="660"/>
      <c r="CV14" s="660"/>
      <c r="CW14" s="660"/>
      <c r="CX14" s="660"/>
      <c r="CY14" s="661"/>
      <c r="CZ14" s="662">
        <v>3.1</v>
      </c>
      <c r="DA14" s="662"/>
      <c r="DB14" s="662"/>
      <c r="DC14" s="662"/>
      <c r="DD14" s="668">
        <v>361319</v>
      </c>
      <c r="DE14" s="660"/>
      <c r="DF14" s="660"/>
      <c r="DG14" s="660"/>
      <c r="DH14" s="660"/>
      <c r="DI14" s="660"/>
      <c r="DJ14" s="660"/>
      <c r="DK14" s="660"/>
      <c r="DL14" s="660"/>
      <c r="DM14" s="660"/>
      <c r="DN14" s="660"/>
      <c r="DO14" s="660"/>
      <c r="DP14" s="661"/>
      <c r="DQ14" s="668">
        <v>766841</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60229</v>
      </c>
      <c r="S15" s="660"/>
      <c r="T15" s="660"/>
      <c r="U15" s="660"/>
      <c r="V15" s="660"/>
      <c r="W15" s="660"/>
      <c r="X15" s="660"/>
      <c r="Y15" s="661"/>
      <c r="Z15" s="662">
        <v>0.2</v>
      </c>
      <c r="AA15" s="662"/>
      <c r="AB15" s="662"/>
      <c r="AC15" s="662"/>
      <c r="AD15" s="663">
        <v>60229</v>
      </c>
      <c r="AE15" s="663"/>
      <c r="AF15" s="663"/>
      <c r="AG15" s="663"/>
      <c r="AH15" s="663"/>
      <c r="AI15" s="663"/>
      <c r="AJ15" s="663"/>
      <c r="AK15" s="663"/>
      <c r="AL15" s="664">
        <v>0.4</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461561</v>
      </c>
      <c r="BH15" s="660"/>
      <c r="BI15" s="660"/>
      <c r="BJ15" s="660"/>
      <c r="BK15" s="660"/>
      <c r="BL15" s="660"/>
      <c r="BM15" s="660"/>
      <c r="BN15" s="661"/>
      <c r="BO15" s="662">
        <v>5.3</v>
      </c>
      <c r="BP15" s="662"/>
      <c r="BQ15" s="662"/>
      <c r="BR15" s="662"/>
      <c r="BS15" s="668" t="s">
        <v>124</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2379229</v>
      </c>
      <c r="CS15" s="660"/>
      <c r="CT15" s="660"/>
      <c r="CU15" s="660"/>
      <c r="CV15" s="660"/>
      <c r="CW15" s="660"/>
      <c r="CX15" s="660"/>
      <c r="CY15" s="661"/>
      <c r="CZ15" s="662">
        <v>6.5</v>
      </c>
      <c r="DA15" s="662"/>
      <c r="DB15" s="662"/>
      <c r="DC15" s="662"/>
      <c r="DD15" s="668">
        <v>468468</v>
      </c>
      <c r="DE15" s="660"/>
      <c r="DF15" s="660"/>
      <c r="DG15" s="660"/>
      <c r="DH15" s="660"/>
      <c r="DI15" s="660"/>
      <c r="DJ15" s="660"/>
      <c r="DK15" s="660"/>
      <c r="DL15" s="660"/>
      <c r="DM15" s="660"/>
      <c r="DN15" s="660"/>
      <c r="DO15" s="660"/>
      <c r="DP15" s="661"/>
      <c r="DQ15" s="668">
        <v>1474809</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124</v>
      </c>
      <c r="AA16" s="662"/>
      <c r="AB16" s="662"/>
      <c r="AC16" s="662"/>
      <c r="AD16" s="663" t="s">
        <v>124</v>
      </c>
      <c r="AE16" s="663"/>
      <c r="AF16" s="663"/>
      <c r="AG16" s="663"/>
      <c r="AH16" s="663"/>
      <c r="AI16" s="663"/>
      <c r="AJ16" s="663"/>
      <c r="AK16" s="663"/>
      <c r="AL16" s="664" t="s">
        <v>124</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124</v>
      </c>
      <c r="BH16" s="660"/>
      <c r="BI16" s="660"/>
      <c r="BJ16" s="660"/>
      <c r="BK16" s="660"/>
      <c r="BL16" s="660"/>
      <c r="BM16" s="660"/>
      <c r="BN16" s="661"/>
      <c r="BO16" s="662" t="s">
        <v>124</v>
      </c>
      <c r="BP16" s="662"/>
      <c r="BQ16" s="662"/>
      <c r="BR16" s="662"/>
      <c r="BS16" s="668" t="s">
        <v>230</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2469</v>
      </c>
      <c r="CS16" s="660"/>
      <c r="CT16" s="660"/>
      <c r="CU16" s="660"/>
      <c r="CV16" s="660"/>
      <c r="CW16" s="660"/>
      <c r="CX16" s="660"/>
      <c r="CY16" s="661"/>
      <c r="CZ16" s="662">
        <v>0</v>
      </c>
      <c r="DA16" s="662"/>
      <c r="DB16" s="662"/>
      <c r="DC16" s="662"/>
      <c r="DD16" s="668" t="s">
        <v>124</v>
      </c>
      <c r="DE16" s="660"/>
      <c r="DF16" s="660"/>
      <c r="DG16" s="660"/>
      <c r="DH16" s="660"/>
      <c r="DI16" s="660"/>
      <c r="DJ16" s="660"/>
      <c r="DK16" s="660"/>
      <c r="DL16" s="660"/>
      <c r="DM16" s="660"/>
      <c r="DN16" s="660"/>
      <c r="DO16" s="660"/>
      <c r="DP16" s="661"/>
      <c r="DQ16" s="668">
        <v>581</v>
      </c>
      <c r="DR16" s="660"/>
      <c r="DS16" s="660"/>
      <c r="DT16" s="660"/>
      <c r="DU16" s="660"/>
      <c r="DV16" s="660"/>
      <c r="DW16" s="660"/>
      <c r="DX16" s="660"/>
      <c r="DY16" s="660"/>
      <c r="DZ16" s="660"/>
      <c r="EA16" s="660"/>
      <c r="EB16" s="660"/>
      <c r="EC16" s="669"/>
    </row>
    <row r="17" spans="2:133" ht="11.25" customHeight="1">
      <c r="B17" s="656" t="s">
        <v>261</v>
      </c>
      <c r="C17" s="657"/>
      <c r="D17" s="657"/>
      <c r="E17" s="657"/>
      <c r="F17" s="657"/>
      <c r="G17" s="657"/>
      <c r="H17" s="657"/>
      <c r="I17" s="657"/>
      <c r="J17" s="657"/>
      <c r="K17" s="657"/>
      <c r="L17" s="657"/>
      <c r="M17" s="657"/>
      <c r="N17" s="657"/>
      <c r="O17" s="657"/>
      <c r="P17" s="657"/>
      <c r="Q17" s="658"/>
      <c r="R17" s="659">
        <v>46402</v>
      </c>
      <c r="S17" s="660"/>
      <c r="T17" s="660"/>
      <c r="U17" s="660"/>
      <c r="V17" s="660"/>
      <c r="W17" s="660"/>
      <c r="X17" s="660"/>
      <c r="Y17" s="661"/>
      <c r="Z17" s="662">
        <v>0.1</v>
      </c>
      <c r="AA17" s="662"/>
      <c r="AB17" s="662"/>
      <c r="AC17" s="662"/>
      <c r="AD17" s="663">
        <v>46402</v>
      </c>
      <c r="AE17" s="663"/>
      <c r="AF17" s="663"/>
      <c r="AG17" s="663"/>
      <c r="AH17" s="663"/>
      <c r="AI17" s="663"/>
      <c r="AJ17" s="663"/>
      <c r="AK17" s="663"/>
      <c r="AL17" s="664">
        <v>0.3</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v>81551</v>
      </c>
      <c r="BH17" s="660"/>
      <c r="BI17" s="660"/>
      <c r="BJ17" s="660"/>
      <c r="BK17" s="660"/>
      <c r="BL17" s="660"/>
      <c r="BM17" s="660"/>
      <c r="BN17" s="661"/>
      <c r="BO17" s="662">
        <v>0.9</v>
      </c>
      <c r="BP17" s="662"/>
      <c r="BQ17" s="662"/>
      <c r="BR17" s="662"/>
      <c r="BS17" s="668" t="s">
        <v>124</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4281745</v>
      </c>
      <c r="CS17" s="660"/>
      <c r="CT17" s="660"/>
      <c r="CU17" s="660"/>
      <c r="CV17" s="660"/>
      <c r="CW17" s="660"/>
      <c r="CX17" s="660"/>
      <c r="CY17" s="661"/>
      <c r="CZ17" s="662">
        <v>11.7</v>
      </c>
      <c r="DA17" s="662"/>
      <c r="DB17" s="662"/>
      <c r="DC17" s="662"/>
      <c r="DD17" s="668" t="s">
        <v>230</v>
      </c>
      <c r="DE17" s="660"/>
      <c r="DF17" s="660"/>
      <c r="DG17" s="660"/>
      <c r="DH17" s="660"/>
      <c r="DI17" s="660"/>
      <c r="DJ17" s="660"/>
      <c r="DK17" s="660"/>
      <c r="DL17" s="660"/>
      <c r="DM17" s="660"/>
      <c r="DN17" s="660"/>
      <c r="DO17" s="660"/>
      <c r="DP17" s="661"/>
      <c r="DQ17" s="668">
        <v>4281745</v>
      </c>
      <c r="DR17" s="660"/>
      <c r="DS17" s="660"/>
      <c r="DT17" s="660"/>
      <c r="DU17" s="660"/>
      <c r="DV17" s="660"/>
      <c r="DW17" s="660"/>
      <c r="DX17" s="660"/>
      <c r="DY17" s="660"/>
      <c r="DZ17" s="660"/>
      <c r="EA17" s="660"/>
      <c r="EB17" s="660"/>
      <c r="EC17" s="669"/>
    </row>
    <row r="18" spans="2:133" ht="11.25" customHeight="1">
      <c r="B18" s="656" t="s">
        <v>264</v>
      </c>
      <c r="C18" s="657"/>
      <c r="D18" s="657"/>
      <c r="E18" s="657"/>
      <c r="F18" s="657"/>
      <c r="G18" s="657"/>
      <c r="H18" s="657"/>
      <c r="I18" s="657"/>
      <c r="J18" s="657"/>
      <c r="K18" s="657"/>
      <c r="L18" s="657"/>
      <c r="M18" s="657"/>
      <c r="N18" s="657"/>
      <c r="O18" s="657"/>
      <c r="P18" s="657"/>
      <c r="Q18" s="658"/>
      <c r="R18" s="659">
        <v>4888112</v>
      </c>
      <c r="S18" s="660"/>
      <c r="T18" s="660"/>
      <c r="U18" s="660"/>
      <c r="V18" s="660"/>
      <c r="W18" s="660"/>
      <c r="X18" s="660"/>
      <c r="Y18" s="661"/>
      <c r="Z18" s="662">
        <v>13.3</v>
      </c>
      <c r="AA18" s="662"/>
      <c r="AB18" s="662"/>
      <c r="AC18" s="662"/>
      <c r="AD18" s="663">
        <v>4584614</v>
      </c>
      <c r="AE18" s="663"/>
      <c r="AF18" s="663"/>
      <c r="AG18" s="663"/>
      <c r="AH18" s="663"/>
      <c r="AI18" s="663"/>
      <c r="AJ18" s="663"/>
      <c r="AK18" s="663"/>
      <c r="AL18" s="664">
        <v>31.4</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124</v>
      </c>
      <c r="BH18" s="660"/>
      <c r="BI18" s="660"/>
      <c r="BJ18" s="660"/>
      <c r="BK18" s="660"/>
      <c r="BL18" s="660"/>
      <c r="BM18" s="660"/>
      <c r="BN18" s="661"/>
      <c r="BO18" s="662" t="s">
        <v>124</v>
      </c>
      <c r="BP18" s="662"/>
      <c r="BQ18" s="662"/>
      <c r="BR18" s="662"/>
      <c r="BS18" s="668" t="s">
        <v>124</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v>52556</v>
      </c>
      <c r="CS18" s="660"/>
      <c r="CT18" s="660"/>
      <c r="CU18" s="660"/>
      <c r="CV18" s="660"/>
      <c r="CW18" s="660"/>
      <c r="CX18" s="660"/>
      <c r="CY18" s="661"/>
      <c r="CZ18" s="662">
        <v>0.1</v>
      </c>
      <c r="DA18" s="662"/>
      <c r="DB18" s="662"/>
      <c r="DC18" s="662"/>
      <c r="DD18" s="668">
        <v>52556</v>
      </c>
      <c r="DE18" s="660"/>
      <c r="DF18" s="660"/>
      <c r="DG18" s="660"/>
      <c r="DH18" s="660"/>
      <c r="DI18" s="660"/>
      <c r="DJ18" s="660"/>
      <c r="DK18" s="660"/>
      <c r="DL18" s="660"/>
      <c r="DM18" s="660"/>
      <c r="DN18" s="660"/>
      <c r="DO18" s="660"/>
      <c r="DP18" s="661"/>
      <c r="DQ18" s="668">
        <v>52556</v>
      </c>
      <c r="DR18" s="660"/>
      <c r="DS18" s="660"/>
      <c r="DT18" s="660"/>
      <c r="DU18" s="660"/>
      <c r="DV18" s="660"/>
      <c r="DW18" s="660"/>
      <c r="DX18" s="660"/>
      <c r="DY18" s="660"/>
      <c r="DZ18" s="660"/>
      <c r="EA18" s="660"/>
      <c r="EB18" s="660"/>
      <c r="EC18" s="669"/>
    </row>
    <row r="19" spans="2:133" ht="11.25" customHeight="1">
      <c r="B19" s="656" t="s">
        <v>267</v>
      </c>
      <c r="C19" s="657"/>
      <c r="D19" s="657"/>
      <c r="E19" s="657"/>
      <c r="F19" s="657"/>
      <c r="G19" s="657"/>
      <c r="H19" s="657"/>
      <c r="I19" s="657"/>
      <c r="J19" s="657"/>
      <c r="K19" s="657"/>
      <c r="L19" s="657"/>
      <c r="M19" s="657"/>
      <c r="N19" s="657"/>
      <c r="O19" s="657"/>
      <c r="P19" s="657"/>
      <c r="Q19" s="658"/>
      <c r="R19" s="659">
        <v>4584614</v>
      </c>
      <c r="S19" s="660"/>
      <c r="T19" s="660"/>
      <c r="U19" s="660"/>
      <c r="V19" s="660"/>
      <c r="W19" s="660"/>
      <c r="X19" s="660"/>
      <c r="Y19" s="661"/>
      <c r="Z19" s="662">
        <v>12.4</v>
      </c>
      <c r="AA19" s="662"/>
      <c r="AB19" s="662"/>
      <c r="AC19" s="662"/>
      <c r="AD19" s="663">
        <v>4584614</v>
      </c>
      <c r="AE19" s="663"/>
      <c r="AF19" s="663"/>
      <c r="AG19" s="663"/>
      <c r="AH19" s="663"/>
      <c r="AI19" s="663"/>
      <c r="AJ19" s="663"/>
      <c r="AK19" s="663"/>
      <c r="AL19" s="664">
        <v>31.4</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606617</v>
      </c>
      <c r="BH19" s="660"/>
      <c r="BI19" s="660"/>
      <c r="BJ19" s="660"/>
      <c r="BK19" s="660"/>
      <c r="BL19" s="660"/>
      <c r="BM19" s="660"/>
      <c r="BN19" s="661"/>
      <c r="BO19" s="662">
        <v>6.9</v>
      </c>
      <c r="BP19" s="662"/>
      <c r="BQ19" s="662"/>
      <c r="BR19" s="662"/>
      <c r="BS19" s="668" t="s">
        <v>124</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124</v>
      </c>
      <c r="DA19" s="662"/>
      <c r="DB19" s="662"/>
      <c r="DC19" s="662"/>
      <c r="DD19" s="668" t="s">
        <v>124</v>
      </c>
      <c r="DE19" s="660"/>
      <c r="DF19" s="660"/>
      <c r="DG19" s="660"/>
      <c r="DH19" s="660"/>
      <c r="DI19" s="660"/>
      <c r="DJ19" s="660"/>
      <c r="DK19" s="660"/>
      <c r="DL19" s="660"/>
      <c r="DM19" s="660"/>
      <c r="DN19" s="660"/>
      <c r="DO19" s="660"/>
      <c r="DP19" s="661"/>
      <c r="DQ19" s="668" t="s">
        <v>230</v>
      </c>
      <c r="DR19" s="660"/>
      <c r="DS19" s="660"/>
      <c r="DT19" s="660"/>
      <c r="DU19" s="660"/>
      <c r="DV19" s="660"/>
      <c r="DW19" s="660"/>
      <c r="DX19" s="660"/>
      <c r="DY19" s="660"/>
      <c r="DZ19" s="660"/>
      <c r="EA19" s="660"/>
      <c r="EB19" s="660"/>
      <c r="EC19" s="669"/>
    </row>
    <row r="20" spans="2:133" ht="11.25" customHeight="1">
      <c r="B20" s="656" t="s">
        <v>270</v>
      </c>
      <c r="C20" s="657"/>
      <c r="D20" s="657"/>
      <c r="E20" s="657"/>
      <c r="F20" s="657"/>
      <c r="G20" s="657"/>
      <c r="H20" s="657"/>
      <c r="I20" s="657"/>
      <c r="J20" s="657"/>
      <c r="K20" s="657"/>
      <c r="L20" s="657"/>
      <c r="M20" s="657"/>
      <c r="N20" s="657"/>
      <c r="O20" s="657"/>
      <c r="P20" s="657"/>
      <c r="Q20" s="658"/>
      <c r="R20" s="659">
        <v>303498</v>
      </c>
      <c r="S20" s="660"/>
      <c r="T20" s="660"/>
      <c r="U20" s="660"/>
      <c r="V20" s="660"/>
      <c r="W20" s="660"/>
      <c r="X20" s="660"/>
      <c r="Y20" s="661"/>
      <c r="Z20" s="662">
        <v>0.8</v>
      </c>
      <c r="AA20" s="662"/>
      <c r="AB20" s="662"/>
      <c r="AC20" s="662"/>
      <c r="AD20" s="663" t="s">
        <v>124</v>
      </c>
      <c r="AE20" s="663"/>
      <c r="AF20" s="663"/>
      <c r="AG20" s="663"/>
      <c r="AH20" s="663"/>
      <c r="AI20" s="663"/>
      <c r="AJ20" s="663"/>
      <c r="AK20" s="663"/>
      <c r="AL20" s="664" t="s">
        <v>124</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606617</v>
      </c>
      <c r="BH20" s="660"/>
      <c r="BI20" s="660"/>
      <c r="BJ20" s="660"/>
      <c r="BK20" s="660"/>
      <c r="BL20" s="660"/>
      <c r="BM20" s="660"/>
      <c r="BN20" s="661"/>
      <c r="BO20" s="662">
        <v>6.9</v>
      </c>
      <c r="BP20" s="662"/>
      <c r="BQ20" s="662"/>
      <c r="BR20" s="662"/>
      <c r="BS20" s="668" t="s">
        <v>230</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36699229</v>
      </c>
      <c r="CS20" s="660"/>
      <c r="CT20" s="660"/>
      <c r="CU20" s="660"/>
      <c r="CV20" s="660"/>
      <c r="CW20" s="660"/>
      <c r="CX20" s="660"/>
      <c r="CY20" s="661"/>
      <c r="CZ20" s="662">
        <v>100</v>
      </c>
      <c r="DA20" s="662"/>
      <c r="DB20" s="662"/>
      <c r="DC20" s="662"/>
      <c r="DD20" s="668">
        <v>4788419</v>
      </c>
      <c r="DE20" s="660"/>
      <c r="DF20" s="660"/>
      <c r="DG20" s="660"/>
      <c r="DH20" s="660"/>
      <c r="DI20" s="660"/>
      <c r="DJ20" s="660"/>
      <c r="DK20" s="660"/>
      <c r="DL20" s="660"/>
      <c r="DM20" s="660"/>
      <c r="DN20" s="660"/>
      <c r="DO20" s="660"/>
      <c r="DP20" s="661"/>
      <c r="DQ20" s="668">
        <v>25345580</v>
      </c>
      <c r="DR20" s="660"/>
      <c r="DS20" s="660"/>
      <c r="DT20" s="660"/>
      <c r="DU20" s="660"/>
      <c r="DV20" s="660"/>
      <c r="DW20" s="660"/>
      <c r="DX20" s="660"/>
      <c r="DY20" s="660"/>
      <c r="DZ20" s="660"/>
      <c r="EA20" s="660"/>
      <c r="EB20" s="660"/>
      <c r="EC20" s="669"/>
    </row>
    <row r="21" spans="2:133" ht="11.25" customHeight="1">
      <c r="B21" s="656" t="s">
        <v>273</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124</v>
      </c>
      <c r="AA21" s="662"/>
      <c r="AB21" s="662"/>
      <c r="AC21" s="662"/>
      <c r="AD21" s="663" t="s">
        <v>124</v>
      </c>
      <c r="AE21" s="663"/>
      <c r="AF21" s="663"/>
      <c r="AG21" s="663"/>
      <c r="AH21" s="663"/>
      <c r="AI21" s="663"/>
      <c r="AJ21" s="663"/>
      <c r="AK21" s="663"/>
      <c r="AL21" s="664" t="s">
        <v>124</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124</v>
      </c>
      <c r="BH21" s="660"/>
      <c r="BI21" s="660"/>
      <c r="BJ21" s="660"/>
      <c r="BK21" s="660"/>
      <c r="BL21" s="660"/>
      <c r="BM21" s="660"/>
      <c r="BN21" s="661"/>
      <c r="BO21" s="662" t="s">
        <v>230</v>
      </c>
      <c r="BP21" s="662"/>
      <c r="BQ21" s="662"/>
      <c r="BR21" s="662"/>
      <c r="BS21" s="668" t="s">
        <v>230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275</v>
      </c>
      <c r="C22" s="657"/>
      <c r="D22" s="657"/>
      <c r="E22" s="657"/>
      <c r="F22" s="657"/>
      <c r="G22" s="657"/>
      <c r="H22" s="657"/>
      <c r="I22" s="657"/>
      <c r="J22" s="657"/>
      <c r="K22" s="657"/>
      <c r="L22" s="657"/>
      <c r="M22" s="657"/>
      <c r="N22" s="657"/>
      <c r="O22" s="657"/>
      <c r="P22" s="657"/>
      <c r="Q22" s="658"/>
      <c r="R22" s="659">
        <v>15325561</v>
      </c>
      <c r="S22" s="660"/>
      <c r="T22" s="660"/>
      <c r="U22" s="660"/>
      <c r="V22" s="660"/>
      <c r="W22" s="660"/>
      <c r="X22" s="660"/>
      <c r="Y22" s="661"/>
      <c r="Z22" s="662">
        <v>41.6</v>
      </c>
      <c r="AA22" s="662"/>
      <c r="AB22" s="662"/>
      <c r="AC22" s="662"/>
      <c r="AD22" s="663">
        <v>14415446</v>
      </c>
      <c r="AE22" s="663"/>
      <c r="AF22" s="663"/>
      <c r="AG22" s="663"/>
      <c r="AH22" s="663"/>
      <c r="AI22" s="663"/>
      <c r="AJ22" s="663"/>
      <c r="AK22" s="663"/>
      <c r="AL22" s="664">
        <v>98.8</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230</v>
      </c>
      <c r="BH22" s="660"/>
      <c r="BI22" s="660"/>
      <c r="BJ22" s="660"/>
      <c r="BK22" s="660"/>
      <c r="BL22" s="660"/>
      <c r="BM22" s="660"/>
      <c r="BN22" s="661"/>
      <c r="BO22" s="662" t="s">
        <v>124</v>
      </c>
      <c r="BP22" s="662"/>
      <c r="BQ22" s="662"/>
      <c r="BR22" s="662"/>
      <c r="BS22" s="668" t="s">
        <v>124</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278</v>
      </c>
      <c r="C23" s="657"/>
      <c r="D23" s="657"/>
      <c r="E23" s="657"/>
      <c r="F23" s="657"/>
      <c r="G23" s="657"/>
      <c r="H23" s="657"/>
      <c r="I23" s="657"/>
      <c r="J23" s="657"/>
      <c r="K23" s="657"/>
      <c r="L23" s="657"/>
      <c r="M23" s="657"/>
      <c r="N23" s="657"/>
      <c r="O23" s="657"/>
      <c r="P23" s="657"/>
      <c r="Q23" s="658"/>
      <c r="R23" s="659">
        <v>10069</v>
      </c>
      <c r="S23" s="660"/>
      <c r="T23" s="660"/>
      <c r="U23" s="660"/>
      <c r="V23" s="660"/>
      <c r="W23" s="660"/>
      <c r="X23" s="660"/>
      <c r="Y23" s="661"/>
      <c r="Z23" s="662">
        <v>0</v>
      </c>
      <c r="AA23" s="662"/>
      <c r="AB23" s="662"/>
      <c r="AC23" s="662"/>
      <c r="AD23" s="663">
        <v>10069</v>
      </c>
      <c r="AE23" s="663"/>
      <c r="AF23" s="663"/>
      <c r="AG23" s="663"/>
      <c r="AH23" s="663"/>
      <c r="AI23" s="663"/>
      <c r="AJ23" s="663"/>
      <c r="AK23" s="663"/>
      <c r="AL23" s="664">
        <v>0.1</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v>606617</v>
      </c>
      <c r="BH23" s="660"/>
      <c r="BI23" s="660"/>
      <c r="BJ23" s="660"/>
      <c r="BK23" s="660"/>
      <c r="BL23" s="660"/>
      <c r="BM23" s="660"/>
      <c r="BN23" s="661"/>
      <c r="BO23" s="662">
        <v>6.9</v>
      </c>
      <c r="BP23" s="662"/>
      <c r="BQ23" s="662"/>
      <c r="BR23" s="662"/>
      <c r="BS23" s="668" t="s">
        <v>230</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c r="B24" s="656" t="s">
        <v>285</v>
      </c>
      <c r="C24" s="657"/>
      <c r="D24" s="657"/>
      <c r="E24" s="657"/>
      <c r="F24" s="657"/>
      <c r="G24" s="657"/>
      <c r="H24" s="657"/>
      <c r="I24" s="657"/>
      <c r="J24" s="657"/>
      <c r="K24" s="657"/>
      <c r="L24" s="657"/>
      <c r="M24" s="657"/>
      <c r="N24" s="657"/>
      <c r="O24" s="657"/>
      <c r="P24" s="657"/>
      <c r="Q24" s="658"/>
      <c r="R24" s="659">
        <v>280652</v>
      </c>
      <c r="S24" s="660"/>
      <c r="T24" s="660"/>
      <c r="U24" s="660"/>
      <c r="V24" s="660"/>
      <c r="W24" s="660"/>
      <c r="X24" s="660"/>
      <c r="Y24" s="661"/>
      <c r="Z24" s="662">
        <v>0.8</v>
      </c>
      <c r="AA24" s="662"/>
      <c r="AB24" s="662"/>
      <c r="AC24" s="662"/>
      <c r="AD24" s="663" t="s">
        <v>124</v>
      </c>
      <c r="AE24" s="663"/>
      <c r="AF24" s="663"/>
      <c r="AG24" s="663"/>
      <c r="AH24" s="663"/>
      <c r="AI24" s="663"/>
      <c r="AJ24" s="663"/>
      <c r="AK24" s="663"/>
      <c r="AL24" s="664" t="s">
        <v>230</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230</v>
      </c>
      <c r="BH24" s="660"/>
      <c r="BI24" s="660"/>
      <c r="BJ24" s="660"/>
      <c r="BK24" s="660"/>
      <c r="BL24" s="660"/>
      <c r="BM24" s="660"/>
      <c r="BN24" s="661"/>
      <c r="BO24" s="662" t="s">
        <v>124</v>
      </c>
      <c r="BP24" s="662"/>
      <c r="BQ24" s="662"/>
      <c r="BR24" s="662"/>
      <c r="BS24" s="668" t="s">
        <v>124</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15320070</v>
      </c>
      <c r="CS24" s="649"/>
      <c r="CT24" s="649"/>
      <c r="CU24" s="649"/>
      <c r="CV24" s="649"/>
      <c r="CW24" s="649"/>
      <c r="CX24" s="649"/>
      <c r="CY24" s="650"/>
      <c r="CZ24" s="653">
        <v>41.7</v>
      </c>
      <c r="DA24" s="654"/>
      <c r="DB24" s="654"/>
      <c r="DC24" s="673"/>
      <c r="DD24" s="692">
        <v>10336165</v>
      </c>
      <c r="DE24" s="649"/>
      <c r="DF24" s="649"/>
      <c r="DG24" s="649"/>
      <c r="DH24" s="649"/>
      <c r="DI24" s="649"/>
      <c r="DJ24" s="649"/>
      <c r="DK24" s="650"/>
      <c r="DL24" s="692">
        <v>8932592</v>
      </c>
      <c r="DM24" s="649"/>
      <c r="DN24" s="649"/>
      <c r="DO24" s="649"/>
      <c r="DP24" s="649"/>
      <c r="DQ24" s="649"/>
      <c r="DR24" s="649"/>
      <c r="DS24" s="649"/>
      <c r="DT24" s="649"/>
      <c r="DU24" s="649"/>
      <c r="DV24" s="650"/>
      <c r="DW24" s="653">
        <v>57.2</v>
      </c>
      <c r="DX24" s="654"/>
      <c r="DY24" s="654"/>
      <c r="DZ24" s="654"/>
      <c r="EA24" s="654"/>
      <c r="EB24" s="654"/>
      <c r="EC24" s="655"/>
    </row>
    <row r="25" spans="2:133" ht="11.25" customHeight="1">
      <c r="B25" s="656" t="s">
        <v>288</v>
      </c>
      <c r="C25" s="657"/>
      <c r="D25" s="657"/>
      <c r="E25" s="657"/>
      <c r="F25" s="657"/>
      <c r="G25" s="657"/>
      <c r="H25" s="657"/>
      <c r="I25" s="657"/>
      <c r="J25" s="657"/>
      <c r="K25" s="657"/>
      <c r="L25" s="657"/>
      <c r="M25" s="657"/>
      <c r="N25" s="657"/>
      <c r="O25" s="657"/>
      <c r="P25" s="657"/>
      <c r="Q25" s="658"/>
      <c r="R25" s="659">
        <v>511454</v>
      </c>
      <c r="S25" s="660"/>
      <c r="T25" s="660"/>
      <c r="U25" s="660"/>
      <c r="V25" s="660"/>
      <c r="W25" s="660"/>
      <c r="X25" s="660"/>
      <c r="Y25" s="661"/>
      <c r="Z25" s="662">
        <v>1.4</v>
      </c>
      <c r="AA25" s="662"/>
      <c r="AB25" s="662"/>
      <c r="AC25" s="662"/>
      <c r="AD25" s="663">
        <v>143339</v>
      </c>
      <c r="AE25" s="663"/>
      <c r="AF25" s="663"/>
      <c r="AG25" s="663"/>
      <c r="AH25" s="663"/>
      <c r="AI25" s="663"/>
      <c r="AJ25" s="663"/>
      <c r="AK25" s="663"/>
      <c r="AL25" s="664">
        <v>1</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124</v>
      </c>
      <c r="BP25" s="662"/>
      <c r="BQ25" s="662"/>
      <c r="BR25" s="662"/>
      <c r="BS25" s="668" t="s">
        <v>124</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4272103</v>
      </c>
      <c r="CS25" s="695"/>
      <c r="CT25" s="695"/>
      <c r="CU25" s="695"/>
      <c r="CV25" s="695"/>
      <c r="CW25" s="695"/>
      <c r="CX25" s="695"/>
      <c r="CY25" s="696"/>
      <c r="CZ25" s="664">
        <v>11.6</v>
      </c>
      <c r="DA25" s="693"/>
      <c r="DB25" s="693"/>
      <c r="DC25" s="697"/>
      <c r="DD25" s="668">
        <v>3848157</v>
      </c>
      <c r="DE25" s="695"/>
      <c r="DF25" s="695"/>
      <c r="DG25" s="695"/>
      <c r="DH25" s="695"/>
      <c r="DI25" s="695"/>
      <c r="DJ25" s="695"/>
      <c r="DK25" s="696"/>
      <c r="DL25" s="668">
        <v>3767582</v>
      </c>
      <c r="DM25" s="695"/>
      <c r="DN25" s="695"/>
      <c r="DO25" s="695"/>
      <c r="DP25" s="695"/>
      <c r="DQ25" s="695"/>
      <c r="DR25" s="695"/>
      <c r="DS25" s="695"/>
      <c r="DT25" s="695"/>
      <c r="DU25" s="695"/>
      <c r="DV25" s="696"/>
      <c r="DW25" s="664">
        <v>24.1</v>
      </c>
      <c r="DX25" s="693"/>
      <c r="DY25" s="693"/>
      <c r="DZ25" s="693"/>
      <c r="EA25" s="693"/>
      <c r="EB25" s="693"/>
      <c r="EC25" s="694"/>
    </row>
    <row r="26" spans="2:133" ht="11.25" customHeight="1">
      <c r="B26" s="656" t="s">
        <v>291</v>
      </c>
      <c r="C26" s="657"/>
      <c r="D26" s="657"/>
      <c r="E26" s="657"/>
      <c r="F26" s="657"/>
      <c r="G26" s="657"/>
      <c r="H26" s="657"/>
      <c r="I26" s="657"/>
      <c r="J26" s="657"/>
      <c r="K26" s="657"/>
      <c r="L26" s="657"/>
      <c r="M26" s="657"/>
      <c r="N26" s="657"/>
      <c r="O26" s="657"/>
      <c r="P26" s="657"/>
      <c r="Q26" s="658"/>
      <c r="R26" s="659">
        <v>36417</v>
      </c>
      <c r="S26" s="660"/>
      <c r="T26" s="660"/>
      <c r="U26" s="660"/>
      <c r="V26" s="660"/>
      <c r="W26" s="660"/>
      <c r="X26" s="660"/>
      <c r="Y26" s="661"/>
      <c r="Z26" s="662">
        <v>0.1</v>
      </c>
      <c r="AA26" s="662"/>
      <c r="AB26" s="662"/>
      <c r="AC26" s="662"/>
      <c r="AD26" s="663" t="s">
        <v>124</v>
      </c>
      <c r="AE26" s="663"/>
      <c r="AF26" s="663"/>
      <c r="AG26" s="663"/>
      <c r="AH26" s="663"/>
      <c r="AI26" s="663"/>
      <c r="AJ26" s="663"/>
      <c r="AK26" s="663"/>
      <c r="AL26" s="664" t="s">
        <v>230</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124</v>
      </c>
      <c r="BH26" s="660"/>
      <c r="BI26" s="660"/>
      <c r="BJ26" s="660"/>
      <c r="BK26" s="660"/>
      <c r="BL26" s="660"/>
      <c r="BM26" s="660"/>
      <c r="BN26" s="661"/>
      <c r="BO26" s="662" t="s">
        <v>230</v>
      </c>
      <c r="BP26" s="662"/>
      <c r="BQ26" s="662"/>
      <c r="BR26" s="662"/>
      <c r="BS26" s="668" t="s">
        <v>124</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2448961</v>
      </c>
      <c r="CS26" s="660"/>
      <c r="CT26" s="660"/>
      <c r="CU26" s="660"/>
      <c r="CV26" s="660"/>
      <c r="CW26" s="660"/>
      <c r="CX26" s="660"/>
      <c r="CY26" s="661"/>
      <c r="CZ26" s="664">
        <v>6.7</v>
      </c>
      <c r="DA26" s="693"/>
      <c r="DB26" s="693"/>
      <c r="DC26" s="697"/>
      <c r="DD26" s="668">
        <v>2249486</v>
      </c>
      <c r="DE26" s="660"/>
      <c r="DF26" s="660"/>
      <c r="DG26" s="660"/>
      <c r="DH26" s="660"/>
      <c r="DI26" s="660"/>
      <c r="DJ26" s="660"/>
      <c r="DK26" s="661"/>
      <c r="DL26" s="668" t="s">
        <v>124</v>
      </c>
      <c r="DM26" s="660"/>
      <c r="DN26" s="660"/>
      <c r="DO26" s="660"/>
      <c r="DP26" s="660"/>
      <c r="DQ26" s="660"/>
      <c r="DR26" s="660"/>
      <c r="DS26" s="660"/>
      <c r="DT26" s="660"/>
      <c r="DU26" s="660"/>
      <c r="DV26" s="661"/>
      <c r="DW26" s="664" t="s">
        <v>124</v>
      </c>
      <c r="DX26" s="693"/>
      <c r="DY26" s="693"/>
      <c r="DZ26" s="693"/>
      <c r="EA26" s="693"/>
      <c r="EB26" s="693"/>
      <c r="EC26" s="694"/>
    </row>
    <row r="27" spans="2:133" ht="11.25" customHeight="1">
      <c r="B27" s="656" t="s">
        <v>294</v>
      </c>
      <c r="C27" s="657"/>
      <c r="D27" s="657"/>
      <c r="E27" s="657"/>
      <c r="F27" s="657"/>
      <c r="G27" s="657"/>
      <c r="H27" s="657"/>
      <c r="I27" s="657"/>
      <c r="J27" s="657"/>
      <c r="K27" s="657"/>
      <c r="L27" s="657"/>
      <c r="M27" s="657"/>
      <c r="N27" s="657"/>
      <c r="O27" s="657"/>
      <c r="P27" s="657"/>
      <c r="Q27" s="658"/>
      <c r="R27" s="659">
        <v>4082105</v>
      </c>
      <c r="S27" s="660"/>
      <c r="T27" s="660"/>
      <c r="U27" s="660"/>
      <c r="V27" s="660"/>
      <c r="W27" s="660"/>
      <c r="X27" s="660"/>
      <c r="Y27" s="661"/>
      <c r="Z27" s="662">
        <v>11.1</v>
      </c>
      <c r="AA27" s="662"/>
      <c r="AB27" s="662"/>
      <c r="AC27" s="662"/>
      <c r="AD27" s="663" t="s">
        <v>230</v>
      </c>
      <c r="AE27" s="663"/>
      <c r="AF27" s="663"/>
      <c r="AG27" s="663"/>
      <c r="AH27" s="663"/>
      <c r="AI27" s="663"/>
      <c r="AJ27" s="663"/>
      <c r="AK27" s="663"/>
      <c r="AL27" s="664" t="s">
        <v>230</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8764903</v>
      </c>
      <c r="BH27" s="660"/>
      <c r="BI27" s="660"/>
      <c r="BJ27" s="660"/>
      <c r="BK27" s="660"/>
      <c r="BL27" s="660"/>
      <c r="BM27" s="660"/>
      <c r="BN27" s="661"/>
      <c r="BO27" s="662">
        <v>100</v>
      </c>
      <c r="BP27" s="662"/>
      <c r="BQ27" s="662"/>
      <c r="BR27" s="662"/>
      <c r="BS27" s="668">
        <v>78800</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6781499</v>
      </c>
      <c r="CS27" s="695"/>
      <c r="CT27" s="695"/>
      <c r="CU27" s="695"/>
      <c r="CV27" s="695"/>
      <c r="CW27" s="695"/>
      <c r="CX27" s="695"/>
      <c r="CY27" s="696"/>
      <c r="CZ27" s="664">
        <v>18.5</v>
      </c>
      <c r="DA27" s="693"/>
      <c r="DB27" s="693"/>
      <c r="DC27" s="697"/>
      <c r="DD27" s="668">
        <v>2221540</v>
      </c>
      <c r="DE27" s="695"/>
      <c r="DF27" s="695"/>
      <c r="DG27" s="695"/>
      <c r="DH27" s="695"/>
      <c r="DI27" s="695"/>
      <c r="DJ27" s="695"/>
      <c r="DK27" s="696"/>
      <c r="DL27" s="668">
        <v>2215553</v>
      </c>
      <c r="DM27" s="695"/>
      <c r="DN27" s="695"/>
      <c r="DO27" s="695"/>
      <c r="DP27" s="695"/>
      <c r="DQ27" s="695"/>
      <c r="DR27" s="695"/>
      <c r="DS27" s="695"/>
      <c r="DT27" s="695"/>
      <c r="DU27" s="695"/>
      <c r="DV27" s="696"/>
      <c r="DW27" s="664">
        <v>14.2</v>
      </c>
      <c r="DX27" s="693"/>
      <c r="DY27" s="693"/>
      <c r="DZ27" s="693"/>
      <c r="EA27" s="693"/>
      <c r="EB27" s="693"/>
      <c r="EC27" s="694"/>
    </row>
    <row r="28" spans="2:133" ht="11.25" customHeight="1">
      <c r="B28" s="701" t="s">
        <v>297</v>
      </c>
      <c r="C28" s="702"/>
      <c r="D28" s="702"/>
      <c r="E28" s="702"/>
      <c r="F28" s="702"/>
      <c r="G28" s="702"/>
      <c r="H28" s="702"/>
      <c r="I28" s="702"/>
      <c r="J28" s="702"/>
      <c r="K28" s="702"/>
      <c r="L28" s="702"/>
      <c r="M28" s="702"/>
      <c r="N28" s="702"/>
      <c r="O28" s="702"/>
      <c r="P28" s="702"/>
      <c r="Q28" s="703"/>
      <c r="R28" s="659">
        <v>8900</v>
      </c>
      <c r="S28" s="660"/>
      <c r="T28" s="660"/>
      <c r="U28" s="660"/>
      <c r="V28" s="660"/>
      <c r="W28" s="660"/>
      <c r="X28" s="660"/>
      <c r="Y28" s="661"/>
      <c r="Z28" s="662">
        <v>0</v>
      </c>
      <c r="AA28" s="662"/>
      <c r="AB28" s="662"/>
      <c r="AC28" s="662"/>
      <c r="AD28" s="663">
        <v>8900</v>
      </c>
      <c r="AE28" s="663"/>
      <c r="AF28" s="663"/>
      <c r="AG28" s="663"/>
      <c r="AH28" s="663"/>
      <c r="AI28" s="663"/>
      <c r="AJ28" s="663"/>
      <c r="AK28" s="663"/>
      <c r="AL28" s="664">
        <v>0.1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4266468</v>
      </c>
      <c r="CS28" s="660"/>
      <c r="CT28" s="660"/>
      <c r="CU28" s="660"/>
      <c r="CV28" s="660"/>
      <c r="CW28" s="660"/>
      <c r="CX28" s="660"/>
      <c r="CY28" s="661"/>
      <c r="CZ28" s="664">
        <v>11.6</v>
      </c>
      <c r="DA28" s="693"/>
      <c r="DB28" s="693"/>
      <c r="DC28" s="697"/>
      <c r="DD28" s="668">
        <v>4266468</v>
      </c>
      <c r="DE28" s="660"/>
      <c r="DF28" s="660"/>
      <c r="DG28" s="660"/>
      <c r="DH28" s="660"/>
      <c r="DI28" s="660"/>
      <c r="DJ28" s="660"/>
      <c r="DK28" s="661"/>
      <c r="DL28" s="668">
        <v>2949457</v>
      </c>
      <c r="DM28" s="660"/>
      <c r="DN28" s="660"/>
      <c r="DO28" s="660"/>
      <c r="DP28" s="660"/>
      <c r="DQ28" s="660"/>
      <c r="DR28" s="660"/>
      <c r="DS28" s="660"/>
      <c r="DT28" s="660"/>
      <c r="DU28" s="660"/>
      <c r="DV28" s="661"/>
      <c r="DW28" s="664">
        <v>18.899999999999999</v>
      </c>
      <c r="DX28" s="693"/>
      <c r="DY28" s="693"/>
      <c r="DZ28" s="693"/>
      <c r="EA28" s="693"/>
      <c r="EB28" s="693"/>
      <c r="EC28" s="694"/>
    </row>
    <row r="29" spans="2:133" ht="11.25" customHeight="1">
      <c r="B29" s="656" t="s">
        <v>299</v>
      </c>
      <c r="C29" s="657"/>
      <c r="D29" s="657"/>
      <c r="E29" s="657"/>
      <c r="F29" s="657"/>
      <c r="G29" s="657"/>
      <c r="H29" s="657"/>
      <c r="I29" s="657"/>
      <c r="J29" s="657"/>
      <c r="K29" s="657"/>
      <c r="L29" s="657"/>
      <c r="M29" s="657"/>
      <c r="N29" s="657"/>
      <c r="O29" s="657"/>
      <c r="P29" s="657"/>
      <c r="Q29" s="658"/>
      <c r="R29" s="659">
        <v>1814580</v>
      </c>
      <c r="S29" s="660"/>
      <c r="T29" s="660"/>
      <c r="U29" s="660"/>
      <c r="V29" s="660"/>
      <c r="W29" s="660"/>
      <c r="X29" s="660"/>
      <c r="Y29" s="661"/>
      <c r="Z29" s="662">
        <v>4.9000000000000004</v>
      </c>
      <c r="AA29" s="662"/>
      <c r="AB29" s="662"/>
      <c r="AC29" s="662"/>
      <c r="AD29" s="663" t="s">
        <v>124</v>
      </c>
      <c r="AE29" s="663"/>
      <c r="AF29" s="663"/>
      <c r="AG29" s="663"/>
      <c r="AH29" s="663"/>
      <c r="AI29" s="663"/>
      <c r="AJ29" s="663"/>
      <c r="AK29" s="663"/>
      <c r="AL29" s="664" t="s">
        <v>124</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4266317</v>
      </c>
      <c r="CS29" s="695"/>
      <c r="CT29" s="695"/>
      <c r="CU29" s="695"/>
      <c r="CV29" s="695"/>
      <c r="CW29" s="695"/>
      <c r="CX29" s="695"/>
      <c r="CY29" s="696"/>
      <c r="CZ29" s="664">
        <v>11.6</v>
      </c>
      <c r="DA29" s="693"/>
      <c r="DB29" s="693"/>
      <c r="DC29" s="697"/>
      <c r="DD29" s="668">
        <v>4266317</v>
      </c>
      <c r="DE29" s="695"/>
      <c r="DF29" s="695"/>
      <c r="DG29" s="695"/>
      <c r="DH29" s="695"/>
      <c r="DI29" s="695"/>
      <c r="DJ29" s="695"/>
      <c r="DK29" s="696"/>
      <c r="DL29" s="668">
        <v>2949306</v>
      </c>
      <c r="DM29" s="695"/>
      <c r="DN29" s="695"/>
      <c r="DO29" s="695"/>
      <c r="DP29" s="695"/>
      <c r="DQ29" s="695"/>
      <c r="DR29" s="695"/>
      <c r="DS29" s="695"/>
      <c r="DT29" s="695"/>
      <c r="DU29" s="695"/>
      <c r="DV29" s="696"/>
      <c r="DW29" s="664">
        <v>18.899999999999999</v>
      </c>
      <c r="DX29" s="693"/>
      <c r="DY29" s="693"/>
      <c r="DZ29" s="693"/>
      <c r="EA29" s="693"/>
      <c r="EB29" s="693"/>
      <c r="EC29" s="694"/>
    </row>
    <row r="30" spans="2:133" ht="11.25" customHeight="1">
      <c r="B30" s="656" t="s">
        <v>304</v>
      </c>
      <c r="C30" s="657"/>
      <c r="D30" s="657"/>
      <c r="E30" s="657"/>
      <c r="F30" s="657"/>
      <c r="G30" s="657"/>
      <c r="H30" s="657"/>
      <c r="I30" s="657"/>
      <c r="J30" s="657"/>
      <c r="K30" s="657"/>
      <c r="L30" s="657"/>
      <c r="M30" s="657"/>
      <c r="N30" s="657"/>
      <c r="O30" s="657"/>
      <c r="P30" s="657"/>
      <c r="Q30" s="658"/>
      <c r="R30" s="659">
        <v>8747663</v>
      </c>
      <c r="S30" s="660"/>
      <c r="T30" s="660"/>
      <c r="U30" s="660"/>
      <c r="V30" s="660"/>
      <c r="W30" s="660"/>
      <c r="X30" s="660"/>
      <c r="Y30" s="661"/>
      <c r="Z30" s="662">
        <v>23.7</v>
      </c>
      <c r="AA30" s="662"/>
      <c r="AB30" s="662"/>
      <c r="AC30" s="662"/>
      <c r="AD30" s="663">
        <v>7751</v>
      </c>
      <c r="AE30" s="663"/>
      <c r="AF30" s="663"/>
      <c r="AG30" s="663"/>
      <c r="AH30" s="663"/>
      <c r="AI30" s="663"/>
      <c r="AJ30" s="663"/>
      <c r="AK30" s="663"/>
      <c r="AL30" s="664">
        <v>0.1</v>
      </c>
      <c r="AM30" s="665"/>
      <c r="AN30" s="665"/>
      <c r="AO30" s="666"/>
      <c r="AP30" s="707" t="s">
        <v>305</v>
      </c>
      <c r="AQ30" s="708"/>
      <c r="AR30" s="708"/>
      <c r="AS30" s="708"/>
      <c r="AT30" s="713" t="s">
        <v>306</v>
      </c>
      <c r="AU30" s="210"/>
      <c r="AV30" s="210"/>
      <c r="AW30" s="210"/>
      <c r="AX30" s="645" t="s">
        <v>183</v>
      </c>
      <c r="AY30" s="646"/>
      <c r="AZ30" s="646"/>
      <c r="BA30" s="646"/>
      <c r="BB30" s="646"/>
      <c r="BC30" s="646"/>
      <c r="BD30" s="646"/>
      <c r="BE30" s="646"/>
      <c r="BF30" s="647"/>
      <c r="BG30" s="719">
        <v>99.1</v>
      </c>
      <c r="BH30" s="720"/>
      <c r="BI30" s="720"/>
      <c r="BJ30" s="720"/>
      <c r="BK30" s="720"/>
      <c r="BL30" s="720"/>
      <c r="BM30" s="654">
        <v>96.7</v>
      </c>
      <c r="BN30" s="720"/>
      <c r="BO30" s="720"/>
      <c r="BP30" s="720"/>
      <c r="BQ30" s="721"/>
      <c r="BR30" s="719">
        <v>99</v>
      </c>
      <c r="BS30" s="720"/>
      <c r="BT30" s="720"/>
      <c r="BU30" s="720"/>
      <c r="BV30" s="720"/>
      <c r="BW30" s="720"/>
      <c r="BX30" s="654">
        <v>96.1</v>
      </c>
      <c r="BY30" s="720"/>
      <c r="BZ30" s="720"/>
      <c r="CA30" s="720"/>
      <c r="CB30" s="721"/>
      <c r="CD30" s="724"/>
      <c r="CE30" s="725"/>
      <c r="CF30" s="674" t="s">
        <v>307</v>
      </c>
      <c r="CG30" s="675"/>
      <c r="CH30" s="675"/>
      <c r="CI30" s="675"/>
      <c r="CJ30" s="675"/>
      <c r="CK30" s="675"/>
      <c r="CL30" s="675"/>
      <c r="CM30" s="675"/>
      <c r="CN30" s="675"/>
      <c r="CO30" s="675"/>
      <c r="CP30" s="675"/>
      <c r="CQ30" s="676"/>
      <c r="CR30" s="659">
        <v>3955104</v>
      </c>
      <c r="CS30" s="660"/>
      <c r="CT30" s="660"/>
      <c r="CU30" s="660"/>
      <c r="CV30" s="660"/>
      <c r="CW30" s="660"/>
      <c r="CX30" s="660"/>
      <c r="CY30" s="661"/>
      <c r="CZ30" s="664">
        <v>10.8</v>
      </c>
      <c r="DA30" s="693"/>
      <c r="DB30" s="693"/>
      <c r="DC30" s="697"/>
      <c r="DD30" s="668">
        <v>3955104</v>
      </c>
      <c r="DE30" s="660"/>
      <c r="DF30" s="660"/>
      <c r="DG30" s="660"/>
      <c r="DH30" s="660"/>
      <c r="DI30" s="660"/>
      <c r="DJ30" s="660"/>
      <c r="DK30" s="661"/>
      <c r="DL30" s="668">
        <v>2638093</v>
      </c>
      <c r="DM30" s="660"/>
      <c r="DN30" s="660"/>
      <c r="DO30" s="660"/>
      <c r="DP30" s="660"/>
      <c r="DQ30" s="660"/>
      <c r="DR30" s="660"/>
      <c r="DS30" s="660"/>
      <c r="DT30" s="660"/>
      <c r="DU30" s="660"/>
      <c r="DV30" s="661"/>
      <c r="DW30" s="664">
        <v>16.899999999999999</v>
      </c>
      <c r="DX30" s="693"/>
      <c r="DY30" s="693"/>
      <c r="DZ30" s="693"/>
      <c r="EA30" s="693"/>
      <c r="EB30" s="693"/>
      <c r="EC30" s="694"/>
    </row>
    <row r="31" spans="2:133" ht="11.25" customHeight="1">
      <c r="B31" s="656" t="s">
        <v>308</v>
      </c>
      <c r="C31" s="657"/>
      <c r="D31" s="657"/>
      <c r="E31" s="657"/>
      <c r="F31" s="657"/>
      <c r="G31" s="657"/>
      <c r="H31" s="657"/>
      <c r="I31" s="657"/>
      <c r="J31" s="657"/>
      <c r="K31" s="657"/>
      <c r="L31" s="657"/>
      <c r="M31" s="657"/>
      <c r="N31" s="657"/>
      <c r="O31" s="657"/>
      <c r="P31" s="657"/>
      <c r="Q31" s="658"/>
      <c r="R31" s="659">
        <v>375730</v>
      </c>
      <c r="S31" s="660"/>
      <c r="T31" s="660"/>
      <c r="U31" s="660"/>
      <c r="V31" s="660"/>
      <c r="W31" s="660"/>
      <c r="X31" s="660"/>
      <c r="Y31" s="661"/>
      <c r="Z31" s="662">
        <v>1</v>
      </c>
      <c r="AA31" s="662"/>
      <c r="AB31" s="662"/>
      <c r="AC31" s="662"/>
      <c r="AD31" s="663" t="s">
        <v>124</v>
      </c>
      <c r="AE31" s="663"/>
      <c r="AF31" s="663"/>
      <c r="AG31" s="663"/>
      <c r="AH31" s="663"/>
      <c r="AI31" s="663"/>
      <c r="AJ31" s="663"/>
      <c r="AK31" s="663"/>
      <c r="AL31" s="664" t="s">
        <v>124</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99.1</v>
      </c>
      <c r="BH31" s="695"/>
      <c r="BI31" s="695"/>
      <c r="BJ31" s="695"/>
      <c r="BK31" s="695"/>
      <c r="BL31" s="695"/>
      <c r="BM31" s="665">
        <v>96.7</v>
      </c>
      <c r="BN31" s="717"/>
      <c r="BO31" s="717"/>
      <c r="BP31" s="717"/>
      <c r="BQ31" s="718"/>
      <c r="BR31" s="716">
        <v>98.9</v>
      </c>
      <c r="BS31" s="695"/>
      <c r="BT31" s="695"/>
      <c r="BU31" s="695"/>
      <c r="BV31" s="695"/>
      <c r="BW31" s="695"/>
      <c r="BX31" s="665">
        <v>95.9</v>
      </c>
      <c r="BY31" s="717"/>
      <c r="BZ31" s="717"/>
      <c r="CA31" s="717"/>
      <c r="CB31" s="718"/>
      <c r="CD31" s="724"/>
      <c r="CE31" s="725"/>
      <c r="CF31" s="674" t="s">
        <v>311</v>
      </c>
      <c r="CG31" s="675"/>
      <c r="CH31" s="675"/>
      <c r="CI31" s="675"/>
      <c r="CJ31" s="675"/>
      <c r="CK31" s="675"/>
      <c r="CL31" s="675"/>
      <c r="CM31" s="675"/>
      <c r="CN31" s="675"/>
      <c r="CO31" s="675"/>
      <c r="CP31" s="675"/>
      <c r="CQ31" s="676"/>
      <c r="CR31" s="659">
        <v>311213</v>
      </c>
      <c r="CS31" s="695"/>
      <c r="CT31" s="695"/>
      <c r="CU31" s="695"/>
      <c r="CV31" s="695"/>
      <c r="CW31" s="695"/>
      <c r="CX31" s="695"/>
      <c r="CY31" s="696"/>
      <c r="CZ31" s="664">
        <v>0.8</v>
      </c>
      <c r="DA31" s="693"/>
      <c r="DB31" s="693"/>
      <c r="DC31" s="697"/>
      <c r="DD31" s="668">
        <v>311213</v>
      </c>
      <c r="DE31" s="695"/>
      <c r="DF31" s="695"/>
      <c r="DG31" s="695"/>
      <c r="DH31" s="695"/>
      <c r="DI31" s="695"/>
      <c r="DJ31" s="695"/>
      <c r="DK31" s="696"/>
      <c r="DL31" s="668">
        <v>311213</v>
      </c>
      <c r="DM31" s="695"/>
      <c r="DN31" s="695"/>
      <c r="DO31" s="695"/>
      <c r="DP31" s="695"/>
      <c r="DQ31" s="695"/>
      <c r="DR31" s="695"/>
      <c r="DS31" s="695"/>
      <c r="DT31" s="695"/>
      <c r="DU31" s="695"/>
      <c r="DV31" s="696"/>
      <c r="DW31" s="664">
        <v>2</v>
      </c>
      <c r="DX31" s="693"/>
      <c r="DY31" s="693"/>
      <c r="DZ31" s="693"/>
      <c r="EA31" s="693"/>
      <c r="EB31" s="693"/>
      <c r="EC31" s="694"/>
    </row>
    <row r="32" spans="2:133" ht="11.25" customHeight="1">
      <c r="B32" s="656" t="s">
        <v>312</v>
      </c>
      <c r="C32" s="657"/>
      <c r="D32" s="657"/>
      <c r="E32" s="657"/>
      <c r="F32" s="657"/>
      <c r="G32" s="657"/>
      <c r="H32" s="657"/>
      <c r="I32" s="657"/>
      <c r="J32" s="657"/>
      <c r="K32" s="657"/>
      <c r="L32" s="657"/>
      <c r="M32" s="657"/>
      <c r="N32" s="657"/>
      <c r="O32" s="657"/>
      <c r="P32" s="657"/>
      <c r="Q32" s="658"/>
      <c r="R32" s="659">
        <v>273226</v>
      </c>
      <c r="S32" s="660"/>
      <c r="T32" s="660"/>
      <c r="U32" s="660"/>
      <c r="V32" s="660"/>
      <c r="W32" s="660"/>
      <c r="X32" s="660"/>
      <c r="Y32" s="661"/>
      <c r="Z32" s="662">
        <v>0.7</v>
      </c>
      <c r="AA32" s="662"/>
      <c r="AB32" s="662"/>
      <c r="AC32" s="662"/>
      <c r="AD32" s="663" t="s">
        <v>124</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99.1</v>
      </c>
      <c r="BH32" s="729"/>
      <c r="BI32" s="729"/>
      <c r="BJ32" s="729"/>
      <c r="BK32" s="729"/>
      <c r="BL32" s="729"/>
      <c r="BM32" s="730">
        <v>96.3</v>
      </c>
      <c r="BN32" s="729"/>
      <c r="BO32" s="729"/>
      <c r="BP32" s="729"/>
      <c r="BQ32" s="731"/>
      <c r="BR32" s="728">
        <v>99</v>
      </c>
      <c r="BS32" s="729"/>
      <c r="BT32" s="729"/>
      <c r="BU32" s="729"/>
      <c r="BV32" s="729"/>
      <c r="BW32" s="729"/>
      <c r="BX32" s="730">
        <v>95.8</v>
      </c>
      <c r="BY32" s="729"/>
      <c r="BZ32" s="729"/>
      <c r="CA32" s="729"/>
      <c r="CB32" s="731"/>
      <c r="CD32" s="726"/>
      <c r="CE32" s="727"/>
      <c r="CF32" s="674" t="s">
        <v>314</v>
      </c>
      <c r="CG32" s="675"/>
      <c r="CH32" s="675"/>
      <c r="CI32" s="675"/>
      <c r="CJ32" s="675"/>
      <c r="CK32" s="675"/>
      <c r="CL32" s="675"/>
      <c r="CM32" s="675"/>
      <c r="CN32" s="675"/>
      <c r="CO32" s="675"/>
      <c r="CP32" s="675"/>
      <c r="CQ32" s="676"/>
      <c r="CR32" s="659">
        <v>151</v>
      </c>
      <c r="CS32" s="660"/>
      <c r="CT32" s="660"/>
      <c r="CU32" s="660"/>
      <c r="CV32" s="660"/>
      <c r="CW32" s="660"/>
      <c r="CX32" s="660"/>
      <c r="CY32" s="661"/>
      <c r="CZ32" s="664">
        <v>0</v>
      </c>
      <c r="DA32" s="693"/>
      <c r="DB32" s="693"/>
      <c r="DC32" s="697"/>
      <c r="DD32" s="668">
        <v>151</v>
      </c>
      <c r="DE32" s="660"/>
      <c r="DF32" s="660"/>
      <c r="DG32" s="660"/>
      <c r="DH32" s="660"/>
      <c r="DI32" s="660"/>
      <c r="DJ32" s="660"/>
      <c r="DK32" s="661"/>
      <c r="DL32" s="668">
        <v>151</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315</v>
      </c>
      <c r="C33" s="657"/>
      <c r="D33" s="657"/>
      <c r="E33" s="657"/>
      <c r="F33" s="657"/>
      <c r="G33" s="657"/>
      <c r="H33" s="657"/>
      <c r="I33" s="657"/>
      <c r="J33" s="657"/>
      <c r="K33" s="657"/>
      <c r="L33" s="657"/>
      <c r="M33" s="657"/>
      <c r="N33" s="657"/>
      <c r="O33" s="657"/>
      <c r="P33" s="657"/>
      <c r="Q33" s="658"/>
      <c r="R33" s="659">
        <v>63790</v>
      </c>
      <c r="S33" s="660"/>
      <c r="T33" s="660"/>
      <c r="U33" s="660"/>
      <c r="V33" s="660"/>
      <c r="W33" s="660"/>
      <c r="X33" s="660"/>
      <c r="Y33" s="661"/>
      <c r="Z33" s="662">
        <v>0.2</v>
      </c>
      <c r="AA33" s="662"/>
      <c r="AB33" s="662"/>
      <c r="AC33" s="662"/>
      <c r="AD33" s="663" t="s">
        <v>124</v>
      </c>
      <c r="AE33" s="663"/>
      <c r="AF33" s="663"/>
      <c r="AG33" s="663"/>
      <c r="AH33" s="663"/>
      <c r="AI33" s="663"/>
      <c r="AJ33" s="663"/>
      <c r="AK33" s="663"/>
      <c r="AL33" s="664" t="s">
        <v>124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16588271</v>
      </c>
      <c r="CS33" s="695"/>
      <c r="CT33" s="695"/>
      <c r="CU33" s="695"/>
      <c r="CV33" s="695"/>
      <c r="CW33" s="695"/>
      <c r="CX33" s="695"/>
      <c r="CY33" s="696"/>
      <c r="CZ33" s="664">
        <v>45.2</v>
      </c>
      <c r="DA33" s="693"/>
      <c r="DB33" s="693"/>
      <c r="DC33" s="697"/>
      <c r="DD33" s="668">
        <v>14433484</v>
      </c>
      <c r="DE33" s="695"/>
      <c r="DF33" s="695"/>
      <c r="DG33" s="695"/>
      <c r="DH33" s="695"/>
      <c r="DI33" s="695"/>
      <c r="DJ33" s="695"/>
      <c r="DK33" s="696"/>
      <c r="DL33" s="668">
        <v>6224681</v>
      </c>
      <c r="DM33" s="695"/>
      <c r="DN33" s="695"/>
      <c r="DO33" s="695"/>
      <c r="DP33" s="695"/>
      <c r="DQ33" s="695"/>
      <c r="DR33" s="695"/>
      <c r="DS33" s="695"/>
      <c r="DT33" s="695"/>
      <c r="DU33" s="695"/>
      <c r="DV33" s="696"/>
      <c r="DW33" s="664">
        <v>39.799999999999997</v>
      </c>
      <c r="DX33" s="693"/>
      <c r="DY33" s="693"/>
      <c r="DZ33" s="693"/>
      <c r="EA33" s="693"/>
      <c r="EB33" s="693"/>
      <c r="EC33" s="694"/>
    </row>
    <row r="34" spans="2:133" ht="11.25" customHeight="1">
      <c r="B34" s="656" t="s">
        <v>317</v>
      </c>
      <c r="C34" s="657"/>
      <c r="D34" s="657"/>
      <c r="E34" s="657"/>
      <c r="F34" s="657"/>
      <c r="G34" s="657"/>
      <c r="H34" s="657"/>
      <c r="I34" s="657"/>
      <c r="J34" s="657"/>
      <c r="K34" s="657"/>
      <c r="L34" s="657"/>
      <c r="M34" s="657"/>
      <c r="N34" s="657"/>
      <c r="O34" s="657"/>
      <c r="P34" s="657"/>
      <c r="Q34" s="658"/>
      <c r="R34" s="659">
        <v>736353</v>
      </c>
      <c r="S34" s="660"/>
      <c r="T34" s="660"/>
      <c r="U34" s="660"/>
      <c r="V34" s="660"/>
      <c r="W34" s="660"/>
      <c r="X34" s="660"/>
      <c r="Y34" s="661"/>
      <c r="Z34" s="662">
        <v>2</v>
      </c>
      <c r="AA34" s="662"/>
      <c r="AB34" s="662"/>
      <c r="AC34" s="662"/>
      <c r="AD34" s="663">
        <v>319</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3321961</v>
      </c>
      <c r="CS34" s="660"/>
      <c r="CT34" s="660"/>
      <c r="CU34" s="660"/>
      <c r="CV34" s="660"/>
      <c r="CW34" s="660"/>
      <c r="CX34" s="660"/>
      <c r="CY34" s="661"/>
      <c r="CZ34" s="664">
        <v>9.1</v>
      </c>
      <c r="DA34" s="693"/>
      <c r="DB34" s="693"/>
      <c r="DC34" s="697"/>
      <c r="DD34" s="668">
        <v>2504183</v>
      </c>
      <c r="DE34" s="660"/>
      <c r="DF34" s="660"/>
      <c r="DG34" s="660"/>
      <c r="DH34" s="660"/>
      <c r="DI34" s="660"/>
      <c r="DJ34" s="660"/>
      <c r="DK34" s="661"/>
      <c r="DL34" s="668">
        <v>2249871</v>
      </c>
      <c r="DM34" s="660"/>
      <c r="DN34" s="660"/>
      <c r="DO34" s="660"/>
      <c r="DP34" s="660"/>
      <c r="DQ34" s="660"/>
      <c r="DR34" s="660"/>
      <c r="DS34" s="660"/>
      <c r="DT34" s="660"/>
      <c r="DU34" s="660"/>
      <c r="DV34" s="661"/>
      <c r="DW34" s="664">
        <v>14.4</v>
      </c>
      <c r="DX34" s="693"/>
      <c r="DY34" s="693"/>
      <c r="DZ34" s="693"/>
      <c r="EA34" s="693"/>
      <c r="EB34" s="693"/>
      <c r="EC34" s="694"/>
    </row>
    <row r="35" spans="2:133" ht="11.25" customHeight="1">
      <c r="B35" s="656" t="s">
        <v>321</v>
      </c>
      <c r="C35" s="657"/>
      <c r="D35" s="657"/>
      <c r="E35" s="657"/>
      <c r="F35" s="657"/>
      <c r="G35" s="657"/>
      <c r="H35" s="657"/>
      <c r="I35" s="657"/>
      <c r="J35" s="657"/>
      <c r="K35" s="657"/>
      <c r="L35" s="657"/>
      <c r="M35" s="657"/>
      <c r="N35" s="657"/>
      <c r="O35" s="657"/>
      <c r="P35" s="657"/>
      <c r="Q35" s="658"/>
      <c r="R35" s="659">
        <v>4614020</v>
      </c>
      <c r="S35" s="660"/>
      <c r="T35" s="660"/>
      <c r="U35" s="660"/>
      <c r="V35" s="660"/>
      <c r="W35" s="660"/>
      <c r="X35" s="660"/>
      <c r="Y35" s="661"/>
      <c r="Z35" s="662">
        <v>12.5</v>
      </c>
      <c r="AA35" s="662"/>
      <c r="AB35" s="662"/>
      <c r="AC35" s="662"/>
      <c r="AD35" s="663" t="s">
        <v>230</v>
      </c>
      <c r="AE35" s="663"/>
      <c r="AF35" s="663"/>
      <c r="AG35" s="663"/>
      <c r="AH35" s="663"/>
      <c r="AI35" s="663"/>
      <c r="AJ35" s="663"/>
      <c r="AK35" s="663"/>
      <c r="AL35" s="664" t="s">
        <v>230</v>
      </c>
      <c r="AM35" s="665"/>
      <c r="AN35" s="665"/>
      <c r="AO35" s="666"/>
      <c r="AP35" s="214"/>
      <c r="AQ35" s="732" t="s">
        <v>322</v>
      </c>
      <c r="AR35" s="733"/>
      <c r="AS35" s="733"/>
      <c r="AT35" s="733"/>
      <c r="AU35" s="733"/>
      <c r="AV35" s="733"/>
      <c r="AW35" s="733"/>
      <c r="AX35" s="733"/>
      <c r="AY35" s="734"/>
      <c r="AZ35" s="648">
        <v>3593698</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279105</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155108</v>
      </c>
      <c r="CS35" s="695"/>
      <c r="CT35" s="695"/>
      <c r="CU35" s="695"/>
      <c r="CV35" s="695"/>
      <c r="CW35" s="695"/>
      <c r="CX35" s="695"/>
      <c r="CY35" s="696"/>
      <c r="CZ35" s="664">
        <v>0.4</v>
      </c>
      <c r="DA35" s="693"/>
      <c r="DB35" s="693"/>
      <c r="DC35" s="697"/>
      <c r="DD35" s="668">
        <v>121554</v>
      </c>
      <c r="DE35" s="695"/>
      <c r="DF35" s="695"/>
      <c r="DG35" s="695"/>
      <c r="DH35" s="695"/>
      <c r="DI35" s="695"/>
      <c r="DJ35" s="695"/>
      <c r="DK35" s="696"/>
      <c r="DL35" s="668">
        <v>121554</v>
      </c>
      <c r="DM35" s="695"/>
      <c r="DN35" s="695"/>
      <c r="DO35" s="695"/>
      <c r="DP35" s="695"/>
      <c r="DQ35" s="695"/>
      <c r="DR35" s="695"/>
      <c r="DS35" s="695"/>
      <c r="DT35" s="695"/>
      <c r="DU35" s="695"/>
      <c r="DV35" s="696"/>
      <c r="DW35" s="664">
        <v>0.8</v>
      </c>
      <c r="DX35" s="693"/>
      <c r="DY35" s="693"/>
      <c r="DZ35" s="693"/>
      <c r="EA35" s="693"/>
      <c r="EB35" s="693"/>
      <c r="EC35" s="694"/>
    </row>
    <row r="36" spans="2:133" ht="11.25" customHeight="1">
      <c r="B36" s="656" t="s">
        <v>325</v>
      </c>
      <c r="C36" s="657"/>
      <c r="D36" s="657"/>
      <c r="E36" s="657"/>
      <c r="F36" s="657"/>
      <c r="G36" s="657"/>
      <c r="H36" s="657"/>
      <c r="I36" s="657"/>
      <c r="J36" s="657"/>
      <c r="K36" s="657"/>
      <c r="L36" s="657"/>
      <c r="M36" s="657"/>
      <c r="N36" s="657"/>
      <c r="O36" s="657"/>
      <c r="P36" s="657"/>
      <c r="Q36" s="658"/>
      <c r="R36" s="659">
        <v>24300</v>
      </c>
      <c r="S36" s="660"/>
      <c r="T36" s="660"/>
      <c r="U36" s="660"/>
      <c r="V36" s="660"/>
      <c r="W36" s="660"/>
      <c r="X36" s="660"/>
      <c r="Y36" s="661"/>
      <c r="Z36" s="662">
        <v>0.1</v>
      </c>
      <c r="AA36" s="662"/>
      <c r="AB36" s="662"/>
      <c r="AC36" s="662"/>
      <c r="AD36" s="663" t="s">
        <v>124</v>
      </c>
      <c r="AE36" s="663"/>
      <c r="AF36" s="663"/>
      <c r="AG36" s="663"/>
      <c r="AH36" s="663"/>
      <c r="AI36" s="663"/>
      <c r="AJ36" s="663"/>
      <c r="AK36" s="663"/>
      <c r="AL36" s="664" t="s">
        <v>230</v>
      </c>
      <c r="AM36" s="665"/>
      <c r="AN36" s="665"/>
      <c r="AO36" s="666"/>
      <c r="AQ36" s="736" t="s">
        <v>326</v>
      </c>
      <c r="AR36" s="737"/>
      <c r="AS36" s="737"/>
      <c r="AT36" s="737"/>
      <c r="AU36" s="737"/>
      <c r="AV36" s="737"/>
      <c r="AW36" s="737"/>
      <c r="AX36" s="737"/>
      <c r="AY36" s="738"/>
      <c r="AZ36" s="659">
        <v>600000</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140118</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2752644</v>
      </c>
      <c r="CS36" s="660"/>
      <c r="CT36" s="660"/>
      <c r="CU36" s="660"/>
      <c r="CV36" s="660"/>
      <c r="CW36" s="660"/>
      <c r="CX36" s="660"/>
      <c r="CY36" s="661"/>
      <c r="CZ36" s="664">
        <v>7.5</v>
      </c>
      <c r="DA36" s="693"/>
      <c r="DB36" s="693"/>
      <c r="DC36" s="697"/>
      <c r="DD36" s="668">
        <v>2577009</v>
      </c>
      <c r="DE36" s="660"/>
      <c r="DF36" s="660"/>
      <c r="DG36" s="660"/>
      <c r="DH36" s="660"/>
      <c r="DI36" s="660"/>
      <c r="DJ36" s="660"/>
      <c r="DK36" s="661"/>
      <c r="DL36" s="668">
        <v>2073225</v>
      </c>
      <c r="DM36" s="660"/>
      <c r="DN36" s="660"/>
      <c r="DO36" s="660"/>
      <c r="DP36" s="660"/>
      <c r="DQ36" s="660"/>
      <c r="DR36" s="660"/>
      <c r="DS36" s="660"/>
      <c r="DT36" s="660"/>
      <c r="DU36" s="660"/>
      <c r="DV36" s="661"/>
      <c r="DW36" s="664">
        <v>13.3</v>
      </c>
      <c r="DX36" s="693"/>
      <c r="DY36" s="693"/>
      <c r="DZ36" s="693"/>
      <c r="EA36" s="693"/>
      <c r="EB36" s="693"/>
      <c r="EC36" s="694"/>
    </row>
    <row r="37" spans="2:133" ht="11.25" customHeight="1">
      <c r="B37" s="656" t="s">
        <v>329</v>
      </c>
      <c r="C37" s="657"/>
      <c r="D37" s="657"/>
      <c r="E37" s="657"/>
      <c r="F37" s="657"/>
      <c r="G37" s="657"/>
      <c r="H37" s="657"/>
      <c r="I37" s="657"/>
      <c r="J37" s="657"/>
      <c r="K37" s="657"/>
      <c r="L37" s="657"/>
      <c r="M37" s="657"/>
      <c r="N37" s="657"/>
      <c r="O37" s="657"/>
      <c r="P37" s="657"/>
      <c r="Q37" s="658"/>
      <c r="R37" s="659">
        <v>1012820</v>
      </c>
      <c r="S37" s="660"/>
      <c r="T37" s="660"/>
      <c r="U37" s="660"/>
      <c r="V37" s="660"/>
      <c r="W37" s="660"/>
      <c r="X37" s="660"/>
      <c r="Y37" s="661"/>
      <c r="Z37" s="662">
        <v>2.7</v>
      </c>
      <c r="AA37" s="662"/>
      <c r="AB37" s="662"/>
      <c r="AC37" s="662"/>
      <c r="AD37" s="663" t="s">
        <v>230</v>
      </c>
      <c r="AE37" s="663"/>
      <c r="AF37" s="663"/>
      <c r="AG37" s="663"/>
      <c r="AH37" s="663"/>
      <c r="AI37" s="663"/>
      <c r="AJ37" s="663"/>
      <c r="AK37" s="663"/>
      <c r="AL37" s="664" t="s">
        <v>124</v>
      </c>
      <c r="AM37" s="665"/>
      <c r="AN37" s="665"/>
      <c r="AO37" s="666"/>
      <c r="AQ37" s="736" t="s">
        <v>330</v>
      </c>
      <c r="AR37" s="737"/>
      <c r="AS37" s="737"/>
      <c r="AT37" s="737"/>
      <c r="AU37" s="737"/>
      <c r="AV37" s="737"/>
      <c r="AW37" s="737"/>
      <c r="AX37" s="737"/>
      <c r="AY37" s="738"/>
      <c r="AZ37" s="659">
        <v>488090</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11772</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899564</v>
      </c>
      <c r="CS37" s="695"/>
      <c r="CT37" s="695"/>
      <c r="CU37" s="695"/>
      <c r="CV37" s="695"/>
      <c r="CW37" s="695"/>
      <c r="CX37" s="695"/>
      <c r="CY37" s="696"/>
      <c r="CZ37" s="664">
        <v>2.5</v>
      </c>
      <c r="DA37" s="693"/>
      <c r="DB37" s="693"/>
      <c r="DC37" s="697"/>
      <c r="DD37" s="668">
        <v>899564</v>
      </c>
      <c r="DE37" s="695"/>
      <c r="DF37" s="695"/>
      <c r="DG37" s="695"/>
      <c r="DH37" s="695"/>
      <c r="DI37" s="695"/>
      <c r="DJ37" s="695"/>
      <c r="DK37" s="696"/>
      <c r="DL37" s="668">
        <v>568985</v>
      </c>
      <c r="DM37" s="695"/>
      <c r="DN37" s="695"/>
      <c r="DO37" s="695"/>
      <c r="DP37" s="695"/>
      <c r="DQ37" s="695"/>
      <c r="DR37" s="695"/>
      <c r="DS37" s="695"/>
      <c r="DT37" s="695"/>
      <c r="DU37" s="695"/>
      <c r="DV37" s="696"/>
      <c r="DW37" s="664">
        <v>3.6</v>
      </c>
      <c r="DX37" s="693"/>
      <c r="DY37" s="693"/>
      <c r="DZ37" s="693"/>
      <c r="EA37" s="693"/>
      <c r="EB37" s="693"/>
      <c r="EC37" s="694"/>
    </row>
    <row r="38" spans="2:133" ht="11.25" customHeight="1">
      <c r="B38" s="704" t="s">
        <v>333</v>
      </c>
      <c r="C38" s="705"/>
      <c r="D38" s="705"/>
      <c r="E38" s="705"/>
      <c r="F38" s="705"/>
      <c r="G38" s="705"/>
      <c r="H38" s="705"/>
      <c r="I38" s="705"/>
      <c r="J38" s="705"/>
      <c r="K38" s="705"/>
      <c r="L38" s="705"/>
      <c r="M38" s="705"/>
      <c r="N38" s="705"/>
      <c r="O38" s="705"/>
      <c r="P38" s="705"/>
      <c r="Q38" s="706"/>
      <c r="R38" s="739">
        <v>36880520</v>
      </c>
      <c r="S38" s="740"/>
      <c r="T38" s="740"/>
      <c r="U38" s="740"/>
      <c r="V38" s="740"/>
      <c r="W38" s="740"/>
      <c r="X38" s="740"/>
      <c r="Y38" s="741"/>
      <c r="Z38" s="742">
        <v>100</v>
      </c>
      <c r="AA38" s="742"/>
      <c r="AB38" s="742"/>
      <c r="AC38" s="742"/>
      <c r="AD38" s="743">
        <v>14585824</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7091</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18908</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2986607</v>
      </c>
      <c r="CS38" s="660"/>
      <c r="CT38" s="660"/>
      <c r="CU38" s="660"/>
      <c r="CV38" s="660"/>
      <c r="CW38" s="660"/>
      <c r="CX38" s="660"/>
      <c r="CY38" s="661"/>
      <c r="CZ38" s="664">
        <v>8.1</v>
      </c>
      <c r="DA38" s="693"/>
      <c r="DB38" s="693"/>
      <c r="DC38" s="697"/>
      <c r="DD38" s="668">
        <v>2461465</v>
      </c>
      <c r="DE38" s="660"/>
      <c r="DF38" s="660"/>
      <c r="DG38" s="660"/>
      <c r="DH38" s="660"/>
      <c r="DI38" s="660"/>
      <c r="DJ38" s="660"/>
      <c r="DK38" s="661"/>
      <c r="DL38" s="668">
        <v>1779561</v>
      </c>
      <c r="DM38" s="660"/>
      <c r="DN38" s="660"/>
      <c r="DO38" s="660"/>
      <c r="DP38" s="660"/>
      <c r="DQ38" s="660"/>
      <c r="DR38" s="660"/>
      <c r="DS38" s="660"/>
      <c r="DT38" s="660"/>
      <c r="DU38" s="660"/>
      <c r="DV38" s="661"/>
      <c r="DW38" s="664">
        <v>11.4</v>
      </c>
      <c r="DX38" s="693"/>
      <c r="DY38" s="693"/>
      <c r="DZ38" s="693"/>
      <c r="EA38" s="693"/>
      <c r="EB38" s="693"/>
      <c r="EC38" s="694"/>
    </row>
    <row r="39" spans="2:133" ht="11.25" customHeight="1">
      <c r="AQ39" s="736" t="s">
        <v>337</v>
      </c>
      <c r="AR39" s="737"/>
      <c r="AS39" s="737"/>
      <c r="AT39" s="737"/>
      <c r="AU39" s="737"/>
      <c r="AV39" s="737"/>
      <c r="AW39" s="737"/>
      <c r="AX39" s="737"/>
      <c r="AY39" s="738"/>
      <c r="AZ39" s="659" t="s">
        <v>124</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97</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7073170</v>
      </c>
      <c r="CS39" s="695"/>
      <c r="CT39" s="695"/>
      <c r="CU39" s="695"/>
      <c r="CV39" s="695"/>
      <c r="CW39" s="695"/>
      <c r="CX39" s="695"/>
      <c r="CY39" s="696"/>
      <c r="CZ39" s="664">
        <v>19.3</v>
      </c>
      <c r="DA39" s="693"/>
      <c r="DB39" s="693"/>
      <c r="DC39" s="697"/>
      <c r="DD39" s="668">
        <v>6768803</v>
      </c>
      <c r="DE39" s="695"/>
      <c r="DF39" s="695"/>
      <c r="DG39" s="695"/>
      <c r="DH39" s="695"/>
      <c r="DI39" s="695"/>
      <c r="DJ39" s="695"/>
      <c r="DK39" s="696"/>
      <c r="DL39" s="668" t="s">
        <v>230</v>
      </c>
      <c r="DM39" s="695"/>
      <c r="DN39" s="695"/>
      <c r="DO39" s="695"/>
      <c r="DP39" s="695"/>
      <c r="DQ39" s="695"/>
      <c r="DR39" s="695"/>
      <c r="DS39" s="695"/>
      <c r="DT39" s="695"/>
      <c r="DU39" s="695"/>
      <c r="DV39" s="696"/>
      <c r="DW39" s="664" t="s">
        <v>230</v>
      </c>
      <c r="DX39" s="693"/>
      <c r="DY39" s="693"/>
      <c r="DZ39" s="693"/>
      <c r="EA39" s="693"/>
      <c r="EB39" s="693"/>
      <c r="EC39" s="694"/>
    </row>
    <row r="40" spans="2:133" ht="11.25" customHeight="1">
      <c r="AQ40" s="736" t="s">
        <v>341</v>
      </c>
      <c r="AR40" s="737"/>
      <c r="AS40" s="737"/>
      <c r="AT40" s="737"/>
      <c r="AU40" s="737"/>
      <c r="AV40" s="737"/>
      <c r="AW40" s="737"/>
      <c r="AX40" s="737"/>
      <c r="AY40" s="738"/>
      <c r="AZ40" s="659">
        <v>726021</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107</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298781</v>
      </c>
      <c r="CS40" s="660"/>
      <c r="CT40" s="660"/>
      <c r="CU40" s="660"/>
      <c r="CV40" s="660"/>
      <c r="CW40" s="660"/>
      <c r="CX40" s="660"/>
      <c r="CY40" s="661"/>
      <c r="CZ40" s="664">
        <v>0.8</v>
      </c>
      <c r="DA40" s="693"/>
      <c r="DB40" s="693"/>
      <c r="DC40" s="697"/>
      <c r="DD40" s="668">
        <v>470</v>
      </c>
      <c r="DE40" s="660"/>
      <c r="DF40" s="660"/>
      <c r="DG40" s="660"/>
      <c r="DH40" s="660"/>
      <c r="DI40" s="660"/>
      <c r="DJ40" s="660"/>
      <c r="DK40" s="661"/>
      <c r="DL40" s="668">
        <v>470</v>
      </c>
      <c r="DM40" s="660"/>
      <c r="DN40" s="660"/>
      <c r="DO40" s="660"/>
      <c r="DP40" s="660"/>
      <c r="DQ40" s="660"/>
      <c r="DR40" s="660"/>
      <c r="DS40" s="660"/>
      <c r="DT40" s="660"/>
      <c r="DU40" s="660"/>
      <c r="DV40" s="661"/>
      <c r="DW40" s="664">
        <v>0</v>
      </c>
      <c r="DX40" s="693"/>
      <c r="DY40" s="693"/>
      <c r="DZ40" s="693"/>
      <c r="EA40" s="693"/>
      <c r="EB40" s="693"/>
      <c r="EC40" s="694"/>
    </row>
    <row r="41" spans="2:133" ht="11.25" customHeight="1">
      <c r="AQ41" s="746" t="s">
        <v>344</v>
      </c>
      <c r="AR41" s="747"/>
      <c r="AS41" s="747"/>
      <c r="AT41" s="747"/>
      <c r="AU41" s="747"/>
      <c r="AV41" s="747"/>
      <c r="AW41" s="747"/>
      <c r="AX41" s="747"/>
      <c r="AY41" s="748"/>
      <c r="AZ41" s="739">
        <v>1772496</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363</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230</v>
      </c>
      <c r="CS41" s="695"/>
      <c r="CT41" s="695"/>
      <c r="CU41" s="695"/>
      <c r="CV41" s="695"/>
      <c r="CW41" s="695"/>
      <c r="CX41" s="695"/>
      <c r="CY41" s="696"/>
      <c r="CZ41" s="664" t="s">
        <v>124</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4790888</v>
      </c>
      <c r="CS42" s="660"/>
      <c r="CT42" s="660"/>
      <c r="CU42" s="660"/>
      <c r="CV42" s="660"/>
      <c r="CW42" s="660"/>
      <c r="CX42" s="660"/>
      <c r="CY42" s="661"/>
      <c r="CZ42" s="664">
        <v>13.1</v>
      </c>
      <c r="DA42" s="665"/>
      <c r="DB42" s="665"/>
      <c r="DC42" s="760"/>
      <c r="DD42" s="668">
        <v>575931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114154</v>
      </c>
      <c r="CS43" s="695"/>
      <c r="CT43" s="695"/>
      <c r="CU43" s="695"/>
      <c r="CV43" s="695"/>
      <c r="CW43" s="695"/>
      <c r="CX43" s="695"/>
      <c r="CY43" s="696"/>
      <c r="CZ43" s="664">
        <v>0.3</v>
      </c>
      <c r="DA43" s="693"/>
      <c r="DB43" s="693"/>
      <c r="DC43" s="697"/>
      <c r="DD43" s="668">
        <v>56395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351</v>
      </c>
      <c r="CD44" s="771" t="s">
        <v>302</v>
      </c>
      <c r="CE44" s="772"/>
      <c r="CF44" s="656" t="s">
        <v>352</v>
      </c>
      <c r="CG44" s="657"/>
      <c r="CH44" s="657"/>
      <c r="CI44" s="657"/>
      <c r="CJ44" s="657"/>
      <c r="CK44" s="657"/>
      <c r="CL44" s="657"/>
      <c r="CM44" s="657"/>
      <c r="CN44" s="657"/>
      <c r="CO44" s="657"/>
      <c r="CP44" s="657"/>
      <c r="CQ44" s="658"/>
      <c r="CR44" s="659">
        <v>4788419</v>
      </c>
      <c r="CS44" s="660"/>
      <c r="CT44" s="660"/>
      <c r="CU44" s="660"/>
      <c r="CV44" s="660"/>
      <c r="CW44" s="660"/>
      <c r="CX44" s="660"/>
      <c r="CY44" s="661"/>
      <c r="CZ44" s="664">
        <v>13</v>
      </c>
      <c r="DA44" s="665"/>
      <c r="DB44" s="665"/>
      <c r="DC44" s="760"/>
      <c r="DD44" s="668">
        <v>575350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353</v>
      </c>
      <c r="CG45" s="657"/>
      <c r="CH45" s="657"/>
      <c r="CI45" s="657"/>
      <c r="CJ45" s="657"/>
      <c r="CK45" s="657"/>
      <c r="CL45" s="657"/>
      <c r="CM45" s="657"/>
      <c r="CN45" s="657"/>
      <c r="CO45" s="657"/>
      <c r="CP45" s="657"/>
      <c r="CQ45" s="658"/>
      <c r="CR45" s="659">
        <v>804721</v>
      </c>
      <c r="CS45" s="695"/>
      <c r="CT45" s="695"/>
      <c r="CU45" s="695"/>
      <c r="CV45" s="695"/>
      <c r="CW45" s="695"/>
      <c r="CX45" s="695"/>
      <c r="CY45" s="696"/>
      <c r="CZ45" s="664">
        <v>2.2000000000000002</v>
      </c>
      <c r="DA45" s="693"/>
      <c r="DB45" s="693"/>
      <c r="DC45" s="697"/>
      <c r="DD45" s="668">
        <v>6085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354</v>
      </c>
      <c r="CG46" s="657"/>
      <c r="CH46" s="657"/>
      <c r="CI46" s="657"/>
      <c r="CJ46" s="657"/>
      <c r="CK46" s="657"/>
      <c r="CL46" s="657"/>
      <c r="CM46" s="657"/>
      <c r="CN46" s="657"/>
      <c r="CO46" s="657"/>
      <c r="CP46" s="657"/>
      <c r="CQ46" s="658"/>
      <c r="CR46" s="659">
        <v>3983698</v>
      </c>
      <c r="CS46" s="660"/>
      <c r="CT46" s="660"/>
      <c r="CU46" s="660"/>
      <c r="CV46" s="660"/>
      <c r="CW46" s="660"/>
      <c r="CX46" s="660"/>
      <c r="CY46" s="661"/>
      <c r="CZ46" s="664">
        <v>10.9</v>
      </c>
      <c r="DA46" s="665"/>
      <c r="DB46" s="665"/>
      <c r="DC46" s="760"/>
      <c r="DD46" s="668">
        <v>569265</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355</v>
      </c>
      <c r="CG47" s="657"/>
      <c r="CH47" s="657"/>
      <c r="CI47" s="657"/>
      <c r="CJ47" s="657"/>
      <c r="CK47" s="657"/>
      <c r="CL47" s="657"/>
      <c r="CM47" s="657"/>
      <c r="CN47" s="657"/>
      <c r="CO47" s="657"/>
      <c r="CP47" s="657"/>
      <c r="CQ47" s="658"/>
      <c r="CR47" s="659">
        <v>2469</v>
      </c>
      <c r="CS47" s="695"/>
      <c r="CT47" s="695"/>
      <c r="CU47" s="695"/>
      <c r="CV47" s="695"/>
      <c r="CW47" s="695"/>
      <c r="CX47" s="695"/>
      <c r="CY47" s="696"/>
      <c r="CZ47" s="664">
        <v>0</v>
      </c>
      <c r="DA47" s="693"/>
      <c r="DB47" s="693"/>
      <c r="DC47" s="697"/>
      <c r="DD47" s="668">
        <v>581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356</v>
      </c>
      <c r="CG48" s="657"/>
      <c r="CH48" s="657"/>
      <c r="CI48" s="657"/>
      <c r="CJ48" s="657"/>
      <c r="CK48" s="657"/>
      <c r="CL48" s="657"/>
      <c r="CM48" s="657"/>
      <c r="CN48" s="657"/>
      <c r="CO48" s="657"/>
      <c r="CP48" s="657"/>
      <c r="CQ48" s="658"/>
      <c r="CR48" s="659" t="s">
        <v>124</v>
      </c>
      <c r="CS48" s="660"/>
      <c r="CT48" s="660"/>
      <c r="CU48" s="660"/>
      <c r="CV48" s="660"/>
      <c r="CW48" s="660"/>
      <c r="CX48" s="660"/>
      <c r="CY48" s="661"/>
      <c r="CZ48" s="664" t="s">
        <v>124</v>
      </c>
      <c r="DA48" s="665"/>
      <c r="DB48" s="665"/>
      <c r="DC48" s="760"/>
      <c r="DD48" s="668" t="s">
        <v>230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357</v>
      </c>
      <c r="CE49" s="705"/>
      <c r="CF49" s="705"/>
      <c r="CG49" s="705"/>
      <c r="CH49" s="705"/>
      <c r="CI49" s="705"/>
      <c r="CJ49" s="705"/>
      <c r="CK49" s="705"/>
      <c r="CL49" s="705"/>
      <c r="CM49" s="705"/>
      <c r="CN49" s="705"/>
      <c r="CO49" s="705"/>
      <c r="CP49" s="705"/>
      <c r="CQ49" s="706"/>
      <c r="CR49" s="739">
        <v>36699229</v>
      </c>
      <c r="CS49" s="729"/>
      <c r="CT49" s="729"/>
      <c r="CU49" s="729"/>
      <c r="CV49" s="729"/>
      <c r="CW49" s="729"/>
      <c r="CX49" s="729"/>
      <c r="CY49" s="761"/>
      <c r="CZ49" s="744">
        <v>100</v>
      </c>
      <c r="DA49" s="762"/>
      <c r="DB49" s="762"/>
      <c r="DC49" s="763"/>
      <c r="DD49" s="764">
        <v>25345580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1EcFaEa6R7K07nvFclmcTOjS1paOvUPmgvrogjlD4DFB7WYfMWEN7+RQsOCmS325GVWUsY6gXDDCb0uUTCKZFQ==" saltValue="OAvC0qRXzS1Zrl9nCiYAr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109375" style="269" customWidth="1"/>
    <col min="131" max="131" width="1.57031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380</v>
      </c>
      <c r="C7" s="792"/>
      <c r="D7" s="792"/>
      <c r="E7" s="792"/>
      <c r="F7" s="792"/>
      <c r="G7" s="792"/>
      <c r="H7" s="792"/>
      <c r="I7" s="792"/>
      <c r="J7" s="792"/>
      <c r="K7" s="792"/>
      <c r="L7" s="792"/>
      <c r="M7" s="792"/>
      <c r="N7" s="792"/>
      <c r="O7" s="792"/>
      <c r="P7" s="793"/>
      <c r="Q7" s="794">
        <v>37275</v>
      </c>
      <c r="R7" s="795"/>
      <c r="S7" s="795"/>
      <c r="T7" s="795"/>
      <c r="U7" s="795"/>
      <c r="V7" s="795">
        <v>37094</v>
      </c>
      <c r="W7" s="795"/>
      <c r="X7" s="795"/>
      <c r="Y7" s="795"/>
      <c r="Z7" s="795"/>
      <c r="AA7" s="795">
        <v>181</v>
      </c>
      <c r="AB7" s="795"/>
      <c r="AC7" s="795"/>
      <c r="AD7" s="795"/>
      <c r="AE7" s="796"/>
      <c r="AF7" s="797">
        <v>23</v>
      </c>
      <c r="AG7" s="798"/>
      <c r="AH7" s="798"/>
      <c r="AI7" s="798"/>
      <c r="AJ7" s="799"/>
      <c r="AK7" s="834" t="s">
        <v>596</v>
      </c>
      <c r="AL7" s="835"/>
      <c r="AM7" s="835"/>
      <c r="AN7" s="835"/>
      <c r="AO7" s="835"/>
      <c r="AP7" s="835">
        <v>36790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591</v>
      </c>
      <c r="BT7" s="839" t="s">
        <v>591</v>
      </c>
      <c r="BU7" s="839" t="s">
        <v>591</v>
      </c>
      <c r="BV7" s="839" t="s">
        <v>591</v>
      </c>
      <c r="BW7" s="839" t="s">
        <v>591</v>
      </c>
      <c r="BX7" s="839" t="s">
        <v>591</v>
      </c>
      <c r="BY7" s="839" t="s">
        <v>591</v>
      </c>
      <c r="BZ7" s="839" t="s">
        <v>591</v>
      </c>
      <c r="CA7" s="839" t="s">
        <v>591</v>
      </c>
      <c r="CB7" s="839" t="s">
        <v>591</v>
      </c>
      <c r="CC7" s="839" t="s">
        <v>591</v>
      </c>
      <c r="CD7" s="839" t="s">
        <v>591</v>
      </c>
      <c r="CE7" s="839" t="s">
        <v>591</v>
      </c>
      <c r="CF7" s="839" t="s">
        <v>591</v>
      </c>
      <c r="CG7" s="840" t="s">
        <v>591</v>
      </c>
      <c r="CH7" s="831">
        <v>-3</v>
      </c>
      <c r="CI7" s="832">
        <v>-3</v>
      </c>
      <c r="CJ7" s="832">
        <v>-3</v>
      </c>
      <c r="CK7" s="832">
        <v>-3</v>
      </c>
      <c r="CL7" s="833">
        <v>-3</v>
      </c>
      <c r="CM7" s="831">
        <v>174</v>
      </c>
      <c r="CN7" s="832">
        <v>174</v>
      </c>
      <c r="CO7" s="832">
        <v>174</v>
      </c>
      <c r="CP7" s="832">
        <v>174</v>
      </c>
      <c r="CQ7" s="833">
        <v>174</v>
      </c>
      <c r="CR7" s="831">
        <v>30</v>
      </c>
      <c r="CS7" s="832">
        <v>30</v>
      </c>
      <c r="CT7" s="832">
        <v>30</v>
      </c>
      <c r="CU7" s="832">
        <v>30</v>
      </c>
      <c r="CV7" s="833">
        <v>30</v>
      </c>
      <c r="CW7" s="831">
        <v>29</v>
      </c>
      <c r="CX7" s="832">
        <v>29</v>
      </c>
      <c r="CY7" s="832">
        <v>29</v>
      </c>
      <c r="CZ7" s="832">
        <v>29</v>
      </c>
      <c r="DA7" s="833">
        <v>29</v>
      </c>
      <c r="DB7" s="831" t="s">
        <v>577</v>
      </c>
      <c r="DC7" s="832">
        <v>0</v>
      </c>
      <c r="DD7" s="832">
        <v>0</v>
      </c>
      <c r="DE7" s="832">
        <v>0</v>
      </c>
      <c r="DF7" s="833">
        <v>0</v>
      </c>
      <c r="DG7" s="831" t="s">
        <v>579</v>
      </c>
      <c r="DH7" s="832"/>
      <c r="DI7" s="832"/>
      <c r="DJ7" s="832"/>
      <c r="DK7" s="833"/>
      <c r="DL7" s="831" t="s">
        <v>579</v>
      </c>
      <c r="DM7" s="832">
        <v>0</v>
      </c>
      <c r="DN7" s="832">
        <v>0</v>
      </c>
      <c r="DO7" s="832">
        <v>0</v>
      </c>
      <c r="DP7" s="833">
        <v>0</v>
      </c>
      <c r="DQ7" s="831" t="s">
        <v>579</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592</v>
      </c>
      <c r="BT8" s="829" t="s">
        <v>592</v>
      </c>
      <c r="BU8" s="829" t="s">
        <v>592</v>
      </c>
      <c r="BV8" s="829" t="s">
        <v>592</v>
      </c>
      <c r="BW8" s="829" t="s">
        <v>592</v>
      </c>
      <c r="BX8" s="829" t="s">
        <v>592</v>
      </c>
      <c r="BY8" s="829" t="s">
        <v>592</v>
      </c>
      <c r="BZ8" s="829" t="s">
        <v>592</v>
      </c>
      <c r="CA8" s="829" t="s">
        <v>592</v>
      </c>
      <c r="CB8" s="829" t="s">
        <v>592</v>
      </c>
      <c r="CC8" s="829" t="s">
        <v>592</v>
      </c>
      <c r="CD8" s="829" t="s">
        <v>592</v>
      </c>
      <c r="CE8" s="829" t="s">
        <v>592</v>
      </c>
      <c r="CF8" s="829" t="s">
        <v>592</v>
      </c>
      <c r="CG8" s="830" t="s">
        <v>592</v>
      </c>
      <c r="CH8" s="841">
        <v>1</v>
      </c>
      <c r="CI8" s="842">
        <v>1</v>
      </c>
      <c r="CJ8" s="842">
        <v>1</v>
      </c>
      <c r="CK8" s="842">
        <v>1</v>
      </c>
      <c r="CL8" s="843">
        <v>1</v>
      </c>
      <c r="CM8" s="841">
        <v>90</v>
      </c>
      <c r="CN8" s="842">
        <v>90</v>
      </c>
      <c r="CO8" s="842">
        <v>90</v>
      </c>
      <c r="CP8" s="842">
        <v>90</v>
      </c>
      <c r="CQ8" s="843">
        <v>90</v>
      </c>
      <c r="CR8" s="841">
        <v>40</v>
      </c>
      <c r="CS8" s="842">
        <v>40</v>
      </c>
      <c r="CT8" s="842">
        <v>40</v>
      </c>
      <c r="CU8" s="842">
        <v>40</v>
      </c>
      <c r="CV8" s="843">
        <v>40</v>
      </c>
      <c r="CW8" s="841">
        <v>1</v>
      </c>
      <c r="CX8" s="842">
        <v>1</v>
      </c>
      <c r="CY8" s="842">
        <v>1</v>
      </c>
      <c r="CZ8" s="842">
        <v>1</v>
      </c>
      <c r="DA8" s="843">
        <v>1</v>
      </c>
      <c r="DB8" s="841">
        <v>5</v>
      </c>
      <c r="DC8" s="842">
        <v>5</v>
      </c>
      <c r="DD8" s="842">
        <v>5</v>
      </c>
      <c r="DE8" s="842">
        <v>5</v>
      </c>
      <c r="DF8" s="843">
        <v>5</v>
      </c>
      <c r="DG8" s="841" t="s">
        <v>577</v>
      </c>
      <c r="DH8" s="842"/>
      <c r="DI8" s="842"/>
      <c r="DJ8" s="842"/>
      <c r="DK8" s="843"/>
      <c r="DL8" s="841" t="s">
        <v>579</v>
      </c>
      <c r="DM8" s="842">
        <v>0</v>
      </c>
      <c r="DN8" s="842">
        <v>0</v>
      </c>
      <c r="DO8" s="842">
        <v>0</v>
      </c>
      <c r="DP8" s="843">
        <v>0</v>
      </c>
      <c r="DQ8" s="841" t="s">
        <v>579</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t="s">
        <v>597</v>
      </c>
      <c r="BS9" s="828" t="s">
        <v>593</v>
      </c>
      <c r="BT9" s="829" t="s">
        <v>593</v>
      </c>
      <c r="BU9" s="829" t="s">
        <v>593</v>
      </c>
      <c r="BV9" s="829" t="s">
        <v>593</v>
      </c>
      <c r="BW9" s="829" t="s">
        <v>593</v>
      </c>
      <c r="BX9" s="829" t="s">
        <v>593</v>
      </c>
      <c r="BY9" s="829" t="s">
        <v>593</v>
      </c>
      <c r="BZ9" s="829" t="s">
        <v>593</v>
      </c>
      <c r="CA9" s="829" t="s">
        <v>593</v>
      </c>
      <c r="CB9" s="829" t="s">
        <v>593</v>
      </c>
      <c r="CC9" s="829" t="s">
        <v>593</v>
      </c>
      <c r="CD9" s="829" t="s">
        <v>593</v>
      </c>
      <c r="CE9" s="829" t="s">
        <v>593</v>
      </c>
      <c r="CF9" s="829" t="s">
        <v>593</v>
      </c>
      <c r="CG9" s="830" t="s">
        <v>593</v>
      </c>
      <c r="CH9" s="841">
        <v>1</v>
      </c>
      <c r="CI9" s="842">
        <v>1</v>
      </c>
      <c r="CJ9" s="842">
        <v>1</v>
      </c>
      <c r="CK9" s="842">
        <v>1</v>
      </c>
      <c r="CL9" s="843">
        <v>1</v>
      </c>
      <c r="CM9" s="841">
        <v>87</v>
      </c>
      <c r="CN9" s="842">
        <v>87</v>
      </c>
      <c r="CO9" s="842">
        <v>87</v>
      </c>
      <c r="CP9" s="842">
        <v>87</v>
      </c>
      <c r="CQ9" s="843">
        <v>87</v>
      </c>
      <c r="CR9" s="841">
        <v>1</v>
      </c>
      <c r="CS9" s="842">
        <v>1</v>
      </c>
      <c r="CT9" s="842">
        <v>1</v>
      </c>
      <c r="CU9" s="842">
        <v>1</v>
      </c>
      <c r="CV9" s="843">
        <v>1</v>
      </c>
      <c r="CW9" s="841" t="s">
        <v>577</v>
      </c>
      <c r="CX9" s="842">
        <v>0</v>
      </c>
      <c r="CY9" s="842">
        <v>0</v>
      </c>
      <c r="CZ9" s="842">
        <v>0</v>
      </c>
      <c r="DA9" s="843">
        <v>0</v>
      </c>
      <c r="DB9" s="841" t="s">
        <v>579</v>
      </c>
      <c r="DC9" s="842">
        <v>0</v>
      </c>
      <c r="DD9" s="842">
        <v>0</v>
      </c>
      <c r="DE9" s="842">
        <v>0</v>
      </c>
      <c r="DF9" s="843">
        <v>0</v>
      </c>
      <c r="DG9" s="841">
        <v>2368</v>
      </c>
      <c r="DH9" s="842"/>
      <c r="DI9" s="842"/>
      <c r="DJ9" s="842"/>
      <c r="DK9" s="843"/>
      <c r="DL9" s="841" t="s">
        <v>595</v>
      </c>
      <c r="DM9" s="842">
        <v>2488</v>
      </c>
      <c r="DN9" s="842">
        <v>2488</v>
      </c>
      <c r="DO9" s="842">
        <v>2488</v>
      </c>
      <c r="DP9" s="843">
        <v>2488</v>
      </c>
      <c r="DQ9" s="841" t="s">
        <v>579</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594</v>
      </c>
      <c r="BT10" s="829" t="s">
        <v>594</v>
      </c>
      <c r="BU10" s="829" t="s">
        <v>594</v>
      </c>
      <c r="BV10" s="829" t="s">
        <v>594</v>
      </c>
      <c r="BW10" s="829" t="s">
        <v>594</v>
      </c>
      <c r="BX10" s="829" t="s">
        <v>594</v>
      </c>
      <c r="BY10" s="829" t="s">
        <v>594</v>
      </c>
      <c r="BZ10" s="829" t="s">
        <v>594</v>
      </c>
      <c r="CA10" s="829" t="s">
        <v>594</v>
      </c>
      <c r="CB10" s="829" t="s">
        <v>594</v>
      </c>
      <c r="CC10" s="829" t="s">
        <v>594</v>
      </c>
      <c r="CD10" s="829" t="s">
        <v>594</v>
      </c>
      <c r="CE10" s="829" t="s">
        <v>594</v>
      </c>
      <c r="CF10" s="829" t="s">
        <v>594</v>
      </c>
      <c r="CG10" s="830" t="s">
        <v>594</v>
      </c>
      <c r="CH10" s="841">
        <v>136</v>
      </c>
      <c r="CI10" s="842">
        <v>136</v>
      </c>
      <c r="CJ10" s="842">
        <v>136</v>
      </c>
      <c r="CK10" s="842">
        <v>136</v>
      </c>
      <c r="CL10" s="843">
        <v>136</v>
      </c>
      <c r="CM10" s="841">
        <v>644</v>
      </c>
      <c r="CN10" s="842">
        <v>644</v>
      </c>
      <c r="CO10" s="842">
        <v>644</v>
      </c>
      <c r="CP10" s="842">
        <v>644</v>
      </c>
      <c r="CQ10" s="843">
        <v>644</v>
      </c>
      <c r="CR10" s="841">
        <v>13</v>
      </c>
      <c r="CS10" s="842">
        <v>13</v>
      </c>
      <c r="CT10" s="842">
        <v>13</v>
      </c>
      <c r="CU10" s="842">
        <v>13</v>
      </c>
      <c r="CV10" s="843">
        <v>13</v>
      </c>
      <c r="CW10" s="841" t="s">
        <v>579</v>
      </c>
      <c r="CX10" s="842">
        <v>0</v>
      </c>
      <c r="CY10" s="842">
        <v>0</v>
      </c>
      <c r="CZ10" s="842">
        <v>0</v>
      </c>
      <c r="DA10" s="843">
        <v>0</v>
      </c>
      <c r="DB10" s="841" t="s">
        <v>579</v>
      </c>
      <c r="DC10" s="842">
        <v>0</v>
      </c>
      <c r="DD10" s="842">
        <v>0</v>
      </c>
      <c r="DE10" s="842">
        <v>0</v>
      </c>
      <c r="DF10" s="843">
        <v>0</v>
      </c>
      <c r="DG10" s="841" t="s">
        <v>579</v>
      </c>
      <c r="DH10" s="842"/>
      <c r="DI10" s="842"/>
      <c r="DJ10" s="842"/>
      <c r="DK10" s="843"/>
      <c r="DL10" s="841" t="s">
        <v>579</v>
      </c>
      <c r="DM10" s="842">
        <v>0</v>
      </c>
      <c r="DN10" s="842">
        <v>0</v>
      </c>
      <c r="DO10" s="842">
        <v>0</v>
      </c>
      <c r="DP10" s="843">
        <v>0</v>
      </c>
      <c r="DQ10" s="841" t="s">
        <v>579</v>
      </c>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v>36881</v>
      </c>
      <c r="R23" s="854"/>
      <c r="S23" s="854"/>
      <c r="T23" s="854"/>
      <c r="U23" s="854"/>
      <c r="V23" s="854">
        <v>36699</v>
      </c>
      <c r="W23" s="854"/>
      <c r="X23" s="854"/>
      <c r="Y23" s="854"/>
      <c r="Z23" s="854"/>
      <c r="AA23" s="854">
        <v>181</v>
      </c>
      <c r="AB23" s="854"/>
      <c r="AC23" s="854"/>
      <c r="AD23" s="854"/>
      <c r="AE23" s="855"/>
      <c r="AF23" s="856">
        <v>23</v>
      </c>
      <c r="AG23" s="854"/>
      <c r="AH23" s="854"/>
      <c r="AI23" s="854"/>
      <c r="AJ23" s="857"/>
      <c r="AK23" s="858"/>
      <c r="AL23" s="859"/>
      <c r="AM23" s="859"/>
      <c r="AN23" s="859"/>
      <c r="AO23" s="859"/>
      <c r="AP23" s="854">
        <v>36790</v>
      </c>
      <c r="AQ23" s="854"/>
      <c r="AR23" s="854"/>
      <c r="AS23" s="854"/>
      <c r="AT23" s="854"/>
      <c r="AU23" s="860"/>
      <c r="AV23" s="860"/>
      <c r="AW23" s="860"/>
      <c r="AX23" s="860"/>
      <c r="AY23" s="861"/>
      <c r="AZ23" s="869" t="s">
        <v>124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363</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2">
        <v>11090</v>
      </c>
      <c r="R28" s="883"/>
      <c r="S28" s="883"/>
      <c r="T28" s="883"/>
      <c r="U28" s="883"/>
      <c r="V28" s="883">
        <v>10811</v>
      </c>
      <c r="W28" s="883"/>
      <c r="X28" s="883"/>
      <c r="Y28" s="883"/>
      <c r="Z28" s="883"/>
      <c r="AA28" s="883">
        <v>279</v>
      </c>
      <c r="AB28" s="883"/>
      <c r="AC28" s="883"/>
      <c r="AD28" s="883"/>
      <c r="AE28" s="884"/>
      <c r="AF28" s="885">
        <v>279</v>
      </c>
      <c r="AG28" s="883"/>
      <c r="AH28" s="883"/>
      <c r="AI28" s="883"/>
      <c r="AJ28" s="886"/>
      <c r="AK28" s="887">
        <v>672</v>
      </c>
      <c r="AL28" s="878"/>
      <c r="AM28" s="878"/>
      <c r="AN28" s="878"/>
      <c r="AO28" s="878"/>
      <c r="AP28" s="878" t="s">
        <v>579</v>
      </c>
      <c r="AQ28" s="878"/>
      <c r="AR28" s="878"/>
      <c r="AS28" s="878"/>
      <c r="AT28" s="878"/>
      <c r="AU28" s="878" t="s">
        <v>579</v>
      </c>
      <c r="AV28" s="878"/>
      <c r="AW28" s="878"/>
      <c r="AX28" s="878"/>
      <c r="AY28" s="878"/>
      <c r="AZ28" s="879" t="s">
        <v>577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5831</v>
      </c>
      <c r="R29" s="819"/>
      <c r="S29" s="819"/>
      <c r="T29" s="819"/>
      <c r="U29" s="819"/>
      <c r="V29" s="819">
        <v>5438</v>
      </c>
      <c r="W29" s="819"/>
      <c r="X29" s="819"/>
      <c r="Y29" s="819"/>
      <c r="Z29" s="819"/>
      <c r="AA29" s="819">
        <v>393</v>
      </c>
      <c r="AB29" s="819"/>
      <c r="AC29" s="819"/>
      <c r="AD29" s="819"/>
      <c r="AE29" s="820"/>
      <c r="AF29" s="821">
        <v>393</v>
      </c>
      <c r="AG29" s="822"/>
      <c r="AH29" s="822"/>
      <c r="AI29" s="822"/>
      <c r="AJ29" s="823"/>
      <c r="AK29" s="890">
        <v>723</v>
      </c>
      <c r="AL29" s="891"/>
      <c r="AM29" s="891"/>
      <c r="AN29" s="891"/>
      <c r="AO29" s="891"/>
      <c r="AP29" s="891" t="s">
        <v>577</v>
      </c>
      <c r="AQ29" s="891"/>
      <c r="AR29" s="891"/>
      <c r="AS29" s="891"/>
      <c r="AT29" s="891"/>
      <c r="AU29" s="891" t="s">
        <v>577</v>
      </c>
      <c r="AV29" s="891"/>
      <c r="AW29" s="891"/>
      <c r="AX29" s="891"/>
      <c r="AY29" s="891"/>
      <c r="AZ29" s="892" t="s">
        <v>578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1134</v>
      </c>
      <c r="R30" s="819"/>
      <c r="S30" s="819"/>
      <c r="T30" s="819"/>
      <c r="U30" s="819"/>
      <c r="V30" s="819">
        <v>1106</v>
      </c>
      <c r="W30" s="819"/>
      <c r="X30" s="819"/>
      <c r="Y30" s="819"/>
      <c r="Z30" s="819"/>
      <c r="AA30" s="819">
        <v>27</v>
      </c>
      <c r="AB30" s="819"/>
      <c r="AC30" s="819"/>
      <c r="AD30" s="819"/>
      <c r="AE30" s="820"/>
      <c r="AF30" s="821">
        <v>27</v>
      </c>
      <c r="AG30" s="822"/>
      <c r="AH30" s="822"/>
      <c r="AI30" s="822"/>
      <c r="AJ30" s="823"/>
      <c r="AK30" s="890">
        <v>173</v>
      </c>
      <c r="AL30" s="891"/>
      <c r="AM30" s="891"/>
      <c r="AN30" s="891"/>
      <c r="AO30" s="891"/>
      <c r="AP30" s="891" t="s">
        <v>582</v>
      </c>
      <c r="AQ30" s="891"/>
      <c r="AR30" s="891"/>
      <c r="AS30" s="891"/>
      <c r="AT30" s="891"/>
      <c r="AU30" s="891" t="s">
        <v>583</v>
      </c>
      <c r="AV30" s="891"/>
      <c r="AW30" s="891"/>
      <c r="AX30" s="891"/>
      <c r="AY30" s="891"/>
      <c r="AZ30" s="892" t="s">
        <v>579</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1373</v>
      </c>
      <c r="R31" s="819"/>
      <c r="S31" s="819"/>
      <c r="T31" s="819"/>
      <c r="U31" s="819"/>
      <c r="V31" s="819">
        <v>1248</v>
      </c>
      <c r="W31" s="819"/>
      <c r="X31" s="819"/>
      <c r="Y31" s="819"/>
      <c r="Z31" s="819"/>
      <c r="AA31" s="819">
        <v>125</v>
      </c>
      <c r="AB31" s="819"/>
      <c r="AC31" s="819"/>
      <c r="AD31" s="819"/>
      <c r="AE31" s="820"/>
      <c r="AF31" s="821">
        <v>1344</v>
      </c>
      <c r="AG31" s="822"/>
      <c r="AH31" s="822"/>
      <c r="AI31" s="822"/>
      <c r="AJ31" s="823"/>
      <c r="AK31" s="890">
        <v>7</v>
      </c>
      <c r="AL31" s="891"/>
      <c r="AM31" s="891"/>
      <c r="AN31" s="891"/>
      <c r="AO31" s="891"/>
      <c r="AP31" s="891">
        <v>4942</v>
      </c>
      <c r="AQ31" s="891"/>
      <c r="AR31" s="891"/>
      <c r="AS31" s="891"/>
      <c r="AT31" s="891"/>
      <c r="AU31" s="891" t="s">
        <v>579</v>
      </c>
      <c r="AV31" s="891"/>
      <c r="AW31" s="891"/>
      <c r="AX31" s="891"/>
      <c r="AY31" s="891"/>
      <c r="AZ31" s="892" t="s">
        <v>579</v>
      </c>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1980</v>
      </c>
      <c r="R32" s="819"/>
      <c r="S32" s="819"/>
      <c r="T32" s="819"/>
      <c r="U32" s="819"/>
      <c r="V32" s="819">
        <v>1781</v>
      </c>
      <c r="W32" s="819"/>
      <c r="X32" s="819"/>
      <c r="Y32" s="819"/>
      <c r="Z32" s="819"/>
      <c r="AA32" s="819">
        <v>199</v>
      </c>
      <c r="AB32" s="819"/>
      <c r="AC32" s="819"/>
      <c r="AD32" s="819"/>
      <c r="AE32" s="820"/>
      <c r="AF32" s="821" t="s">
        <v>124</v>
      </c>
      <c r="AG32" s="822"/>
      <c r="AH32" s="822"/>
      <c r="AI32" s="822"/>
      <c r="AJ32" s="823"/>
      <c r="AK32" s="890">
        <v>600</v>
      </c>
      <c r="AL32" s="891"/>
      <c r="AM32" s="891"/>
      <c r="AN32" s="891"/>
      <c r="AO32" s="891"/>
      <c r="AP32" s="893">
        <v>22558</v>
      </c>
      <c r="AQ32" s="891"/>
      <c r="AR32" s="891"/>
      <c r="AS32" s="891"/>
      <c r="AT32" s="891"/>
      <c r="AU32" s="891">
        <v>5233</v>
      </c>
      <c r="AV32" s="891"/>
      <c r="AW32" s="891"/>
      <c r="AX32" s="891"/>
      <c r="AY32" s="891"/>
      <c r="AZ32" s="892" t="s">
        <v>580</v>
      </c>
      <c r="BA32" s="892"/>
      <c r="BB32" s="892"/>
      <c r="BC32" s="892"/>
      <c r="BD32" s="892"/>
      <c r="BE32" s="888" t="s">
        <v>400</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401</v>
      </c>
      <c r="C33" s="816"/>
      <c r="D33" s="816"/>
      <c r="E33" s="816"/>
      <c r="F33" s="816"/>
      <c r="G33" s="816"/>
      <c r="H33" s="816"/>
      <c r="I33" s="816"/>
      <c r="J33" s="816"/>
      <c r="K33" s="816"/>
      <c r="L33" s="816"/>
      <c r="M33" s="816"/>
      <c r="N33" s="816"/>
      <c r="O33" s="816"/>
      <c r="P33" s="817"/>
      <c r="Q33" s="818">
        <v>2315</v>
      </c>
      <c r="R33" s="819"/>
      <c r="S33" s="819"/>
      <c r="T33" s="819"/>
      <c r="U33" s="819"/>
      <c r="V33" s="819">
        <v>2302</v>
      </c>
      <c r="W33" s="819"/>
      <c r="X33" s="819"/>
      <c r="Y33" s="819"/>
      <c r="Z33" s="819"/>
      <c r="AA33" s="819">
        <v>13</v>
      </c>
      <c r="AB33" s="819"/>
      <c r="AC33" s="819"/>
      <c r="AD33" s="819"/>
      <c r="AE33" s="820"/>
      <c r="AF33" s="821" t="s">
        <v>402</v>
      </c>
      <c r="AG33" s="822"/>
      <c r="AH33" s="822"/>
      <c r="AI33" s="822"/>
      <c r="AJ33" s="823"/>
      <c r="AK33" s="890">
        <v>488</v>
      </c>
      <c r="AL33" s="891"/>
      <c r="AM33" s="891"/>
      <c r="AN33" s="891"/>
      <c r="AO33" s="891"/>
      <c r="AP33" s="891">
        <v>417</v>
      </c>
      <c r="AQ33" s="891"/>
      <c r="AR33" s="891"/>
      <c r="AS33" s="891"/>
      <c r="AT33" s="891"/>
      <c r="AU33" s="891">
        <v>360</v>
      </c>
      <c r="AV33" s="891"/>
      <c r="AW33" s="891"/>
      <c r="AX33" s="891"/>
      <c r="AY33" s="891"/>
      <c r="AZ33" s="892" t="s">
        <v>581</v>
      </c>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4"/>
      <c r="R50" s="895"/>
      <c r="S50" s="895"/>
      <c r="T50" s="895"/>
      <c r="U50" s="895"/>
      <c r="V50" s="895"/>
      <c r="W50" s="895"/>
      <c r="X50" s="895"/>
      <c r="Y50" s="895"/>
      <c r="Z50" s="895"/>
      <c r="AA50" s="895"/>
      <c r="AB50" s="895"/>
      <c r="AC50" s="895"/>
      <c r="AD50" s="895"/>
      <c r="AE50" s="896"/>
      <c r="AF50" s="821"/>
      <c r="AG50" s="822"/>
      <c r="AH50" s="822"/>
      <c r="AI50" s="822"/>
      <c r="AJ50" s="823"/>
      <c r="AK50" s="897"/>
      <c r="AL50" s="895"/>
      <c r="AM50" s="895"/>
      <c r="AN50" s="895"/>
      <c r="AO50" s="895"/>
      <c r="AP50" s="895"/>
      <c r="AQ50" s="895"/>
      <c r="AR50" s="895"/>
      <c r="AS50" s="895"/>
      <c r="AT50" s="895"/>
      <c r="AU50" s="895"/>
      <c r="AV50" s="895"/>
      <c r="AW50" s="895"/>
      <c r="AX50" s="895"/>
      <c r="AY50" s="895"/>
      <c r="AZ50" s="898"/>
      <c r="BA50" s="898"/>
      <c r="BB50" s="898"/>
      <c r="BC50" s="898"/>
      <c r="BD50" s="898"/>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4"/>
      <c r="R51" s="895"/>
      <c r="S51" s="895"/>
      <c r="T51" s="895"/>
      <c r="U51" s="895"/>
      <c r="V51" s="895"/>
      <c r="W51" s="895"/>
      <c r="X51" s="895"/>
      <c r="Y51" s="895"/>
      <c r="Z51" s="895"/>
      <c r="AA51" s="895"/>
      <c r="AB51" s="895"/>
      <c r="AC51" s="895"/>
      <c r="AD51" s="895"/>
      <c r="AE51" s="896"/>
      <c r="AF51" s="821"/>
      <c r="AG51" s="822"/>
      <c r="AH51" s="822"/>
      <c r="AI51" s="822"/>
      <c r="AJ51" s="823"/>
      <c r="AK51" s="897"/>
      <c r="AL51" s="895"/>
      <c r="AM51" s="895"/>
      <c r="AN51" s="895"/>
      <c r="AO51" s="895"/>
      <c r="AP51" s="895"/>
      <c r="AQ51" s="895"/>
      <c r="AR51" s="895"/>
      <c r="AS51" s="895"/>
      <c r="AT51" s="895"/>
      <c r="AU51" s="895"/>
      <c r="AV51" s="895"/>
      <c r="AW51" s="895"/>
      <c r="AX51" s="895"/>
      <c r="AY51" s="895"/>
      <c r="AZ51" s="898"/>
      <c r="BA51" s="898"/>
      <c r="BB51" s="898"/>
      <c r="BC51" s="898"/>
      <c r="BD51" s="898"/>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4"/>
      <c r="R52" s="895"/>
      <c r="S52" s="895"/>
      <c r="T52" s="895"/>
      <c r="U52" s="895"/>
      <c r="V52" s="895"/>
      <c r="W52" s="895"/>
      <c r="X52" s="895"/>
      <c r="Y52" s="895"/>
      <c r="Z52" s="895"/>
      <c r="AA52" s="895"/>
      <c r="AB52" s="895"/>
      <c r="AC52" s="895"/>
      <c r="AD52" s="895"/>
      <c r="AE52" s="896"/>
      <c r="AF52" s="821"/>
      <c r="AG52" s="822"/>
      <c r="AH52" s="822"/>
      <c r="AI52" s="822"/>
      <c r="AJ52" s="823"/>
      <c r="AK52" s="897"/>
      <c r="AL52" s="895"/>
      <c r="AM52" s="895"/>
      <c r="AN52" s="895"/>
      <c r="AO52" s="895"/>
      <c r="AP52" s="895"/>
      <c r="AQ52" s="895"/>
      <c r="AR52" s="895"/>
      <c r="AS52" s="895"/>
      <c r="AT52" s="895"/>
      <c r="AU52" s="895"/>
      <c r="AV52" s="895"/>
      <c r="AW52" s="895"/>
      <c r="AX52" s="895"/>
      <c r="AY52" s="895"/>
      <c r="AZ52" s="898"/>
      <c r="BA52" s="898"/>
      <c r="BB52" s="898"/>
      <c r="BC52" s="898"/>
      <c r="BD52" s="898"/>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4"/>
      <c r="R53" s="895"/>
      <c r="S53" s="895"/>
      <c r="T53" s="895"/>
      <c r="U53" s="895"/>
      <c r="V53" s="895"/>
      <c r="W53" s="895"/>
      <c r="X53" s="895"/>
      <c r="Y53" s="895"/>
      <c r="Z53" s="895"/>
      <c r="AA53" s="895"/>
      <c r="AB53" s="895"/>
      <c r="AC53" s="895"/>
      <c r="AD53" s="895"/>
      <c r="AE53" s="896"/>
      <c r="AF53" s="821"/>
      <c r="AG53" s="822"/>
      <c r="AH53" s="822"/>
      <c r="AI53" s="822"/>
      <c r="AJ53" s="823"/>
      <c r="AK53" s="897"/>
      <c r="AL53" s="895"/>
      <c r="AM53" s="895"/>
      <c r="AN53" s="895"/>
      <c r="AO53" s="895"/>
      <c r="AP53" s="895"/>
      <c r="AQ53" s="895"/>
      <c r="AR53" s="895"/>
      <c r="AS53" s="895"/>
      <c r="AT53" s="895"/>
      <c r="AU53" s="895"/>
      <c r="AV53" s="895"/>
      <c r="AW53" s="895"/>
      <c r="AX53" s="895"/>
      <c r="AY53" s="895"/>
      <c r="AZ53" s="898"/>
      <c r="BA53" s="898"/>
      <c r="BB53" s="898"/>
      <c r="BC53" s="898"/>
      <c r="BD53" s="898"/>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4"/>
      <c r="R54" s="895"/>
      <c r="S54" s="895"/>
      <c r="T54" s="895"/>
      <c r="U54" s="895"/>
      <c r="V54" s="895"/>
      <c r="W54" s="895"/>
      <c r="X54" s="895"/>
      <c r="Y54" s="895"/>
      <c r="Z54" s="895"/>
      <c r="AA54" s="895"/>
      <c r="AB54" s="895"/>
      <c r="AC54" s="895"/>
      <c r="AD54" s="895"/>
      <c r="AE54" s="896"/>
      <c r="AF54" s="821"/>
      <c r="AG54" s="822"/>
      <c r="AH54" s="822"/>
      <c r="AI54" s="822"/>
      <c r="AJ54" s="823"/>
      <c r="AK54" s="897"/>
      <c r="AL54" s="895"/>
      <c r="AM54" s="895"/>
      <c r="AN54" s="895"/>
      <c r="AO54" s="895"/>
      <c r="AP54" s="895"/>
      <c r="AQ54" s="895"/>
      <c r="AR54" s="895"/>
      <c r="AS54" s="895"/>
      <c r="AT54" s="895"/>
      <c r="AU54" s="895"/>
      <c r="AV54" s="895"/>
      <c r="AW54" s="895"/>
      <c r="AX54" s="895"/>
      <c r="AY54" s="895"/>
      <c r="AZ54" s="898"/>
      <c r="BA54" s="898"/>
      <c r="BB54" s="898"/>
      <c r="BC54" s="898"/>
      <c r="BD54" s="898"/>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4"/>
      <c r="R55" s="895"/>
      <c r="S55" s="895"/>
      <c r="T55" s="895"/>
      <c r="U55" s="895"/>
      <c r="V55" s="895"/>
      <c r="W55" s="895"/>
      <c r="X55" s="895"/>
      <c r="Y55" s="895"/>
      <c r="Z55" s="895"/>
      <c r="AA55" s="895"/>
      <c r="AB55" s="895"/>
      <c r="AC55" s="895"/>
      <c r="AD55" s="895"/>
      <c r="AE55" s="896"/>
      <c r="AF55" s="821"/>
      <c r="AG55" s="822"/>
      <c r="AH55" s="822"/>
      <c r="AI55" s="822"/>
      <c r="AJ55" s="823"/>
      <c r="AK55" s="897"/>
      <c r="AL55" s="895"/>
      <c r="AM55" s="895"/>
      <c r="AN55" s="895"/>
      <c r="AO55" s="895"/>
      <c r="AP55" s="895"/>
      <c r="AQ55" s="895"/>
      <c r="AR55" s="895"/>
      <c r="AS55" s="895"/>
      <c r="AT55" s="895"/>
      <c r="AU55" s="895"/>
      <c r="AV55" s="895"/>
      <c r="AW55" s="895"/>
      <c r="AX55" s="895"/>
      <c r="AY55" s="895"/>
      <c r="AZ55" s="898"/>
      <c r="BA55" s="898"/>
      <c r="BB55" s="898"/>
      <c r="BC55" s="898"/>
      <c r="BD55" s="898"/>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4"/>
      <c r="R56" s="895"/>
      <c r="S56" s="895"/>
      <c r="T56" s="895"/>
      <c r="U56" s="895"/>
      <c r="V56" s="895"/>
      <c r="W56" s="895"/>
      <c r="X56" s="895"/>
      <c r="Y56" s="895"/>
      <c r="Z56" s="895"/>
      <c r="AA56" s="895"/>
      <c r="AB56" s="895"/>
      <c r="AC56" s="895"/>
      <c r="AD56" s="895"/>
      <c r="AE56" s="896"/>
      <c r="AF56" s="821"/>
      <c r="AG56" s="822"/>
      <c r="AH56" s="822"/>
      <c r="AI56" s="822"/>
      <c r="AJ56" s="823"/>
      <c r="AK56" s="897"/>
      <c r="AL56" s="895"/>
      <c r="AM56" s="895"/>
      <c r="AN56" s="895"/>
      <c r="AO56" s="895"/>
      <c r="AP56" s="895"/>
      <c r="AQ56" s="895"/>
      <c r="AR56" s="895"/>
      <c r="AS56" s="895"/>
      <c r="AT56" s="895"/>
      <c r="AU56" s="895"/>
      <c r="AV56" s="895"/>
      <c r="AW56" s="895"/>
      <c r="AX56" s="895"/>
      <c r="AY56" s="895"/>
      <c r="AZ56" s="898"/>
      <c r="BA56" s="898"/>
      <c r="BB56" s="898"/>
      <c r="BC56" s="898"/>
      <c r="BD56" s="898"/>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4"/>
      <c r="R57" s="895"/>
      <c r="S57" s="895"/>
      <c r="T57" s="895"/>
      <c r="U57" s="895"/>
      <c r="V57" s="895"/>
      <c r="W57" s="895"/>
      <c r="X57" s="895"/>
      <c r="Y57" s="895"/>
      <c r="Z57" s="895"/>
      <c r="AA57" s="895"/>
      <c r="AB57" s="895"/>
      <c r="AC57" s="895"/>
      <c r="AD57" s="895"/>
      <c r="AE57" s="896"/>
      <c r="AF57" s="821"/>
      <c r="AG57" s="822"/>
      <c r="AH57" s="822"/>
      <c r="AI57" s="822"/>
      <c r="AJ57" s="823"/>
      <c r="AK57" s="897"/>
      <c r="AL57" s="895"/>
      <c r="AM57" s="895"/>
      <c r="AN57" s="895"/>
      <c r="AO57" s="895"/>
      <c r="AP57" s="895"/>
      <c r="AQ57" s="895"/>
      <c r="AR57" s="895"/>
      <c r="AS57" s="895"/>
      <c r="AT57" s="895"/>
      <c r="AU57" s="895"/>
      <c r="AV57" s="895"/>
      <c r="AW57" s="895"/>
      <c r="AX57" s="895"/>
      <c r="AY57" s="895"/>
      <c r="AZ57" s="898"/>
      <c r="BA57" s="898"/>
      <c r="BB57" s="898"/>
      <c r="BC57" s="898"/>
      <c r="BD57" s="898"/>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4"/>
      <c r="R58" s="895"/>
      <c r="S58" s="895"/>
      <c r="T58" s="895"/>
      <c r="U58" s="895"/>
      <c r="V58" s="895"/>
      <c r="W58" s="895"/>
      <c r="X58" s="895"/>
      <c r="Y58" s="895"/>
      <c r="Z58" s="895"/>
      <c r="AA58" s="895"/>
      <c r="AB58" s="895"/>
      <c r="AC58" s="895"/>
      <c r="AD58" s="895"/>
      <c r="AE58" s="896"/>
      <c r="AF58" s="821"/>
      <c r="AG58" s="822"/>
      <c r="AH58" s="822"/>
      <c r="AI58" s="822"/>
      <c r="AJ58" s="823"/>
      <c r="AK58" s="897"/>
      <c r="AL58" s="895"/>
      <c r="AM58" s="895"/>
      <c r="AN58" s="895"/>
      <c r="AO58" s="895"/>
      <c r="AP58" s="895"/>
      <c r="AQ58" s="895"/>
      <c r="AR58" s="895"/>
      <c r="AS58" s="895"/>
      <c r="AT58" s="895"/>
      <c r="AU58" s="895"/>
      <c r="AV58" s="895"/>
      <c r="AW58" s="895"/>
      <c r="AX58" s="895"/>
      <c r="AY58" s="895"/>
      <c r="AZ58" s="898"/>
      <c r="BA58" s="898"/>
      <c r="BB58" s="898"/>
      <c r="BC58" s="898"/>
      <c r="BD58" s="898"/>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4"/>
      <c r="R59" s="895"/>
      <c r="S59" s="895"/>
      <c r="T59" s="895"/>
      <c r="U59" s="895"/>
      <c r="V59" s="895"/>
      <c r="W59" s="895"/>
      <c r="X59" s="895"/>
      <c r="Y59" s="895"/>
      <c r="Z59" s="895"/>
      <c r="AA59" s="895"/>
      <c r="AB59" s="895"/>
      <c r="AC59" s="895"/>
      <c r="AD59" s="895"/>
      <c r="AE59" s="896"/>
      <c r="AF59" s="821"/>
      <c r="AG59" s="822"/>
      <c r="AH59" s="822"/>
      <c r="AI59" s="822"/>
      <c r="AJ59" s="823"/>
      <c r="AK59" s="897"/>
      <c r="AL59" s="895"/>
      <c r="AM59" s="895"/>
      <c r="AN59" s="895"/>
      <c r="AO59" s="895"/>
      <c r="AP59" s="895"/>
      <c r="AQ59" s="895"/>
      <c r="AR59" s="895"/>
      <c r="AS59" s="895"/>
      <c r="AT59" s="895"/>
      <c r="AU59" s="895"/>
      <c r="AV59" s="895"/>
      <c r="AW59" s="895"/>
      <c r="AX59" s="895"/>
      <c r="AY59" s="895"/>
      <c r="AZ59" s="898"/>
      <c r="BA59" s="898"/>
      <c r="BB59" s="898"/>
      <c r="BC59" s="898"/>
      <c r="BD59" s="898"/>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4"/>
      <c r="R60" s="895"/>
      <c r="S60" s="895"/>
      <c r="T60" s="895"/>
      <c r="U60" s="895"/>
      <c r="V60" s="895"/>
      <c r="W60" s="895"/>
      <c r="X60" s="895"/>
      <c r="Y60" s="895"/>
      <c r="Z60" s="895"/>
      <c r="AA60" s="895"/>
      <c r="AB60" s="895"/>
      <c r="AC60" s="895"/>
      <c r="AD60" s="895"/>
      <c r="AE60" s="896"/>
      <c r="AF60" s="821"/>
      <c r="AG60" s="822"/>
      <c r="AH60" s="822"/>
      <c r="AI60" s="822"/>
      <c r="AJ60" s="823"/>
      <c r="AK60" s="897"/>
      <c r="AL60" s="895"/>
      <c r="AM60" s="895"/>
      <c r="AN60" s="895"/>
      <c r="AO60" s="895"/>
      <c r="AP60" s="895"/>
      <c r="AQ60" s="895"/>
      <c r="AR60" s="895"/>
      <c r="AS60" s="895"/>
      <c r="AT60" s="895"/>
      <c r="AU60" s="895"/>
      <c r="AV60" s="895"/>
      <c r="AW60" s="895"/>
      <c r="AX60" s="895"/>
      <c r="AY60" s="895"/>
      <c r="AZ60" s="898"/>
      <c r="BA60" s="898"/>
      <c r="BB60" s="898"/>
      <c r="BC60" s="898"/>
      <c r="BD60" s="898"/>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4"/>
      <c r="R61" s="895"/>
      <c r="S61" s="895"/>
      <c r="T61" s="895"/>
      <c r="U61" s="895"/>
      <c r="V61" s="895"/>
      <c r="W61" s="895"/>
      <c r="X61" s="895"/>
      <c r="Y61" s="895"/>
      <c r="Z61" s="895"/>
      <c r="AA61" s="895"/>
      <c r="AB61" s="895"/>
      <c r="AC61" s="895"/>
      <c r="AD61" s="895"/>
      <c r="AE61" s="896"/>
      <c r="AF61" s="821"/>
      <c r="AG61" s="822"/>
      <c r="AH61" s="822"/>
      <c r="AI61" s="822"/>
      <c r="AJ61" s="823"/>
      <c r="AK61" s="897"/>
      <c r="AL61" s="895"/>
      <c r="AM61" s="895"/>
      <c r="AN61" s="895"/>
      <c r="AO61" s="895"/>
      <c r="AP61" s="895"/>
      <c r="AQ61" s="895"/>
      <c r="AR61" s="895"/>
      <c r="AS61" s="895"/>
      <c r="AT61" s="895"/>
      <c r="AU61" s="895"/>
      <c r="AV61" s="895"/>
      <c r="AW61" s="895"/>
      <c r="AX61" s="895"/>
      <c r="AY61" s="895"/>
      <c r="AZ61" s="898"/>
      <c r="BA61" s="898"/>
      <c r="BB61" s="898"/>
      <c r="BC61" s="898"/>
      <c r="BD61" s="898"/>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4"/>
      <c r="R62" s="895"/>
      <c r="S62" s="895"/>
      <c r="T62" s="895"/>
      <c r="U62" s="895"/>
      <c r="V62" s="895"/>
      <c r="W62" s="895"/>
      <c r="X62" s="895"/>
      <c r="Y62" s="895"/>
      <c r="Z62" s="895"/>
      <c r="AA62" s="895"/>
      <c r="AB62" s="895"/>
      <c r="AC62" s="895"/>
      <c r="AD62" s="895"/>
      <c r="AE62" s="896"/>
      <c r="AF62" s="821"/>
      <c r="AG62" s="822"/>
      <c r="AH62" s="822"/>
      <c r="AI62" s="822"/>
      <c r="AJ62" s="823"/>
      <c r="AK62" s="897"/>
      <c r="AL62" s="895"/>
      <c r="AM62" s="895"/>
      <c r="AN62" s="895"/>
      <c r="AO62" s="895"/>
      <c r="AP62" s="895"/>
      <c r="AQ62" s="895"/>
      <c r="AR62" s="895"/>
      <c r="AS62" s="895"/>
      <c r="AT62" s="895"/>
      <c r="AU62" s="895"/>
      <c r="AV62" s="895"/>
      <c r="AW62" s="895"/>
      <c r="AX62" s="895"/>
      <c r="AY62" s="895"/>
      <c r="AZ62" s="898"/>
      <c r="BA62" s="898"/>
      <c r="BB62" s="898"/>
      <c r="BC62" s="898"/>
      <c r="BD62" s="898"/>
      <c r="BE62" s="888"/>
      <c r="BF62" s="888"/>
      <c r="BG62" s="888"/>
      <c r="BH62" s="888"/>
      <c r="BI62" s="889"/>
      <c r="BJ62" s="906"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405</v>
      </c>
      <c r="C63" s="851"/>
      <c r="D63" s="851"/>
      <c r="E63" s="851"/>
      <c r="F63" s="851"/>
      <c r="G63" s="851"/>
      <c r="H63" s="851"/>
      <c r="I63" s="851"/>
      <c r="J63" s="851"/>
      <c r="K63" s="851"/>
      <c r="L63" s="851"/>
      <c r="M63" s="851"/>
      <c r="N63" s="851"/>
      <c r="O63" s="851"/>
      <c r="P63" s="852"/>
      <c r="Q63" s="899"/>
      <c r="R63" s="900"/>
      <c r="S63" s="900"/>
      <c r="T63" s="900"/>
      <c r="U63" s="900"/>
      <c r="V63" s="900"/>
      <c r="W63" s="900"/>
      <c r="X63" s="900"/>
      <c r="Y63" s="900"/>
      <c r="Z63" s="900"/>
      <c r="AA63" s="900"/>
      <c r="AB63" s="900"/>
      <c r="AC63" s="900"/>
      <c r="AD63" s="900"/>
      <c r="AE63" s="901"/>
      <c r="AF63" s="902">
        <v>2044</v>
      </c>
      <c r="AG63" s="903"/>
      <c r="AH63" s="903"/>
      <c r="AI63" s="903"/>
      <c r="AJ63" s="904"/>
      <c r="AK63" s="905"/>
      <c r="AL63" s="900"/>
      <c r="AM63" s="900"/>
      <c r="AN63" s="900"/>
      <c r="AO63" s="900"/>
      <c r="AP63" s="903">
        <v>27917</v>
      </c>
      <c r="AQ63" s="903"/>
      <c r="AR63" s="903"/>
      <c r="AS63" s="903"/>
      <c r="AT63" s="903"/>
      <c r="AU63" s="903">
        <v>5593</v>
      </c>
      <c r="AV63" s="903"/>
      <c r="AW63" s="903"/>
      <c r="AX63" s="903"/>
      <c r="AY63" s="903"/>
      <c r="AZ63" s="907"/>
      <c r="BA63" s="907"/>
      <c r="BB63" s="907"/>
      <c r="BC63" s="907"/>
      <c r="BD63" s="907"/>
      <c r="BE63" s="908"/>
      <c r="BF63" s="908"/>
      <c r="BG63" s="908"/>
      <c r="BH63" s="908"/>
      <c r="BI63" s="909"/>
      <c r="BJ63" s="910" t="s">
        <v>406</v>
      </c>
      <c r="BK63" s="911"/>
      <c r="BL63" s="911"/>
      <c r="BM63" s="911"/>
      <c r="BN63" s="912"/>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3" t="s">
        <v>412</v>
      </c>
      <c r="AG66" s="873"/>
      <c r="AH66" s="873"/>
      <c r="AI66" s="873"/>
      <c r="AJ66" s="914"/>
      <c r="AK66" s="777" t="s">
        <v>413</v>
      </c>
      <c r="AL66" s="801"/>
      <c r="AM66" s="801"/>
      <c r="AN66" s="801"/>
      <c r="AO66" s="802"/>
      <c r="AP66" s="777" t="s">
        <v>414</v>
      </c>
      <c r="AQ66" s="778"/>
      <c r="AR66" s="778"/>
      <c r="AS66" s="778"/>
      <c r="AT66" s="779"/>
      <c r="AU66" s="777" t="s">
        <v>415</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4"/>
      <c r="BT66" s="925"/>
      <c r="BU66" s="925"/>
      <c r="BV66" s="925"/>
      <c r="BW66" s="925"/>
      <c r="BX66" s="925"/>
      <c r="BY66" s="925"/>
      <c r="BZ66" s="925"/>
      <c r="CA66" s="925"/>
      <c r="CB66" s="925"/>
      <c r="CC66" s="925"/>
      <c r="CD66" s="925"/>
      <c r="CE66" s="925"/>
      <c r="CF66" s="925"/>
      <c r="CG66" s="926"/>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8"/>
      <c r="DW66" s="919"/>
      <c r="DX66" s="919"/>
      <c r="DY66" s="919"/>
      <c r="DZ66" s="920"/>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5"/>
      <c r="AG67" s="876"/>
      <c r="AH67" s="876"/>
      <c r="AI67" s="876"/>
      <c r="AJ67" s="916"/>
      <c r="AK67" s="917"/>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4"/>
      <c r="BT67" s="925"/>
      <c r="BU67" s="925"/>
      <c r="BV67" s="925"/>
      <c r="BW67" s="925"/>
      <c r="BX67" s="925"/>
      <c r="BY67" s="925"/>
      <c r="BZ67" s="925"/>
      <c r="CA67" s="925"/>
      <c r="CB67" s="925"/>
      <c r="CC67" s="925"/>
      <c r="CD67" s="925"/>
      <c r="CE67" s="925"/>
      <c r="CF67" s="925"/>
      <c r="CG67" s="926"/>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8"/>
      <c r="DW67" s="919"/>
      <c r="DX67" s="919"/>
      <c r="DY67" s="919"/>
      <c r="DZ67" s="920"/>
      <c r="EA67" s="226"/>
    </row>
    <row r="68" spans="1:131" s="227" customFormat="1" ht="26.25" customHeight="1" thickTop="1">
      <c r="A68" s="238">
        <v>1</v>
      </c>
      <c r="B68" s="930" t="s">
        <v>584</v>
      </c>
      <c r="C68" s="931"/>
      <c r="D68" s="931"/>
      <c r="E68" s="931"/>
      <c r="F68" s="931"/>
      <c r="G68" s="931"/>
      <c r="H68" s="931"/>
      <c r="I68" s="931"/>
      <c r="J68" s="931"/>
      <c r="K68" s="931"/>
      <c r="L68" s="931"/>
      <c r="M68" s="931"/>
      <c r="N68" s="931"/>
      <c r="O68" s="931"/>
      <c r="P68" s="932"/>
      <c r="Q68" s="933">
        <v>7532</v>
      </c>
      <c r="R68" s="927"/>
      <c r="S68" s="927"/>
      <c r="T68" s="927"/>
      <c r="U68" s="927"/>
      <c r="V68" s="927">
        <v>7425</v>
      </c>
      <c r="W68" s="927"/>
      <c r="X68" s="927"/>
      <c r="Y68" s="927"/>
      <c r="Z68" s="927"/>
      <c r="AA68" s="927">
        <v>106</v>
      </c>
      <c r="AB68" s="927"/>
      <c r="AC68" s="927"/>
      <c r="AD68" s="927"/>
      <c r="AE68" s="927"/>
      <c r="AF68" s="927">
        <v>106</v>
      </c>
      <c r="AG68" s="927"/>
      <c r="AH68" s="927"/>
      <c r="AI68" s="927"/>
      <c r="AJ68" s="927"/>
      <c r="AK68" s="927">
        <v>3</v>
      </c>
      <c r="AL68" s="927"/>
      <c r="AM68" s="927"/>
      <c r="AN68" s="927"/>
      <c r="AO68" s="927"/>
      <c r="AP68" s="927">
        <v>7510</v>
      </c>
      <c r="AQ68" s="927"/>
      <c r="AR68" s="927"/>
      <c r="AS68" s="927"/>
      <c r="AT68" s="927"/>
      <c r="AU68" s="927">
        <v>1603</v>
      </c>
      <c r="AV68" s="927"/>
      <c r="AW68" s="927"/>
      <c r="AX68" s="927"/>
      <c r="AY68" s="927"/>
      <c r="AZ68" s="928"/>
      <c r="BA68" s="928"/>
      <c r="BB68" s="928"/>
      <c r="BC68" s="928"/>
      <c r="BD68" s="929"/>
      <c r="BE68" s="245"/>
      <c r="BF68" s="245"/>
      <c r="BG68" s="245"/>
      <c r="BH68" s="245"/>
      <c r="BI68" s="245"/>
      <c r="BJ68" s="245"/>
      <c r="BK68" s="245"/>
      <c r="BL68" s="245"/>
      <c r="BM68" s="245"/>
      <c r="BN68" s="245"/>
      <c r="BO68" s="245"/>
      <c r="BP68" s="245"/>
      <c r="BQ68" s="242">
        <v>62</v>
      </c>
      <c r="BR68" s="247"/>
      <c r="BS68" s="924"/>
      <c r="BT68" s="925"/>
      <c r="BU68" s="925"/>
      <c r="BV68" s="925"/>
      <c r="BW68" s="925"/>
      <c r="BX68" s="925"/>
      <c r="BY68" s="925"/>
      <c r="BZ68" s="925"/>
      <c r="CA68" s="925"/>
      <c r="CB68" s="925"/>
      <c r="CC68" s="925"/>
      <c r="CD68" s="925"/>
      <c r="CE68" s="925"/>
      <c r="CF68" s="925"/>
      <c r="CG68" s="926"/>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8"/>
      <c r="DW68" s="919"/>
      <c r="DX68" s="919"/>
      <c r="DY68" s="919"/>
      <c r="DZ68" s="920"/>
      <c r="EA68" s="226"/>
    </row>
    <row r="69" spans="1:131" s="227" customFormat="1" ht="26.25" customHeight="1">
      <c r="A69" s="241">
        <v>2</v>
      </c>
      <c r="B69" s="934" t="s">
        <v>585</v>
      </c>
      <c r="C69" s="935"/>
      <c r="D69" s="935"/>
      <c r="E69" s="935"/>
      <c r="F69" s="935"/>
      <c r="G69" s="935"/>
      <c r="H69" s="935"/>
      <c r="I69" s="935"/>
      <c r="J69" s="935"/>
      <c r="K69" s="935"/>
      <c r="L69" s="935"/>
      <c r="M69" s="935"/>
      <c r="N69" s="935"/>
      <c r="O69" s="935"/>
      <c r="P69" s="936"/>
      <c r="Q69" s="937">
        <v>907</v>
      </c>
      <c r="R69" s="891"/>
      <c r="S69" s="891"/>
      <c r="T69" s="891"/>
      <c r="U69" s="891"/>
      <c r="V69" s="891">
        <v>884</v>
      </c>
      <c r="W69" s="891"/>
      <c r="X69" s="891"/>
      <c r="Y69" s="891"/>
      <c r="Z69" s="891"/>
      <c r="AA69" s="891">
        <v>23</v>
      </c>
      <c r="AB69" s="891"/>
      <c r="AC69" s="891"/>
      <c r="AD69" s="891"/>
      <c r="AE69" s="891"/>
      <c r="AF69" s="891">
        <v>23</v>
      </c>
      <c r="AG69" s="891"/>
      <c r="AH69" s="891"/>
      <c r="AI69" s="891"/>
      <c r="AJ69" s="891"/>
      <c r="AK69" s="891">
        <v>39</v>
      </c>
      <c r="AL69" s="891"/>
      <c r="AM69" s="891"/>
      <c r="AN69" s="891"/>
      <c r="AO69" s="891"/>
      <c r="AP69" s="891" t="s">
        <v>513</v>
      </c>
      <c r="AQ69" s="891"/>
      <c r="AR69" s="891"/>
      <c r="AS69" s="891"/>
      <c r="AT69" s="891"/>
      <c r="AU69" s="891" t="s">
        <v>513</v>
      </c>
      <c r="AV69" s="891"/>
      <c r="AW69" s="891"/>
      <c r="AX69" s="891"/>
      <c r="AY69" s="891"/>
      <c r="AZ69" s="938"/>
      <c r="BA69" s="938"/>
      <c r="BB69" s="938"/>
      <c r="BC69" s="938"/>
      <c r="BD69" s="939"/>
      <c r="BE69" s="245"/>
      <c r="BF69" s="245"/>
      <c r="BG69" s="245"/>
      <c r="BH69" s="245"/>
      <c r="BI69" s="245"/>
      <c r="BJ69" s="245"/>
      <c r="BK69" s="245"/>
      <c r="BL69" s="245"/>
      <c r="BM69" s="245"/>
      <c r="BN69" s="245"/>
      <c r="BO69" s="245"/>
      <c r="BP69" s="245"/>
      <c r="BQ69" s="242">
        <v>63</v>
      </c>
      <c r="BR69" s="247"/>
      <c r="BS69" s="924"/>
      <c r="BT69" s="925"/>
      <c r="BU69" s="925"/>
      <c r="BV69" s="925"/>
      <c r="BW69" s="925"/>
      <c r="BX69" s="925"/>
      <c r="BY69" s="925"/>
      <c r="BZ69" s="925"/>
      <c r="CA69" s="925"/>
      <c r="CB69" s="925"/>
      <c r="CC69" s="925"/>
      <c r="CD69" s="925"/>
      <c r="CE69" s="925"/>
      <c r="CF69" s="925"/>
      <c r="CG69" s="926"/>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8"/>
      <c r="DW69" s="919"/>
      <c r="DX69" s="919"/>
      <c r="DY69" s="919"/>
      <c r="DZ69" s="920"/>
      <c r="EA69" s="226"/>
    </row>
    <row r="70" spans="1:131" s="227" customFormat="1" ht="26.25" customHeight="1">
      <c r="A70" s="241">
        <v>3</v>
      </c>
      <c r="B70" s="934" t="s">
        <v>586</v>
      </c>
      <c r="C70" s="935"/>
      <c r="D70" s="935"/>
      <c r="E70" s="935"/>
      <c r="F70" s="935"/>
      <c r="G70" s="935"/>
      <c r="H70" s="935"/>
      <c r="I70" s="935"/>
      <c r="J70" s="935"/>
      <c r="K70" s="935"/>
      <c r="L70" s="935"/>
      <c r="M70" s="935"/>
      <c r="N70" s="935"/>
      <c r="O70" s="935"/>
      <c r="P70" s="936"/>
      <c r="Q70" s="937">
        <v>349216</v>
      </c>
      <c r="R70" s="891"/>
      <c r="S70" s="891"/>
      <c r="T70" s="891"/>
      <c r="U70" s="891"/>
      <c r="V70" s="891">
        <v>338398</v>
      </c>
      <c r="W70" s="891"/>
      <c r="X70" s="891"/>
      <c r="Y70" s="891"/>
      <c r="Z70" s="891"/>
      <c r="AA70" s="891">
        <v>10818</v>
      </c>
      <c r="AB70" s="891"/>
      <c r="AC70" s="891"/>
      <c r="AD70" s="891"/>
      <c r="AE70" s="891"/>
      <c r="AF70" s="891">
        <v>10818</v>
      </c>
      <c r="AG70" s="891"/>
      <c r="AH70" s="891"/>
      <c r="AI70" s="891"/>
      <c r="AJ70" s="891"/>
      <c r="AK70" s="891">
        <v>1</v>
      </c>
      <c r="AL70" s="891"/>
      <c r="AM70" s="891"/>
      <c r="AN70" s="891"/>
      <c r="AO70" s="891"/>
      <c r="AP70" s="891" t="s">
        <v>513</v>
      </c>
      <c r="AQ70" s="891"/>
      <c r="AR70" s="891"/>
      <c r="AS70" s="891"/>
      <c r="AT70" s="891"/>
      <c r="AU70" s="891" t="s">
        <v>513</v>
      </c>
      <c r="AV70" s="891"/>
      <c r="AW70" s="891"/>
      <c r="AX70" s="891"/>
      <c r="AY70" s="891"/>
      <c r="AZ70" s="938"/>
      <c r="BA70" s="938"/>
      <c r="BB70" s="938"/>
      <c r="BC70" s="938"/>
      <c r="BD70" s="939"/>
      <c r="BE70" s="245"/>
      <c r="BF70" s="245"/>
      <c r="BG70" s="245"/>
      <c r="BH70" s="245"/>
      <c r="BI70" s="245"/>
      <c r="BJ70" s="245"/>
      <c r="BK70" s="245"/>
      <c r="BL70" s="245"/>
      <c r="BM70" s="245"/>
      <c r="BN70" s="245"/>
      <c r="BO70" s="245"/>
      <c r="BP70" s="245"/>
      <c r="BQ70" s="242">
        <v>64</v>
      </c>
      <c r="BR70" s="247"/>
      <c r="BS70" s="924"/>
      <c r="BT70" s="925"/>
      <c r="BU70" s="925"/>
      <c r="BV70" s="925"/>
      <c r="BW70" s="925"/>
      <c r="BX70" s="925"/>
      <c r="BY70" s="925"/>
      <c r="BZ70" s="925"/>
      <c r="CA70" s="925"/>
      <c r="CB70" s="925"/>
      <c r="CC70" s="925"/>
      <c r="CD70" s="925"/>
      <c r="CE70" s="925"/>
      <c r="CF70" s="925"/>
      <c r="CG70" s="926"/>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8"/>
      <c r="DW70" s="919"/>
      <c r="DX70" s="919"/>
      <c r="DY70" s="919"/>
      <c r="DZ70" s="920"/>
      <c r="EA70" s="226"/>
    </row>
    <row r="71" spans="1:131" s="227" customFormat="1" ht="26.25" customHeight="1">
      <c r="A71" s="241">
        <v>4</v>
      </c>
      <c r="B71" s="934" t="s">
        <v>587</v>
      </c>
      <c r="C71" s="935"/>
      <c r="D71" s="935"/>
      <c r="E71" s="935"/>
      <c r="F71" s="935"/>
      <c r="G71" s="935"/>
      <c r="H71" s="935"/>
      <c r="I71" s="935"/>
      <c r="J71" s="935"/>
      <c r="K71" s="935"/>
      <c r="L71" s="935"/>
      <c r="M71" s="935"/>
      <c r="N71" s="935"/>
      <c r="O71" s="935"/>
      <c r="P71" s="936"/>
      <c r="Q71" s="937">
        <v>13</v>
      </c>
      <c r="R71" s="891"/>
      <c r="S71" s="891"/>
      <c r="T71" s="891"/>
      <c r="U71" s="891"/>
      <c r="V71" s="891">
        <v>11</v>
      </c>
      <c r="W71" s="891"/>
      <c r="X71" s="891"/>
      <c r="Y71" s="891"/>
      <c r="Z71" s="891"/>
      <c r="AA71" s="891">
        <v>2</v>
      </c>
      <c r="AB71" s="891"/>
      <c r="AC71" s="891"/>
      <c r="AD71" s="891"/>
      <c r="AE71" s="891"/>
      <c r="AF71" s="891">
        <v>2</v>
      </c>
      <c r="AG71" s="891"/>
      <c r="AH71" s="891"/>
      <c r="AI71" s="891"/>
      <c r="AJ71" s="891"/>
      <c r="AK71" s="891" t="s">
        <v>579</v>
      </c>
      <c r="AL71" s="891"/>
      <c r="AM71" s="891"/>
      <c r="AN71" s="891"/>
      <c r="AO71" s="891"/>
      <c r="AP71" s="891" t="s">
        <v>590</v>
      </c>
      <c r="AQ71" s="891"/>
      <c r="AR71" s="891"/>
      <c r="AS71" s="891"/>
      <c r="AT71" s="891"/>
      <c r="AU71" s="891" t="s">
        <v>579</v>
      </c>
      <c r="AV71" s="891"/>
      <c r="AW71" s="891"/>
      <c r="AX71" s="891"/>
      <c r="AY71" s="891"/>
      <c r="AZ71" s="938"/>
      <c r="BA71" s="938"/>
      <c r="BB71" s="938"/>
      <c r="BC71" s="938"/>
      <c r="BD71" s="939"/>
      <c r="BE71" s="245"/>
      <c r="BF71" s="245"/>
      <c r="BG71" s="245"/>
      <c r="BH71" s="245"/>
      <c r="BI71" s="245"/>
      <c r="BJ71" s="245"/>
      <c r="BK71" s="245"/>
      <c r="BL71" s="245"/>
      <c r="BM71" s="245"/>
      <c r="BN71" s="245"/>
      <c r="BO71" s="245"/>
      <c r="BP71" s="245"/>
      <c r="BQ71" s="242">
        <v>65</v>
      </c>
      <c r="BR71" s="247"/>
      <c r="BS71" s="924"/>
      <c r="BT71" s="925"/>
      <c r="BU71" s="925"/>
      <c r="BV71" s="925"/>
      <c r="BW71" s="925"/>
      <c r="BX71" s="925"/>
      <c r="BY71" s="925"/>
      <c r="BZ71" s="925"/>
      <c r="CA71" s="925"/>
      <c r="CB71" s="925"/>
      <c r="CC71" s="925"/>
      <c r="CD71" s="925"/>
      <c r="CE71" s="925"/>
      <c r="CF71" s="925"/>
      <c r="CG71" s="926"/>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8"/>
      <c r="DW71" s="919"/>
      <c r="DX71" s="919"/>
      <c r="DY71" s="919"/>
      <c r="DZ71" s="920"/>
      <c r="EA71" s="226"/>
    </row>
    <row r="72" spans="1:131" s="227" customFormat="1" ht="26.25" customHeight="1">
      <c r="A72" s="241">
        <v>5</v>
      </c>
      <c r="B72" s="934" t="s">
        <v>588</v>
      </c>
      <c r="C72" s="935"/>
      <c r="D72" s="935"/>
      <c r="E72" s="935"/>
      <c r="F72" s="935"/>
      <c r="G72" s="935"/>
      <c r="H72" s="935"/>
      <c r="I72" s="935"/>
      <c r="J72" s="935"/>
      <c r="K72" s="935"/>
      <c r="L72" s="935"/>
      <c r="M72" s="935"/>
      <c r="N72" s="935"/>
      <c r="O72" s="935"/>
      <c r="P72" s="936"/>
      <c r="Q72" s="937">
        <v>109</v>
      </c>
      <c r="R72" s="891"/>
      <c r="S72" s="891"/>
      <c r="T72" s="891"/>
      <c r="U72" s="891"/>
      <c r="V72" s="891">
        <v>95</v>
      </c>
      <c r="W72" s="891"/>
      <c r="X72" s="891"/>
      <c r="Y72" s="891"/>
      <c r="Z72" s="891"/>
      <c r="AA72" s="891">
        <v>14</v>
      </c>
      <c r="AB72" s="891"/>
      <c r="AC72" s="891"/>
      <c r="AD72" s="891"/>
      <c r="AE72" s="891"/>
      <c r="AF72" s="891">
        <v>14</v>
      </c>
      <c r="AG72" s="891"/>
      <c r="AH72" s="891"/>
      <c r="AI72" s="891"/>
      <c r="AJ72" s="891"/>
      <c r="AK72" s="891" t="s">
        <v>513</v>
      </c>
      <c r="AL72" s="891"/>
      <c r="AM72" s="891"/>
      <c r="AN72" s="891"/>
      <c r="AO72" s="891"/>
      <c r="AP72" s="891" t="s">
        <v>513</v>
      </c>
      <c r="AQ72" s="891"/>
      <c r="AR72" s="891"/>
      <c r="AS72" s="891"/>
      <c r="AT72" s="891"/>
      <c r="AU72" s="891" t="s">
        <v>513</v>
      </c>
      <c r="AV72" s="891"/>
      <c r="AW72" s="891"/>
      <c r="AX72" s="891"/>
      <c r="AY72" s="891"/>
      <c r="AZ72" s="938"/>
      <c r="BA72" s="938"/>
      <c r="BB72" s="938"/>
      <c r="BC72" s="938"/>
      <c r="BD72" s="939"/>
      <c r="BE72" s="245"/>
      <c r="BF72" s="245"/>
      <c r="BG72" s="245"/>
      <c r="BH72" s="245"/>
      <c r="BI72" s="245"/>
      <c r="BJ72" s="245"/>
      <c r="BK72" s="245"/>
      <c r="BL72" s="245"/>
      <c r="BM72" s="245"/>
      <c r="BN72" s="245"/>
      <c r="BO72" s="245"/>
      <c r="BP72" s="245"/>
      <c r="BQ72" s="242">
        <v>66</v>
      </c>
      <c r="BR72" s="247"/>
      <c r="BS72" s="924"/>
      <c r="BT72" s="925"/>
      <c r="BU72" s="925"/>
      <c r="BV72" s="925"/>
      <c r="BW72" s="925"/>
      <c r="BX72" s="925"/>
      <c r="BY72" s="925"/>
      <c r="BZ72" s="925"/>
      <c r="CA72" s="925"/>
      <c r="CB72" s="925"/>
      <c r="CC72" s="925"/>
      <c r="CD72" s="925"/>
      <c r="CE72" s="925"/>
      <c r="CF72" s="925"/>
      <c r="CG72" s="926"/>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8"/>
      <c r="DW72" s="919"/>
      <c r="DX72" s="919"/>
      <c r="DY72" s="919"/>
      <c r="DZ72" s="920"/>
      <c r="EA72" s="226"/>
    </row>
    <row r="73" spans="1:131" s="227" customFormat="1" ht="26.25" customHeight="1">
      <c r="A73" s="241">
        <v>6</v>
      </c>
      <c r="B73" s="934" t="s">
        <v>589</v>
      </c>
      <c r="C73" s="935"/>
      <c r="D73" s="935"/>
      <c r="E73" s="935"/>
      <c r="F73" s="935"/>
      <c r="G73" s="935"/>
      <c r="H73" s="935"/>
      <c r="I73" s="935"/>
      <c r="J73" s="935"/>
      <c r="K73" s="935"/>
      <c r="L73" s="935"/>
      <c r="M73" s="935"/>
      <c r="N73" s="935"/>
      <c r="O73" s="935"/>
      <c r="P73" s="936"/>
      <c r="Q73" s="937">
        <v>2467</v>
      </c>
      <c r="R73" s="891"/>
      <c r="S73" s="891"/>
      <c r="T73" s="891"/>
      <c r="U73" s="891"/>
      <c r="V73" s="891">
        <v>2466</v>
      </c>
      <c r="W73" s="891"/>
      <c r="X73" s="891"/>
      <c r="Y73" s="891"/>
      <c r="Z73" s="891"/>
      <c r="AA73" s="891">
        <v>1</v>
      </c>
      <c r="AB73" s="891"/>
      <c r="AC73" s="891"/>
      <c r="AD73" s="891"/>
      <c r="AE73" s="891"/>
      <c r="AF73" s="891">
        <v>1</v>
      </c>
      <c r="AG73" s="891"/>
      <c r="AH73" s="891"/>
      <c r="AI73" s="891"/>
      <c r="AJ73" s="891"/>
      <c r="AK73" s="891" t="s">
        <v>513</v>
      </c>
      <c r="AL73" s="891"/>
      <c r="AM73" s="891"/>
      <c r="AN73" s="891"/>
      <c r="AO73" s="891"/>
      <c r="AP73" s="891" t="s">
        <v>513</v>
      </c>
      <c r="AQ73" s="891"/>
      <c r="AR73" s="891"/>
      <c r="AS73" s="891"/>
      <c r="AT73" s="891"/>
      <c r="AU73" s="891" t="s">
        <v>513</v>
      </c>
      <c r="AV73" s="891"/>
      <c r="AW73" s="891"/>
      <c r="AX73" s="891"/>
      <c r="AY73" s="891"/>
      <c r="AZ73" s="938"/>
      <c r="BA73" s="938"/>
      <c r="BB73" s="938"/>
      <c r="BC73" s="938"/>
      <c r="BD73" s="939"/>
      <c r="BE73" s="245"/>
      <c r="BF73" s="245"/>
      <c r="BG73" s="245"/>
      <c r="BH73" s="245"/>
      <c r="BI73" s="245"/>
      <c r="BJ73" s="245"/>
      <c r="BK73" s="245"/>
      <c r="BL73" s="245"/>
      <c r="BM73" s="245"/>
      <c r="BN73" s="245"/>
      <c r="BO73" s="245"/>
      <c r="BP73" s="245"/>
      <c r="BQ73" s="242">
        <v>67</v>
      </c>
      <c r="BR73" s="247"/>
      <c r="BS73" s="924"/>
      <c r="BT73" s="925"/>
      <c r="BU73" s="925"/>
      <c r="BV73" s="925"/>
      <c r="BW73" s="925"/>
      <c r="BX73" s="925"/>
      <c r="BY73" s="925"/>
      <c r="BZ73" s="925"/>
      <c r="CA73" s="925"/>
      <c r="CB73" s="925"/>
      <c r="CC73" s="925"/>
      <c r="CD73" s="925"/>
      <c r="CE73" s="925"/>
      <c r="CF73" s="925"/>
      <c r="CG73" s="926"/>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8"/>
      <c r="DW73" s="919"/>
      <c r="DX73" s="919"/>
      <c r="DY73" s="919"/>
      <c r="DZ73" s="920"/>
      <c r="EA73" s="226"/>
    </row>
    <row r="74" spans="1:131" s="227" customFormat="1" ht="26.25" customHeight="1">
      <c r="A74" s="241">
        <v>7</v>
      </c>
      <c r="B74" s="934"/>
      <c r="C74" s="935"/>
      <c r="D74" s="935"/>
      <c r="E74" s="935"/>
      <c r="F74" s="935"/>
      <c r="G74" s="935"/>
      <c r="H74" s="935"/>
      <c r="I74" s="935"/>
      <c r="J74" s="935"/>
      <c r="K74" s="935"/>
      <c r="L74" s="935"/>
      <c r="M74" s="935"/>
      <c r="N74" s="935"/>
      <c r="O74" s="935"/>
      <c r="P74" s="936"/>
      <c r="Q74" s="937"/>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8"/>
      <c r="BA74" s="938"/>
      <c r="BB74" s="938"/>
      <c r="BC74" s="938"/>
      <c r="BD74" s="939"/>
      <c r="BE74" s="245"/>
      <c r="BF74" s="245"/>
      <c r="BG74" s="245"/>
      <c r="BH74" s="245"/>
      <c r="BI74" s="245"/>
      <c r="BJ74" s="245"/>
      <c r="BK74" s="245"/>
      <c r="BL74" s="245"/>
      <c r="BM74" s="245"/>
      <c r="BN74" s="245"/>
      <c r="BO74" s="245"/>
      <c r="BP74" s="245"/>
      <c r="BQ74" s="242">
        <v>68</v>
      </c>
      <c r="BR74" s="247"/>
      <c r="BS74" s="924"/>
      <c r="BT74" s="925"/>
      <c r="BU74" s="925"/>
      <c r="BV74" s="925"/>
      <c r="BW74" s="925"/>
      <c r="BX74" s="925"/>
      <c r="BY74" s="925"/>
      <c r="BZ74" s="925"/>
      <c r="CA74" s="925"/>
      <c r="CB74" s="925"/>
      <c r="CC74" s="925"/>
      <c r="CD74" s="925"/>
      <c r="CE74" s="925"/>
      <c r="CF74" s="925"/>
      <c r="CG74" s="926"/>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8"/>
      <c r="DW74" s="919"/>
      <c r="DX74" s="919"/>
      <c r="DY74" s="919"/>
      <c r="DZ74" s="920"/>
      <c r="EA74" s="226"/>
    </row>
    <row r="75" spans="1:131" s="227" customFormat="1" ht="26.25" customHeight="1">
      <c r="A75" s="241">
        <v>8</v>
      </c>
      <c r="B75" s="934"/>
      <c r="C75" s="935"/>
      <c r="D75" s="935"/>
      <c r="E75" s="935"/>
      <c r="F75" s="935"/>
      <c r="G75" s="935"/>
      <c r="H75" s="935"/>
      <c r="I75" s="935"/>
      <c r="J75" s="935"/>
      <c r="K75" s="935"/>
      <c r="L75" s="935"/>
      <c r="M75" s="935"/>
      <c r="N75" s="935"/>
      <c r="O75" s="935"/>
      <c r="P75" s="936"/>
      <c r="Q75" s="940"/>
      <c r="R75" s="941"/>
      <c r="S75" s="941"/>
      <c r="T75" s="941"/>
      <c r="U75" s="890"/>
      <c r="V75" s="942"/>
      <c r="W75" s="941"/>
      <c r="X75" s="941"/>
      <c r="Y75" s="941"/>
      <c r="Z75" s="890"/>
      <c r="AA75" s="942"/>
      <c r="AB75" s="941"/>
      <c r="AC75" s="941"/>
      <c r="AD75" s="941"/>
      <c r="AE75" s="890"/>
      <c r="AF75" s="942"/>
      <c r="AG75" s="941"/>
      <c r="AH75" s="941"/>
      <c r="AI75" s="941"/>
      <c r="AJ75" s="890"/>
      <c r="AK75" s="942"/>
      <c r="AL75" s="941"/>
      <c r="AM75" s="941"/>
      <c r="AN75" s="941"/>
      <c r="AO75" s="890"/>
      <c r="AP75" s="942"/>
      <c r="AQ75" s="941"/>
      <c r="AR75" s="941"/>
      <c r="AS75" s="941"/>
      <c r="AT75" s="890"/>
      <c r="AU75" s="942"/>
      <c r="AV75" s="941"/>
      <c r="AW75" s="941"/>
      <c r="AX75" s="941"/>
      <c r="AY75" s="890"/>
      <c r="AZ75" s="938"/>
      <c r="BA75" s="938"/>
      <c r="BB75" s="938"/>
      <c r="BC75" s="938"/>
      <c r="BD75" s="939"/>
      <c r="BE75" s="245"/>
      <c r="BF75" s="245"/>
      <c r="BG75" s="245"/>
      <c r="BH75" s="245"/>
      <c r="BI75" s="245"/>
      <c r="BJ75" s="245"/>
      <c r="BK75" s="245"/>
      <c r="BL75" s="245"/>
      <c r="BM75" s="245"/>
      <c r="BN75" s="245"/>
      <c r="BO75" s="245"/>
      <c r="BP75" s="245"/>
      <c r="BQ75" s="242">
        <v>69</v>
      </c>
      <c r="BR75" s="247"/>
      <c r="BS75" s="924"/>
      <c r="BT75" s="925"/>
      <c r="BU75" s="925"/>
      <c r="BV75" s="925"/>
      <c r="BW75" s="925"/>
      <c r="BX75" s="925"/>
      <c r="BY75" s="925"/>
      <c r="BZ75" s="925"/>
      <c r="CA75" s="925"/>
      <c r="CB75" s="925"/>
      <c r="CC75" s="925"/>
      <c r="CD75" s="925"/>
      <c r="CE75" s="925"/>
      <c r="CF75" s="925"/>
      <c r="CG75" s="926"/>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8"/>
      <c r="DW75" s="919"/>
      <c r="DX75" s="919"/>
      <c r="DY75" s="919"/>
      <c r="DZ75" s="920"/>
      <c r="EA75" s="226"/>
    </row>
    <row r="76" spans="1:131" s="227" customFormat="1" ht="26.25" customHeight="1">
      <c r="A76" s="241">
        <v>9</v>
      </c>
      <c r="B76" s="934"/>
      <c r="C76" s="935"/>
      <c r="D76" s="935"/>
      <c r="E76" s="935"/>
      <c r="F76" s="935"/>
      <c r="G76" s="935"/>
      <c r="H76" s="935"/>
      <c r="I76" s="935"/>
      <c r="J76" s="935"/>
      <c r="K76" s="935"/>
      <c r="L76" s="935"/>
      <c r="M76" s="935"/>
      <c r="N76" s="935"/>
      <c r="O76" s="935"/>
      <c r="P76" s="936"/>
      <c r="Q76" s="940"/>
      <c r="R76" s="941"/>
      <c r="S76" s="941"/>
      <c r="T76" s="941"/>
      <c r="U76" s="890"/>
      <c r="V76" s="942"/>
      <c r="W76" s="941"/>
      <c r="X76" s="941"/>
      <c r="Y76" s="941"/>
      <c r="Z76" s="890"/>
      <c r="AA76" s="942"/>
      <c r="AB76" s="941"/>
      <c r="AC76" s="941"/>
      <c r="AD76" s="941"/>
      <c r="AE76" s="890"/>
      <c r="AF76" s="942"/>
      <c r="AG76" s="941"/>
      <c r="AH76" s="941"/>
      <c r="AI76" s="941"/>
      <c r="AJ76" s="890"/>
      <c r="AK76" s="942"/>
      <c r="AL76" s="941"/>
      <c r="AM76" s="941"/>
      <c r="AN76" s="941"/>
      <c r="AO76" s="890"/>
      <c r="AP76" s="942"/>
      <c r="AQ76" s="941"/>
      <c r="AR76" s="941"/>
      <c r="AS76" s="941"/>
      <c r="AT76" s="890"/>
      <c r="AU76" s="942"/>
      <c r="AV76" s="941"/>
      <c r="AW76" s="941"/>
      <c r="AX76" s="941"/>
      <c r="AY76" s="890"/>
      <c r="AZ76" s="938"/>
      <c r="BA76" s="938"/>
      <c r="BB76" s="938"/>
      <c r="BC76" s="938"/>
      <c r="BD76" s="939"/>
      <c r="BE76" s="245"/>
      <c r="BF76" s="245"/>
      <c r="BG76" s="245"/>
      <c r="BH76" s="245"/>
      <c r="BI76" s="245"/>
      <c r="BJ76" s="245"/>
      <c r="BK76" s="245"/>
      <c r="BL76" s="245"/>
      <c r="BM76" s="245"/>
      <c r="BN76" s="245"/>
      <c r="BO76" s="245"/>
      <c r="BP76" s="245"/>
      <c r="BQ76" s="242">
        <v>70</v>
      </c>
      <c r="BR76" s="247"/>
      <c r="BS76" s="924"/>
      <c r="BT76" s="925"/>
      <c r="BU76" s="925"/>
      <c r="BV76" s="925"/>
      <c r="BW76" s="925"/>
      <c r="BX76" s="925"/>
      <c r="BY76" s="925"/>
      <c r="BZ76" s="925"/>
      <c r="CA76" s="925"/>
      <c r="CB76" s="925"/>
      <c r="CC76" s="925"/>
      <c r="CD76" s="925"/>
      <c r="CE76" s="925"/>
      <c r="CF76" s="925"/>
      <c r="CG76" s="926"/>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8"/>
      <c r="DW76" s="919"/>
      <c r="DX76" s="919"/>
      <c r="DY76" s="919"/>
      <c r="DZ76" s="920"/>
      <c r="EA76" s="226"/>
    </row>
    <row r="77" spans="1:131" s="227" customFormat="1" ht="26.25" customHeight="1">
      <c r="A77" s="241">
        <v>10</v>
      </c>
      <c r="B77" s="934"/>
      <c r="C77" s="935"/>
      <c r="D77" s="935"/>
      <c r="E77" s="935"/>
      <c r="F77" s="935"/>
      <c r="G77" s="935"/>
      <c r="H77" s="935"/>
      <c r="I77" s="935"/>
      <c r="J77" s="935"/>
      <c r="K77" s="935"/>
      <c r="L77" s="935"/>
      <c r="M77" s="935"/>
      <c r="N77" s="935"/>
      <c r="O77" s="935"/>
      <c r="P77" s="936"/>
      <c r="Q77" s="940"/>
      <c r="R77" s="941"/>
      <c r="S77" s="941"/>
      <c r="T77" s="941"/>
      <c r="U77" s="890"/>
      <c r="V77" s="942"/>
      <c r="W77" s="941"/>
      <c r="X77" s="941"/>
      <c r="Y77" s="941"/>
      <c r="Z77" s="890"/>
      <c r="AA77" s="942"/>
      <c r="AB77" s="941"/>
      <c r="AC77" s="941"/>
      <c r="AD77" s="941"/>
      <c r="AE77" s="890"/>
      <c r="AF77" s="942"/>
      <c r="AG77" s="941"/>
      <c r="AH77" s="941"/>
      <c r="AI77" s="941"/>
      <c r="AJ77" s="890"/>
      <c r="AK77" s="942"/>
      <c r="AL77" s="941"/>
      <c r="AM77" s="941"/>
      <c r="AN77" s="941"/>
      <c r="AO77" s="890"/>
      <c r="AP77" s="942"/>
      <c r="AQ77" s="941"/>
      <c r="AR77" s="941"/>
      <c r="AS77" s="941"/>
      <c r="AT77" s="890"/>
      <c r="AU77" s="942"/>
      <c r="AV77" s="941"/>
      <c r="AW77" s="941"/>
      <c r="AX77" s="941"/>
      <c r="AY77" s="890"/>
      <c r="AZ77" s="938"/>
      <c r="BA77" s="938"/>
      <c r="BB77" s="938"/>
      <c r="BC77" s="938"/>
      <c r="BD77" s="939"/>
      <c r="BE77" s="245"/>
      <c r="BF77" s="245"/>
      <c r="BG77" s="245"/>
      <c r="BH77" s="245"/>
      <c r="BI77" s="245"/>
      <c r="BJ77" s="245"/>
      <c r="BK77" s="245"/>
      <c r="BL77" s="245"/>
      <c r="BM77" s="245"/>
      <c r="BN77" s="245"/>
      <c r="BO77" s="245"/>
      <c r="BP77" s="245"/>
      <c r="BQ77" s="242">
        <v>71</v>
      </c>
      <c r="BR77" s="247"/>
      <c r="BS77" s="924"/>
      <c r="BT77" s="925"/>
      <c r="BU77" s="925"/>
      <c r="BV77" s="925"/>
      <c r="BW77" s="925"/>
      <c r="BX77" s="925"/>
      <c r="BY77" s="925"/>
      <c r="BZ77" s="925"/>
      <c r="CA77" s="925"/>
      <c r="CB77" s="925"/>
      <c r="CC77" s="925"/>
      <c r="CD77" s="925"/>
      <c r="CE77" s="925"/>
      <c r="CF77" s="925"/>
      <c r="CG77" s="926"/>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8"/>
      <c r="DW77" s="919"/>
      <c r="DX77" s="919"/>
      <c r="DY77" s="919"/>
      <c r="DZ77" s="920"/>
      <c r="EA77" s="226"/>
    </row>
    <row r="78" spans="1:131" s="227" customFormat="1" ht="26.25" customHeight="1">
      <c r="A78" s="241">
        <v>11</v>
      </c>
      <c r="B78" s="934"/>
      <c r="C78" s="935"/>
      <c r="D78" s="935"/>
      <c r="E78" s="935"/>
      <c r="F78" s="935"/>
      <c r="G78" s="935"/>
      <c r="H78" s="935"/>
      <c r="I78" s="935"/>
      <c r="J78" s="935"/>
      <c r="K78" s="935"/>
      <c r="L78" s="935"/>
      <c r="M78" s="935"/>
      <c r="N78" s="935"/>
      <c r="O78" s="935"/>
      <c r="P78" s="936"/>
      <c r="Q78" s="937"/>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8"/>
      <c r="BA78" s="938"/>
      <c r="BB78" s="938"/>
      <c r="BC78" s="938"/>
      <c r="BD78" s="939"/>
      <c r="BE78" s="245"/>
      <c r="BF78" s="245"/>
      <c r="BG78" s="245"/>
      <c r="BH78" s="245"/>
      <c r="BI78" s="245"/>
      <c r="BJ78" s="248"/>
      <c r="BK78" s="248"/>
      <c r="BL78" s="248"/>
      <c r="BM78" s="248"/>
      <c r="BN78" s="248"/>
      <c r="BO78" s="245"/>
      <c r="BP78" s="245"/>
      <c r="BQ78" s="242">
        <v>72</v>
      </c>
      <c r="BR78" s="247"/>
      <c r="BS78" s="924"/>
      <c r="BT78" s="925"/>
      <c r="BU78" s="925"/>
      <c r="BV78" s="925"/>
      <c r="BW78" s="925"/>
      <c r="BX78" s="925"/>
      <c r="BY78" s="925"/>
      <c r="BZ78" s="925"/>
      <c r="CA78" s="925"/>
      <c r="CB78" s="925"/>
      <c r="CC78" s="925"/>
      <c r="CD78" s="925"/>
      <c r="CE78" s="925"/>
      <c r="CF78" s="925"/>
      <c r="CG78" s="926"/>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8"/>
      <c r="DW78" s="919"/>
      <c r="DX78" s="919"/>
      <c r="DY78" s="919"/>
      <c r="DZ78" s="920"/>
      <c r="EA78" s="226"/>
    </row>
    <row r="79" spans="1:131" s="227" customFormat="1" ht="26.25" customHeight="1">
      <c r="A79" s="241">
        <v>12</v>
      </c>
      <c r="B79" s="934"/>
      <c r="C79" s="935"/>
      <c r="D79" s="935"/>
      <c r="E79" s="935"/>
      <c r="F79" s="935"/>
      <c r="G79" s="935"/>
      <c r="H79" s="935"/>
      <c r="I79" s="935"/>
      <c r="J79" s="935"/>
      <c r="K79" s="935"/>
      <c r="L79" s="935"/>
      <c r="M79" s="935"/>
      <c r="N79" s="935"/>
      <c r="O79" s="935"/>
      <c r="P79" s="936"/>
      <c r="Q79" s="937"/>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8"/>
      <c r="BA79" s="938"/>
      <c r="BB79" s="938"/>
      <c r="BC79" s="938"/>
      <c r="BD79" s="939"/>
      <c r="BE79" s="245"/>
      <c r="BF79" s="245"/>
      <c r="BG79" s="245"/>
      <c r="BH79" s="245"/>
      <c r="BI79" s="245"/>
      <c r="BJ79" s="248"/>
      <c r="BK79" s="248"/>
      <c r="BL79" s="248"/>
      <c r="BM79" s="248"/>
      <c r="BN79" s="248"/>
      <c r="BO79" s="245"/>
      <c r="BP79" s="245"/>
      <c r="BQ79" s="242">
        <v>73</v>
      </c>
      <c r="BR79" s="247"/>
      <c r="BS79" s="924"/>
      <c r="BT79" s="925"/>
      <c r="BU79" s="925"/>
      <c r="BV79" s="925"/>
      <c r="BW79" s="925"/>
      <c r="BX79" s="925"/>
      <c r="BY79" s="925"/>
      <c r="BZ79" s="925"/>
      <c r="CA79" s="925"/>
      <c r="CB79" s="925"/>
      <c r="CC79" s="925"/>
      <c r="CD79" s="925"/>
      <c r="CE79" s="925"/>
      <c r="CF79" s="925"/>
      <c r="CG79" s="926"/>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8"/>
      <c r="DW79" s="919"/>
      <c r="DX79" s="919"/>
      <c r="DY79" s="919"/>
      <c r="DZ79" s="920"/>
      <c r="EA79" s="226"/>
    </row>
    <row r="80" spans="1:131" s="227" customFormat="1" ht="26.25" customHeight="1">
      <c r="A80" s="241">
        <v>13</v>
      </c>
      <c r="B80" s="934"/>
      <c r="C80" s="935"/>
      <c r="D80" s="935"/>
      <c r="E80" s="935"/>
      <c r="F80" s="935"/>
      <c r="G80" s="935"/>
      <c r="H80" s="935"/>
      <c r="I80" s="935"/>
      <c r="J80" s="935"/>
      <c r="K80" s="935"/>
      <c r="L80" s="935"/>
      <c r="M80" s="935"/>
      <c r="N80" s="935"/>
      <c r="O80" s="935"/>
      <c r="P80" s="936"/>
      <c r="Q80" s="937"/>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8"/>
      <c r="BA80" s="938"/>
      <c r="BB80" s="938"/>
      <c r="BC80" s="938"/>
      <c r="BD80" s="939"/>
      <c r="BE80" s="245"/>
      <c r="BF80" s="245"/>
      <c r="BG80" s="245"/>
      <c r="BH80" s="245"/>
      <c r="BI80" s="245"/>
      <c r="BJ80" s="245"/>
      <c r="BK80" s="245"/>
      <c r="BL80" s="245"/>
      <c r="BM80" s="245"/>
      <c r="BN80" s="245"/>
      <c r="BO80" s="245"/>
      <c r="BP80" s="245"/>
      <c r="BQ80" s="242">
        <v>74</v>
      </c>
      <c r="BR80" s="247"/>
      <c r="BS80" s="924"/>
      <c r="BT80" s="925"/>
      <c r="BU80" s="925"/>
      <c r="BV80" s="925"/>
      <c r="BW80" s="925"/>
      <c r="BX80" s="925"/>
      <c r="BY80" s="925"/>
      <c r="BZ80" s="925"/>
      <c r="CA80" s="925"/>
      <c r="CB80" s="925"/>
      <c r="CC80" s="925"/>
      <c r="CD80" s="925"/>
      <c r="CE80" s="925"/>
      <c r="CF80" s="925"/>
      <c r="CG80" s="926"/>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8"/>
      <c r="DW80" s="919"/>
      <c r="DX80" s="919"/>
      <c r="DY80" s="919"/>
      <c r="DZ80" s="920"/>
      <c r="EA80" s="226"/>
    </row>
    <row r="81" spans="1:131" s="227" customFormat="1" ht="26.25" customHeight="1">
      <c r="A81" s="241">
        <v>14</v>
      </c>
      <c r="B81" s="934"/>
      <c r="C81" s="935"/>
      <c r="D81" s="935"/>
      <c r="E81" s="935"/>
      <c r="F81" s="935"/>
      <c r="G81" s="935"/>
      <c r="H81" s="935"/>
      <c r="I81" s="935"/>
      <c r="J81" s="935"/>
      <c r="K81" s="935"/>
      <c r="L81" s="935"/>
      <c r="M81" s="935"/>
      <c r="N81" s="935"/>
      <c r="O81" s="935"/>
      <c r="P81" s="936"/>
      <c r="Q81" s="937"/>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8"/>
      <c r="BA81" s="938"/>
      <c r="BB81" s="938"/>
      <c r="BC81" s="938"/>
      <c r="BD81" s="939"/>
      <c r="BE81" s="245"/>
      <c r="BF81" s="245"/>
      <c r="BG81" s="245"/>
      <c r="BH81" s="245"/>
      <c r="BI81" s="245"/>
      <c r="BJ81" s="245"/>
      <c r="BK81" s="245"/>
      <c r="BL81" s="245"/>
      <c r="BM81" s="245"/>
      <c r="BN81" s="245"/>
      <c r="BO81" s="245"/>
      <c r="BP81" s="245"/>
      <c r="BQ81" s="242">
        <v>75</v>
      </c>
      <c r="BR81" s="247"/>
      <c r="BS81" s="924"/>
      <c r="BT81" s="925"/>
      <c r="BU81" s="925"/>
      <c r="BV81" s="925"/>
      <c r="BW81" s="925"/>
      <c r="BX81" s="925"/>
      <c r="BY81" s="925"/>
      <c r="BZ81" s="925"/>
      <c r="CA81" s="925"/>
      <c r="CB81" s="925"/>
      <c r="CC81" s="925"/>
      <c r="CD81" s="925"/>
      <c r="CE81" s="925"/>
      <c r="CF81" s="925"/>
      <c r="CG81" s="926"/>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8"/>
      <c r="DW81" s="919"/>
      <c r="DX81" s="919"/>
      <c r="DY81" s="919"/>
      <c r="DZ81" s="920"/>
      <c r="EA81" s="226"/>
    </row>
    <row r="82" spans="1:131" s="227" customFormat="1" ht="26.25" customHeight="1">
      <c r="A82" s="241">
        <v>15</v>
      </c>
      <c r="B82" s="934"/>
      <c r="C82" s="935"/>
      <c r="D82" s="935"/>
      <c r="E82" s="935"/>
      <c r="F82" s="935"/>
      <c r="G82" s="935"/>
      <c r="H82" s="935"/>
      <c r="I82" s="935"/>
      <c r="J82" s="935"/>
      <c r="K82" s="935"/>
      <c r="L82" s="935"/>
      <c r="M82" s="935"/>
      <c r="N82" s="935"/>
      <c r="O82" s="935"/>
      <c r="P82" s="936"/>
      <c r="Q82" s="937"/>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8"/>
      <c r="BA82" s="938"/>
      <c r="BB82" s="938"/>
      <c r="BC82" s="938"/>
      <c r="BD82" s="939"/>
      <c r="BE82" s="245"/>
      <c r="BF82" s="245"/>
      <c r="BG82" s="245"/>
      <c r="BH82" s="245"/>
      <c r="BI82" s="245"/>
      <c r="BJ82" s="245"/>
      <c r="BK82" s="245"/>
      <c r="BL82" s="245"/>
      <c r="BM82" s="245"/>
      <c r="BN82" s="245"/>
      <c r="BO82" s="245"/>
      <c r="BP82" s="245"/>
      <c r="BQ82" s="242">
        <v>76</v>
      </c>
      <c r="BR82" s="247"/>
      <c r="BS82" s="924"/>
      <c r="BT82" s="925"/>
      <c r="BU82" s="925"/>
      <c r="BV82" s="925"/>
      <c r="BW82" s="925"/>
      <c r="BX82" s="925"/>
      <c r="BY82" s="925"/>
      <c r="BZ82" s="925"/>
      <c r="CA82" s="925"/>
      <c r="CB82" s="925"/>
      <c r="CC82" s="925"/>
      <c r="CD82" s="925"/>
      <c r="CE82" s="925"/>
      <c r="CF82" s="925"/>
      <c r="CG82" s="926"/>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8"/>
      <c r="DW82" s="919"/>
      <c r="DX82" s="919"/>
      <c r="DY82" s="919"/>
      <c r="DZ82" s="920"/>
      <c r="EA82" s="226"/>
    </row>
    <row r="83" spans="1:131" s="227" customFormat="1" ht="26.25" customHeight="1">
      <c r="A83" s="241">
        <v>16</v>
      </c>
      <c r="B83" s="934"/>
      <c r="C83" s="935"/>
      <c r="D83" s="935"/>
      <c r="E83" s="935"/>
      <c r="F83" s="935"/>
      <c r="G83" s="935"/>
      <c r="H83" s="935"/>
      <c r="I83" s="935"/>
      <c r="J83" s="935"/>
      <c r="K83" s="935"/>
      <c r="L83" s="935"/>
      <c r="M83" s="935"/>
      <c r="N83" s="935"/>
      <c r="O83" s="935"/>
      <c r="P83" s="936"/>
      <c r="Q83" s="937"/>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8"/>
      <c r="BA83" s="938"/>
      <c r="BB83" s="938"/>
      <c r="BC83" s="938"/>
      <c r="BD83" s="939"/>
      <c r="BE83" s="245"/>
      <c r="BF83" s="245"/>
      <c r="BG83" s="245"/>
      <c r="BH83" s="245"/>
      <c r="BI83" s="245"/>
      <c r="BJ83" s="245"/>
      <c r="BK83" s="245"/>
      <c r="BL83" s="245"/>
      <c r="BM83" s="245"/>
      <c r="BN83" s="245"/>
      <c r="BO83" s="245"/>
      <c r="BP83" s="245"/>
      <c r="BQ83" s="242">
        <v>77</v>
      </c>
      <c r="BR83" s="247"/>
      <c r="BS83" s="924"/>
      <c r="BT83" s="925"/>
      <c r="BU83" s="925"/>
      <c r="BV83" s="925"/>
      <c r="BW83" s="925"/>
      <c r="BX83" s="925"/>
      <c r="BY83" s="925"/>
      <c r="BZ83" s="925"/>
      <c r="CA83" s="925"/>
      <c r="CB83" s="925"/>
      <c r="CC83" s="925"/>
      <c r="CD83" s="925"/>
      <c r="CE83" s="925"/>
      <c r="CF83" s="925"/>
      <c r="CG83" s="926"/>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8"/>
      <c r="DW83" s="919"/>
      <c r="DX83" s="919"/>
      <c r="DY83" s="919"/>
      <c r="DZ83" s="920"/>
      <c r="EA83" s="226"/>
    </row>
    <row r="84" spans="1:131" s="227" customFormat="1" ht="26.25" customHeight="1">
      <c r="A84" s="241">
        <v>17</v>
      </c>
      <c r="B84" s="934"/>
      <c r="C84" s="935"/>
      <c r="D84" s="935"/>
      <c r="E84" s="935"/>
      <c r="F84" s="935"/>
      <c r="G84" s="935"/>
      <c r="H84" s="935"/>
      <c r="I84" s="935"/>
      <c r="J84" s="935"/>
      <c r="K84" s="935"/>
      <c r="L84" s="935"/>
      <c r="M84" s="935"/>
      <c r="N84" s="935"/>
      <c r="O84" s="935"/>
      <c r="P84" s="936"/>
      <c r="Q84" s="937"/>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8"/>
      <c r="BA84" s="938"/>
      <c r="BB84" s="938"/>
      <c r="BC84" s="938"/>
      <c r="BD84" s="939"/>
      <c r="BE84" s="245"/>
      <c r="BF84" s="245"/>
      <c r="BG84" s="245"/>
      <c r="BH84" s="245"/>
      <c r="BI84" s="245"/>
      <c r="BJ84" s="245"/>
      <c r="BK84" s="245"/>
      <c r="BL84" s="245"/>
      <c r="BM84" s="245"/>
      <c r="BN84" s="245"/>
      <c r="BO84" s="245"/>
      <c r="BP84" s="245"/>
      <c r="BQ84" s="242">
        <v>78</v>
      </c>
      <c r="BR84" s="247"/>
      <c r="BS84" s="924"/>
      <c r="BT84" s="925"/>
      <c r="BU84" s="925"/>
      <c r="BV84" s="925"/>
      <c r="BW84" s="925"/>
      <c r="BX84" s="925"/>
      <c r="BY84" s="925"/>
      <c r="BZ84" s="925"/>
      <c r="CA84" s="925"/>
      <c r="CB84" s="925"/>
      <c r="CC84" s="925"/>
      <c r="CD84" s="925"/>
      <c r="CE84" s="925"/>
      <c r="CF84" s="925"/>
      <c r="CG84" s="926"/>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8"/>
      <c r="DW84" s="919"/>
      <c r="DX84" s="919"/>
      <c r="DY84" s="919"/>
      <c r="DZ84" s="920"/>
      <c r="EA84" s="226"/>
    </row>
    <row r="85" spans="1:131" s="227" customFormat="1" ht="26.25" customHeight="1">
      <c r="A85" s="241">
        <v>18</v>
      </c>
      <c r="B85" s="934"/>
      <c r="C85" s="935"/>
      <c r="D85" s="935"/>
      <c r="E85" s="935"/>
      <c r="F85" s="935"/>
      <c r="G85" s="935"/>
      <c r="H85" s="935"/>
      <c r="I85" s="935"/>
      <c r="J85" s="935"/>
      <c r="K85" s="935"/>
      <c r="L85" s="935"/>
      <c r="M85" s="935"/>
      <c r="N85" s="935"/>
      <c r="O85" s="935"/>
      <c r="P85" s="936"/>
      <c r="Q85" s="937"/>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8"/>
      <c r="BA85" s="938"/>
      <c r="BB85" s="938"/>
      <c r="BC85" s="938"/>
      <c r="BD85" s="939"/>
      <c r="BE85" s="245"/>
      <c r="BF85" s="245"/>
      <c r="BG85" s="245"/>
      <c r="BH85" s="245"/>
      <c r="BI85" s="245"/>
      <c r="BJ85" s="245"/>
      <c r="BK85" s="245"/>
      <c r="BL85" s="245"/>
      <c r="BM85" s="245"/>
      <c r="BN85" s="245"/>
      <c r="BO85" s="245"/>
      <c r="BP85" s="245"/>
      <c r="BQ85" s="242">
        <v>79</v>
      </c>
      <c r="BR85" s="247"/>
      <c r="BS85" s="924"/>
      <c r="BT85" s="925"/>
      <c r="BU85" s="925"/>
      <c r="BV85" s="925"/>
      <c r="BW85" s="925"/>
      <c r="BX85" s="925"/>
      <c r="BY85" s="925"/>
      <c r="BZ85" s="925"/>
      <c r="CA85" s="925"/>
      <c r="CB85" s="925"/>
      <c r="CC85" s="925"/>
      <c r="CD85" s="925"/>
      <c r="CE85" s="925"/>
      <c r="CF85" s="925"/>
      <c r="CG85" s="926"/>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8"/>
      <c r="DW85" s="919"/>
      <c r="DX85" s="919"/>
      <c r="DY85" s="919"/>
      <c r="DZ85" s="920"/>
      <c r="EA85" s="226"/>
    </row>
    <row r="86" spans="1:131" s="227" customFormat="1" ht="26.25" customHeight="1">
      <c r="A86" s="241">
        <v>19</v>
      </c>
      <c r="B86" s="934"/>
      <c r="C86" s="935"/>
      <c r="D86" s="935"/>
      <c r="E86" s="935"/>
      <c r="F86" s="935"/>
      <c r="G86" s="935"/>
      <c r="H86" s="935"/>
      <c r="I86" s="935"/>
      <c r="J86" s="935"/>
      <c r="K86" s="935"/>
      <c r="L86" s="935"/>
      <c r="M86" s="935"/>
      <c r="N86" s="935"/>
      <c r="O86" s="935"/>
      <c r="P86" s="936"/>
      <c r="Q86" s="937"/>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8"/>
      <c r="BA86" s="938"/>
      <c r="BB86" s="938"/>
      <c r="BC86" s="938"/>
      <c r="BD86" s="939"/>
      <c r="BE86" s="245"/>
      <c r="BF86" s="245"/>
      <c r="BG86" s="245"/>
      <c r="BH86" s="245"/>
      <c r="BI86" s="245"/>
      <c r="BJ86" s="245"/>
      <c r="BK86" s="245"/>
      <c r="BL86" s="245"/>
      <c r="BM86" s="245"/>
      <c r="BN86" s="245"/>
      <c r="BO86" s="245"/>
      <c r="BP86" s="245"/>
      <c r="BQ86" s="242">
        <v>80</v>
      </c>
      <c r="BR86" s="247"/>
      <c r="BS86" s="924"/>
      <c r="BT86" s="925"/>
      <c r="BU86" s="925"/>
      <c r="BV86" s="925"/>
      <c r="BW86" s="925"/>
      <c r="BX86" s="925"/>
      <c r="BY86" s="925"/>
      <c r="BZ86" s="925"/>
      <c r="CA86" s="925"/>
      <c r="CB86" s="925"/>
      <c r="CC86" s="925"/>
      <c r="CD86" s="925"/>
      <c r="CE86" s="925"/>
      <c r="CF86" s="925"/>
      <c r="CG86" s="926"/>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8"/>
      <c r="DW86" s="919"/>
      <c r="DX86" s="919"/>
      <c r="DY86" s="919"/>
      <c r="DZ86" s="920"/>
      <c r="EA86" s="226"/>
    </row>
    <row r="87" spans="1:131" s="227" customFormat="1" ht="26.25" customHeight="1">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4"/>
      <c r="BT87" s="925"/>
      <c r="BU87" s="925"/>
      <c r="BV87" s="925"/>
      <c r="BW87" s="925"/>
      <c r="BX87" s="925"/>
      <c r="BY87" s="925"/>
      <c r="BZ87" s="925"/>
      <c r="CA87" s="925"/>
      <c r="CB87" s="925"/>
      <c r="CC87" s="925"/>
      <c r="CD87" s="925"/>
      <c r="CE87" s="925"/>
      <c r="CF87" s="925"/>
      <c r="CG87" s="926"/>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8"/>
      <c r="DW87" s="919"/>
      <c r="DX87" s="919"/>
      <c r="DY87" s="919"/>
      <c r="DZ87" s="920"/>
      <c r="EA87" s="226"/>
    </row>
    <row r="88" spans="1:131" s="227" customFormat="1" ht="26.25" customHeight="1" thickBot="1">
      <c r="A88" s="244" t="s">
        <v>382</v>
      </c>
      <c r="B88" s="850" t="s">
        <v>416</v>
      </c>
      <c r="C88" s="851"/>
      <c r="D88" s="851"/>
      <c r="E88" s="851"/>
      <c r="F88" s="851"/>
      <c r="G88" s="851"/>
      <c r="H88" s="851"/>
      <c r="I88" s="851"/>
      <c r="J88" s="851"/>
      <c r="K88" s="851"/>
      <c r="L88" s="851"/>
      <c r="M88" s="851"/>
      <c r="N88" s="851"/>
      <c r="O88" s="851"/>
      <c r="P88" s="852"/>
      <c r="Q88" s="899"/>
      <c r="R88" s="900"/>
      <c r="S88" s="900"/>
      <c r="T88" s="900"/>
      <c r="U88" s="900"/>
      <c r="V88" s="900"/>
      <c r="W88" s="900"/>
      <c r="X88" s="900"/>
      <c r="Y88" s="900"/>
      <c r="Z88" s="900"/>
      <c r="AA88" s="900"/>
      <c r="AB88" s="900"/>
      <c r="AC88" s="900"/>
      <c r="AD88" s="900"/>
      <c r="AE88" s="900"/>
      <c r="AF88" s="903">
        <v>10964</v>
      </c>
      <c r="AG88" s="903"/>
      <c r="AH88" s="903"/>
      <c r="AI88" s="903"/>
      <c r="AJ88" s="903"/>
      <c r="AK88" s="900"/>
      <c r="AL88" s="900"/>
      <c r="AM88" s="900"/>
      <c r="AN88" s="900"/>
      <c r="AO88" s="900"/>
      <c r="AP88" s="903">
        <v>7510</v>
      </c>
      <c r="AQ88" s="903"/>
      <c r="AR88" s="903"/>
      <c r="AS88" s="903"/>
      <c r="AT88" s="903"/>
      <c r="AU88" s="903">
        <v>1603</v>
      </c>
      <c r="AV88" s="903"/>
      <c r="AW88" s="903"/>
      <c r="AX88" s="903"/>
      <c r="AY88" s="903"/>
      <c r="AZ88" s="908"/>
      <c r="BA88" s="908"/>
      <c r="BB88" s="908"/>
      <c r="BC88" s="908"/>
      <c r="BD88" s="909"/>
      <c r="BE88" s="245"/>
      <c r="BF88" s="245"/>
      <c r="BG88" s="245"/>
      <c r="BH88" s="245"/>
      <c r="BI88" s="245"/>
      <c r="BJ88" s="245"/>
      <c r="BK88" s="245"/>
      <c r="BL88" s="245"/>
      <c r="BM88" s="245"/>
      <c r="BN88" s="245"/>
      <c r="BO88" s="245"/>
      <c r="BP88" s="245"/>
      <c r="BQ88" s="242">
        <v>82</v>
      </c>
      <c r="BR88" s="247"/>
      <c r="BS88" s="924"/>
      <c r="BT88" s="925"/>
      <c r="BU88" s="925"/>
      <c r="BV88" s="925"/>
      <c r="BW88" s="925"/>
      <c r="BX88" s="925"/>
      <c r="BY88" s="925"/>
      <c r="BZ88" s="925"/>
      <c r="CA88" s="925"/>
      <c r="CB88" s="925"/>
      <c r="CC88" s="925"/>
      <c r="CD88" s="925"/>
      <c r="CE88" s="925"/>
      <c r="CF88" s="925"/>
      <c r="CG88" s="926"/>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8"/>
      <c r="DW88" s="919"/>
      <c r="DX88" s="919"/>
      <c r="DY88" s="919"/>
      <c r="DZ88" s="920"/>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4"/>
      <c r="BT89" s="925"/>
      <c r="BU89" s="925"/>
      <c r="BV89" s="925"/>
      <c r="BW89" s="925"/>
      <c r="BX89" s="925"/>
      <c r="BY89" s="925"/>
      <c r="BZ89" s="925"/>
      <c r="CA89" s="925"/>
      <c r="CB89" s="925"/>
      <c r="CC89" s="925"/>
      <c r="CD89" s="925"/>
      <c r="CE89" s="925"/>
      <c r="CF89" s="925"/>
      <c r="CG89" s="926"/>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8"/>
      <c r="DW89" s="919"/>
      <c r="DX89" s="919"/>
      <c r="DY89" s="919"/>
      <c r="DZ89" s="920"/>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4"/>
      <c r="BT90" s="925"/>
      <c r="BU90" s="925"/>
      <c r="BV90" s="925"/>
      <c r="BW90" s="925"/>
      <c r="BX90" s="925"/>
      <c r="BY90" s="925"/>
      <c r="BZ90" s="925"/>
      <c r="CA90" s="925"/>
      <c r="CB90" s="925"/>
      <c r="CC90" s="925"/>
      <c r="CD90" s="925"/>
      <c r="CE90" s="925"/>
      <c r="CF90" s="925"/>
      <c r="CG90" s="926"/>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8"/>
      <c r="DW90" s="919"/>
      <c r="DX90" s="919"/>
      <c r="DY90" s="919"/>
      <c r="DZ90" s="920"/>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4"/>
      <c r="BT91" s="925"/>
      <c r="BU91" s="925"/>
      <c r="BV91" s="925"/>
      <c r="BW91" s="925"/>
      <c r="BX91" s="925"/>
      <c r="BY91" s="925"/>
      <c r="BZ91" s="925"/>
      <c r="CA91" s="925"/>
      <c r="CB91" s="925"/>
      <c r="CC91" s="925"/>
      <c r="CD91" s="925"/>
      <c r="CE91" s="925"/>
      <c r="CF91" s="925"/>
      <c r="CG91" s="926"/>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8"/>
      <c r="DW91" s="919"/>
      <c r="DX91" s="919"/>
      <c r="DY91" s="919"/>
      <c r="DZ91" s="920"/>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4"/>
      <c r="BT92" s="925"/>
      <c r="BU92" s="925"/>
      <c r="BV92" s="925"/>
      <c r="BW92" s="925"/>
      <c r="BX92" s="925"/>
      <c r="BY92" s="925"/>
      <c r="BZ92" s="925"/>
      <c r="CA92" s="925"/>
      <c r="CB92" s="925"/>
      <c r="CC92" s="925"/>
      <c r="CD92" s="925"/>
      <c r="CE92" s="925"/>
      <c r="CF92" s="925"/>
      <c r="CG92" s="926"/>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8"/>
      <c r="DW92" s="919"/>
      <c r="DX92" s="919"/>
      <c r="DY92" s="919"/>
      <c r="DZ92" s="920"/>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4"/>
      <c r="BT93" s="925"/>
      <c r="BU93" s="925"/>
      <c r="BV93" s="925"/>
      <c r="BW93" s="925"/>
      <c r="BX93" s="925"/>
      <c r="BY93" s="925"/>
      <c r="BZ93" s="925"/>
      <c r="CA93" s="925"/>
      <c r="CB93" s="925"/>
      <c r="CC93" s="925"/>
      <c r="CD93" s="925"/>
      <c r="CE93" s="925"/>
      <c r="CF93" s="925"/>
      <c r="CG93" s="926"/>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8"/>
      <c r="DW93" s="919"/>
      <c r="DX93" s="919"/>
      <c r="DY93" s="919"/>
      <c r="DZ93" s="920"/>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4"/>
      <c r="BT94" s="925"/>
      <c r="BU94" s="925"/>
      <c r="BV94" s="925"/>
      <c r="BW94" s="925"/>
      <c r="BX94" s="925"/>
      <c r="BY94" s="925"/>
      <c r="BZ94" s="925"/>
      <c r="CA94" s="925"/>
      <c r="CB94" s="925"/>
      <c r="CC94" s="925"/>
      <c r="CD94" s="925"/>
      <c r="CE94" s="925"/>
      <c r="CF94" s="925"/>
      <c r="CG94" s="926"/>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8"/>
      <c r="DW94" s="919"/>
      <c r="DX94" s="919"/>
      <c r="DY94" s="919"/>
      <c r="DZ94" s="920"/>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4"/>
      <c r="BT95" s="925"/>
      <c r="BU95" s="925"/>
      <c r="BV95" s="925"/>
      <c r="BW95" s="925"/>
      <c r="BX95" s="925"/>
      <c r="BY95" s="925"/>
      <c r="BZ95" s="925"/>
      <c r="CA95" s="925"/>
      <c r="CB95" s="925"/>
      <c r="CC95" s="925"/>
      <c r="CD95" s="925"/>
      <c r="CE95" s="925"/>
      <c r="CF95" s="925"/>
      <c r="CG95" s="926"/>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8"/>
      <c r="DW95" s="919"/>
      <c r="DX95" s="919"/>
      <c r="DY95" s="919"/>
      <c r="DZ95" s="920"/>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4"/>
      <c r="BT96" s="925"/>
      <c r="BU96" s="925"/>
      <c r="BV96" s="925"/>
      <c r="BW96" s="925"/>
      <c r="BX96" s="925"/>
      <c r="BY96" s="925"/>
      <c r="BZ96" s="925"/>
      <c r="CA96" s="925"/>
      <c r="CB96" s="925"/>
      <c r="CC96" s="925"/>
      <c r="CD96" s="925"/>
      <c r="CE96" s="925"/>
      <c r="CF96" s="925"/>
      <c r="CG96" s="926"/>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8"/>
      <c r="DW96" s="919"/>
      <c r="DX96" s="919"/>
      <c r="DY96" s="919"/>
      <c r="DZ96" s="920"/>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4"/>
      <c r="BT97" s="925"/>
      <c r="BU97" s="925"/>
      <c r="BV97" s="925"/>
      <c r="BW97" s="925"/>
      <c r="BX97" s="925"/>
      <c r="BY97" s="925"/>
      <c r="BZ97" s="925"/>
      <c r="CA97" s="925"/>
      <c r="CB97" s="925"/>
      <c r="CC97" s="925"/>
      <c r="CD97" s="925"/>
      <c r="CE97" s="925"/>
      <c r="CF97" s="925"/>
      <c r="CG97" s="926"/>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8"/>
      <c r="DW97" s="919"/>
      <c r="DX97" s="919"/>
      <c r="DY97" s="919"/>
      <c r="DZ97" s="920"/>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4"/>
      <c r="BT98" s="925"/>
      <c r="BU98" s="925"/>
      <c r="BV98" s="925"/>
      <c r="BW98" s="925"/>
      <c r="BX98" s="925"/>
      <c r="BY98" s="925"/>
      <c r="BZ98" s="925"/>
      <c r="CA98" s="925"/>
      <c r="CB98" s="925"/>
      <c r="CC98" s="925"/>
      <c r="CD98" s="925"/>
      <c r="CE98" s="925"/>
      <c r="CF98" s="925"/>
      <c r="CG98" s="926"/>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8"/>
      <c r="DW98" s="919"/>
      <c r="DX98" s="919"/>
      <c r="DY98" s="919"/>
      <c r="DZ98" s="920"/>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4"/>
      <c r="BT99" s="925"/>
      <c r="BU99" s="925"/>
      <c r="BV99" s="925"/>
      <c r="BW99" s="925"/>
      <c r="BX99" s="925"/>
      <c r="BY99" s="925"/>
      <c r="BZ99" s="925"/>
      <c r="CA99" s="925"/>
      <c r="CB99" s="925"/>
      <c r="CC99" s="925"/>
      <c r="CD99" s="925"/>
      <c r="CE99" s="925"/>
      <c r="CF99" s="925"/>
      <c r="CG99" s="926"/>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8"/>
      <c r="DW99" s="919"/>
      <c r="DX99" s="919"/>
      <c r="DY99" s="919"/>
      <c r="DZ99" s="920"/>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4"/>
      <c r="BT100" s="925"/>
      <c r="BU100" s="925"/>
      <c r="BV100" s="925"/>
      <c r="BW100" s="925"/>
      <c r="BX100" s="925"/>
      <c r="BY100" s="925"/>
      <c r="BZ100" s="925"/>
      <c r="CA100" s="925"/>
      <c r="CB100" s="925"/>
      <c r="CC100" s="925"/>
      <c r="CD100" s="925"/>
      <c r="CE100" s="925"/>
      <c r="CF100" s="925"/>
      <c r="CG100" s="926"/>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8"/>
      <c r="DW100" s="919"/>
      <c r="DX100" s="919"/>
      <c r="DY100" s="919"/>
      <c r="DZ100" s="920"/>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4"/>
      <c r="BT101" s="925"/>
      <c r="BU101" s="925"/>
      <c r="BV101" s="925"/>
      <c r="BW101" s="925"/>
      <c r="BX101" s="925"/>
      <c r="BY101" s="925"/>
      <c r="BZ101" s="925"/>
      <c r="CA101" s="925"/>
      <c r="CB101" s="925"/>
      <c r="CC101" s="925"/>
      <c r="CD101" s="925"/>
      <c r="CE101" s="925"/>
      <c r="CF101" s="925"/>
      <c r="CG101" s="926"/>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8"/>
      <c r="DW101" s="919"/>
      <c r="DX101" s="919"/>
      <c r="DY101" s="919"/>
      <c r="DZ101" s="920"/>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417</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v>84</v>
      </c>
      <c r="CS102" s="911"/>
      <c r="CT102" s="911"/>
      <c r="CU102" s="911"/>
      <c r="CV102" s="954"/>
      <c r="CW102" s="953">
        <v>30</v>
      </c>
      <c r="CX102" s="911"/>
      <c r="CY102" s="911"/>
      <c r="CZ102" s="911"/>
      <c r="DA102" s="954"/>
      <c r="DB102" s="953">
        <v>5</v>
      </c>
      <c r="DC102" s="911"/>
      <c r="DD102" s="911"/>
      <c r="DE102" s="911"/>
      <c r="DF102" s="954"/>
      <c r="DG102" s="953">
        <v>2368</v>
      </c>
      <c r="DH102" s="911"/>
      <c r="DI102" s="911"/>
      <c r="DJ102" s="911"/>
      <c r="DK102" s="954"/>
      <c r="DL102" s="953" t="s">
        <v>595</v>
      </c>
      <c r="DM102" s="911"/>
      <c r="DN102" s="911"/>
      <c r="DO102" s="911"/>
      <c r="DP102" s="954"/>
      <c r="DQ102" s="953" t="s">
        <v>579</v>
      </c>
      <c r="DR102" s="911"/>
      <c r="DS102" s="911"/>
      <c r="DT102" s="911"/>
      <c r="DU102" s="954"/>
      <c r="DV102" s="977"/>
      <c r="DW102" s="978"/>
      <c r="DX102" s="978"/>
      <c r="DY102" s="978"/>
      <c r="DZ102" s="979"/>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418</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419</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2" t="s">
        <v>422</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423</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5" t="s">
        <v>424</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425</v>
      </c>
      <c r="AB109" s="956"/>
      <c r="AC109" s="956"/>
      <c r="AD109" s="956"/>
      <c r="AE109" s="957"/>
      <c r="AF109" s="955" t="s">
        <v>301</v>
      </c>
      <c r="AG109" s="956"/>
      <c r="AH109" s="956"/>
      <c r="AI109" s="956"/>
      <c r="AJ109" s="957"/>
      <c r="AK109" s="955" t="s">
        <v>300</v>
      </c>
      <c r="AL109" s="956"/>
      <c r="AM109" s="956"/>
      <c r="AN109" s="956"/>
      <c r="AO109" s="957"/>
      <c r="AP109" s="955" t="s">
        <v>426</v>
      </c>
      <c r="AQ109" s="956"/>
      <c r="AR109" s="956"/>
      <c r="AS109" s="956"/>
      <c r="AT109" s="958"/>
      <c r="AU109" s="975" t="s">
        <v>424</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425</v>
      </c>
      <c r="BR109" s="956"/>
      <c r="BS109" s="956"/>
      <c r="BT109" s="956"/>
      <c r="BU109" s="957"/>
      <c r="BV109" s="955" t="s">
        <v>301</v>
      </c>
      <c r="BW109" s="956"/>
      <c r="BX109" s="956"/>
      <c r="BY109" s="956"/>
      <c r="BZ109" s="957"/>
      <c r="CA109" s="955" t="s">
        <v>300</v>
      </c>
      <c r="CB109" s="956"/>
      <c r="CC109" s="956"/>
      <c r="CD109" s="956"/>
      <c r="CE109" s="957"/>
      <c r="CF109" s="976" t="s">
        <v>426</v>
      </c>
      <c r="CG109" s="976"/>
      <c r="CH109" s="976"/>
      <c r="CI109" s="976"/>
      <c r="CJ109" s="976"/>
      <c r="CK109" s="955" t="s">
        <v>427</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425</v>
      </c>
      <c r="DH109" s="956"/>
      <c r="DI109" s="956"/>
      <c r="DJ109" s="956"/>
      <c r="DK109" s="957"/>
      <c r="DL109" s="955" t="s">
        <v>301</v>
      </c>
      <c r="DM109" s="956"/>
      <c r="DN109" s="956"/>
      <c r="DO109" s="956"/>
      <c r="DP109" s="957"/>
      <c r="DQ109" s="955" t="s">
        <v>300</v>
      </c>
      <c r="DR109" s="956"/>
      <c r="DS109" s="956"/>
      <c r="DT109" s="956"/>
      <c r="DU109" s="957"/>
      <c r="DV109" s="955" t="s">
        <v>426</v>
      </c>
      <c r="DW109" s="956"/>
      <c r="DX109" s="956"/>
      <c r="DY109" s="956"/>
      <c r="DZ109" s="958"/>
    </row>
    <row r="110" spans="1:131" s="226" customFormat="1" ht="26.25" customHeight="1">
      <c r="A110" s="959" t="s">
        <v>428</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2884967</v>
      </c>
      <c r="AB110" s="963"/>
      <c r="AC110" s="963"/>
      <c r="AD110" s="963"/>
      <c r="AE110" s="964"/>
      <c r="AF110" s="965">
        <v>2968305</v>
      </c>
      <c r="AG110" s="963"/>
      <c r="AH110" s="963"/>
      <c r="AI110" s="963"/>
      <c r="AJ110" s="964"/>
      <c r="AK110" s="965">
        <v>2949306</v>
      </c>
      <c r="AL110" s="963"/>
      <c r="AM110" s="963"/>
      <c r="AN110" s="963"/>
      <c r="AO110" s="964"/>
      <c r="AP110" s="966">
        <v>22.2</v>
      </c>
      <c r="AQ110" s="967"/>
      <c r="AR110" s="967"/>
      <c r="AS110" s="967"/>
      <c r="AT110" s="968"/>
      <c r="AU110" s="969" t="s">
        <v>67</v>
      </c>
      <c r="AV110" s="970"/>
      <c r="AW110" s="970"/>
      <c r="AX110" s="970"/>
      <c r="AY110" s="970"/>
      <c r="AZ110" s="1011" t="s">
        <v>429</v>
      </c>
      <c r="BA110" s="960"/>
      <c r="BB110" s="960"/>
      <c r="BC110" s="960"/>
      <c r="BD110" s="960"/>
      <c r="BE110" s="960"/>
      <c r="BF110" s="960"/>
      <c r="BG110" s="960"/>
      <c r="BH110" s="960"/>
      <c r="BI110" s="960"/>
      <c r="BJ110" s="960"/>
      <c r="BK110" s="960"/>
      <c r="BL110" s="960"/>
      <c r="BM110" s="960"/>
      <c r="BN110" s="960"/>
      <c r="BO110" s="960"/>
      <c r="BP110" s="961"/>
      <c r="BQ110" s="997">
        <v>35076213</v>
      </c>
      <c r="BR110" s="998"/>
      <c r="BS110" s="998"/>
      <c r="BT110" s="998"/>
      <c r="BU110" s="998"/>
      <c r="BV110" s="998">
        <v>36131025</v>
      </c>
      <c r="BW110" s="998"/>
      <c r="BX110" s="998"/>
      <c r="BY110" s="998"/>
      <c r="BZ110" s="998"/>
      <c r="CA110" s="998">
        <v>36789941</v>
      </c>
      <c r="CB110" s="998"/>
      <c r="CC110" s="998"/>
      <c r="CD110" s="998"/>
      <c r="CE110" s="998"/>
      <c r="CF110" s="1012">
        <v>276.8</v>
      </c>
      <c r="CG110" s="1013"/>
      <c r="CH110" s="1013"/>
      <c r="CI110" s="1013"/>
      <c r="CJ110" s="1013"/>
      <c r="CK110" s="1014" t="s">
        <v>430</v>
      </c>
      <c r="CL110" s="1015"/>
      <c r="CM110" s="994" t="s">
        <v>431</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432</v>
      </c>
      <c r="DH110" s="998"/>
      <c r="DI110" s="998"/>
      <c r="DJ110" s="998"/>
      <c r="DK110" s="998"/>
      <c r="DL110" s="998" t="s">
        <v>432</v>
      </c>
      <c r="DM110" s="998"/>
      <c r="DN110" s="998"/>
      <c r="DO110" s="998"/>
      <c r="DP110" s="998"/>
      <c r="DQ110" s="998" t="s">
        <v>432</v>
      </c>
      <c r="DR110" s="998"/>
      <c r="DS110" s="998"/>
      <c r="DT110" s="998"/>
      <c r="DU110" s="998"/>
      <c r="DV110" s="999" t="s">
        <v>432</v>
      </c>
      <c r="DW110" s="999"/>
      <c r="DX110" s="999"/>
      <c r="DY110" s="999"/>
      <c r="DZ110" s="1000"/>
    </row>
    <row r="111" spans="1:131" s="226" customFormat="1" ht="26.25" customHeight="1">
      <c r="A111" s="1001" t="s">
        <v>433</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124</v>
      </c>
      <c r="AB111" s="1005"/>
      <c r="AC111" s="1005"/>
      <c r="AD111" s="1005"/>
      <c r="AE111" s="1006"/>
      <c r="AF111" s="1007" t="s">
        <v>124</v>
      </c>
      <c r="AG111" s="1005"/>
      <c r="AH111" s="1005"/>
      <c r="AI111" s="1005"/>
      <c r="AJ111" s="1006"/>
      <c r="AK111" s="1007" t="s">
        <v>434</v>
      </c>
      <c r="AL111" s="1005"/>
      <c r="AM111" s="1005"/>
      <c r="AN111" s="1005"/>
      <c r="AO111" s="1006"/>
      <c r="AP111" s="1008" t="s">
        <v>124</v>
      </c>
      <c r="AQ111" s="1009"/>
      <c r="AR111" s="1009"/>
      <c r="AS111" s="1009"/>
      <c r="AT111" s="1010"/>
      <c r="AU111" s="971"/>
      <c r="AV111" s="972"/>
      <c r="AW111" s="972"/>
      <c r="AX111" s="972"/>
      <c r="AY111" s="972"/>
      <c r="AZ111" s="1020" t="s">
        <v>435</v>
      </c>
      <c r="BA111" s="1021"/>
      <c r="BB111" s="1021"/>
      <c r="BC111" s="1021"/>
      <c r="BD111" s="1021"/>
      <c r="BE111" s="1021"/>
      <c r="BF111" s="1021"/>
      <c r="BG111" s="1021"/>
      <c r="BH111" s="1021"/>
      <c r="BI111" s="1021"/>
      <c r="BJ111" s="1021"/>
      <c r="BK111" s="1021"/>
      <c r="BL111" s="1021"/>
      <c r="BM111" s="1021"/>
      <c r="BN111" s="1021"/>
      <c r="BO111" s="1021"/>
      <c r="BP111" s="1022"/>
      <c r="BQ111" s="990">
        <v>3132365</v>
      </c>
      <c r="BR111" s="991"/>
      <c r="BS111" s="991"/>
      <c r="BT111" s="991"/>
      <c r="BU111" s="991"/>
      <c r="BV111" s="991">
        <v>3045215</v>
      </c>
      <c r="BW111" s="991"/>
      <c r="BX111" s="991"/>
      <c r="BY111" s="991"/>
      <c r="BZ111" s="991"/>
      <c r="CA111" s="991">
        <v>12968446</v>
      </c>
      <c r="CB111" s="991"/>
      <c r="CC111" s="991"/>
      <c r="CD111" s="991"/>
      <c r="CE111" s="991"/>
      <c r="CF111" s="985">
        <v>97.6</v>
      </c>
      <c r="CG111" s="986"/>
      <c r="CH111" s="986"/>
      <c r="CI111" s="986"/>
      <c r="CJ111" s="986"/>
      <c r="CK111" s="1016"/>
      <c r="CL111" s="1017"/>
      <c r="CM111" s="987" t="s">
        <v>436</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437</v>
      </c>
      <c r="DH111" s="991"/>
      <c r="DI111" s="991"/>
      <c r="DJ111" s="991"/>
      <c r="DK111" s="991"/>
      <c r="DL111" s="991" t="s">
        <v>124</v>
      </c>
      <c r="DM111" s="991"/>
      <c r="DN111" s="991"/>
      <c r="DO111" s="991"/>
      <c r="DP111" s="991"/>
      <c r="DQ111" s="991" t="s">
        <v>124</v>
      </c>
      <c r="DR111" s="991"/>
      <c r="DS111" s="991"/>
      <c r="DT111" s="991"/>
      <c r="DU111" s="991"/>
      <c r="DV111" s="992" t="s">
        <v>124</v>
      </c>
      <c r="DW111" s="992"/>
      <c r="DX111" s="992"/>
      <c r="DY111" s="992"/>
      <c r="DZ111" s="993"/>
    </row>
    <row r="112" spans="1:131" s="226" customFormat="1" ht="26.25" customHeight="1">
      <c r="A112" s="1023" t="s">
        <v>438</v>
      </c>
      <c r="B112" s="1024"/>
      <c r="C112" s="1021" t="s">
        <v>439</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124</v>
      </c>
      <c r="AB112" s="1030"/>
      <c r="AC112" s="1030"/>
      <c r="AD112" s="1030"/>
      <c r="AE112" s="1031"/>
      <c r="AF112" s="1032" t="s">
        <v>440</v>
      </c>
      <c r="AG112" s="1030"/>
      <c r="AH112" s="1030"/>
      <c r="AI112" s="1030"/>
      <c r="AJ112" s="1031"/>
      <c r="AK112" s="1032" t="s">
        <v>124</v>
      </c>
      <c r="AL112" s="1030"/>
      <c r="AM112" s="1030"/>
      <c r="AN112" s="1030"/>
      <c r="AO112" s="1031"/>
      <c r="AP112" s="1033" t="s">
        <v>437</v>
      </c>
      <c r="AQ112" s="1034"/>
      <c r="AR112" s="1034"/>
      <c r="AS112" s="1034"/>
      <c r="AT112" s="1035"/>
      <c r="AU112" s="971"/>
      <c r="AV112" s="972"/>
      <c r="AW112" s="972"/>
      <c r="AX112" s="972"/>
      <c r="AY112" s="972"/>
      <c r="AZ112" s="1020" t="s">
        <v>441</v>
      </c>
      <c r="BA112" s="1021"/>
      <c r="BB112" s="1021"/>
      <c r="BC112" s="1021"/>
      <c r="BD112" s="1021"/>
      <c r="BE112" s="1021"/>
      <c r="BF112" s="1021"/>
      <c r="BG112" s="1021"/>
      <c r="BH112" s="1021"/>
      <c r="BI112" s="1021"/>
      <c r="BJ112" s="1021"/>
      <c r="BK112" s="1021"/>
      <c r="BL112" s="1021"/>
      <c r="BM112" s="1021"/>
      <c r="BN112" s="1021"/>
      <c r="BO112" s="1021"/>
      <c r="BP112" s="1022"/>
      <c r="BQ112" s="990">
        <v>6013340</v>
      </c>
      <c r="BR112" s="991"/>
      <c r="BS112" s="991"/>
      <c r="BT112" s="991"/>
      <c r="BU112" s="991"/>
      <c r="BV112" s="991">
        <v>6331082</v>
      </c>
      <c r="BW112" s="991"/>
      <c r="BX112" s="991"/>
      <c r="BY112" s="991"/>
      <c r="BZ112" s="991"/>
      <c r="CA112" s="991">
        <v>5593415</v>
      </c>
      <c r="CB112" s="991"/>
      <c r="CC112" s="991"/>
      <c r="CD112" s="991"/>
      <c r="CE112" s="991"/>
      <c r="CF112" s="985">
        <v>42.1</v>
      </c>
      <c r="CG112" s="986"/>
      <c r="CH112" s="986"/>
      <c r="CI112" s="986"/>
      <c r="CJ112" s="986"/>
      <c r="CK112" s="1016"/>
      <c r="CL112" s="1017"/>
      <c r="CM112" s="987" t="s">
        <v>442</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124</v>
      </c>
      <c r="DH112" s="991"/>
      <c r="DI112" s="991"/>
      <c r="DJ112" s="991"/>
      <c r="DK112" s="991"/>
      <c r="DL112" s="991" t="s">
        <v>440</v>
      </c>
      <c r="DM112" s="991"/>
      <c r="DN112" s="991"/>
      <c r="DO112" s="991"/>
      <c r="DP112" s="991"/>
      <c r="DQ112" s="991" t="s">
        <v>440</v>
      </c>
      <c r="DR112" s="991"/>
      <c r="DS112" s="991"/>
      <c r="DT112" s="991"/>
      <c r="DU112" s="991"/>
      <c r="DV112" s="992" t="s">
        <v>124</v>
      </c>
      <c r="DW112" s="992"/>
      <c r="DX112" s="992"/>
      <c r="DY112" s="992"/>
      <c r="DZ112" s="993"/>
    </row>
    <row r="113" spans="1:130" s="226" customFormat="1" ht="26.25" customHeight="1">
      <c r="A113" s="1025"/>
      <c r="B113" s="1026"/>
      <c r="C113" s="1021" t="s">
        <v>443</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592431</v>
      </c>
      <c r="AB113" s="1005"/>
      <c r="AC113" s="1005"/>
      <c r="AD113" s="1005"/>
      <c r="AE113" s="1006"/>
      <c r="AF113" s="1007">
        <v>592546</v>
      </c>
      <c r="AG113" s="1005"/>
      <c r="AH113" s="1005"/>
      <c r="AI113" s="1005"/>
      <c r="AJ113" s="1006"/>
      <c r="AK113" s="1007">
        <v>604621</v>
      </c>
      <c r="AL113" s="1005"/>
      <c r="AM113" s="1005"/>
      <c r="AN113" s="1005"/>
      <c r="AO113" s="1006"/>
      <c r="AP113" s="1008">
        <v>4.5</v>
      </c>
      <c r="AQ113" s="1009"/>
      <c r="AR113" s="1009"/>
      <c r="AS113" s="1009"/>
      <c r="AT113" s="1010"/>
      <c r="AU113" s="971"/>
      <c r="AV113" s="972"/>
      <c r="AW113" s="972"/>
      <c r="AX113" s="972"/>
      <c r="AY113" s="972"/>
      <c r="AZ113" s="1020" t="s">
        <v>444</v>
      </c>
      <c r="BA113" s="1021"/>
      <c r="BB113" s="1021"/>
      <c r="BC113" s="1021"/>
      <c r="BD113" s="1021"/>
      <c r="BE113" s="1021"/>
      <c r="BF113" s="1021"/>
      <c r="BG113" s="1021"/>
      <c r="BH113" s="1021"/>
      <c r="BI113" s="1021"/>
      <c r="BJ113" s="1021"/>
      <c r="BK113" s="1021"/>
      <c r="BL113" s="1021"/>
      <c r="BM113" s="1021"/>
      <c r="BN113" s="1021"/>
      <c r="BO113" s="1021"/>
      <c r="BP113" s="1022"/>
      <c r="BQ113" s="990">
        <v>762326</v>
      </c>
      <c r="BR113" s="991"/>
      <c r="BS113" s="991"/>
      <c r="BT113" s="991"/>
      <c r="BU113" s="991"/>
      <c r="BV113" s="991">
        <v>1271989</v>
      </c>
      <c r="BW113" s="991"/>
      <c r="BX113" s="991"/>
      <c r="BY113" s="991"/>
      <c r="BZ113" s="991"/>
      <c r="CA113" s="991">
        <v>1602738</v>
      </c>
      <c r="CB113" s="991"/>
      <c r="CC113" s="991"/>
      <c r="CD113" s="991"/>
      <c r="CE113" s="991"/>
      <c r="CF113" s="985">
        <v>12.1</v>
      </c>
      <c r="CG113" s="986"/>
      <c r="CH113" s="986"/>
      <c r="CI113" s="986"/>
      <c r="CJ113" s="986"/>
      <c r="CK113" s="1016"/>
      <c r="CL113" s="1017"/>
      <c r="CM113" s="987" t="s">
        <v>445</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124</v>
      </c>
      <c r="DH113" s="1030"/>
      <c r="DI113" s="1030"/>
      <c r="DJ113" s="1030"/>
      <c r="DK113" s="1031"/>
      <c r="DL113" s="1032" t="s">
        <v>402</v>
      </c>
      <c r="DM113" s="1030"/>
      <c r="DN113" s="1030"/>
      <c r="DO113" s="1030"/>
      <c r="DP113" s="1031"/>
      <c r="DQ113" s="1032" t="s">
        <v>402</v>
      </c>
      <c r="DR113" s="1030"/>
      <c r="DS113" s="1030"/>
      <c r="DT113" s="1030"/>
      <c r="DU113" s="1031"/>
      <c r="DV113" s="1033" t="s">
        <v>440</v>
      </c>
      <c r="DW113" s="1034"/>
      <c r="DX113" s="1034"/>
      <c r="DY113" s="1034"/>
      <c r="DZ113" s="1035"/>
    </row>
    <row r="114" spans="1:130" s="226" customFormat="1" ht="26.25" customHeight="1">
      <c r="A114" s="1025"/>
      <c r="B114" s="1026"/>
      <c r="C114" s="1021" t="s">
        <v>446</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119490</v>
      </c>
      <c r="AB114" s="1030"/>
      <c r="AC114" s="1030"/>
      <c r="AD114" s="1030"/>
      <c r="AE114" s="1031"/>
      <c r="AF114" s="1032">
        <v>92060</v>
      </c>
      <c r="AG114" s="1030"/>
      <c r="AH114" s="1030"/>
      <c r="AI114" s="1030"/>
      <c r="AJ114" s="1031"/>
      <c r="AK114" s="1032">
        <v>89812</v>
      </c>
      <c r="AL114" s="1030"/>
      <c r="AM114" s="1030"/>
      <c r="AN114" s="1030"/>
      <c r="AO114" s="1031"/>
      <c r="AP114" s="1033">
        <v>0.7</v>
      </c>
      <c r="AQ114" s="1034"/>
      <c r="AR114" s="1034"/>
      <c r="AS114" s="1034"/>
      <c r="AT114" s="1035"/>
      <c r="AU114" s="971"/>
      <c r="AV114" s="972"/>
      <c r="AW114" s="972"/>
      <c r="AX114" s="972"/>
      <c r="AY114" s="972"/>
      <c r="AZ114" s="1020" t="s">
        <v>447</v>
      </c>
      <c r="BA114" s="1021"/>
      <c r="BB114" s="1021"/>
      <c r="BC114" s="1021"/>
      <c r="BD114" s="1021"/>
      <c r="BE114" s="1021"/>
      <c r="BF114" s="1021"/>
      <c r="BG114" s="1021"/>
      <c r="BH114" s="1021"/>
      <c r="BI114" s="1021"/>
      <c r="BJ114" s="1021"/>
      <c r="BK114" s="1021"/>
      <c r="BL114" s="1021"/>
      <c r="BM114" s="1021"/>
      <c r="BN114" s="1021"/>
      <c r="BO114" s="1021"/>
      <c r="BP114" s="1022"/>
      <c r="BQ114" s="990">
        <v>2215326</v>
      </c>
      <c r="BR114" s="991"/>
      <c r="BS114" s="991"/>
      <c r="BT114" s="991"/>
      <c r="BU114" s="991"/>
      <c r="BV114" s="991">
        <v>2169125</v>
      </c>
      <c r="BW114" s="991"/>
      <c r="BX114" s="991"/>
      <c r="BY114" s="991"/>
      <c r="BZ114" s="991"/>
      <c r="CA114" s="991">
        <v>2237920</v>
      </c>
      <c r="CB114" s="991"/>
      <c r="CC114" s="991"/>
      <c r="CD114" s="991"/>
      <c r="CE114" s="991"/>
      <c r="CF114" s="985">
        <v>16.8</v>
      </c>
      <c r="CG114" s="986"/>
      <c r="CH114" s="986"/>
      <c r="CI114" s="986"/>
      <c r="CJ114" s="986"/>
      <c r="CK114" s="1016"/>
      <c r="CL114" s="1017"/>
      <c r="CM114" s="987" t="s">
        <v>448</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402</v>
      </c>
      <c r="DH114" s="1030"/>
      <c r="DI114" s="1030"/>
      <c r="DJ114" s="1030"/>
      <c r="DK114" s="1031"/>
      <c r="DL114" s="1032" t="s">
        <v>449</v>
      </c>
      <c r="DM114" s="1030"/>
      <c r="DN114" s="1030"/>
      <c r="DO114" s="1030"/>
      <c r="DP114" s="1031"/>
      <c r="DQ114" s="1032" t="s">
        <v>402</v>
      </c>
      <c r="DR114" s="1030"/>
      <c r="DS114" s="1030"/>
      <c r="DT114" s="1030"/>
      <c r="DU114" s="1031"/>
      <c r="DV114" s="1033" t="s">
        <v>402</v>
      </c>
      <c r="DW114" s="1034"/>
      <c r="DX114" s="1034"/>
      <c r="DY114" s="1034"/>
      <c r="DZ114" s="1035"/>
    </row>
    <row r="115" spans="1:130" s="226" customFormat="1" ht="26.25" customHeight="1">
      <c r="A115" s="1025"/>
      <c r="B115" s="1026"/>
      <c r="C115" s="1021" t="s">
        <v>450</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v>94316</v>
      </c>
      <c r="AB115" s="1005"/>
      <c r="AC115" s="1005"/>
      <c r="AD115" s="1005"/>
      <c r="AE115" s="1006"/>
      <c r="AF115" s="1007">
        <v>93665</v>
      </c>
      <c r="AG115" s="1005"/>
      <c r="AH115" s="1005"/>
      <c r="AI115" s="1005"/>
      <c r="AJ115" s="1006"/>
      <c r="AK115" s="1007">
        <v>72724</v>
      </c>
      <c r="AL115" s="1005"/>
      <c r="AM115" s="1005"/>
      <c r="AN115" s="1005"/>
      <c r="AO115" s="1006"/>
      <c r="AP115" s="1008">
        <v>0.5</v>
      </c>
      <c r="AQ115" s="1009"/>
      <c r="AR115" s="1009"/>
      <c r="AS115" s="1009"/>
      <c r="AT115" s="1010"/>
      <c r="AU115" s="971"/>
      <c r="AV115" s="972"/>
      <c r="AW115" s="972"/>
      <c r="AX115" s="972"/>
      <c r="AY115" s="972"/>
      <c r="AZ115" s="1020" t="s">
        <v>451</v>
      </c>
      <c r="BA115" s="1021"/>
      <c r="BB115" s="1021"/>
      <c r="BC115" s="1021"/>
      <c r="BD115" s="1021"/>
      <c r="BE115" s="1021"/>
      <c r="BF115" s="1021"/>
      <c r="BG115" s="1021"/>
      <c r="BH115" s="1021"/>
      <c r="BI115" s="1021"/>
      <c r="BJ115" s="1021"/>
      <c r="BK115" s="1021"/>
      <c r="BL115" s="1021"/>
      <c r="BM115" s="1021"/>
      <c r="BN115" s="1021"/>
      <c r="BO115" s="1021"/>
      <c r="BP115" s="1022"/>
      <c r="BQ115" s="990" t="s">
        <v>124</v>
      </c>
      <c r="BR115" s="991"/>
      <c r="BS115" s="991"/>
      <c r="BT115" s="991"/>
      <c r="BU115" s="991"/>
      <c r="BV115" s="991" t="s">
        <v>452</v>
      </c>
      <c r="BW115" s="991"/>
      <c r="BX115" s="991"/>
      <c r="BY115" s="991"/>
      <c r="BZ115" s="991"/>
      <c r="CA115" s="991" t="s">
        <v>402</v>
      </c>
      <c r="CB115" s="991"/>
      <c r="CC115" s="991"/>
      <c r="CD115" s="991"/>
      <c r="CE115" s="991"/>
      <c r="CF115" s="985" t="s">
        <v>124</v>
      </c>
      <c r="CG115" s="986"/>
      <c r="CH115" s="986"/>
      <c r="CI115" s="986"/>
      <c r="CJ115" s="986"/>
      <c r="CK115" s="1016"/>
      <c r="CL115" s="1017"/>
      <c r="CM115" s="1020" t="s">
        <v>453</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v>2368116</v>
      </c>
      <c r="DH115" s="1030"/>
      <c r="DI115" s="1030"/>
      <c r="DJ115" s="1030"/>
      <c r="DK115" s="1031"/>
      <c r="DL115" s="1032">
        <v>2368115</v>
      </c>
      <c r="DM115" s="1030"/>
      <c r="DN115" s="1030"/>
      <c r="DO115" s="1030"/>
      <c r="DP115" s="1031"/>
      <c r="DQ115" s="1032">
        <v>2368115</v>
      </c>
      <c r="DR115" s="1030"/>
      <c r="DS115" s="1030"/>
      <c r="DT115" s="1030"/>
      <c r="DU115" s="1031"/>
      <c r="DV115" s="1033">
        <v>17.8</v>
      </c>
      <c r="DW115" s="1034"/>
      <c r="DX115" s="1034"/>
      <c r="DY115" s="1034"/>
      <c r="DZ115" s="1035"/>
    </row>
    <row r="116" spans="1:130" s="226" customFormat="1" ht="26.25" customHeight="1">
      <c r="A116" s="1027"/>
      <c r="B116" s="1028"/>
      <c r="C116" s="1036" t="s">
        <v>454</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v>91</v>
      </c>
      <c r="AB116" s="1030"/>
      <c r="AC116" s="1030"/>
      <c r="AD116" s="1030"/>
      <c r="AE116" s="1031"/>
      <c r="AF116" s="1032">
        <v>1669</v>
      </c>
      <c r="AG116" s="1030"/>
      <c r="AH116" s="1030"/>
      <c r="AI116" s="1030"/>
      <c r="AJ116" s="1031"/>
      <c r="AK116" s="1032">
        <v>24</v>
      </c>
      <c r="AL116" s="1030"/>
      <c r="AM116" s="1030"/>
      <c r="AN116" s="1030"/>
      <c r="AO116" s="1031"/>
      <c r="AP116" s="1033">
        <v>0</v>
      </c>
      <c r="AQ116" s="1034"/>
      <c r="AR116" s="1034"/>
      <c r="AS116" s="1034"/>
      <c r="AT116" s="1035"/>
      <c r="AU116" s="971"/>
      <c r="AV116" s="972"/>
      <c r="AW116" s="972"/>
      <c r="AX116" s="972"/>
      <c r="AY116" s="972"/>
      <c r="AZ116" s="1038" t="s">
        <v>455</v>
      </c>
      <c r="BA116" s="1039"/>
      <c r="BB116" s="1039"/>
      <c r="BC116" s="1039"/>
      <c r="BD116" s="1039"/>
      <c r="BE116" s="1039"/>
      <c r="BF116" s="1039"/>
      <c r="BG116" s="1039"/>
      <c r="BH116" s="1039"/>
      <c r="BI116" s="1039"/>
      <c r="BJ116" s="1039"/>
      <c r="BK116" s="1039"/>
      <c r="BL116" s="1039"/>
      <c r="BM116" s="1039"/>
      <c r="BN116" s="1039"/>
      <c r="BO116" s="1039"/>
      <c r="BP116" s="1040"/>
      <c r="BQ116" s="990" t="s">
        <v>402</v>
      </c>
      <c r="BR116" s="991"/>
      <c r="BS116" s="991"/>
      <c r="BT116" s="991"/>
      <c r="BU116" s="991"/>
      <c r="BV116" s="991" t="s">
        <v>449</v>
      </c>
      <c r="BW116" s="991"/>
      <c r="BX116" s="991"/>
      <c r="BY116" s="991"/>
      <c r="BZ116" s="991"/>
      <c r="CA116" s="991" t="s">
        <v>402</v>
      </c>
      <c r="CB116" s="991"/>
      <c r="CC116" s="991"/>
      <c r="CD116" s="991"/>
      <c r="CE116" s="991"/>
      <c r="CF116" s="985" t="s">
        <v>124</v>
      </c>
      <c r="CG116" s="986"/>
      <c r="CH116" s="986"/>
      <c r="CI116" s="986"/>
      <c r="CJ116" s="986"/>
      <c r="CK116" s="1016"/>
      <c r="CL116" s="1017"/>
      <c r="CM116" s="987" t="s">
        <v>456</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v>760997</v>
      </c>
      <c r="DH116" s="1030"/>
      <c r="DI116" s="1030"/>
      <c r="DJ116" s="1030"/>
      <c r="DK116" s="1031"/>
      <c r="DL116" s="1032">
        <v>674916</v>
      </c>
      <c r="DM116" s="1030"/>
      <c r="DN116" s="1030"/>
      <c r="DO116" s="1030"/>
      <c r="DP116" s="1031"/>
      <c r="DQ116" s="1032">
        <v>609215</v>
      </c>
      <c r="DR116" s="1030"/>
      <c r="DS116" s="1030"/>
      <c r="DT116" s="1030"/>
      <c r="DU116" s="1031"/>
      <c r="DV116" s="1033">
        <v>4.5999999999999996</v>
      </c>
      <c r="DW116" s="1034"/>
      <c r="DX116" s="1034"/>
      <c r="DY116" s="1034"/>
      <c r="DZ116" s="1035"/>
    </row>
    <row r="117" spans="1:130" s="226" customFormat="1" ht="26.25" customHeight="1">
      <c r="A117" s="975" t="s">
        <v>183</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457</v>
      </c>
      <c r="Z117" s="957"/>
      <c r="AA117" s="1047">
        <v>3691295</v>
      </c>
      <c r="AB117" s="1048"/>
      <c r="AC117" s="1048"/>
      <c r="AD117" s="1048"/>
      <c r="AE117" s="1049"/>
      <c r="AF117" s="1050">
        <v>3748245</v>
      </c>
      <c r="AG117" s="1048"/>
      <c r="AH117" s="1048"/>
      <c r="AI117" s="1048"/>
      <c r="AJ117" s="1049"/>
      <c r="AK117" s="1050">
        <v>3716487</v>
      </c>
      <c r="AL117" s="1048"/>
      <c r="AM117" s="1048"/>
      <c r="AN117" s="1048"/>
      <c r="AO117" s="1049"/>
      <c r="AP117" s="1051"/>
      <c r="AQ117" s="1052"/>
      <c r="AR117" s="1052"/>
      <c r="AS117" s="1052"/>
      <c r="AT117" s="1053"/>
      <c r="AU117" s="971"/>
      <c r="AV117" s="972"/>
      <c r="AW117" s="972"/>
      <c r="AX117" s="972"/>
      <c r="AY117" s="972"/>
      <c r="AZ117" s="1038" t="s">
        <v>458</v>
      </c>
      <c r="BA117" s="1039"/>
      <c r="BB117" s="1039"/>
      <c r="BC117" s="1039"/>
      <c r="BD117" s="1039"/>
      <c r="BE117" s="1039"/>
      <c r="BF117" s="1039"/>
      <c r="BG117" s="1039"/>
      <c r="BH117" s="1039"/>
      <c r="BI117" s="1039"/>
      <c r="BJ117" s="1039"/>
      <c r="BK117" s="1039"/>
      <c r="BL117" s="1039"/>
      <c r="BM117" s="1039"/>
      <c r="BN117" s="1039"/>
      <c r="BO117" s="1039"/>
      <c r="BP117" s="1040"/>
      <c r="BQ117" s="990" t="s">
        <v>449</v>
      </c>
      <c r="BR117" s="991"/>
      <c r="BS117" s="991"/>
      <c r="BT117" s="991"/>
      <c r="BU117" s="991"/>
      <c r="BV117" s="991" t="s">
        <v>452</v>
      </c>
      <c r="BW117" s="991"/>
      <c r="BX117" s="991"/>
      <c r="BY117" s="991"/>
      <c r="BZ117" s="991"/>
      <c r="CA117" s="991" t="s">
        <v>440</v>
      </c>
      <c r="CB117" s="991"/>
      <c r="CC117" s="991"/>
      <c r="CD117" s="991"/>
      <c r="CE117" s="991"/>
      <c r="CF117" s="985" t="s">
        <v>440</v>
      </c>
      <c r="CG117" s="986"/>
      <c r="CH117" s="986"/>
      <c r="CI117" s="986"/>
      <c r="CJ117" s="986"/>
      <c r="CK117" s="1016"/>
      <c r="CL117" s="1017"/>
      <c r="CM117" s="987" t="s">
        <v>459</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440</v>
      </c>
      <c r="DH117" s="1030"/>
      <c r="DI117" s="1030"/>
      <c r="DJ117" s="1030"/>
      <c r="DK117" s="1031"/>
      <c r="DL117" s="1032" t="s">
        <v>402</v>
      </c>
      <c r="DM117" s="1030"/>
      <c r="DN117" s="1030"/>
      <c r="DO117" s="1030"/>
      <c r="DP117" s="1031"/>
      <c r="DQ117" s="1032" t="s">
        <v>124</v>
      </c>
      <c r="DR117" s="1030"/>
      <c r="DS117" s="1030"/>
      <c r="DT117" s="1030"/>
      <c r="DU117" s="1031"/>
      <c r="DV117" s="1033" t="s">
        <v>124</v>
      </c>
      <c r="DW117" s="1034"/>
      <c r="DX117" s="1034"/>
      <c r="DY117" s="1034"/>
      <c r="DZ117" s="1035"/>
    </row>
    <row r="118" spans="1:130" s="226" customFormat="1" ht="26.25" customHeight="1">
      <c r="A118" s="975" t="s">
        <v>427</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425</v>
      </c>
      <c r="AB118" s="956"/>
      <c r="AC118" s="956"/>
      <c r="AD118" s="956"/>
      <c r="AE118" s="957"/>
      <c r="AF118" s="955" t="s">
        <v>301</v>
      </c>
      <c r="AG118" s="956"/>
      <c r="AH118" s="956"/>
      <c r="AI118" s="956"/>
      <c r="AJ118" s="957"/>
      <c r="AK118" s="955" t="s">
        <v>300</v>
      </c>
      <c r="AL118" s="956"/>
      <c r="AM118" s="956"/>
      <c r="AN118" s="956"/>
      <c r="AO118" s="957"/>
      <c r="AP118" s="1042" t="s">
        <v>426</v>
      </c>
      <c r="AQ118" s="1043"/>
      <c r="AR118" s="1043"/>
      <c r="AS118" s="1043"/>
      <c r="AT118" s="1044"/>
      <c r="AU118" s="971"/>
      <c r="AV118" s="972"/>
      <c r="AW118" s="972"/>
      <c r="AX118" s="972"/>
      <c r="AY118" s="972"/>
      <c r="AZ118" s="1045" t="s">
        <v>460</v>
      </c>
      <c r="BA118" s="1036"/>
      <c r="BB118" s="1036"/>
      <c r="BC118" s="1036"/>
      <c r="BD118" s="1036"/>
      <c r="BE118" s="1036"/>
      <c r="BF118" s="1036"/>
      <c r="BG118" s="1036"/>
      <c r="BH118" s="1036"/>
      <c r="BI118" s="1036"/>
      <c r="BJ118" s="1036"/>
      <c r="BK118" s="1036"/>
      <c r="BL118" s="1036"/>
      <c r="BM118" s="1036"/>
      <c r="BN118" s="1036"/>
      <c r="BO118" s="1036"/>
      <c r="BP118" s="1037"/>
      <c r="BQ118" s="1068" t="s">
        <v>440</v>
      </c>
      <c r="BR118" s="1069"/>
      <c r="BS118" s="1069"/>
      <c r="BT118" s="1069"/>
      <c r="BU118" s="1069"/>
      <c r="BV118" s="1069" t="s">
        <v>402</v>
      </c>
      <c r="BW118" s="1069"/>
      <c r="BX118" s="1069"/>
      <c r="BY118" s="1069"/>
      <c r="BZ118" s="1069"/>
      <c r="CA118" s="1069" t="s">
        <v>461</v>
      </c>
      <c r="CB118" s="1069"/>
      <c r="CC118" s="1069"/>
      <c r="CD118" s="1069"/>
      <c r="CE118" s="1069"/>
      <c r="CF118" s="985" t="s">
        <v>440</v>
      </c>
      <c r="CG118" s="986"/>
      <c r="CH118" s="986"/>
      <c r="CI118" s="986"/>
      <c r="CJ118" s="986"/>
      <c r="CK118" s="1016"/>
      <c r="CL118" s="1017"/>
      <c r="CM118" s="987" t="s">
        <v>462</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124</v>
      </c>
      <c r="DH118" s="1030"/>
      <c r="DI118" s="1030"/>
      <c r="DJ118" s="1030"/>
      <c r="DK118" s="1031"/>
      <c r="DL118" s="1032" t="s">
        <v>124</v>
      </c>
      <c r="DM118" s="1030"/>
      <c r="DN118" s="1030"/>
      <c r="DO118" s="1030"/>
      <c r="DP118" s="1031"/>
      <c r="DQ118" s="1032" t="s">
        <v>402</v>
      </c>
      <c r="DR118" s="1030"/>
      <c r="DS118" s="1030"/>
      <c r="DT118" s="1030"/>
      <c r="DU118" s="1031"/>
      <c r="DV118" s="1033" t="s">
        <v>124</v>
      </c>
      <c r="DW118" s="1034"/>
      <c r="DX118" s="1034"/>
      <c r="DY118" s="1034"/>
      <c r="DZ118" s="1035"/>
    </row>
    <row r="119" spans="1:130" s="226" customFormat="1" ht="26.25" customHeight="1">
      <c r="A119" s="1129" t="s">
        <v>430</v>
      </c>
      <c r="B119" s="1015"/>
      <c r="C119" s="994" t="s">
        <v>431</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402</v>
      </c>
      <c r="AB119" s="963"/>
      <c r="AC119" s="963"/>
      <c r="AD119" s="963"/>
      <c r="AE119" s="964"/>
      <c r="AF119" s="965" t="s">
        <v>440</v>
      </c>
      <c r="AG119" s="963"/>
      <c r="AH119" s="963"/>
      <c r="AI119" s="963"/>
      <c r="AJ119" s="964"/>
      <c r="AK119" s="965" t="s">
        <v>440</v>
      </c>
      <c r="AL119" s="963"/>
      <c r="AM119" s="963"/>
      <c r="AN119" s="963"/>
      <c r="AO119" s="964"/>
      <c r="AP119" s="966" t="s">
        <v>402</v>
      </c>
      <c r="AQ119" s="967"/>
      <c r="AR119" s="967"/>
      <c r="AS119" s="967"/>
      <c r="AT119" s="968"/>
      <c r="AU119" s="973"/>
      <c r="AV119" s="974"/>
      <c r="AW119" s="974"/>
      <c r="AX119" s="974"/>
      <c r="AY119" s="974"/>
      <c r="AZ119" s="257" t="s">
        <v>183</v>
      </c>
      <c r="BA119" s="257"/>
      <c r="BB119" s="257"/>
      <c r="BC119" s="257"/>
      <c r="BD119" s="257"/>
      <c r="BE119" s="257"/>
      <c r="BF119" s="257"/>
      <c r="BG119" s="257"/>
      <c r="BH119" s="257"/>
      <c r="BI119" s="257"/>
      <c r="BJ119" s="257"/>
      <c r="BK119" s="257"/>
      <c r="BL119" s="257"/>
      <c r="BM119" s="257"/>
      <c r="BN119" s="257"/>
      <c r="BO119" s="1046" t="s">
        <v>463</v>
      </c>
      <c r="BP119" s="1077"/>
      <c r="BQ119" s="1068">
        <v>47199570</v>
      </c>
      <c r="BR119" s="1069"/>
      <c r="BS119" s="1069"/>
      <c r="BT119" s="1069"/>
      <c r="BU119" s="1069"/>
      <c r="BV119" s="1069">
        <v>48948436</v>
      </c>
      <c r="BW119" s="1069"/>
      <c r="BX119" s="1069"/>
      <c r="BY119" s="1069"/>
      <c r="BZ119" s="1069"/>
      <c r="CA119" s="1069">
        <v>59192460</v>
      </c>
      <c r="CB119" s="1069"/>
      <c r="CC119" s="1069"/>
      <c r="CD119" s="1069"/>
      <c r="CE119" s="1069"/>
      <c r="CF119" s="1070"/>
      <c r="CG119" s="1071"/>
      <c r="CH119" s="1071"/>
      <c r="CI119" s="1071"/>
      <c r="CJ119" s="1072"/>
      <c r="CK119" s="1018"/>
      <c r="CL119" s="1019"/>
      <c r="CM119" s="1073" t="s">
        <v>464</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v>3252</v>
      </c>
      <c r="DH119" s="1055"/>
      <c r="DI119" s="1055"/>
      <c r="DJ119" s="1055"/>
      <c r="DK119" s="1056"/>
      <c r="DL119" s="1054">
        <v>2184</v>
      </c>
      <c r="DM119" s="1055"/>
      <c r="DN119" s="1055"/>
      <c r="DO119" s="1055"/>
      <c r="DP119" s="1056"/>
      <c r="DQ119" s="1054">
        <v>9991116</v>
      </c>
      <c r="DR119" s="1055"/>
      <c r="DS119" s="1055"/>
      <c r="DT119" s="1055"/>
      <c r="DU119" s="1056"/>
      <c r="DV119" s="1057">
        <v>75.2</v>
      </c>
      <c r="DW119" s="1058"/>
      <c r="DX119" s="1058"/>
      <c r="DY119" s="1058"/>
      <c r="DZ119" s="1059"/>
    </row>
    <row r="120" spans="1:130" s="226" customFormat="1" ht="26.25" customHeight="1">
      <c r="A120" s="1130"/>
      <c r="B120" s="1017"/>
      <c r="C120" s="987" t="s">
        <v>436</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402</v>
      </c>
      <c r="AB120" s="1030"/>
      <c r="AC120" s="1030"/>
      <c r="AD120" s="1030"/>
      <c r="AE120" s="1031"/>
      <c r="AF120" s="1032" t="s">
        <v>461</v>
      </c>
      <c r="AG120" s="1030"/>
      <c r="AH120" s="1030"/>
      <c r="AI120" s="1030"/>
      <c r="AJ120" s="1031"/>
      <c r="AK120" s="1032" t="s">
        <v>452</v>
      </c>
      <c r="AL120" s="1030"/>
      <c r="AM120" s="1030"/>
      <c r="AN120" s="1030"/>
      <c r="AO120" s="1031"/>
      <c r="AP120" s="1033" t="s">
        <v>461</v>
      </c>
      <c r="AQ120" s="1034"/>
      <c r="AR120" s="1034"/>
      <c r="AS120" s="1034"/>
      <c r="AT120" s="1035"/>
      <c r="AU120" s="1060" t="s">
        <v>465</v>
      </c>
      <c r="AV120" s="1061"/>
      <c r="AW120" s="1061"/>
      <c r="AX120" s="1061"/>
      <c r="AY120" s="1062"/>
      <c r="AZ120" s="1011" t="s">
        <v>466</v>
      </c>
      <c r="BA120" s="960"/>
      <c r="BB120" s="960"/>
      <c r="BC120" s="960"/>
      <c r="BD120" s="960"/>
      <c r="BE120" s="960"/>
      <c r="BF120" s="960"/>
      <c r="BG120" s="960"/>
      <c r="BH120" s="960"/>
      <c r="BI120" s="960"/>
      <c r="BJ120" s="960"/>
      <c r="BK120" s="960"/>
      <c r="BL120" s="960"/>
      <c r="BM120" s="960"/>
      <c r="BN120" s="960"/>
      <c r="BO120" s="960"/>
      <c r="BP120" s="961"/>
      <c r="BQ120" s="997">
        <v>3107300</v>
      </c>
      <c r="BR120" s="998"/>
      <c r="BS120" s="998"/>
      <c r="BT120" s="998"/>
      <c r="BU120" s="998"/>
      <c r="BV120" s="998">
        <v>3021681</v>
      </c>
      <c r="BW120" s="998"/>
      <c r="BX120" s="998"/>
      <c r="BY120" s="998"/>
      <c r="BZ120" s="998"/>
      <c r="CA120" s="998">
        <v>10218752</v>
      </c>
      <c r="CB120" s="998"/>
      <c r="CC120" s="998"/>
      <c r="CD120" s="998"/>
      <c r="CE120" s="998"/>
      <c r="CF120" s="1012">
        <v>76.900000000000006</v>
      </c>
      <c r="CG120" s="1013"/>
      <c r="CH120" s="1013"/>
      <c r="CI120" s="1013"/>
      <c r="CJ120" s="1013"/>
      <c r="CK120" s="1078" t="s">
        <v>467</v>
      </c>
      <c r="CL120" s="1079"/>
      <c r="CM120" s="1079"/>
      <c r="CN120" s="1079"/>
      <c r="CO120" s="1080"/>
      <c r="CP120" s="1086" t="s">
        <v>468</v>
      </c>
      <c r="CQ120" s="1087"/>
      <c r="CR120" s="1087"/>
      <c r="CS120" s="1087"/>
      <c r="CT120" s="1087"/>
      <c r="CU120" s="1087"/>
      <c r="CV120" s="1087"/>
      <c r="CW120" s="1087"/>
      <c r="CX120" s="1087"/>
      <c r="CY120" s="1087"/>
      <c r="CZ120" s="1087"/>
      <c r="DA120" s="1087"/>
      <c r="DB120" s="1087"/>
      <c r="DC120" s="1087"/>
      <c r="DD120" s="1087"/>
      <c r="DE120" s="1087"/>
      <c r="DF120" s="1088"/>
      <c r="DG120" s="997">
        <v>6013340</v>
      </c>
      <c r="DH120" s="998"/>
      <c r="DI120" s="998"/>
      <c r="DJ120" s="998"/>
      <c r="DK120" s="998"/>
      <c r="DL120" s="998">
        <v>6331082</v>
      </c>
      <c r="DM120" s="998"/>
      <c r="DN120" s="998"/>
      <c r="DO120" s="998"/>
      <c r="DP120" s="998"/>
      <c r="DQ120" s="998">
        <v>5233427</v>
      </c>
      <c r="DR120" s="998"/>
      <c r="DS120" s="998"/>
      <c r="DT120" s="998"/>
      <c r="DU120" s="998"/>
      <c r="DV120" s="999">
        <v>39.4</v>
      </c>
      <c r="DW120" s="999"/>
      <c r="DX120" s="999"/>
      <c r="DY120" s="999"/>
      <c r="DZ120" s="1000"/>
    </row>
    <row r="121" spans="1:130" s="226" customFormat="1" ht="26.25" customHeight="1">
      <c r="A121" s="1130"/>
      <c r="B121" s="1017"/>
      <c r="C121" s="1038" t="s">
        <v>469</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124</v>
      </c>
      <c r="AB121" s="1030"/>
      <c r="AC121" s="1030"/>
      <c r="AD121" s="1030"/>
      <c r="AE121" s="1031"/>
      <c r="AF121" s="1032" t="s">
        <v>124</v>
      </c>
      <c r="AG121" s="1030"/>
      <c r="AH121" s="1030"/>
      <c r="AI121" s="1030"/>
      <c r="AJ121" s="1031"/>
      <c r="AK121" s="1032" t="s">
        <v>434</v>
      </c>
      <c r="AL121" s="1030"/>
      <c r="AM121" s="1030"/>
      <c r="AN121" s="1030"/>
      <c r="AO121" s="1031"/>
      <c r="AP121" s="1033" t="s">
        <v>124</v>
      </c>
      <c r="AQ121" s="1034"/>
      <c r="AR121" s="1034"/>
      <c r="AS121" s="1034"/>
      <c r="AT121" s="1035"/>
      <c r="AU121" s="1063"/>
      <c r="AV121" s="1064"/>
      <c r="AW121" s="1064"/>
      <c r="AX121" s="1064"/>
      <c r="AY121" s="1065"/>
      <c r="AZ121" s="1020" t="s">
        <v>470</v>
      </c>
      <c r="BA121" s="1021"/>
      <c r="BB121" s="1021"/>
      <c r="BC121" s="1021"/>
      <c r="BD121" s="1021"/>
      <c r="BE121" s="1021"/>
      <c r="BF121" s="1021"/>
      <c r="BG121" s="1021"/>
      <c r="BH121" s="1021"/>
      <c r="BI121" s="1021"/>
      <c r="BJ121" s="1021"/>
      <c r="BK121" s="1021"/>
      <c r="BL121" s="1021"/>
      <c r="BM121" s="1021"/>
      <c r="BN121" s="1021"/>
      <c r="BO121" s="1021"/>
      <c r="BP121" s="1022"/>
      <c r="BQ121" s="990">
        <v>4669292</v>
      </c>
      <c r="BR121" s="991"/>
      <c r="BS121" s="991"/>
      <c r="BT121" s="991"/>
      <c r="BU121" s="991"/>
      <c r="BV121" s="991">
        <v>5405802</v>
      </c>
      <c r="BW121" s="991"/>
      <c r="BX121" s="991"/>
      <c r="BY121" s="991"/>
      <c r="BZ121" s="991"/>
      <c r="CA121" s="991">
        <v>5477697</v>
      </c>
      <c r="CB121" s="991"/>
      <c r="CC121" s="991"/>
      <c r="CD121" s="991"/>
      <c r="CE121" s="991"/>
      <c r="CF121" s="985">
        <v>41.2</v>
      </c>
      <c r="CG121" s="986"/>
      <c r="CH121" s="986"/>
      <c r="CI121" s="986"/>
      <c r="CJ121" s="986"/>
      <c r="CK121" s="1081"/>
      <c r="CL121" s="1082"/>
      <c r="CM121" s="1082"/>
      <c r="CN121" s="1082"/>
      <c r="CO121" s="1083"/>
      <c r="CP121" s="1091" t="s">
        <v>471</v>
      </c>
      <c r="CQ121" s="1092"/>
      <c r="CR121" s="1092"/>
      <c r="CS121" s="1092"/>
      <c r="CT121" s="1092"/>
      <c r="CU121" s="1092"/>
      <c r="CV121" s="1092"/>
      <c r="CW121" s="1092"/>
      <c r="CX121" s="1092"/>
      <c r="CY121" s="1092"/>
      <c r="CZ121" s="1092"/>
      <c r="DA121" s="1092"/>
      <c r="DB121" s="1092"/>
      <c r="DC121" s="1092"/>
      <c r="DD121" s="1092"/>
      <c r="DE121" s="1092"/>
      <c r="DF121" s="1093"/>
      <c r="DG121" s="990" t="s">
        <v>124</v>
      </c>
      <c r="DH121" s="991"/>
      <c r="DI121" s="991"/>
      <c r="DJ121" s="991"/>
      <c r="DK121" s="991"/>
      <c r="DL121" s="991" t="s">
        <v>402</v>
      </c>
      <c r="DM121" s="991"/>
      <c r="DN121" s="991"/>
      <c r="DO121" s="991"/>
      <c r="DP121" s="991"/>
      <c r="DQ121" s="991">
        <v>359988</v>
      </c>
      <c r="DR121" s="991"/>
      <c r="DS121" s="991"/>
      <c r="DT121" s="991"/>
      <c r="DU121" s="991"/>
      <c r="DV121" s="992">
        <v>2.7</v>
      </c>
      <c r="DW121" s="992"/>
      <c r="DX121" s="992"/>
      <c r="DY121" s="992"/>
      <c r="DZ121" s="993"/>
    </row>
    <row r="122" spans="1:130" s="226" customFormat="1" ht="26.25" customHeight="1">
      <c r="A122" s="1130"/>
      <c r="B122" s="1017"/>
      <c r="C122" s="987" t="s">
        <v>448</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452</v>
      </c>
      <c r="AB122" s="1030"/>
      <c r="AC122" s="1030"/>
      <c r="AD122" s="1030"/>
      <c r="AE122" s="1031"/>
      <c r="AF122" s="1032" t="s">
        <v>461</v>
      </c>
      <c r="AG122" s="1030"/>
      <c r="AH122" s="1030"/>
      <c r="AI122" s="1030"/>
      <c r="AJ122" s="1031"/>
      <c r="AK122" s="1032" t="s">
        <v>461</v>
      </c>
      <c r="AL122" s="1030"/>
      <c r="AM122" s="1030"/>
      <c r="AN122" s="1030"/>
      <c r="AO122" s="1031"/>
      <c r="AP122" s="1033" t="s">
        <v>461</v>
      </c>
      <c r="AQ122" s="1034"/>
      <c r="AR122" s="1034"/>
      <c r="AS122" s="1034"/>
      <c r="AT122" s="1035"/>
      <c r="AU122" s="1063"/>
      <c r="AV122" s="1064"/>
      <c r="AW122" s="1064"/>
      <c r="AX122" s="1064"/>
      <c r="AY122" s="1065"/>
      <c r="AZ122" s="1045" t="s">
        <v>472</v>
      </c>
      <c r="BA122" s="1036"/>
      <c r="BB122" s="1036"/>
      <c r="BC122" s="1036"/>
      <c r="BD122" s="1036"/>
      <c r="BE122" s="1036"/>
      <c r="BF122" s="1036"/>
      <c r="BG122" s="1036"/>
      <c r="BH122" s="1036"/>
      <c r="BI122" s="1036"/>
      <c r="BJ122" s="1036"/>
      <c r="BK122" s="1036"/>
      <c r="BL122" s="1036"/>
      <c r="BM122" s="1036"/>
      <c r="BN122" s="1036"/>
      <c r="BO122" s="1036"/>
      <c r="BP122" s="1037"/>
      <c r="BQ122" s="1068">
        <v>29682735</v>
      </c>
      <c r="BR122" s="1069"/>
      <c r="BS122" s="1069"/>
      <c r="BT122" s="1069"/>
      <c r="BU122" s="1069"/>
      <c r="BV122" s="1069">
        <v>29460005</v>
      </c>
      <c r="BW122" s="1069"/>
      <c r="BX122" s="1069"/>
      <c r="BY122" s="1069"/>
      <c r="BZ122" s="1069"/>
      <c r="CA122" s="1069">
        <v>29307951</v>
      </c>
      <c r="CB122" s="1069"/>
      <c r="CC122" s="1069"/>
      <c r="CD122" s="1069"/>
      <c r="CE122" s="1069"/>
      <c r="CF122" s="1089">
        <v>220.5</v>
      </c>
      <c r="CG122" s="1090"/>
      <c r="CH122" s="1090"/>
      <c r="CI122" s="1090"/>
      <c r="CJ122" s="1090"/>
      <c r="CK122" s="1081"/>
      <c r="CL122" s="1082"/>
      <c r="CM122" s="1082"/>
      <c r="CN122" s="1082"/>
      <c r="CO122" s="1083"/>
      <c r="CP122" s="1091" t="s">
        <v>473</v>
      </c>
      <c r="CQ122" s="1092"/>
      <c r="CR122" s="1092"/>
      <c r="CS122" s="1092"/>
      <c r="CT122" s="1092"/>
      <c r="CU122" s="1092"/>
      <c r="CV122" s="1092"/>
      <c r="CW122" s="1092"/>
      <c r="CX122" s="1092"/>
      <c r="CY122" s="1092"/>
      <c r="CZ122" s="1092"/>
      <c r="DA122" s="1092"/>
      <c r="DB122" s="1092"/>
      <c r="DC122" s="1092"/>
      <c r="DD122" s="1092"/>
      <c r="DE122" s="1092"/>
      <c r="DF122" s="1093"/>
      <c r="DG122" s="990" t="s">
        <v>449</v>
      </c>
      <c r="DH122" s="991"/>
      <c r="DI122" s="991"/>
      <c r="DJ122" s="991"/>
      <c r="DK122" s="991"/>
      <c r="DL122" s="991" t="s">
        <v>124</v>
      </c>
      <c r="DM122" s="991"/>
      <c r="DN122" s="991"/>
      <c r="DO122" s="991"/>
      <c r="DP122" s="991"/>
      <c r="DQ122" s="991" t="s">
        <v>124</v>
      </c>
      <c r="DR122" s="991"/>
      <c r="DS122" s="991"/>
      <c r="DT122" s="991"/>
      <c r="DU122" s="991"/>
      <c r="DV122" s="992" t="s">
        <v>449</v>
      </c>
      <c r="DW122" s="992"/>
      <c r="DX122" s="992"/>
      <c r="DY122" s="992"/>
      <c r="DZ122" s="993"/>
    </row>
    <row r="123" spans="1:130" s="226" customFormat="1" ht="26.25" customHeight="1">
      <c r="A123" s="1130"/>
      <c r="B123" s="1017"/>
      <c r="C123" s="987" t="s">
        <v>456</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v>93140</v>
      </c>
      <c r="AB123" s="1030"/>
      <c r="AC123" s="1030"/>
      <c r="AD123" s="1030"/>
      <c r="AE123" s="1031"/>
      <c r="AF123" s="1032">
        <v>92519</v>
      </c>
      <c r="AG123" s="1030"/>
      <c r="AH123" s="1030"/>
      <c r="AI123" s="1030"/>
      <c r="AJ123" s="1031"/>
      <c r="AK123" s="1032">
        <v>71608</v>
      </c>
      <c r="AL123" s="1030"/>
      <c r="AM123" s="1030"/>
      <c r="AN123" s="1030"/>
      <c r="AO123" s="1031"/>
      <c r="AP123" s="1033">
        <v>0.5</v>
      </c>
      <c r="AQ123" s="1034"/>
      <c r="AR123" s="1034"/>
      <c r="AS123" s="1034"/>
      <c r="AT123" s="1035"/>
      <c r="AU123" s="1066"/>
      <c r="AV123" s="1067"/>
      <c r="AW123" s="1067"/>
      <c r="AX123" s="1067"/>
      <c r="AY123" s="1067"/>
      <c r="AZ123" s="257" t="s">
        <v>183</v>
      </c>
      <c r="BA123" s="257"/>
      <c r="BB123" s="257"/>
      <c r="BC123" s="257"/>
      <c r="BD123" s="257"/>
      <c r="BE123" s="257"/>
      <c r="BF123" s="257"/>
      <c r="BG123" s="257"/>
      <c r="BH123" s="257"/>
      <c r="BI123" s="257"/>
      <c r="BJ123" s="257"/>
      <c r="BK123" s="257"/>
      <c r="BL123" s="257"/>
      <c r="BM123" s="257"/>
      <c r="BN123" s="257"/>
      <c r="BO123" s="1046" t="s">
        <v>474</v>
      </c>
      <c r="BP123" s="1077"/>
      <c r="BQ123" s="1136">
        <v>37459327</v>
      </c>
      <c r="BR123" s="1137"/>
      <c r="BS123" s="1137"/>
      <c r="BT123" s="1137"/>
      <c r="BU123" s="1137"/>
      <c r="BV123" s="1137">
        <v>37887488</v>
      </c>
      <c r="BW123" s="1137"/>
      <c r="BX123" s="1137"/>
      <c r="BY123" s="1137"/>
      <c r="BZ123" s="1137"/>
      <c r="CA123" s="1137">
        <v>45004400</v>
      </c>
      <c r="CB123" s="1137"/>
      <c r="CC123" s="1137"/>
      <c r="CD123" s="1137"/>
      <c r="CE123" s="1137"/>
      <c r="CF123" s="1070"/>
      <c r="CG123" s="1071"/>
      <c r="CH123" s="1071"/>
      <c r="CI123" s="1071"/>
      <c r="CJ123" s="1072"/>
      <c r="CK123" s="1081"/>
      <c r="CL123" s="1082"/>
      <c r="CM123" s="1082"/>
      <c r="CN123" s="1082"/>
      <c r="CO123" s="1083"/>
      <c r="CP123" s="1091"/>
      <c r="CQ123" s="1092"/>
      <c r="CR123" s="1092"/>
      <c r="CS123" s="1092"/>
      <c r="CT123" s="1092"/>
      <c r="CU123" s="1092"/>
      <c r="CV123" s="1092"/>
      <c r="CW123" s="1092"/>
      <c r="CX123" s="1092"/>
      <c r="CY123" s="1092"/>
      <c r="CZ123" s="1092"/>
      <c r="DA123" s="1092"/>
      <c r="DB123" s="1092"/>
      <c r="DC123" s="1092"/>
      <c r="DD123" s="1092"/>
      <c r="DE123" s="1092"/>
      <c r="DF123" s="1093"/>
      <c r="DG123" s="1029"/>
      <c r="DH123" s="1030"/>
      <c r="DI123" s="1030"/>
      <c r="DJ123" s="1030"/>
      <c r="DK123" s="1031"/>
      <c r="DL123" s="1032"/>
      <c r="DM123" s="1030"/>
      <c r="DN123" s="1030"/>
      <c r="DO123" s="1030"/>
      <c r="DP123" s="1031"/>
      <c r="DQ123" s="1032"/>
      <c r="DR123" s="1030"/>
      <c r="DS123" s="1030"/>
      <c r="DT123" s="1030"/>
      <c r="DU123" s="1031"/>
      <c r="DV123" s="1033"/>
      <c r="DW123" s="1034"/>
      <c r="DX123" s="1034"/>
      <c r="DY123" s="1034"/>
      <c r="DZ123" s="1035"/>
    </row>
    <row r="124" spans="1:130" s="226" customFormat="1" ht="26.25" customHeight="1" thickBot="1">
      <c r="A124" s="1130"/>
      <c r="B124" s="1017"/>
      <c r="C124" s="987" t="s">
        <v>459</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434</v>
      </c>
      <c r="AB124" s="1030"/>
      <c r="AC124" s="1030"/>
      <c r="AD124" s="1030"/>
      <c r="AE124" s="1031"/>
      <c r="AF124" s="1032" t="s">
        <v>434</v>
      </c>
      <c r="AG124" s="1030"/>
      <c r="AH124" s="1030"/>
      <c r="AI124" s="1030"/>
      <c r="AJ124" s="1031"/>
      <c r="AK124" s="1032" t="s">
        <v>402</v>
      </c>
      <c r="AL124" s="1030"/>
      <c r="AM124" s="1030"/>
      <c r="AN124" s="1030"/>
      <c r="AO124" s="1031"/>
      <c r="AP124" s="1033" t="s">
        <v>124</v>
      </c>
      <c r="AQ124" s="1034"/>
      <c r="AR124" s="1034"/>
      <c r="AS124" s="1034"/>
      <c r="AT124" s="1035"/>
      <c r="AU124" s="1132" t="s">
        <v>475</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74.900000000000006</v>
      </c>
      <c r="BR124" s="1099"/>
      <c r="BS124" s="1099"/>
      <c r="BT124" s="1099"/>
      <c r="BU124" s="1099"/>
      <c r="BV124" s="1099">
        <v>84.8</v>
      </c>
      <c r="BW124" s="1099"/>
      <c r="BX124" s="1099"/>
      <c r="BY124" s="1099"/>
      <c r="BZ124" s="1099"/>
      <c r="CA124" s="1099">
        <v>106.7</v>
      </c>
      <c r="CB124" s="1099"/>
      <c r="CC124" s="1099"/>
      <c r="CD124" s="1099"/>
      <c r="CE124" s="1099"/>
      <c r="CF124" s="1100"/>
      <c r="CG124" s="1101"/>
      <c r="CH124" s="1101"/>
      <c r="CI124" s="1101"/>
      <c r="CJ124" s="1102"/>
      <c r="CK124" s="1084"/>
      <c r="CL124" s="1084"/>
      <c r="CM124" s="1084"/>
      <c r="CN124" s="1084"/>
      <c r="CO124" s="1085"/>
      <c r="CP124" s="1091" t="s">
        <v>476</v>
      </c>
      <c r="CQ124" s="1092"/>
      <c r="CR124" s="1092"/>
      <c r="CS124" s="1092"/>
      <c r="CT124" s="1092"/>
      <c r="CU124" s="1092"/>
      <c r="CV124" s="1092"/>
      <c r="CW124" s="1092"/>
      <c r="CX124" s="1092"/>
      <c r="CY124" s="1092"/>
      <c r="CZ124" s="1092"/>
      <c r="DA124" s="1092"/>
      <c r="DB124" s="1092"/>
      <c r="DC124" s="1092"/>
      <c r="DD124" s="1092"/>
      <c r="DE124" s="1092"/>
      <c r="DF124" s="1093"/>
      <c r="DG124" s="1076" t="s">
        <v>124</v>
      </c>
      <c r="DH124" s="1055"/>
      <c r="DI124" s="1055"/>
      <c r="DJ124" s="1055"/>
      <c r="DK124" s="1056"/>
      <c r="DL124" s="1054" t="s">
        <v>124</v>
      </c>
      <c r="DM124" s="1055"/>
      <c r="DN124" s="1055"/>
      <c r="DO124" s="1055"/>
      <c r="DP124" s="1056"/>
      <c r="DQ124" s="1054" t="s">
        <v>124</v>
      </c>
      <c r="DR124" s="1055"/>
      <c r="DS124" s="1055"/>
      <c r="DT124" s="1055"/>
      <c r="DU124" s="1056"/>
      <c r="DV124" s="1057" t="s">
        <v>434</v>
      </c>
      <c r="DW124" s="1058"/>
      <c r="DX124" s="1058"/>
      <c r="DY124" s="1058"/>
      <c r="DZ124" s="1059"/>
    </row>
    <row r="125" spans="1:130" s="226" customFormat="1" ht="26.25" customHeight="1">
      <c r="A125" s="1130"/>
      <c r="B125" s="1017"/>
      <c r="C125" s="987" t="s">
        <v>462</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402</v>
      </c>
      <c r="AB125" s="1030"/>
      <c r="AC125" s="1030"/>
      <c r="AD125" s="1030"/>
      <c r="AE125" s="1031"/>
      <c r="AF125" s="1032" t="s">
        <v>434</v>
      </c>
      <c r="AG125" s="1030"/>
      <c r="AH125" s="1030"/>
      <c r="AI125" s="1030"/>
      <c r="AJ125" s="1031"/>
      <c r="AK125" s="1032" t="s">
        <v>124</v>
      </c>
      <c r="AL125" s="1030"/>
      <c r="AM125" s="1030"/>
      <c r="AN125" s="1030"/>
      <c r="AO125" s="1031"/>
      <c r="AP125" s="1033" t="s">
        <v>402</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477</v>
      </c>
      <c r="CL125" s="1079"/>
      <c r="CM125" s="1079"/>
      <c r="CN125" s="1079"/>
      <c r="CO125" s="1080"/>
      <c r="CP125" s="1011" t="s">
        <v>478</v>
      </c>
      <c r="CQ125" s="960"/>
      <c r="CR125" s="960"/>
      <c r="CS125" s="960"/>
      <c r="CT125" s="960"/>
      <c r="CU125" s="960"/>
      <c r="CV125" s="960"/>
      <c r="CW125" s="960"/>
      <c r="CX125" s="960"/>
      <c r="CY125" s="960"/>
      <c r="CZ125" s="960"/>
      <c r="DA125" s="960"/>
      <c r="DB125" s="960"/>
      <c r="DC125" s="960"/>
      <c r="DD125" s="960"/>
      <c r="DE125" s="960"/>
      <c r="DF125" s="961"/>
      <c r="DG125" s="997" t="s">
        <v>437</v>
      </c>
      <c r="DH125" s="998"/>
      <c r="DI125" s="998"/>
      <c r="DJ125" s="998"/>
      <c r="DK125" s="998"/>
      <c r="DL125" s="998" t="s">
        <v>402</v>
      </c>
      <c r="DM125" s="998"/>
      <c r="DN125" s="998"/>
      <c r="DO125" s="998"/>
      <c r="DP125" s="998"/>
      <c r="DQ125" s="998" t="s">
        <v>124</v>
      </c>
      <c r="DR125" s="998"/>
      <c r="DS125" s="998"/>
      <c r="DT125" s="998"/>
      <c r="DU125" s="998"/>
      <c r="DV125" s="999" t="s">
        <v>434</v>
      </c>
      <c r="DW125" s="999"/>
      <c r="DX125" s="999"/>
      <c r="DY125" s="999"/>
      <c r="DZ125" s="1000"/>
    </row>
    <row r="126" spans="1:130" s="226" customFormat="1" ht="26.25" customHeight="1" thickBot="1">
      <c r="A126" s="1130"/>
      <c r="B126" s="1017"/>
      <c r="C126" s="987" t="s">
        <v>464</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t="s">
        <v>124</v>
      </c>
      <c r="AB126" s="1030"/>
      <c r="AC126" s="1030"/>
      <c r="AD126" s="1030"/>
      <c r="AE126" s="1031"/>
      <c r="AF126" s="1032" t="s">
        <v>124</v>
      </c>
      <c r="AG126" s="1030"/>
      <c r="AH126" s="1030"/>
      <c r="AI126" s="1030"/>
      <c r="AJ126" s="1031"/>
      <c r="AK126" s="1032" t="s">
        <v>124</v>
      </c>
      <c r="AL126" s="1030"/>
      <c r="AM126" s="1030"/>
      <c r="AN126" s="1030"/>
      <c r="AO126" s="1031"/>
      <c r="AP126" s="1033" t="s">
        <v>452</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479</v>
      </c>
      <c r="CQ126" s="1021"/>
      <c r="CR126" s="1021"/>
      <c r="CS126" s="1021"/>
      <c r="CT126" s="1021"/>
      <c r="CU126" s="1021"/>
      <c r="CV126" s="1021"/>
      <c r="CW126" s="1021"/>
      <c r="CX126" s="1021"/>
      <c r="CY126" s="1021"/>
      <c r="CZ126" s="1021"/>
      <c r="DA126" s="1021"/>
      <c r="DB126" s="1021"/>
      <c r="DC126" s="1021"/>
      <c r="DD126" s="1021"/>
      <c r="DE126" s="1021"/>
      <c r="DF126" s="1022"/>
      <c r="DG126" s="990" t="s">
        <v>402</v>
      </c>
      <c r="DH126" s="991"/>
      <c r="DI126" s="991"/>
      <c r="DJ126" s="991"/>
      <c r="DK126" s="991"/>
      <c r="DL126" s="991" t="s">
        <v>124</v>
      </c>
      <c r="DM126" s="991"/>
      <c r="DN126" s="991"/>
      <c r="DO126" s="991"/>
      <c r="DP126" s="991"/>
      <c r="DQ126" s="991" t="s">
        <v>434</v>
      </c>
      <c r="DR126" s="991"/>
      <c r="DS126" s="991"/>
      <c r="DT126" s="991"/>
      <c r="DU126" s="991"/>
      <c r="DV126" s="992" t="s">
        <v>434</v>
      </c>
      <c r="DW126" s="992"/>
      <c r="DX126" s="992"/>
      <c r="DY126" s="992"/>
      <c r="DZ126" s="993"/>
    </row>
    <row r="127" spans="1:130" s="226" customFormat="1" ht="26.25" customHeight="1">
      <c r="A127" s="1131"/>
      <c r="B127" s="1019"/>
      <c r="C127" s="1073" t="s">
        <v>480</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v>1176</v>
      </c>
      <c r="AB127" s="1030"/>
      <c r="AC127" s="1030"/>
      <c r="AD127" s="1030"/>
      <c r="AE127" s="1031"/>
      <c r="AF127" s="1032">
        <v>1146</v>
      </c>
      <c r="AG127" s="1030"/>
      <c r="AH127" s="1030"/>
      <c r="AI127" s="1030"/>
      <c r="AJ127" s="1031"/>
      <c r="AK127" s="1032">
        <v>1116</v>
      </c>
      <c r="AL127" s="1030"/>
      <c r="AM127" s="1030"/>
      <c r="AN127" s="1030"/>
      <c r="AO127" s="1031"/>
      <c r="AP127" s="1033">
        <v>0</v>
      </c>
      <c r="AQ127" s="1034"/>
      <c r="AR127" s="1034"/>
      <c r="AS127" s="1034"/>
      <c r="AT127" s="1035"/>
      <c r="AU127" s="262"/>
      <c r="AV127" s="262"/>
      <c r="AW127" s="262"/>
      <c r="AX127" s="1103" t="s">
        <v>481</v>
      </c>
      <c r="AY127" s="1104"/>
      <c r="AZ127" s="1104"/>
      <c r="BA127" s="1104"/>
      <c r="BB127" s="1104"/>
      <c r="BC127" s="1104"/>
      <c r="BD127" s="1104"/>
      <c r="BE127" s="1105"/>
      <c r="BF127" s="1106" t="s">
        <v>482</v>
      </c>
      <c r="BG127" s="1104"/>
      <c r="BH127" s="1104"/>
      <c r="BI127" s="1104"/>
      <c r="BJ127" s="1104"/>
      <c r="BK127" s="1104"/>
      <c r="BL127" s="1105"/>
      <c r="BM127" s="1106" t="s">
        <v>483</v>
      </c>
      <c r="BN127" s="1104"/>
      <c r="BO127" s="1104"/>
      <c r="BP127" s="1104"/>
      <c r="BQ127" s="1104"/>
      <c r="BR127" s="1104"/>
      <c r="BS127" s="1105"/>
      <c r="BT127" s="1106" t="s">
        <v>484</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485</v>
      </c>
      <c r="CQ127" s="1021"/>
      <c r="CR127" s="1021"/>
      <c r="CS127" s="1021"/>
      <c r="CT127" s="1021"/>
      <c r="CU127" s="1021"/>
      <c r="CV127" s="1021"/>
      <c r="CW127" s="1021"/>
      <c r="CX127" s="1021"/>
      <c r="CY127" s="1021"/>
      <c r="CZ127" s="1021"/>
      <c r="DA127" s="1021"/>
      <c r="DB127" s="1021"/>
      <c r="DC127" s="1021"/>
      <c r="DD127" s="1021"/>
      <c r="DE127" s="1021"/>
      <c r="DF127" s="1022"/>
      <c r="DG127" s="990" t="s">
        <v>402</v>
      </c>
      <c r="DH127" s="991"/>
      <c r="DI127" s="991"/>
      <c r="DJ127" s="991"/>
      <c r="DK127" s="991"/>
      <c r="DL127" s="991" t="s">
        <v>124</v>
      </c>
      <c r="DM127" s="991"/>
      <c r="DN127" s="991"/>
      <c r="DO127" s="991"/>
      <c r="DP127" s="991"/>
      <c r="DQ127" s="991" t="s">
        <v>402</v>
      </c>
      <c r="DR127" s="991"/>
      <c r="DS127" s="991"/>
      <c r="DT127" s="991"/>
      <c r="DU127" s="991"/>
      <c r="DV127" s="992" t="s">
        <v>434</v>
      </c>
      <c r="DW127" s="992"/>
      <c r="DX127" s="992"/>
      <c r="DY127" s="992"/>
      <c r="DZ127" s="993"/>
    </row>
    <row r="128" spans="1:130" s="226" customFormat="1" ht="26.25" customHeight="1" thickBot="1">
      <c r="A128" s="1114" t="s">
        <v>486</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487</v>
      </c>
      <c r="X128" s="1116"/>
      <c r="Y128" s="1116"/>
      <c r="Z128" s="1117"/>
      <c r="AA128" s="1118">
        <v>405111</v>
      </c>
      <c r="AB128" s="1119"/>
      <c r="AC128" s="1119"/>
      <c r="AD128" s="1119"/>
      <c r="AE128" s="1120"/>
      <c r="AF128" s="1121">
        <v>556860</v>
      </c>
      <c r="AG128" s="1119"/>
      <c r="AH128" s="1119"/>
      <c r="AI128" s="1119"/>
      <c r="AJ128" s="1120"/>
      <c r="AK128" s="1121">
        <v>588583</v>
      </c>
      <c r="AL128" s="1119"/>
      <c r="AM128" s="1119"/>
      <c r="AN128" s="1119"/>
      <c r="AO128" s="1120"/>
      <c r="AP128" s="1122"/>
      <c r="AQ128" s="1123"/>
      <c r="AR128" s="1123"/>
      <c r="AS128" s="1123"/>
      <c r="AT128" s="1124"/>
      <c r="AU128" s="262"/>
      <c r="AV128" s="262"/>
      <c r="AW128" s="262"/>
      <c r="AX128" s="959" t="s">
        <v>488</v>
      </c>
      <c r="AY128" s="960"/>
      <c r="AZ128" s="960"/>
      <c r="BA128" s="960"/>
      <c r="BB128" s="960"/>
      <c r="BC128" s="960"/>
      <c r="BD128" s="960"/>
      <c r="BE128" s="961"/>
      <c r="BF128" s="1125" t="s">
        <v>124</v>
      </c>
      <c r="BG128" s="1126"/>
      <c r="BH128" s="1126"/>
      <c r="BI128" s="1126"/>
      <c r="BJ128" s="1126"/>
      <c r="BK128" s="1126"/>
      <c r="BL128" s="1127"/>
      <c r="BM128" s="1125">
        <v>12.75</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489</v>
      </c>
      <c r="CQ128" s="1108"/>
      <c r="CR128" s="1108"/>
      <c r="CS128" s="1108"/>
      <c r="CT128" s="1108"/>
      <c r="CU128" s="1108"/>
      <c r="CV128" s="1108"/>
      <c r="CW128" s="1108"/>
      <c r="CX128" s="1108"/>
      <c r="CY128" s="1108"/>
      <c r="CZ128" s="1108"/>
      <c r="DA128" s="1108"/>
      <c r="DB128" s="1108"/>
      <c r="DC128" s="1108"/>
      <c r="DD128" s="1108"/>
      <c r="DE128" s="1108"/>
      <c r="DF128" s="1109"/>
      <c r="DG128" s="1110" t="s">
        <v>434</v>
      </c>
      <c r="DH128" s="1111"/>
      <c r="DI128" s="1111"/>
      <c r="DJ128" s="1111"/>
      <c r="DK128" s="1111"/>
      <c r="DL128" s="1111" t="s">
        <v>124</v>
      </c>
      <c r="DM128" s="1111"/>
      <c r="DN128" s="1111"/>
      <c r="DO128" s="1111"/>
      <c r="DP128" s="1111"/>
      <c r="DQ128" s="1111" t="s">
        <v>124</v>
      </c>
      <c r="DR128" s="1111"/>
      <c r="DS128" s="1111"/>
      <c r="DT128" s="1111"/>
      <c r="DU128" s="1111"/>
      <c r="DV128" s="1112" t="s">
        <v>402</v>
      </c>
      <c r="DW128" s="1112"/>
      <c r="DX128" s="1112"/>
      <c r="DY128" s="1112"/>
      <c r="DZ128" s="1113"/>
    </row>
    <row r="129" spans="1:131" s="226" customFormat="1" ht="26.25" customHeight="1">
      <c r="A129" s="1001" t="s">
        <v>101</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490</v>
      </c>
      <c r="X129" s="1145"/>
      <c r="Y129" s="1145"/>
      <c r="Z129" s="1146"/>
      <c r="AA129" s="1029">
        <v>14994229</v>
      </c>
      <c r="AB129" s="1030"/>
      <c r="AC129" s="1030"/>
      <c r="AD129" s="1030"/>
      <c r="AE129" s="1031"/>
      <c r="AF129" s="1032">
        <v>14901095</v>
      </c>
      <c r="AG129" s="1030"/>
      <c r="AH129" s="1030"/>
      <c r="AI129" s="1030"/>
      <c r="AJ129" s="1031"/>
      <c r="AK129" s="1032">
        <v>15320213</v>
      </c>
      <c r="AL129" s="1030"/>
      <c r="AM129" s="1030"/>
      <c r="AN129" s="1030"/>
      <c r="AO129" s="1031"/>
      <c r="AP129" s="1147"/>
      <c r="AQ129" s="1148"/>
      <c r="AR129" s="1148"/>
      <c r="AS129" s="1148"/>
      <c r="AT129" s="1149"/>
      <c r="AU129" s="264"/>
      <c r="AV129" s="264"/>
      <c r="AW129" s="264"/>
      <c r="AX129" s="1138" t="s">
        <v>491</v>
      </c>
      <c r="AY129" s="1021"/>
      <c r="AZ129" s="1021"/>
      <c r="BA129" s="1021"/>
      <c r="BB129" s="1021"/>
      <c r="BC129" s="1021"/>
      <c r="BD129" s="1021"/>
      <c r="BE129" s="1022"/>
      <c r="BF129" s="1139" t="s">
        <v>124</v>
      </c>
      <c r="BG129" s="1140"/>
      <c r="BH129" s="1140"/>
      <c r="BI129" s="1140"/>
      <c r="BJ129" s="1140"/>
      <c r="BK129" s="1140"/>
      <c r="BL129" s="1141"/>
      <c r="BM129" s="1139">
        <v>17.75</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1" t="s">
        <v>492</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493</v>
      </c>
      <c r="X130" s="1145"/>
      <c r="Y130" s="1145"/>
      <c r="Z130" s="1146"/>
      <c r="AA130" s="1029">
        <v>2002041</v>
      </c>
      <c r="AB130" s="1030"/>
      <c r="AC130" s="1030"/>
      <c r="AD130" s="1030"/>
      <c r="AE130" s="1031"/>
      <c r="AF130" s="1032">
        <v>1870170</v>
      </c>
      <c r="AG130" s="1030"/>
      <c r="AH130" s="1030"/>
      <c r="AI130" s="1030"/>
      <c r="AJ130" s="1031"/>
      <c r="AK130" s="1032">
        <v>2026874</v>
      </c>
      <c r="AL130" s="1030"/>
      <c r="AM130" s="1030"/>
      <c r="AN130" s="1030"/>
      <c r="AO130" s="1031"/>
      <c r="AP130" s="1147"/>
      <c r="AQ130" s="1148"/>
      <c r="AR130" s="1148"/>
      <c r="AS130" s="1148"/>
      <c r="AT130" s="1149"/>
      <c r="AU130" s="264"/>
      <c r="AV130" s="264"/>
      <c r="AW130" s="264"/>
      <c r="AX130" s="1138" t="s">
        <v>494</v>
      </c>
      <c r="AY130" s="1021"/>
      <c r="AZ130" s="1021"/>
      <c r="BA130" s="1021"/>
      <c r="BB130" s="1021"/>
      <c r="BC130" s="1021"/>
      <c r="BD130" s="1021"/>
      <c r="BE130" s="1022"/>
      <c r="BF130" s="1175">
        <v>9.4</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495</v>
      </c>
      <c r="X131" s="1183"/>
      <c r="Y131" s="1183"/>
      <c r="Z131" s="1184"/>
      <c r="AA131" s="1076">
        <v>12992188</v>
      </c>
      <c r="AB131" s="1055"/>
      <c r="AC131" s="1055"/>
      <c r="AD131" s="1055"/>
      <c r="AE131" s="1056"/>
      <c r="AF131" s="1054">
        <v>13030925</v>
      </c>
      <c r="AG131" s="1055"/>
      <c r="AH131" s="1055"/>
      <c r="AI131" s="1055"/>
      <c r="AJ131" s="1056"/>
      <c r="AK131" s="1054">
        <v>13293339</v>
      </c>
      <c r="AL131" s="1055"/>
      <c r="AM131" s="1055"/>
      <c r="AN131" s="1055"/>
      <c r="AO131" s="1056"/>
      <c r="AP131" s="1185"/>
      <c r="AQ131" s="1186"/>
      <c r="AR131" s="1186"/>
      <c r="AS131" s="1186"/>
      <c r="AT131" s="1187"/>
      <c r="AU131" s="264"/>
      <c r="AV131" s="264"/>
      <c r="AW131" s="264"/>
      <c r="AX131" s="1157" t="s">
        <v>496</v>
      </c>
      <c r="AY131" s="1108"/>
      <c r="AZ131" s="1108"/>
      <c r="BA131" s="1108"/>
      <c r="BB131" s="1108"/>
      <c r="BC131" s="1108"/>
      <c r="BD131" s="1108"/>
      <c r="BE131" s="1109"/>
      <c r="BF131" s="1158">
        <v>106.7</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4" t="s">
        <v>497</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498</v>
      </c>
      <c r="W132" s="1168"/>
      <c r="X132" s="1168"/>
      <c r="Y132" s="1168"/>
      <c r="Z132" s="1169"/>
      <c r="AA132" s="1170">
        <v>9.8839625780000002</v>
      </c>
      <c r="AB132" s="1171"/>
      <c r="AC132" s="1171"/>
      <c r="AD132" s="1171"/>
      <c r="AE132" s="1172"/>
      <c r="AF132" s="1173">
        <v>10.139073010000001</v>
      </c>
      <c r="AG132" s="1171"/>
      <c r="AH132" s="1171"/>
      <c r="AI132" s="1171"/>
      <c r="AJ132" s="1172"/>
      <c r="AK132" s="1173">
        <v>8.282569187</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499</v>
      </c>
      <c r="W133" s="1151"/>
      <c r="X133" s="1151"/>
      <c r="Y133" s="1151"/>
      <c r="Z133" s="1152"/>
      <c r="AA133" s="1153">
        <v>9.5</v>
      </c>
      <c r="AB133" s="1154"/>
      <c r="AC133" s="1154"/>
      <c r="AD133" s="1154"/>
      <c r="AE133" s="1155"/>
      <c r="AF133" s="1153">
        <v>9.8000000000000007</v>
      </c>
      <c r="AG133" s="1154"/>
      <c r="AH133" s="1154"/>
      <c r="AI133" s="1154"/>
      <c r="AJ133" s="1155"/>
      <c r="AK133" s="1153">
        <v>9.4</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X9vEY52p4wsju3tNK2jCG5TTcy3vPzTh6y5IO1bg0oTWSatJzeqbOmc6s/9XxX/qhbLKXQHp3Sv4zzvk7iajA==" saltValue="6VDplrrsDBJX+sBeHpU6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1093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Vcykuqqq94ZNQwRvX5uiCOlLLeyy+POjI+stx+OCO6MycUsZNibPa04pJcFkoxc+gxv0KCnOUwIFHGMwK1C8UA==" saltValue="7F7In1EBhuiquk2mUMHI8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57031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27eaBXUFz/mhHi2OQE/NaprkyS9FvgqPbauDiDAevFBBp9lG2fBwkG0O+9KhRnpxkkdmrNwMk/zmczpjiwsVQ==" saltValue="fdLQGHbxZohUGhfA2sFk1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42578125" style="272" customWidth="1"/>
    <col min="37" max="44" width="17" style="272" customWidth="1"/>
    <col min="45" max="45" width="6.140625" style="279" customWidth="1"/>
    <col min="46" max="46" width="3" style="277" customWidth="1"/>
    <col min="47" max="47" width="19.140625" style="272" hidden="1" customWidth="1"/>
    <col min="48" max="52" width="12.5703125" style="272" hidden="1" customWidth="1"/>
    <col min="53" max="16384" width="8.57031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508</v>
      </c>
      <c r="AL9" s="1194"/>
      <c r="AM9" s="1194"/>
      <c r="AN9" s="1195"/>
      <c r="AO9" s="292">
        <v>4272103</v>
      </c>
      <c r="AP9" s="292">
        <v>55470</v>
      </c>
      <c r="AQ9" s="293">
        <v>57316</v>
      </c>
      <c r="AR9" s="294">
        <v>-3.2</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509</v>
      </c>
      <c r="AL10" s="1194"/>
      <c r="AM10" s="1194"/>
      <c r="AN10" s="1195"/>
      <c r="AO10" s="295">
        <v>133469</v>
      </c>
      <c r="AP10" s="295">
        <v>1733</v>
      </c>
      <c r="AQ10" s="296">
        <v>3762</v>
      </c>
      <c r="AR10" s="297">
        <v>-53.9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510</v>
      </c>
      <c r="AL11" s="1194"/>
      <c r="AM11" s="1194"/>
      <c r="AN11" s="1195"/>
      <c r="AO11" s="295">
        <v>144816</v>
      </c>
      <c r="AP11" s="295">
        <v>1880</v>
      </c>
      <c r="AQ11" s="296">
        <v>6408</v>
      </c>
      <c r="AR11" s="297">
        <v>-70.7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511</v>
      </c>
      <c r="AL12" s="1194"/>
      <c r="AM12" s="1194"/>
      <c r="AN12" s="1195"/>
      <c r="AO12" s="295">
        <v>1582</v>
      </c>
      <c r="AP12" s="295">
        <v>21</v>
      </c>
      <c r="AQ12" s="296">
        <v>891</v>
      </c>
      <c r="AR12" s="297">
        <v>-97.6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512</v>
      </c>
      <c r="AL13" s="1194"/>
      <c r="AM13" s="1194"/>
      <c r="AN13" s="1195"/>
      <c r="AO13" s="295" t="s">
        <v>513</v>
      </c>
      <c r="AP13" s="295" t="s">
        <v>513</v>
      </c>
      <c r="AQ13" s="296">
        <v>1</v>
      </c>
      <c r="AR13" s="297" t="s">
        <v>513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514</v>
      </c>
      <c r="AL14" s="1194"/>
      <c r="AM14" s="1194"/>
      <c r="AN14" s="1195"/>
      <c r="AO14" s="295">
        <v>119469</v>
      </c>
      <c r="AP14" s="295">
        <v>1551</v>
      </c>
      <c r="AQ14" s="296">
        <v>2694</v>
      </c>
      <c r="AR14" s="297">
        <v>-42.4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515</v>
      </c>
      <c r="AL15" s="1194"/>
      <c r="AM15" s="1194"/>
      <c r="AN15" s="1195"/>
      <c r="AO15" s="295">
        <v>114154</v>
      </c>
      <c r="AP15" s="295">
        <v>1482</v>
      </c>
      <c r="AQ15" s="296">
        <v>1362</v>
      </c>
      <c r="AR15" s="297">
        <v>8.8000000000000007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516</v>
      </c>
      <c r="AL16" s="1197"/>
      <c r="AM16" s="1197"/>
      <c r="AN16" s="1198"/>
      <c r="AO16" s="295">
        <v>-184887</v>
      </c>
      <c r="AP16" s="295">
        <v>-2401</v>
      </c>
      <c r="AQ16" s="296">
        <v>-4530</v>
      </c>
      <c r="AR16" s="297">
        <v>-47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183</v>
      </c>
      <c r="AL17" s="1197"/>
      <c r="AM17" s="1197"/>
      <c r="AN17" s="1198"/>
      <c r="AO17" s="295">
        <v>4600706</v>
      </c>
      <c r="AP17" s="295">
        <v>59737</v>
      </c>
      <c r="AQ17" s="296">
        <v>67903</v>
      </c>
      <c r="AR17" s="297">
        <v>-12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521</v>
      </c>
      <c r="AL21" s="1189"/>
      <c r="AM21" s="1189"/>
      <c r="AN21" s="1190"/>
      <c r="AO21" s="307">
        <v>5.45</v>
      </c>
      <c r="AP21" s="308">
        <v>6.2</v>
      </c>
      <c r="AQ21" s="309">
        <v>-0.75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522</v>
      </c>
      <c r="AL22" s="1189"/>
      <c r="AM22" s="1189"/>
      <c r="AN22" s="1190"/>
      <c r="AO22" s="312">
        <v>102.3</v>
      </c>
      <c r="AP22" s="313">
        <v>98.7</v>
      </c>
      <c r="AQ22" s="314">
        <v>3.6</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527</v>
      </c>
      <c r="AL32" s="1205"/>
      <c r="AM32" s="1205"/>
      <c r="AN32" s="1206"/>
      <c r="AO32" s="322">
        <v>2949306</v>
      </c>
      <c r="AP32" s="322">
        <v>38295</v>
      </c>
      <c r="AQ32" s="323">
        <v>34720</v>
      </c>
      <c r="AR32" s="324">
        <v>10.3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528</v>
      </c>
      <c r="AL33" s="1205"/>
      <c r="AM33" s="1205"/>
      <c r="AN33" s="1206"/>
      <c r="AO33" s="322" t="s">
        <v>513</v>
      </c>
      <c r="AP33" s="322" t="s">
        <v>513</v>
      </c>
      <c r="AQ33" s="323">
        <v>1</v>
      </c>
      <c r="AR33" s="324" t="s">
        <v>513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529</v>
      </c>
      <c r="AL34" s="1205"/>
      <c r="AM34" s="1205"/>
      <c r="AN34" s="1206"/>
      <c r="AO34" s="322" t="s">
        <v>513</v>
      </c>
      <c r="AP34" s="322" t="s">
        <v>513</v>
      </c>
      <c r="AQ34" s="323">
        <v>22</v>
      </c>
      <c r="AR34" s="324" t="s">
        <v>513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530</v>
      </c>
      <c r="AL35" s="1205"/>
      <c r="AM35" s="1205"/>
      <c r="AN35" s="1206"/>
      <c r="AO35" s="322">
        <v>604621</v>
      </c>
      <c r="AP35" s="322">
        <v>7851</v>
      </c>
      <c r="AQ35" s="323">
        <v>9232</v>
      </c>
      <c r="AR35" s="324">
        <v>-15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531</v>
      </c>
      <c r="AL36" s="1205"/>
      <c r="AM36" s="1205"/>
      <c r="AN36" s="1206"/>
      <c r="AO36" s="322">
        <v>89812</v>
      </c>
      <c r="AP36" s="322">
        <v>1166</v>
      </c>
      <c r="AQ36" s="323">
        <v>2017</v>
      </c>
      <c r="AR36" s="324">
        <v>-42.2</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532</v>
      </c>
      <c r="AL37" s="1205"/>
      <c r="AM37" s="1205"/>
      <c r="AN37" s="1206"/>
      <c r="AO37" s="322">
        <v>72724</v>
      </c>
      <c r="AP37" s="322">
        <v>944</v>
      </c>
      <c r="AQ37" s="323">
        <v>1146</v>
      </c>
      <c r="AR37" s="324">
        <v>-17.600000000000001</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533</v>
      </c>
      <c r="AL38" s="1208"/>
      <c r="AM38" s="1208"/>
      <c r="AN38" s="1209"/>
      <c r="AO38" s="325">
        <v>24</v>
      </c>
      <c r="AP38" s="325">
        <v>0</v>
      </c>
      <c r="AQ38" s="326">
        <v>1</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534</v>
      </c>
      <c r="AL39" s="1208"/>
      <c r="AM39" s="1208"/>
      <c r="AN39" s="1209"/>
      <c r="AO39" s="322">
        <v>-588583</v>
      </c>
      <c r="AP39" s="322">
        <v>-7642</v>
      </c>
      <c r="AQ39" s="323">
        <v>-6713</v>
      </c>
      <c r="AR39" s="324">
        <v>13.8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535</v>
      </c>
      <c r="AL40" s="1205"/>
      <c r="AM40" s="1205"/>
      <c r="AN40" s="1206"/>
      <c r="AO40" s="322">
        <v>-2026874</v>
      </c>
      <c r="AP40" s="322">
        <v>-26318</v>
      </c>
      <c r="AQ40" s="323">
        <v>-28519</v>
      </c>
      <c r="AR40" s="324">
        <v>-7.7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295</v>
      </c>
      <c r="AL41" s="1211"/>
      <c r="AM41" s="1211"/>
      <c r="AN41" s="1212"/>
      <c r="AO41" s="322">
        <v>1101030</v>
      </c>
      <c r="AP41" s="322">
        <v>14296</v>
      </c>
      <c r="AQ41" s="323">
        <v>11906</v>
      </c>
      <c r="AR41" s="324">
        <v>20.100000000000001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503</v>
      </c>
      <c r="AN49" s="1201" t="s">
        <v>539</v>
      </c>
      <c r="AO49" s="1202"/>
      <c r="AP49" s="1202"/>
      <c r="AQ49" s="1202"/>
      <c r="AR49" s="120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1818057</v>
      </c>
      <c r="AN51" s="344">
        <v>22964</v>
      </c>
      <c r="AO51" s="345">
        <v>-41.5</v>
      </c>
      <c r="AP51" s="346">
        <v>63956</v>
      </c>
      <c r="AQ51" s="347">
        <v>25.7</v>
      </c>
      <c r="AR51" s="348">
        <v>-67.2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1212633</v>
      </c>
      <c r="AN52" s="352">
        <v>15317</v>
      </c>
      <c r="AO52" s="353">
        <v>-37.5</v>
      </c>
      <c r="AP52" s="354">
        <v>29239</v>
      </c>
      <c r="AQ52" s="355">
        <v>8.8000000000000007</v>
      </c>
      <c r="AR52" s="356">
        <v>-46.3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1774111</v>
      </c>
      <c r="AN53" s="344">
        <v>22583</v>
      </c>
      <c r="AO53" s="345">
        <v>-1.7</v>
      </c>
      <c r="AP53" s="346">
        <v>66255</v>
      </c>
      <c r="AQ53" s="347">
        <v>3.6</v>
      </c>
      <c r="AR53" s="348">
        <v>-5.3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1299897</v>
      </c>
      <c r="AN54" s="352">
        <v>16547</v>
      </c>
      <c r="AO54" s="353">
        <v>8</v>
      </c>
      <c r="AP54" s="354">
        <v>31822</v>
      </c>
      <c r="AQ54" s="355">
        <v>8.8000000000000007</v>
      </c>
      <c r="AR54" s="356">
        <v>-0.8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2938830</v>
      </c>
      <c r="AN55" s="344">
        <v>37573</v>
      </c>
      <c r="AO55" s="345">
        <v>66.400000000000006</v>
      </c>
      <c r="AP55" s="346">
        <v>47278</v>
      </c>
      <c r="AQ55" s="347">
        <v>-28.6</v>
      </c>
      <c r="AR55" s="348">
        <v>95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2448847</v>
      </c>
      <c r="AN56" s="352">
        <v>31308</v>
      </c>
      <c r="AO56" s="353">
        <v>89.2</v>
      </c>
      <c r="AP56" s="354">
        <v>24096</v>
      </c>
      <c r="AQ56" s="355">
        <v>-24.3</v>
      </c>
      <c r="AR56" s="356">
        <v>113.5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3902953</v>
      </c>
      <c r="AN57" s="344">
        <v>50294</v>
      </c>
      <c r="AO57" s="345">
        <v>33.9</v>
      </c>
      <c r="AP57" s="346">
        <v>44504</v>
      </c>
      <c r="AQ57" s="347">
        <v>-5.9</v>
      </c>
      <c r="AR57" s="348">
        <v>39.799999999999997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2867859</v>
      </c>
      <c r="AN58" s="352">
        <v>36956</v>
      </c>
      <c r="AO58" s="353">
        <v>18</v>
      </c>
      <c r="AP58" s="354">
        <v>25876</v>
      </c>
      <c r="AQ58" s="355">
        <v>7.4</v>
      </c>
      <c r="AR58" s="356">
        <v>10.6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4788419</v>
      </c>
      <c r="AN59" s="344">
        <v>62174</v>
      </c>
      <c r="AO59" s="345">
        <v>23.6</v>
      </c>
      <c r="AP59" s="346">
        <v>47820</v>
      </c>
      <c r="AQ59" s="347">
        <v>7.5</v>
      </c>
      <c r="AR59" s="348">
        <v>16.100000000000001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3983698</v>
      </c>
      <c r="AN60" s="352">
        <v>51726</v>
      </c>
      <c r="AO60" s="353">
        <v>40</v>
      </c>
      <c r="AP60" s="354">
        <v>25855</v>
      </c>
      <c r="AQ60" s="355">
        <v>-0.1</v>
      </c>
      <c r="AR60" s="356">
        <v>40.1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3044474</v>
      </c>
      <c r="AN61" s="359">
        <v>39118</v>
      </c>
      <c r="AO61" s="360">
        <v>16.100000000000001</v>
      </c>
      <c r="AP61" s="361">
        <v>53963</v>
      </c>
      <c r="AQ61" s="362">
        <v>0.5</v>
      </c>
      <c r="AR61" s="348">
        <v>15.6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2362587</v>
      </c>
      <c r="AN62" s="352">
        <v>30371</v>
      </c>
      <c r="AO62" s="353">
        <v>23.5</v>
      </c>
      <c r="AP62" s="354">
        <v>27378</v>
      </c>
      <c r="AQ62" s="355">
        <v>0.1</v>
      </c>
      <c r="AR62" s="356">
        <v>23.4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MlGYGbPis0Ta6skjOE6P6N185lT9bqgog9SefeZwHzK4RZRX5huvzG1rpbfORBLyp6rRz3NUx9v0b3H5gljr4g==" saltValue="v3KcIdPWmck18WAfBHR3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425781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huVT87XVjHLFP5c7hxubheJGrQU461IB7cHNrPKS+poiT2M47+zlxeq+BvImkyrzD13oBaC/a/3kQeehfKmQ==" saltValue="94K+6BHMwOkz5+85vo7d6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425781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Zu+5+12KhWeZa+djOLKB/2kxFzmAOjjKIjdxSly7CO0FodhfRDobwEFUIGiiWKigT/je53ZniM9yWYvnOtw==" saltValue="DknNcIGdRXQU/rJYIzBSo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8515625" style="1" customWidth="1"/>
    <col min="2" max="16" width="14.57031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3" t="s">
        <v>3</v>
      </c>
      <c r="D47" s="1213"/>
      <c r="E47" s="1214"/>
      <c r="F47" s="11">
        <v>1.25</v>
      </c>
      <c r="G47" s="12">
        <v>1.79</v>
      </c>
      <c r="H47" s="12">
        <v>3.21</v>
      </c>
      <c r="I47" s="12">
        <v>1.43</v>
      </c>
      <c r="J47" s="13">
        <v>45.1</v>
      </c>
    </row>
    <row r="48" spans="2:10" ht="57.75" customHeight="1">
      <c r="B48" s="14"/>
      <c r="C48" s="1215" t="s">
        <v>4</v>
      </c>
      <c r="D48" s="1215"/>
      <c r="E48" s="1216"/>
      <c r="F48" s="15">
        <v>0.23</v>
      </c>
      <c r="G48" s="16">
        <v>0.15</v>
      </c>
      <c r="H48" s="16">
        <v>0.16</v>
      </c>
      <c r="I48" s="16">
        <v>0.13</v>
      </c>
      <c r="J48" s="17">
        <v>0.15</v>
      </c>
    </row>
    <row r="49" spans="2:10" ht="57.75" customHeight="1" thickBot="1">
      <c r="B49" s="18"/>
      <c r="C49" s="1217" t="s">
        <v>5</v>
      </c>
      <c r="D49" s="1217"/>
      <c r="E49" s="1218"/>
      <c r="F49" s="19">
        <v>0.33</v>
      </c>
      <c r="G49" s="20">
        <v>0.46</v>
      </c>
      <c r="H49" s="20">
        <v>1.42</v>
      </c>
      <c r="I49" s="20" t="s">
        <v>560</v>
      </c>
      <c r="J49" s="21">
        <v>52.33</v>
      </c>
    </row>
    <row r="50" spans="2:10" ht="13.5" customHeight="1"/>
    <row r="51" spans="2:10" ht="13.5" hidden="1" customHeight="1"/>
    <row r="52" spans="2:10" ht="13.5" hidden="1" customHeight="1"/>
    <row r="53" spans="2:10" ht="13.5" hidden="1" customHeight="1"/>
  </sheetData>
  <sheetProtection algorithmName="SHA-512" hashValue="Ci846jVVXzMrNKP7AvdlefHXZFd+ARv6PYTeGSeDM47PJ4wXEKZaf1Swq1sg0qakh17Q7uK30/fuHR1CE4zvkw==" saltValue="dDnV2uCU2NSM1S1uVZ1N5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2019-03-20T01:57:34Z</cp:lastPrinted>
  <dcterms:modified xsi:type="dcterms:W3CDTF">2019-10-29T23:43:00Z</dcterms:modified>
</cp:coreProperties>
</file>