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456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BE39" i="10"/>
  <c r="AM39" i="10"/>
  <c r="U39" i="10"/>
  <c r="C39" i="10"/>
  <c r="BE38" i="10"/>
  <c r="AM38" i="10"/>
  <c r="U38" i="10"/>
  <c r="C38" i="10"/>
  <c r="BE37" i="10"/>
  <c r="AM37" i="10"/>
  <c r="U37" i="10"/>
  <c r="C37" i="10"/>
  <c r="BE36" i="10"/>
  <c r="AM36" i="10"/>
  <c r="U36" i="10"/>
  <c r="C36" i="10"/>
  <c r="CO35" i="10"/>
  <c r="CO36" i="10" s="1"/>
  <c r="CO37" i="10" s="1"/>
  <c r="CO38" i="10" s="1"/>
  <c r="CO39" i="10" s="1"/>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<sst xmlns="http://schemas.openxmlformats.org/spreadsheetml/2006/main" count="1206" uniqueCount="613">
  <si>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</si>
  <si>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</si>
  <si>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</si>
  <si>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</si>
  <si>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</si>
  <si>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</si>
  <si>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</si>
  <si>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</si>
  <si>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</si>
  <si>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</si>
  <si>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</si>
  <si>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</si>
  <si>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</si>
  <si>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</si>
  <si>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</si>
  <si>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</si>
  <si>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</si>
  <si>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</si>
  <si>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</si>
  <si>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</si>
  <si>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</si>
  <si>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</si>
  <si>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</si>
  <si>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</si>
  <si>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</si>
  <si>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</si>
  <si>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</si>
  <si>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</si>
  <si>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</si>
  <si>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</si>
  <si>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</si>
  <si>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</si>
  <si>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</si>
  <si>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</si>
  <si>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</si>
  <si>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</si>
  <si>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</si>
  <si>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</si>
  <si>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</si>
  <si>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</si>
  <si>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</si>
  <si>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</si>
  <si>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</si>
  <si>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</si>
  <si>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</si>
  <si>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</si>
  <si>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</si>
  <si>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</si>
  <si>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</si>
  <si>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</si>
  <si>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</si>
  <si>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</si>
  <si>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</si>
  <si>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</si>
  <si>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</si>
  <si>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</si>
  <si>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</si>
  <si>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</si>
  <si>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</si>
  <si>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</si>
  <si>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</si>
  <si>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</si>
  <si>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</si>
  <si>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</si>
  <si>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</si>
  <si>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</si>
  <si>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</si>
  <si>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</si>
  <si>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</si>
  <si>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</si>
  <si>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</si>
  <si>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</si>
  <si>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</si>
  <si>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</si>
  <si>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</si>
  <si>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</si>
  <si>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</si>
  <si>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</si>
  <si>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</si>
  <si>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</si>
  <si>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</si>
  <si>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</si>
  <si>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</si>
  <si>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</si>
  <si>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</si>
  <si>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</si>
  <si>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</si>
  <si>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</si>
  <si>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</si>
  <si>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</si>
  <si>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</si>
  <si>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長岡京市</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</si>
  <si>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</si>
  <si>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</si>
  <si>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</si>
  <si>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</si>
  <si>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</si>
  <si>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</si>
  <si>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</si>
  <si>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</si>
  <si>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</si>
  <si>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</si>
  <si>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</si>
  <si>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</si>
  <si>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</si>
  <si>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</si>
  <si>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</si>
  <si>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</si>
  <si>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</si>
  <si>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</si>
  <si>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</si>
  <si>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</si>
  <si>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</si>
  <si>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</si>
  <si>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</si>
  <si>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</si>
  <si>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</si>
  <si>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</si>
  <si>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0.3</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</si>
  <si>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</si>
  <si>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</si>
  <si>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</si>
  <si>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</si>
  <si>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</si>
  <si>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</si>
  <si>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</si>
  <si>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</si>
  <si>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</si>
  <si>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</si>
  <si>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</si>
  <si>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</si>
  <si>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</si>
  <si>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</si>
  <si>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</si>
  <si>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</si>
  <si>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</si>
  <si>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</si>
  <si>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</si>
  <si>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</si>
  <si>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</si>
  <si>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</si>
  <si>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</si>
  <si>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</si>
  <si>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</si>
  <si>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</si>
  <si>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0"/>
  </si>
  <si>
    <t>うち日本人(％)</t>
    <phoneticPr fontId="5"/>
  </si>
  <si>
    <t>0.3</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</si>
  <si>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</si>
  <si>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</si>
  <si>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</si>
  <si>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</si>
  <si>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</si>
  <si>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</si>
  <si>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</si>
  <si>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</si>
  <si>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</si>
  <si>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</si>
  <si>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</si>
  <si>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</si>
  <si>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</si>
  <si>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</si>
  <si>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</si>
  <si>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</si>
  <si>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</si>
  <si>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</si>
  <si>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</si>
  <si>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</si>
  <si>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</si>
  <si>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</si>
  <si>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</si>
  <si>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</si>
  <si>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</si>
  <si>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</si>
  <si>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</si>
  <si>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</si>
  <si>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</si>
  <si>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</si>
  <si>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</si>
  <si>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</si>
  <si>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</si>
  <si>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</si>
  <si>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</si>
  <si>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</si>
  <si>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</si>
  <si>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</si>
  <si>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</si>
  <si>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</si>
  <si>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</si>
  <si>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</si>
  <si>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</si>
  <si>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</si>
  <si>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</si>
  <si>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</si>
  <si>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</si>
  <si>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</si>
  <si>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</si>
  <si>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</si>
  <si>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</si>
  <si>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</si>
  <si>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</si>
  <si>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</si>
  <si>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</si>
  <si>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</si>
  <si>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</si>
  <si>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</si>
  <si>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</si>
  <si>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</si>
  <si>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</si>
  <si>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京都府長岡京市</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</si>
  <si>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</si>
  <si>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</si>
  <si>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</si>
  <si>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</si>
  <si>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</si>
  <si>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</si>
  <si>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</si>
  <si>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</si>
  <si>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</si>
  <si>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</si>
  <si>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</si>
  <si>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</si>
  <si>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</si>
  <si>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</si>
  <si>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</si>
  <si>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</si>
  <si>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</si>
  <si>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</si>
  <si>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</si>
  <si>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</si>
  <si>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</si>
  <si>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</si>
  <si>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</si>
  <si>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</si>
  <si>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</si>
  <si>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</si>
  <si>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</si>
  <si>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</si>
  <si>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</si>
  <si>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</si>
  <si>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</si>
  <si>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</si>
  <si>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</si>
  <si>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</si>
  <si>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</si>
  <si>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</si>
  <si>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</si>
  <si>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</si>
  <si>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</si>
  <si>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</si>
  <si>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</si>
  <si>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</si>
  <si>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</si>
  <si>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</si>
  <si>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</si>
  <si>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</si>
  <si>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</si>
  <si>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</si>
  <si>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</si>
  <si>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</si>
  <si>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</si>
  <si>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</si>
  <si>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</si>
  <si>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</si>
  <si>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</si>
  <si>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</si>
  <si>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</si>
  <si>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</si>
  <si>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</si>
  <si>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</si>
  <si>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</si>
  <si>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</si>
  <si>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</si>
  <si>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</si>
  <si>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</si>
  <si>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</si>
  <si>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</si>
  <si>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</si>
  <si>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</si>
  <si>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</si>
  <si>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</si>
  <si>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</si>
  <si>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</si>
  <si>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</si>
  <si>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</si>
  <si>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</si>
  <si>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</si>
  <si>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</si>
  <si>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</si>
  <si>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</si>
  <si>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</si>
  <si>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</si>
  <si>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</si>
  <si>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</si>
  <si>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</si>
  <si>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</si>
  <si>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</si>
  <si>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</si>
  <si>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</si>
  <si>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</si>
  <si>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</si>
  <si>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</si>
  <si>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</si>
  <si>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</si>
  <si>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</si>
  <si>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</si>
  <si>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</si>
  <si>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</si>
  <si>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</si>
  <si>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</si>
  <si>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</si>
  <si>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</si>
  <si>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</si>
  <si>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</si>
  <si>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</si>
  <si>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</si>
  <si>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</si>
  <si>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</si>
  <si>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</si>
  <si>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</si>
  <si>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</si>
  <si>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</si>
  <si>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</si>
  <si>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</si>
  <si>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</si>
  <si>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</si>
  <si>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</si>
  <si>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</si>
  <si>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</si>
  <si>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</si>
  <si>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</si>
  <si>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</si>
  <si>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駐車場整備</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</si>
  <si>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</si>
  <si>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</si>
  <si>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</si>
  <si>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</si>
  <si>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</si>
  <si>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</si>
  <si>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</si>
  <si>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</si>
  <si>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</si>
  <si>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</si>
  <si>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</si>
  <si>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</si>
  <si>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</si>
  <si>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</si>
  <si>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</si>
  <si>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</si>
  <si>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</si>
  <si>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</si>
  <si>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</si>
  <si>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</si>
  <si>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</si>
  <si>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</si>
  <si>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</si>
  <si>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</si>
  <si>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</si>
  <si>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京都府長岡京市</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</si>
  <si>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</si>
  <si>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</si>
  <si>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</si>
  <si>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</si>
  <si>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</si>
  <si>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</si>
  <si>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</si>
  <si>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</si>
  <si>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</si>
  <si>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</si>
  <si>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</si>
  <si>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</si>
  <si>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</si>
  <si>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</si>
  <si>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</si>
  <si>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</si>
  <si>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</si>
  <si>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</si>
  <si>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</si>
  <si>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</si>
  <si>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乙訓休日応急診療所特別会計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</si>
  <si>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</si>
  <si>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</si>
  <si>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</si>
  <si>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</si>
  <si>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</si>
  <si>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</si>
  <si>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</si>
  <si>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</si>
  <si>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</si>
  <si>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</si>
  <si>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</si>
  <si>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</si>
  <si>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</si>
  <si>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</si>
  <si>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</si>
  <si>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</si>
  <si>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</si>
  <si>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駐車場事業特別会計</t>
    <phoneticPr fontId="5"/>
  </si>
  <si>
    <t>長岡京市水道事業会計</t>
    <phoneticPr fontId="5"/>
  </si>
  <si>
    <t>法適用企業</t>
    <phoneticPr fontId="5"/>
  </si>
  <si>
    <t>長岡京市公共下水道事業会計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</si>
  <si>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</si>
  <si>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</si>
  <si>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</si>
  <si>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</si>
  <si>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</si>
  <si>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</si>
  <si>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</si>
  <si>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</si>
  <si>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</si>
  <si>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</si>
  <si>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</si>
  <si>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</si>
  <si>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</si>
  <si>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</si>
  <si>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</si>
  <si>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</si>
  <si>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</si>
  <si>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</si>
  <si>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</si>
  <si>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</si>
  <si>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</si>
  <si>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</si>
  <si>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</si>
  <si>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</si>
  <si>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</si>
  <si>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</si>
  <si>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</si>
  <si>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</si>
  <si>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</si>
  <si>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</si>
  <si>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t>
    <phoneticPr fontId="5"/>
  </si>
  <si>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</si>
  <si>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</si>
  <si>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t>
    <phoneticPr fontId="5"/>
  </si>
  <si>
    <t>-</t>
    <phoneticPr fontId="5"/>
  </si>
  <si>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</si>
  <si>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</si>
  <si>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</si>
  <si>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</si>
  <si>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</si>
  <si>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</si>
  <si>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</si>
  <si>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</si>
  <si>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</si>
  <si>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</si>
  <si>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</si>
  <si>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</si>
  <si>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t>
    <phoneticPr fontId="5"/>
  </si>
  <si>
    <t>-</t>
    <phoneticPr fontId="5"/>
  </si>
  <si>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</si>
  <si>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</si>
  <si>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t>
    <phoneticPr fontId="5"/>
  </si>
  <si>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</si>
  <si>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</si>
  <si>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</si>
  <si>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</si>
  <si>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</si>
  <si>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</si>
  <si>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</si>
  <si>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</si>
  <si>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</si>
  <si>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</si>
  <si>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</si>
  <si>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</si>
  <si>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</si>
  <si>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</si>
  <si>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</si>
  <si>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長岡京市水道事業会計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</si>
  <si>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</si>
  <si>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介護保険事業特別会計</t>
    <phoneticPr fontId="5"/>
  </si>
  <si>
    <t>(Ｆ)</t>
    <phoneticPr fontId="5"/>
  </si>
  <si>
    <t>後期高齢者医療事業特別会計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</si>
  <si>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</si>
  <si>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</si>
  <si>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</si>
  <si>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</si>
  <si>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</si>
  <si>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</si>
  <si>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</si>
  <si>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</si>
  <si>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</si>
  <si>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</si>
  <si>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</si>
  <si>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</si>
  <si>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</si>
  <si>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</si>
  <si>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</si>
  <si>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</si>
  <si>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</si>
  <si>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</si>
  <si>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</si>
  <si>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</si>
  <si>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</si>
  <si>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</si>
  <si>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</si>
  <si>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</si>
  <si>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</si>
  <si>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</si>
  <si>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</si>
  <si>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</si>
  <si>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</si>
  <si>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</si>
  <si>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</si>
  <si>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</si>
  <si>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</si>
  <si>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</si>
  <si>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</si>
  <si>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</si>
  <si>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</si>
  <si>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</si>
  <si>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</si>
  <si>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</si>
  <si>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</si>
  <si>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</si>
  <si>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</si>
  <si>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</si>
  <si>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</si>
  <si>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</si>
  <si>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</si>
  <si>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</si>
  <si>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</si>
  <si>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</si>
  <si>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</si>
  <si>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</si>
  <si>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</si>
  <si>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</si>
  <si>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</si>
  <si>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</si>
  <si>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</si>
  <si>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</si>
  <si>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</si>
  <si>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</si>
  <si>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</si>
  <si>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</si>
  <si>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</si>
  <si>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</si>
  <si>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</si>
  <si>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</si>
  <si>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</si>
  <si>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</si>
  <si>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</si>
  <si>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</si>
  <si>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</si>
  <si>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</si>
  <si>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</si>
  <si>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</si>
  <si>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</si>
  <si>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</si>
  <si>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</si>
  <si>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</si>
  <si>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</si>
  <si>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</si>
  <si>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</si>
  <si>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</si>
  <si>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</si>
  <si>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</si>
  <si>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</si>
  <si>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</si>
  <si>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3.21</t>
  </si>
  <si>
    <t>長岡京市水道事業会計</t>
  </si>
  <si>
    <t>国民健康保険事業特別会計</t>
  </si>
  <si>
    <t>一般会計</t>
  </si>
  <si>
    <t>介護保険事業特別会計</t>
  </si>
  <si>
    <t>長岡京市公共下水道事業会計</t>
  </si>
  <si>
    <t>後期高齢者医療事業特別会計</t>
  </si>
  <si>
    <t>乙訓休日応急診療所特別会計</t>
  </si>
  <si>
    <t>駐車場事業特別会計</t>
  </si>
  <si>
    <t>その他会計（赤字）</t>
  </si>
  <si>
    <t>その他会計（黒字）</t>
  </si>
  <si>
    <t>庁舎建設基金</t>
    <rPh sb="0" eb="2">
      <t>チョウシャ</t>
    </rPh>
    <rPh sb="2" eb="4">
      <t>ケンセツ</t>
    </rPh>
    <rPh sb="4" eb="6">
      <t>キキン</t>
    </rPh>
    <phoneticPr fontId="11"/>
  </si>
  <si>
    <t>公園・緑地整備基金</t>
    <rPh sb="0" eb="2">
      <t>コウエン</t>
    </rPh>
    <rPh sb="3" eb="5">
      <t>リョクチ</t>
    </rPh>
    <rPh sb="5" eb="7">
      <t>セイビ</t>
    </rPh>
    <rPh sb="7" eb="9">
      <t>キキン</t>
    </rPh>
    <phoneticPr fontId="11"/>
  </si>
  <si>
    <t>地域福祉振興基金</t>
    <rPh sb="0" eb="2">
      <t>チイキ</t>
    </rPh>
    <rPh sb="2" eb="4">
      <t>フクシ</t>
    </rPh>
    <rPh sb="4" eb="6">
      <t>シンコウ</t>
    </rPh>
    <rPh sb="6" eb="8">
      <t>キキン</t>
    </rPh>
    <phoneticPr fontId="11"/>
  </si>
  <si>
    <t>社会福祉事業基金</t>
    <rPh sb="0" eb="2">
      <t>シャカイ</t>
    </rPh>
    <rPh sb="2" eb="4">
      <t>フクシ</t>
    </rPh>
    <rPh sb="4" eb="6">
      <t>ジギョウ</t>
    </rPh>
    <rPh sb="6" eb="8">
      <t>キキン</t>
    </rPh>
    <phoneticPr fontId="11"/>
  </si>
  <si>
    <t>職員退職基金</t>
    <rPh sb="0" eb="2">
      <t>ショクイン</t>
    </rPh>
    <rPh sb="2" eb="4">
      <t>タイショク</t>
    </rPh>
    <rPh sb="4" eb="6">
      <t>キキン</t>
    </rPh>
    <phoneticPr fontId="11"/>
  </si>
  <si>
    <t>-</t>
    <phoneticPr fontId="2"/>
  </si>
  <si>
    <t>-</t>
    <phoneticPr fontId="2"/>
  </si>
  <si>
    <t>乙訓環境衛生組合</t>
  </si>
  <si>
    <t>桂川・小畑川水防事務組合</t>
  </si>
  <si>
    <t>乙訓福祉施設事務組合</t>
  </si>
  <si>
    <t>京都府自治会館管理組合</t>
  </si>
  <si>
    <t>京都府住宅新築資金等貸付事業管理組合（一般会計）</t>
  </si>
  <si>
    <t>京都府住宅新築資金等貸付事業管理組合（特別会計）</t>
  </si>
  <si>
    <t>乙訓消防組合</t>
  </si>
  <si>
    <t>京都府後期高齢者医療広域連合（一般会計）</t>
  </si>
  <si>
    <t>京都府後期高齢者医療広域連合（後期高齢者医療特別会計）</t>
  </si>
  <si>
    <t>京都府地方税機構</t>
  </si>
  <si>
    <t>長岡京都市開発</t>
  </si>
  <si>
    <t>長岡京市埋蔵文化財センター</t>
  </si>
  <si>
    <t>長岡京水資源対策基金</t>
  </si>
  <si>
    <t>長岡京市体育協会</t>
  </si>
  <si>
    <t>乙訓勤労者福祉サービスセンター</t>
  </si>
  <si>
    <t>長岡京市緑の協会</t>
  </si>
  <si>
    <t>-</t>
    <phoneticPr fontId="2"/>
  </si>
  <si>
    <t>-</t>
    <phoneticPr fontId="2"/>
  </si>
  <si>
    <t>〇</t>
    <phoneticPr fontId="2"/>
  </si>
  <si>
    <t>乙訓土地開発公社</t>
    <rPh sb="2" eb="4">
      <t>トチ</t>
    </rPh>
    <rPh sb="4" eb="6">
      <t>カイハツ</t>
    </rPh>
    <rPh sb="6" eb="8">
      <t>コウシャ</t>
    </rPh>
    <phoneticPr fontId="2"/>
  </si>
  <si>
    <t>京都府長岡京記念文化事業団</t>
    <rPh sb="0" eb="3">
      <t>キョウトフ</t>
    </rPh>
    <rPh sb="3" eb="6">
      <t>ナガオカキョウ</t>
    </rPh>
    <rPh sb="6" eb="8">
      <t>キネン</t>
    </rPh>
    <rPh sb="8" eb="10">
      <t>ブンカ</t>
    </rPh>
    <rPh sb="10" eb="13">
      <t>ジギョウダン</t>
    </rPh>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</si>
  <si>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</si>
  <si>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</si>
  <si>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</si>
  <si>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</si>
  <si>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</si>
  <si>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</si>
  <si>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及び実質公債費比率ともに類似団体と比較して低い水準にある。実質公債費比率は横ばい傾向にあり、将来負担比率も良好な水準を維持している。今後、庁舎の建て替えが予定されており、基金残高の減少や地方債残高が増加することが考えられ、将来負担比率は上昇していくことが想定される。また、実質公債費比率についても各種投資の償還が本格化することなどにより公債費の増加が想定されており、楽観視できない状況である。</t>
    <rPh sb="105" eb="107">
      <t>ゾウカ</t>
    </rPh>
    <rPh sb="124" eb="126">
      <t>ジョウショウ</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</si>
  <si>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</si>
  <si>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</si>
  <si>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</si>
  <si>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類似団体に比べて低い水準にある一方で、有形固定資産減価償却率は類似団体よりも高い水準にある。庁舎をはじめ老朽化が進んでいる施設が存在しているため、今後、公共施設等総合管理計画に基づき、老朽化対策に取り組んでいく予定である。また老朽化対策の財源として、基金の取崩しや起債の発行を行うため、将来負担比率は今後増加していくことが想定され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</si>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</sst>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 fillId="0" borderId="0" xfId="16" applyFont="1">
      <alignment vertical="center"/>
    </xf>
    <xf numFmtId="0" fontId="1" fillId="0" borderId="62"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2" xfId="16" applyFont="1" applyBorder="1">
      <alignment vertical="center"/>
    </xf>
    <xf numFmtId="0" fontId="1" fillId="0" borderId="37" xfId="16" applyFont="1" applyBorder="1">
      <alignment vertical="center"/>
    </xf>
    <xf numFmtId="0" fontId="34"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2" fillId="0" borderId="0" xfId="19" applyNumberFormat="1" applyAlignment="1">
      <alignment horizontal="right" vertical="center"/>
    </xf>
    <xf numFmtId="177" fontId="12" fillId="0" borderId="0" xfId="19" applyNumberFormat="1" applyAlignment="1">
      <alignment horizontal="right" vertical="center"/>
    </xf>
    <xf numFmtId="178" fontId="12" fillId="0" borderId="0" xfId="18" applyNumberFormat="1" applyAlignment="1">
      <alignment horizontal="center" vertical="center"/>
    </xf>
    <xf numFmtId="178" fontId="12" fillId="0" borderId="0" xfId="18" applyNumberFormat="1" applyAlignment="1">
      <alignment vertical="center"/>
    </xf>
    <xf numFmtId="178" fontId="1" fillId="0" borderId="0" xfId="16" applyNumberFormat="1" applyFont="1">
      <alignment vertical="center"/>
    </xf>
    <xf numFmtId="178" fontId="33"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29" fillId="0" borderId="62" xfId="16" applyFont="1" applyBorder="1">
      <alignment vertical="center"/>
    </xf>
    <xf numFmtId="0" fontId="1" fillId="0" borderId="31" xfId="16" applyFont="1" applyBorder="1">
      <alignment vertical="center"/>
    </xf>
    <xf numFmtId="178" fontId="1" fillId="0" borderId="62" xfId="16" applyNumberFormat="1" applyFont="1" applyBorder="1">
      <alignment vertical="center"/>
    </xf>
    <xf numFmtId="178" fontId="1" fillId="0" borderId="40" xfId="16" applyNumberFormat="1" applyFont="1" applyBorder="1">
      <alignment vertical="center"/>
    </xf>
    <xf numFmtId="189" fontId="1" fillId="0" borderId="52" xfId="16" applyNumberFormat="1" applyFont="1" applyBorder="1">
      <alignment vertical="center"/>
    </xf>
    <xf numFmtId="178" fontId="1" fillId="0" borderId="52"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46" xfId="16" applyFont="1" applyBorder="1">
      <alignment vertical="center"/>
    </xf>
    <xf numFmtId="0" fontId="1" fillId="0" borderId="12" xfId="16" applyFont="1" applyBorder="1">
      <alignment vertical="center"/>
    </xf>
    <xf numFmtId="0" fontId="29" fillId="0" borderId="41" xfId="16" applyFont="1" applyBorder="1">
      <alignment vertical="center"/>
    </xf>
    <xf numFmtId="0" fontId="29"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2" fillId="6" borderId="0" xfId="6" applyFill="1" applyAlignment="1">
      <alignment vertical="center"/>
    </xf>
    <xf numFmtId="0" fontId="12" fillId="6" borderId="0" xfId="6" applyFill="1" applyAlignment="1" applyProtection="1">
      <alignment vertical="center"/>
      <protection hidden="1"/>
    </xf>
    <xf numFmtId="0" fontId="0" fillId="6" borderId="0" xfId="6" applyFont="1" applyFill="1" applyAlignme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34" xfId="17" applyNumberFormat="1" applyFont="1" applyFill="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62256</c:v>
                </c:pt>
                <c:pt idx="1">
                  <c:v>53896</c:v>
                </c:pt>
                <c:pt idx="2">
                  <c:v>47278</c:v>
                </c:pt>
                <c:pt idx="3">
                  <c:v>44504</c:v>
                </c:pt>
                <c:pt idx="4">
                  <c:v>47820</c:v>
                </c:pt>
              </c:numCache>
            </c:numRef>
          </c:val>
          <c:smooth val="0"/>
          <c:extLst xmlns:c16r2="http://schemas.microsoft.com/office/drawing/2015/06/chart">
            <c:ext xmlns:c16="http://schemas.microsoft.com/office/drawing/2014/chart" uri="{C3380CC4-5D6E-409C-BE32-E72D297353CC}">
              <c16:uniqueId val="{00000000-49F9-42F9-AE52-BB34966384A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53012</c:v>
                </c:pt>
                <c:pt idx="1">
                  <c:v>44326</c:v>
                </c:pt>
                <c:pt idx="2">
                  <c:v>47532</c:v>
                </c:pt>
                <c:pt idx="3">
                  <c:v>26614</c:v>
                </c:pt>
                <c:pt idx="4">
                  <c:v>46701</c:v>
                </c:pt>
              </c:numCache>
            </c:numRef>
          </c:val>
          <c:smooth val="0"/>
          <c:extLst xmlns:c16r2="http://schemas.microsoft.com/office/drawing/2015/06/chart">
            <c:ext xmlns:c16="http://schemas.microsoft.com/office/drawing/2014/chart" uri="{C3380CC4-5D6E-409C-BE32-E72D297353CC}">
              <c16:uniqueId val="{00000001-49F9-42F9-AE52-BB34966384AB}"/>
            </c:ext>
          </c:extLst>
        </c:ser>
        <c:dLbls>
          <c:showLegendKey val="0"/>
          <c:showVal val="0"/>
          <c:showCatName val="0"/>
          <c:showSerName val="0"/>
          <c:showPercent val="0"/>
          <c:showBubbleSize val="0"/>
        </c:dLbls>
        <c:marker val="1"/>
        <c:smooth val="0"/>
        <c:axId val="238066304"/>
        <c:axId val="238068480"/>
      </c:lineChart>
      <c:catAx>
        <c:axId val="2380663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8068480"/>
        <c:crosses val="autoZero"/>
        <c:auto val="1"/>
        <c:lblAlgn val="ctr"/>
        <c:lblOffset val="100"/>
        <c:tickLblSkip val="1"/>
        <c:tickMarkSkip val="1"/>
        <c:noMultiLvlLbl val="0"/>
      </c:catAx>
      <c:valAx>
        <c:axId val="2380684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80663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4.4000000000000004</c:v>
                </c:pt>
                <c:pt idx="1">
                  <c:v>4.99</c:v>
                </c:pt>
                <c:pt idx="2">
                  <c:v>6.3</c:v>
                </c:pt>
                <c:pt idx="3">
                  <c:v>5.03</c:v>
                </c:pt>
                <c:pt idx="4">
                  <c:v>5.34</c:v>
                </c:pt>
              </c:numCache>
            </c:numRef>
          </c:val>
          <c:extLst xmlns:c16r2="http://schemas.microsoft.com/office/drawing/2015/06/chart">
            <c:ext xmlns:c16="http://schemas.microsoft.com/office/drawing/2014/chart" uri="{C3380CC4-5D6E-409C-BE32-E72D297353CC}">
              <c16:uniqueId val="{00000000-C6AB-4F40-86E7-7BD8E9D6090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18.21</c:v>
                </c:pt>
                <c:pt idx="1">
                  <c:v>18.05</c:v>
                </c:pt>
                <c:pt idx="2">
                  <c:v>20.21</c:v>
                </c:pt>
                <c:pt idx="3">
                  <c:v>17.53</c:v>
                </c:pt>
                <c:pt idx="4">
                  <c:v>17.87</c:v>
                </c:pt>
              </c:numCache>
            </c:numRef>
          </c:val>
          <c:extLst xmlns:c16r2="http://schemas.microsoft.com/office/drawing/2015/06/chart">
            <c:ext xmlns:c16="http://schemas.microsoft.com/office/drawing/2014/chart" uri="{C3380CC4-5D6E-409C-BE32-E72D297353CC}">
              <c16:uniqueId val="{00000001-C6AB-4F40-86E7-7BD8E9D60904}"/>
            </c:ext>
          </c:extLst>
        </c:ser>
        <c:dLbls>
          <c:showLegendKey val="0"/>
          <c:showVal val="0"/>
          <c:showCatName val="0"/>
          <c:showSerName val="0"/>
          <c:showPercent val="0"/>
          <c:showBubbleSize val="0"/>
        </c:dLbls>
        <c:gapWidth val="250"/>
        <c:overlap val="100"/>
        <c:axId val="244171520"/>
        <c:axId val="2441734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1.84</c:v>
                </c:pt>
                <c:pt idx="1">
                  <c:v>0.68</c:v>
                </c:pt>
                <c:pt idx="2">
                  <c:v>3.88</c:v>
                </c:pt>
                <c:pt idx="3">
                  <c:v>-3.21</c:v>
                </c:pt>
                <c:pt idx="4">
                  <c:v>0.28000000000000003</c:v>
                </c:pt>
              </c:numCache>
            </c:numRef>
          </c:val>
          <c:smooth val="0"/>
          <c:extLst xmlns:c16r2="http://schemas.microsoft.com/office/drawing/2015/06/chart">
            <c:ext xmlns:c16="http://schemas.microsoft.com/office/drawing/2014/chart" uri="{C3380CC4-5D6E-409C-BE32-E72D297353CC}">
              <c16:uniqueId val="{00000002-C6AB-4F40-86E7-7BD8E9D60904}"/>
            </c:ext>
          </c:extLst>
        </c:ser>
        <c:dLbls>
          <c:showLegendKey val="0"/>
          <c:showVal val="0"/>
          <c:showCatName val="0"/>
          <c:showSerName val="0"/>
          <c:showPercent val="0"/>
          <c:showBubbleSize val="0"/>
        </c:dLbls>
        <c:marker val="1"/>
        <c:smooth val="0"/>
        <c:axId val="244171520"/>
        <c:axId val="244173440"/>
      </c:lineChart>
      <c:catAx>
        <c:axId val="244171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44173440"/>
        <c:crosses val="autoZero"/>
        <c:auto val="1"/>
        <c:lblAlgn val="ctr"/>
        <c:lblOffset val="100"/>
        <c:tickLblSkip val="1"/>
        <c:tickMarkSkip val="1"/>
        <c:noMultiLvlLbl val="0"/>
      </c:catAx>
      <c:valAx>
        <c:axId val="2441734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4171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1.22</c:v>
                </c:pt>
                <c:pt idx="8">
                  <c:v>0</c:v>
                </c:pt>
                <c:pt idx="9">
                  <c:v>0</c:v>
                </c:pt>
              </c:numCache>
            </c:numRef>
          </c:val>
          <c:extLst xmlns:c16r2="http://schemas.microsoft.com/office/drawing/2015/06/chart">
            <c:ext xmlns:c16="http://schemas.microsoft.com/office/drawing/2014/chart" uri="{C3380CC4-5D6E-409C-BE32-E72D297353CC}">
              <c16:uniqueId val="{00000000-C233-4599-962E-DACB8C6233B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233-4599-962E-DACB8C6233B6}"/>
            </c:ext>
          </c:extLst>
        </c:ser>
        <c:ser>
          <c:idx val="2"/>
          <c:order val="2"/>
          <c:tx>
            <c:strRef>
              <c:f>データシート!$A$29</c:f>
              <c:strCache>
                <c:ptCount val="1"/>
                <c:pt idx="0">
                  <c:v>駐車場事業特別会計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0.04</c:v>
                </c:pt>
                <c:pt idx="2">
                  <c:v>#N/A</c:v>
                </c:pt>
                <c:pt idx="3">
                  <c:v>0.06</c:v>
                </c:pt>
                <c:pt idx="4">
                  <c:v>#N/A</c:v>
                </c:pt>
                <c:pt idx="5">
                  <c:v>0.05</c:v>
                </c:pt>
                <c:pt idx="6">
                  <c:v>#N/A</c:v>
                </c:pt>
                <c:pt idx="7">
                  <c:v>0.06</c:v>
                </c:pt>
                <c:pt idx="8">
                  <c:v>#N/A</c:v>
                </c:pt>
                <c:pt idx="9">
                  <c:v>0.06</c:v>
                </c:pt>
              </c:numCache>
            </c:numRef>
          </c:val>
          <c:extLst xmlns:c16r2="http://schemas.microsoft.com/office/drawing/2015/06/chart">
            <c:ext xmlns:c16="http://schemas.microsoft.com/office/drawing/2014/chart" uri="{C3380CC4-5D6E-409C-BE32-E72D297353CC}">
              <c16:uniqueId val="{00000002-C233-4599-962E-DACB8C6233B6}"/>
            </c:ext>
          </c:extLst>
        </c:ser>
        <c:ser>
          <c:idx val="3"/>
          <c:order val="3"/>
          <c:tx>
            <c:strRef>
              <c:f>データシート!$A$30</c:f>
              <c:strCache>
                <c:ptCount val="1"/>
                <c:pt idx="0">
                  <c:v>乙訓休日応急診療所特別会計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0.09</c:v>
                </c:pt>
                <c:pt idx="2">
                  <c:v>#N/A</c:v>
                </c:pt>
                <c:pt idx="3">
                  <c:v>0.09</c:v>
                </c:pt>
                <c:pt idx="4">
                  <c:v>#N/A</c:v>
                </c:pt>
                <c:pt idx="5">
                  <c:v>0.09</c:v>
                </c:pt>
                <c:pt idx="6">
                  <c:v>#N/A</c:v>
                </c:pt>
                <c:pt idx="7">
                  <c:v>0.06</c:v>
                </c:pt>
                <c:pt idx="8">
                  <c:v>#N/A</c:v>
                </c:pt>
                <c:pt idx="9">
                  <c:v>0.11</c:v>
                </c:pt>
              </c:numCache>
            </c:numRef>
          </c:val>
          <c:extLst xmlns:c16r2="http://schemas.microsoft.com/office/drawing/2015/06/chart">
            <c:ext xmlns:c16="http://schemas.microsoft.com/office/drawing/2014/chart" uri="{C3380CC4-5D6E-409C-BE32-E72D297353CC}">
              <c16:uniqueId val="{00000003-C233-4599-962E-DACB8C6233B6}"/>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0.25</c:v>
                </c:pt>
                <c:pt idx="2">
                  <c:v>#N/A</c:v>
                </c:pt>
                <c:pt idx="3">
                  <c:v>0.26</c:v>
                </c:pt>
                <c:pt idx="4">
                  <c:v>#N/A</c:v>
                </c:pt>
                <c:pt idx="5">
                  <c:v>0.25</c:v>
                </c:pt>
                <c:pt idx="6">
                  <c:v>#N/A</c:v>
                </c:pt>
                <c:pt idx="7">
                  <c:v>0.26</c:v>
                </c:pt>
                <c:pt idx="8">
                  <c:v>#N/A</c:v>
                </c:pt>
                <c:pt idx="9">
                  <c:v>0.27</c:v>
                </c:pt>
              </c:numCache>
            </c:numRef>
          </c:val>
          <c:extLst xmlns:c16r2="http://schemas.microsoft.com/office/drawing/2015/06/chart">
            <c:ext xmlns:c16="http://schemas.microsoft.com/office/drawing/2014/chart" uri="{C3380CC4-5D6E-409C-BE32-E72D297353CC}">
              <c16:uniqueId val="{00000004-C233-4599-962E-DACB8C6233B6}"/>
            </c:ext>
          </c:extLst>
        </c:ser>
        <c:ser>
          <c:idx val="5"/>
          <c:order val="5"/>
          <c:tx>
            <c:strRef>
              <c:f>データシート!$A$32</c:f>
              <c:strCache>
                <c:ptCount val="1"/>
                <c:pt idx="0">
                  <c:v>長岡京市公共下水道事業会計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0.39</c:v>
                </c:pt>
              </c:numCache>
            </c:numRef>
          </c:val>
          <c:extLst xmlns:c16r2="http://schemas.microsoft.com/office/drawing/2015/06/chart">
            <c:ext xmlns:c16="http://schemas.microsoft.com/office/drawing/2014/chart" uri="{C3380CC4-5D6E-409C-BE32-E72D297353CC}">
              <c16:uniqueId val="{00000005-C233-4599-962E-DACB8C6233B6}"/>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0.61</c:v>
                </c:pt>
                <c:pt idx="2">
                  <c:v>#N/A</c:v>
                </c:pt>
                <c:pt idx="3">
                  <c:v>0.61</c:v>
                </c:pt>
                <c:pt idx="4">
                  <c:v>#N/A</c:v>
                </c:pt>
                <c:pt idx="5">
                  <c:v>0.68</c:v>
                </c:pt>
                <c:pt idx="6">
                  <c:v>#N/A</c:v>
                </c:pt>
                <c:pt idx="7">
                  <c:v>0.64</c:v>
                </c:pt>
                <c:pt idx="8">
                  <c:v>#N/A</c:v>
                </c:pt>
                <c:pt idx="9">
                  <c:v>0.99</c:v>
                </c:pt>
              </c:numCache>
            </c:numRef>
          </c:val>
          <c:extLst xmlns:c16r2="http://schemas.microsoft.com/office/drawing/2015/06/chart">
            <c:ext xmlns:c16="http://schemas.microsoft.com/office/drawing/2014/chart" uri="{C3380CC4-5D6E-409C-BE32-E72D297353CC}">
              <c16:uniqueId val="{00000006-C233-4599-962E-DACB8C6233B6}"/>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4.3</c:v>
                </c:pt>
                <c:pt idx="2">
                  <c:v>#N/A</c:v>
                </c:pt>
                <c:pt idx="3">
                  <c:v>4.8899999999999997</c:v>
                </c:pt>
                <c:pt idx="4">
                  <c:v>#N/A</c:v>
                </c:pt>
                <c:pt idx="5">
                  <c:v>6.2</c:v>
                </c:pt>
                <c:pt idx="6">
                  <c:v>#N/A</c:v>
                </c:pt>
                <c:pt idx="7">
                  <c:v>4.95</c:v>
                </c:pt>
                <c:pt idx="8">
                  <c:v>#N/A</c:v>
                </c:pt>
                <c:pt idx="9">
                  <c:v>5.21</c:v>
                </c:pt>
              </c:numCache>
            </c:numRef>
          </c:val>
          <c:extLst xmlns:c16r2="http://schemas.microsoft.com/office/drawing/2015/06/chart">
            <c:ext xmlns:c16="http://schemas.microsoft.com/office/drawing/2014/chart" uri="{C3380CC4-5D6E-409C-BE32-E72D297353CC}">
              <c16:uniqueId val="{00000007-C233-4599-962E-DACB8C6233B6}"/>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2.4900000000000002</c:v>
                </c:pt>
                <c:pt idx="2">
                  <c:v>#N/A</c:v>
                </c:pt>
                <c:pt idx="3">
                  <c:v>2.4900000000000002</c:v>
                </c:pt>
                <c:pt idx="4">
                  <c:v>#N/A</c:v>
                </c:pt>
                <c:pt idx="5">
                  <c:v>2.63</c:v>
                </c:pt>
                <c:pt idx="6">
                  <c:v>#N/A</c:v>
                </c:pt>
                <c:pt idx="7">
                  <c:v>3.35</c:v>
                </c:pt>
                <c:pt idx="8">
                  <c:v>#N/A</c:v>
                </c:pt>
                <c:pt idx="9">
                  <c:v>5.37</c:v>
                </c:pt>
              </c:numCache>
            </c:numRef>
          </c:val>
          <c:extLst xmlns:c16r2="http://schemas.microsoft.com/office/drawing/2015/06/chart">
            <c:ext xmlns:c16="http://schemas.microsoft.com/office/drawing/2014/chart" uri="{C3380CC4-5D6E-409C-BE32-E72D297353CC}">
              <c16:uniqueId val="{00000008-C233-4599-962E-DACB8C6233B6}"/>
            </c:ext>
          </c:extLst>
        </c:ser>
        <c:ser>
          <c:idx val="9"/>
          <c:order val="9"/>
          <c:tx>
            <c:strRef>
              <c:f>データシート!$A$36</c:f>
              <c:strCache>
                <c:ptCount val="1"/>
                <c:pt idx="0">
                  <c:v>長岡京市水道事業会計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11.11</c:v>
                </c:pt>
                <c:pt idx="2">
                  <c:v>#N/A</c:v>
                </c:pt>
                <c:pt idx="3">
                  <c:v>9.9700000000000006</c:v>
                </c:pt>
                <c:pt idx="4">
                  <c:v>#N/A</c:v>
                </c:pt>
                <c:pt idx="5">
                  <c:v>8.9</c:v>
                </c:pt>
                <c:pt idx="6">
                  <c:v>#N/A</c:v>
                </c:pt>
                <c:pt idx="7">
                  <c:v>10.28</c:v>
                </c:pt>
                <c:pt idx="8">
                  <c:v>#N/A</c:v>
                </c:pt>
                <c:pt idx="9">
                  <c:v>10.38</c:v>
                </c:pt>
              </c:numCache>
            </c:numRef>
          </c:val>
          <c:extLst xmlns:c16r2="http://schemas.microsoft.com/office/drawing/2015/06/chart">
            <c:ext xmlns:c16="http://schemas.microsoft.com/office/drawing/2014/chart" uri="{C3380CC4-5D6E-409C-BE32-E72D297353CC}">
              <c16:uniqueId val="{00000009-C233-4599-962E-DACB8C6233B6}"/>
            </c:ext>
          </c:extLst>
        </c:ser>
        <c:dLbls>
          <c:showLegendKey val="0"/>
          <c:showVal val="0"/>
          <c:showCatName val="0"/>
          <c:showSerName val="0"/>
          <c:showPercent val="0"/>
          <c:showBubbleSize val="0"/>
        </c:dLbls>
        <c:gapWidth val="150"/>
        <c:overlap val="100"/>
        <c:axId val="244677632"/>
        <c:axId val="244691712"/>
      </c:barChart>
      <c:catAx>
        <c:axId val="244677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4691712"/>
        <c:crosses val="autoZero"/>
        <c:auto val="1"/>
        <c:lblAlgn val="ctr"/>
        <c:lblOffset val="100"/>
        <c:tickLblSkip val="1"/>
        <c:tickMarkSkip val="1"/>
        <c:noMultiLvlLbl val="0"/>
      </c:catAx>
      <c:valAx>
        <c:axId val="2446917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46776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2863</c:v>
                </c:pt>
                <c:pt idx="5">
                  <c:v>3008</c:v>
                </c:pt>
                <c:pt idx="8">
                  <c:v>2962</c:v>
                </c:pt>
                <c:pt idx="11">
                  <c:v>3020</c:v>
                </c:pt>
                <c:pt idx="14">
                  <c:v>3002</c:v>
                </c:pt>
              </c:numCache>
            </c:numRef>
          </c:val>
          <c:extLst xmlns:c16r2="http://schemas.microsoft.com/office/drawing/2015/06/chart">
            <c:ext xmlns:c16="http://schemas.microsoft.com/office/drawing/2014/chart" uri="{C3380CC4-5D6E-409C-BE32-E72D297353CC}">
              <c16:uniqueId val="{00000000-B080-404D-8C1A-7D754E10D4C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080-404D-8C1A-7D754E10D4C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63</c:v>
                </c:pt>
                <c:pt idx="3">
                  <c:v>64</c:v>
                </c:pt>
                <c:pt idx="6">
                  <c:v>112</c:v>
                </c:pt>
                <c:pt idx="9">
                  <c:v>78</c:v>
                </c:pt>
                <c:pt idx="12">
                  <c:v>86</c:v>
                </c:pt>
              </c:numCache>
            </c:numRef>
          </c:val>
          <c:extLst xmlns:c16r2="http://schemas.microsoft.com/office/drawing/2015/06/chart">
            <c:ext xmlns:c16="http://schemas.microsoft.com/office/drawing/2014/chart" uri="{C3380CC4-5D6E-409C-BE32-E72D297353CC}">
              <c16:uniqueId val="{00000002-B080-404D-8C1A-7D754E10D4C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236</c:v>
                </c:pt>
                <c:pt idx="3">
                  <c:v>265</c:v>
                </c:pt>
                <c:pt idx="6">
                  <c:v>253</c:v>
                </c:pt>
                <c:pt idx="9">
                  <c:v>159</c:v>
                </c:pt>
                <c:pt idx="12">
                  <c:v>123</c:v>
                </c:pt>
              </c:numCache>
            </c:numRef>
          </c:val>
          <c:extLst xmlns:c16r2="http://schemas.microsoft.com/office/drawing/2015/06/chart">
            <c:ext xmlns:c16="http://schemas.microsoft.com/office/drawing/2014/chart" uri="{C3380CC4-5D6E-409C-BE32-E72D297353CC}">
              <c16:uniqueId val="{00000003-B080-404D-8C1A-7D754E10D4C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662</c:v>
                </c:pt>
                <c:pt idx="3">
                  <c:v>673</c:v>
                </c:pt>
                <c:pt idx="6">
                  <c:v>646</c:v>
                </c:pt>
                <c:pt idx="9">
                  <c:v>702</c:v>
                </c:pt>
                <c:pt idx="12">
                  <c:v>529</c:v>
                </c:pt>
              </c:numCache>
            </c:numRef>
          </c:val>
          <c:extLst xmlns:c16r2="http://schemas.microsoft.com/office/drawing/2015/06/chart">
            <c:ext xmlns:c16="http://schemas.microsoft.com/office/drawing/2014/chart" uri="{C3380CC4-5D6E-409C-BE32-E72D297353CC}">
              <c16:uniqueId val="{00000004-B080-404D-8C1A-7D754E10D4C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080-404D-8C1A-7D754E10D4C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080-404D-8C1A-7D754E10D4C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2067</c:v>
                </c:pt>
                <c:pt idx="3">
                  <c:v>2152</c:v>
                </c:pt>
                <c:pt idx="6">
                  <c:v>2113</c:v>
                </c:pt>
                <c:pt idx="9">
                  <c:v>2214</c:v>
                </c:pt>
                <c:pt idx="12">
                  <c:v>2288</c:v>
                </c:pt>
              </c:numCache>
            </c:numRef>
          </c:val>
          <c:extLst xmlns:c16r2="http://schemas.microsoft.com/office/drawing/2015/06/chart">
            <c:ext xmlns:c16="http://schemas.microsoft.com/office/drawing/2014/chart" uri="{C3380CC4-5D6E-409C-BE32-E72D297353CC}">
              <c16:uniqueId val="{00000007-B080-404D-8C1A-7D754E10D4CE}"/>
            </c:ext>
          </c:extLst>
        </c:ser>
        <c:dLbls>
          <c:showLegendKey val="0"/>
          <c:showVal val="0"/>
          <c:showCatName val="0"/>
          <c:showSerName val="0"/>
          <c:showPercent val="0"/>
          <c:showBubbleSize val="0"/>
        </c:dLbls>
        <c:gapWidth val="100"/>
        <c:overlap val="100"/>
        <c:axId val="238602496"/>
        <c:axId val="24476096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165</c:v>
                </c:pt>
                <c:pt idx="2">
                  <c:v>#N/A</c:v>
                </c:pt>
                <c:pt idx="3">
                  <c:v>#N/A</c:v>
                </c:pt>
                <c:pt idx="4">
                  <c:v>146</c:v>
                </c:pt>
                <c:pt idx="5">
                  <c:v>#N/A</c:v>
                </c:pt>
                <c:pt idx="6">
                  <c:v>#N/A</c:v>
                </c:pt>
                <c:pt idx="7">
                  <c:v>162</c:v>
                </c:pt>
                <c:pt idx="8">
                  <c:v>#N/A</c:v>
                </c:pt>
                <c:pt idx="9">
                  <c:v>#N/A</c:v>
                </c:pt>
                <c:pt idx="10">
                  <c:v>133</c:v>
                </c:pt>
                <c:pt idx="11">
                  <c:v>#N/A</c:v>
                </c:pt>
                <c:pt idx="12">
                  <c:v>#N/A</c:v>
                </c:pt>
                <c:pt idx="13">
                  <c:v>24</c:v>
                </c:pt>
                <c:pt idx="14">
                  <c:v>#N/A</c:v>
                </c:pt>
              </c:numCache>
            </c:numRef>
          </c:val>
          <c:smooth val="0"/>
          <c:extLst xmlns:c16r2="http://schemas.microsoft.com/office/drawing/2015/06/chart">
            <c:ext xmlns:c16="http://schemas.microsoft.com/office/drawing/2014/chart" uri="{C3380CC4-5D6E-409C-BE32-E72D297353CC}">
              <c16:uniqueId val="{00000008-B080-404D-8C1A-7D754E10D4CE}"/>
            </c:ext>
          </c:extLst>
        </c:ser>
        <c:dLbls>
          <c:showLegendKey val="0"/>
          <c:showVal val="0"/>
          <c:showCatName val="0"/>
          <c:showSerName val="0"/>
          <c:showPercent val="0"/>
          <c:showBubbleSize val="0"/>
        </c:dLbls>
        <c:marker val="1"/>
        <c:smooth val="0"/>
        <c:axId val="238602496"/>
        <c:axId val="244760960"/>
      </c:lineChart>
      <c:catAx>
        <c:axId val="238602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44760960"/>
        <c:crosses val="autoZero"/>
        <c:auto val="1"/>
        <c:lblAlgn val="ctr"/>
        <c:lblOffset val="100"/>
        <c:tickLblSkip val="1"/>
        <c:tickMarkSkip val="1"/>
        <c:noMultiLvlLbl val="0"/>
      </c:catAx>
      <c:valAx>
        <c:axId val="24476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8602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28129</c:v>
                </c:pt>
                <c:pt idx="5">
                  <c:v>28605</c:v>
                </c:pt>
                <c:pt idx="8">
                  <c:v>29346</c:v>
                </c:pt>
                <c:pt idx="11">
                  <c:v>29124</c:v>
                </c:pt>
                <c:pt idx="14">
                  <c:v>29387</c:v>
                </c:pt>
              </c:numCache>
            </c:numRef>
          </c:val>
          <c:extLst xmlns:c16r2="http://schemas.microsoft.com/office/drawing/2015/06/chart">
            <c:ext xmlns:c16="http://schemas.microsoft.com/office/drawing/2014/chart" uri="{C3380CC4-5D6E-409C-BE32-E72D297353CC}">
              <c16:uniqueId val="{00000000-4BFA-4779-8198-7627CA8EB6B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8471</c:v>
                </c:pt>
                <c:pt idx="5">
                  <c:v>8179</c:v>
                </c:pt>
                <c:pt idx="8">
                  <c:v>8009</c:v>
                </c:pt>
                <c:pt idx="11">
                  <c:v>7922</c:v>
                </c:pt>
                <c:pt idx="14">
                  <c:v>7653</c:v>
                </c:pt>
              </c:numCache>
            </c:numRef>
          </c:val>
          <c:extLst xmlns:c16r2="http://schemas.microsoft.com/office/drawing/2015/06/chart">
            <c:ext xmlns:c16="http://schemas.microsoft.com/office/drawing/2014/chart" uri="{C3380CC4-5D6E-409C-BE32-E72D297353CC}">
              <c16:uniqueId val="{00000001-4BFA-4779-8198-7627CA8EB6B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5012</c:v>
                </c:pt>
                <c:pt idx="5">
                  <c:v>5090</c:v>
                </c:pt>
                <c:pt idx="8">
                  <c:v>6364</c:v>
                </c:pt>
                <c:pt idx="11">
                  <c:v>6246</c:v>
                </c:pt>
                <c:pt idx="14">
                  <c:v>6657</c:v>
                </c:pt>
              </c:numCache>
            </c:numRef>
          </c:val>
          <c:extLst xmlns:c16r2="http://schemas.microsoft.com/office/drawing/2015/06/chart">
            <c:ext xmlns:c16="http://schemas.microsoft.com/office/drawing/2014/chart" uri="{C3380CC4-5D6E-409C-BE32-E72D297353CC}">
              <c16:uniqueId val="{00000002-4BFA-4779-8198-7627CA8EB6B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BFA-4779-8198-7627CA8EB6B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BFA-4779-8198-7627CA8EB6B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BFA-4779-8198-7627CA8EB6B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4769</c:v>
                </c:pt>
                <c:pt idx="3">
                  <c:v>4181</c:v>
                </c:pt>
                <c:pt idx="6">
                  <c:v>3853</c:v>
                </c:pt>
                <c:pt idx="9">
                  <c:v>3803</c:v>
                </c:pt>
                <c:pt idx="12">
                  <c:v>3458</c:v>
                </c:pt>
              </c:numCache>
            </c:numRef>
          </c:val>
          <c:extLst xmlns:c16r2="http://schemas.microsoft.com/office/drawing/2015/06/chart">
            <c:ext xmlns:c16="http://schemas.microsoft.com/office/drawing/2014/chart" uri="{C3380CC4-5D6E-409C-BE32-E72D297353CC}">
              <c16:uniqueId val="{00000006-4BFA-4779-8198-7627CA8EB6B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1493</c:v>
                </c:pt>
                <c:pt idx="3">
                  <c:v>1453</c:v>
                </c:pt>
                <c:pt idx="6">
                  <c:v>1986</c:v>
                </c:pt>
                <c:pt idx="9">
                  <c:v>2414</c:v>
                </c:pt>
                <c:pt idx="12">
                  <c:v>2894</c:v>
                </c:pt>
              </c:numCache>
            </c:numRef>
          </c:val>
          <c:extLst xmlns:c16r2="http://schemas.microsoft.com/office/drawing/2015/06/chart">
            <c:ext xmlns:c16="http://schemas.microsoft.com/office/drawing/2014/chart" uri="{C3380CC4-5D6E-409C-BE32-E72D297353CC}">
              <c16:uniqueId val="{00000007-4BFA-4779-8198-7627CA8EB6B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9911</c:v>
                </c:pt>
                <c:pt idx="3">
                  <c:v>9717</c:v>
                </c:pt>
                <c:pt idx="6">
                  <c:v>9457</c:v>
                </c:pt>
                <c:pt idx="9">
                  <c:v>9345</c:v>
                </c:pt>
                <c:pt idx="12">
                  <c:v>8430</c:v>
                </c:pt>
              </c:numCache>
            </c:numRef>
          </c:val>
          <c:extLst xmlns:c16r2="http://schemas.microsoft.com/office/drawing/2015/06/chart">
            <c:ext xmlns:c16="http://schemas.microsoft.com/office/drawing/2014/chart" uri="{C3380CC4-5D6E-409C-BE32-E72D297353CC}">
              <c16:uniqueId val="{00000008-4BFA-4779-8198-7627CA8EB6B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417</c:v>
                </c:pt>
                <c:pt idx="3">
                  <c:v>423</c:v>
                </c:pt>
                <c:pt idx="6">
                  <c:v>336</c:v>
                </c:pt>
                <c:pt idx="9">
                  <c:v>502</c:v>
                </c:pt>
                <c:pt idx="12">
                  <c:v>180</c:v>
                </c:pt>
              </c:numCache>
            </c:numRef>
          </c:val>
          <c:extLst xmlns:c16r2="http://schemas.microsoft.com/office/drawing/2015/06/chart">
            <c:ext xmlns:c16="http://schemas.microsoft.com/office/drawing/2014/chart" uri="{C3380CC4-5D6E-409C-BE32-E72D297353CC}">
              <c16:uniqueId val="{00000009-4BFA-4779-8198-7627CA8EB6B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25236</c:v>
                </c:pt>
                <c:pt idx="3">
                  <c:v>26520</c:v>
                </c:pt>
                <c:pt idx="6">
                  <c:v>28293</c:v>
                </c:pt>
                <c:pt idx="9">
                  <c:v>28692</c:v>
                </c:pt>
                <c:pt idx="12">
                  <c:v>30183</c:v>
                </c:pt>
              </c:numCache>
            </c:numRef>
          </c:val>
          <c:extLst xmlns:c16r2="http://schemas.microsoft.com/office/drawing/2015/06/chart">
            <c:ext xmlns:c16="http://schemas.microsoft.com/office/drawing/2014/chart" uri="{C3380CC4-5D6E-409C-BE32-E72D297353CC}">
              <c16:uniqueId val="{0000000A-4BFA-4779-8198-7627CA8EB6BF}"/>
            </c:ext>
          </c:extLst>
        </c:ser>
        <c:dLbls>
          <c:showLegendKey val="0"/>
          <c:showVal val="0"/>
          <c:showCatName val="0"/>
          <c:showSerName val="0"/>
          <c:showPercent val="0"/>
          <c:showBubbleSize val="0"/>
        </c:dLbls>
        <c:gapWidth val="100"/>
        <c:overlap val="100"/>
        <c:axId val="237886848"/>
        <c:axId val="2453068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213</c:v>
                </c:pt>
                <c:pt idx="2">
                  <c:v>#N/A</c:v>
                </c:pt>
                <c:pt idx="3">
                  <c:v>#N/A</c:v>
                </c:pt>
                <c:pt idx="4">
                  <c:v>419</c:v>
                </c:pt>
                <c:pt idx="5">
                  <c:v>#N/A</c:v>
                </c:pt>
                <c:pt idx="6">
                  <c:v>#N/A</c:v>
                </c:pt>
                <c:pt idx="7">
                  <c:v>205</c:v>
                </c:pt>
                <c:pt idx="8">
                  <c:v>#N/A</c:v>
                </c:pt>
                <c:pt idx="9">
                  <c:v>#N/A</c:v>
                </c:pt>
                <c:pt idx="10">
                  <c:v>1463</c:v>
                </c:pt>
                <c:pt idx="11">
                  <c:v>#N/A</c:v>
                </c:pt>
                <c:pt idx="12">
                  <c:v>#N/A</c:v>
                </c:pt>
                <c:pt idx="13">
                  <c:v>1447</c:v>
                </c:pt>
                <c:pt idx="14">
                  <c:v>#N/A</c:v>
                </c:pt>
              </c:numCache>
            </c:numRef>
          </c:val>
          <c:smooth val="0"/>
          <c:extLst xmlns:c16r2="http://schemas.microsoft.com/office/drawing/2015/06/chart">
            <c:ext xmlns:c16="http://schemas.microsoft.com/office/drawing/2014/chart" uri="{C3380CC4-5D6E-409C-BE32-E72D297353CC}">
              <c16:uniqueId val="{0000000B-4BFA-4779-8198-7627CA8EB6BF}"/>
            </c:ext>
          </c:extLst>
        </c:ser>
        <c:dLbls>
          <c:showLegendKey val="0"/>
          <c:showVal val="0"/>
          <c:showCatName val="0"/>
          <c:showSerName val="0"/>
          <c:showPercent val="0"/>
          <c:showBubbleSize val="0"/>
        </c:dLbls>
        <c:marker val="1"/>
        <c:smooth val="0"/>
        <c:axId val="237886848"/>
        <c:axId val="245306880"/>
      </c:lineChart>
      <c:catAx>
        <c:axId val="237886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5306880"/>
        <c:crosses val="autoZero"/>
        <c:auto val="1"/>
        <c:lblAlgn val="ctr"/>
        <c:lblOffset val="100"/>
        <c:tickLblSkip val="1"/>
        <c:tickMarkSkip val="1"/>
        <c:noMultiLvlLbl val="0"/>
      </c:catAx>
      <c:valAx>
        <c:axId val="2453068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78868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3263</c:v>
                </c:pt>
                <c:pt idx="1">
                  <c:v>2913</c:v>
                </c:pt>
                <c:pt idx="2">
                  <c:v>2922</c:v>
                </c:pt>
              </c:numCache>
            </c:numRef>
          </c:val>
          <c:extLst xmlns:c16r2="http://schemas.microsoft.com/office/drawing/2015/06/chart">
            <c:ext xmlns:c16="http://schemas.microsoft.com/office/drawing/2014/chart" uri="{C3380CC4-5D6E-409C-BE32-E72D297353CC}">
              <c16:uniqueId val="{00000000-8E5F-49B5-9602-5F9C9D26F0E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8E5F-49B5-9602-5F9C9D26F0E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2903</c:v>
                </c:pt>
                <c:pt idx="1">
                  <c:v>3047</c:v>
                </c:pt>
                <c:pt idx="2">
                  <c:v>3353</c:v>
                </c:pt>
              </c:numCache>
            </c:numRef>
          </c:val>
          <c:extLst xmlns:c16r2="http://schemas.microsoft.com/office/drawing/2015/06/chart">
            <c:ext xmlns:c16="http://schemas.microsoft.com/office/drawing/2014/chart" uri="{C3380CC4-5D6E-409C-BE32-E72D297353CC}">
              <c16:uniqueId val="{00000002-8E5F-49B5-9602-5F9C9D26F0E9}"/>
            </c:ext>
          </c:extLst>
        </c:ser>
        <c:dLbls>
          <c:showLegendKey val="0"/>
          <c:showVal val="0"/>
          <c:showCatName val="0"/>
          <c:showSerName val="0"/>
          <c:showPercent val="0"/>
          <c:showBubbleSize val="0"/>
        </c:dLbls>
        <c:gapWidth val="120"/>
        <c:overlap val="100"/>
        <c:axId val="245188096"/>
        <c:axId val="245189632"/>
      </c:barChart>
      <c:catAx>
        <c:axId val="2451880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5189632"/>
        <c:crosses val="autoZero"/>
        <c:auto val="1"/>
        <c:lblAlgn val="ctr"/>
        <c:lblOffset val="100"/>
        <c:tickLblSkip val="1"/>
        <c:tickMarkSkip val="1"/>
        <c:noMultiLvlLbl val="0"/>
      </c:catAx>
      <c:valAx>
        <c:axId val="2451896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51880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{0BAC2544-2E68-4967-8A41-98B61BB91210}</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DCA2-4EA2-9F20-E61B95C02C85}"/>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{EC33B21A-3C49-4DE1-9FA1-DD8A2C251C8C}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CA2-4EA2-9F20-E61B95C02C85}"/>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{85FE5463-6390-47EC-8CEF-80D13CF19340}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CA2-4EA2-9F20-E61B95C02C85}"/>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{9E6B8735-9BDA-489D-8866-F3006F43224F}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CA2-4EA2-9F20-E61B95C02C85}"/>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{4D6E843D-A180-4EDE-84E1-0063BF2B5558}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CA2-4EA2-9F20-E61B95C02C8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{36ADE38C-54FF-4A3F-BB9C-32141A952EF1}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DCA2-4EA2-9F20-E61B95C02C85}"/>
                </c:ext>
              </c:extLst>
            </c:dLbl>
            <c:dLbl>
              <c:idx val="16"/>
              <c:tx>
                <c:strRef>
                  <c:f>公会計指標分析・財政指標組合せ分析表!$CF$50</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{27A9C188-03EF-4F7C-839C-912EA8490B07}</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DCA2-4EA2-9F20-E61B95C02C85}"/>
                </c:ext>
              </c:extLst>
            </c:dLbl>
            <c:dLbl>
              <c:idx val="24"/>
              <c:tx>
                <c:strRef>
                  <c:f>公会計指標分析・財政指標組合せ分析表!$CN$50</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{0C7EE9A3-A153-4985-BB94-5B709B6E62CF}</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DCA2-4EA2-9F20-E61B95C02C85}"/>
                </c:ext>
              </c:extLst>
            </c:dLbl>
            <c:dLbl>
              <c:idx val="32"/>
              <c:tx>
                <c:strRef>
                  <c:f>公会計指標分析・財政指標組合せ分析表!$CV$50</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{B2CE8BA0-B486-45CC-954E-96399E545A49}</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DCA2-4EA2-9F20-E61B95C02C8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73.2</c:v>
                </c:pt>
                <c:pt idx="24">
                  <c:v>72.599999999999994</c:v>
                </c:pt>
                <c:pt idx="32">
                  <c:v>71.2</c:v>
                </c:pt>
              </c:numCache>
            </c:numRef>
          </c:xVal>
          <c:yVal>
            <c:numRef>
              <c:f>公会計指標分析・財政指標組合せ分析表!$BP$51:$DC$51</c:f>
              <c:numCache>
                <c:formatCode>#,##0.0;"▲ "#,##0.0</c:formatCode>
                <c:ptCount val="40"/>
                <c:pt idx="16">
                  <c:v>1.4</c:v>
                </c:pt>
                <c:pt idx="24">
                  <c:v>10.1</c:v>
                </c:pt>
                <c:pt idx="32">
                  <c:v>10.199999999999999</c:v>
                </c:pt>
              </c:numCache>
            </c:numRef>
          </c:yVal>
          <c:smooth val="0"/>
          <c:extLst xmlns:c16r2="http://schemas.microsoft.com/office/drawing/2015/06/chart">
            <c:ext xmlns:c16="http://schemas.microsoft.com/office/drawing/2014/chart" uri="{C3380CC4-5D6E-409C-BE32-E72D297353CC}">
              <c16:uniqueId val="{00000009-DCA2-4EA2-9F20-E61B95C02C8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{48711DA4-9B4D-4718-86F8-45476224C46A}</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DCA2-4EA2-9F20-E61B95C02C85}"/>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{5DDE1B01-8F23-4433-986F-CA3C75CBAB59}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CA2-4EA2-9F20-E61B95C02C85}"/>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{DA5EAE6B-C100-450A-ADF2-140B8A11C402}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CA2-4EA2-9F20-E61B95C02C85}"/>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{B868A3DB-F109-42B3-A2F7-CC67A1A3D756}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CA2-4EA2-9F20-E61B95C02C85}"/>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{8C66D8EC-22F9-4E45-90C0-D801BDF2D3F9}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CA2-4EA2-9F20-E61B95C02C85}"/>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{7430AF15-7E84-42BE-8288-6BA323E5E6D1}</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DCA2-4EA2-9F20-E61B95C02C85}"/>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{49743CF2-D3A6-4255-912B-91247654B869}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DCA2-4EA2-9F20-E61B95C02C85}"/>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{F3176979-9A47-494F-8831-FB7129D687E2}</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DCA2-4EA2-9F20-E61B95C02C85}"/>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{3F69E755-E330-4FA1-843C-0BC7228A536F}</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DCA2-4EA2-9F20-E61B95C02C8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56.8</c:v>
                </c:pt>
                <c:pt idx="24">
                  <c:v>60.4</c:v>
                </c:pt>
                <c:pt idx="32">
                  <c:v>60.8</c:v>
                </c:pt>
              </c:numCache>
            </c:numRef>
          </c:xVal>
          <c:yVal>
            <c:numRef>
              <c:f>公会計指標分析・財政指標組合せ分析表!$BP$55:$DC$55</c:f>
              <c:numCache>
                <c:formatCode>#,##0.0;"▲ "#,##0.0</c:formatCode>
                <c:ptCount val="40"/>
                <c:pt idx="16">
                  <c:v>33.6</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DCA2-4EA2-9F20-E61B95C02C85}"/>
            </c:ext>
          </c:extLst>
        </c:ser>
        <c:dLbls>
          <c:showLegendKey val="0"/>
          <c:showVal val="1"/>
          <c:showCatName val="0"/>
          <c:showSerName val="0"/>
          <c:showPercent val="0"/>
          <c:showBubbleSize val="0"/>
        </c:dLbls>
        <c:axId val="244841856"/>
        <c:axId val="245630464"/>
      </c:scatterChart>
      <c:valAx>
        <c:axId val="244841856"/>
        <c:scaling>
          <c:orientation val="minMax"/>
          <c:max val="75"/>
          <c:min val="5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5630464"/>
        <c:crosses val="autoZero"/>
        <c:crossBetween val="midCat"/>
      </c:valAx>
      <c:valAx>
        <c:axId val="245630464"/>
        <c:scaling>
          <c:orientation val="minMax"/>
          <c:max val="41"/>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4841856"/>
        <c:crosses val="autoZero"/>
        <c:crossBetween val="midCat"/>
        <c:majorUnit val="3"/>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6464099789558809E-2"/>
                  <c:y val="-6.2416647087793951E-2"/>
                </c:manualLayout>
              </c:layout>
              <c:tx>
                <c:strRef>
                  <c:f>公会計指標分析・財政指標組合せ分析表!$BP$72</c:f>
                  <c:strCache>
                    <c:ptCount val="1"/>
                    <c:pt idx="0">
                      <c:v>H25</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{6216DB6D-926E-4EC9-84AE-6941E5F40ACD}</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00E3-4080-853F-BF506493EBC4}"/>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{A67D832D-843C-46DB-897B-952B34667E16}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0E3-4080-853F-BF506493EBC4}"/>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{3F976DA8-4558-499A-9402-6A1285181955}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0E3-4080-853F-BF506493EBC4}"/>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{5C2578C9-F723-4142-8D9F-B818DA78F50C}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0E3-4080-853F-BF506493EBC4}"/>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{E5433E0D-1654-42DC-BAA7-46A5BD7B7273}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0E3-4080-853F-BF506493EBC4}"/>
                </c:ext>
              </c:extLst>
            </c:dLbl>
            <c:dLbl>
              <c:idx val="8"/>
              <c:layout>
                <c:manualLayout>
                  <c:x val="-3.6931883448662495E-2"/>
                  <c:y val="-7.3346281646707714E-2"/>
                </c:manualLayout>
              </c:layout>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{BC7FDC39-C3D2-403A-BE1E-C0CF1EEEF72B}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00E3-4080-853F-BF506493EBC4}"/>
                </c:ext>
              </c:extLst>
            </c:dLbl>
            <c:dLbl>
              <c:idx val="16"/>
              <c:layout>
                <c:manualLayout>
                  <c:x val="-3.1697991619110633E-2"/>
                  <c:y val="-5.1487012528880424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{B82BC034-AFBD-4AC4-89A8-F4DF7F0811E9}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00E3-4080-853F-BF506493EBC4}"/>
                </c:ext>
              </c:extLst>
            </c:dLbl>
            <c:dLbl>
              <c:idx val="24"/>
              <c:layout>
                <c:manualLayout>
                  <c:x val="-3.057844333250627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{F367854B-DCEF-416C-BFF9-1AC5361F274B}</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00E3-4080-853F-BF506493EBC4}"/>
                </c:ext>
              </c:extLst>
            </c:dLbl>
            <c:dLbl>
              <c:idx val="32"/>
              <c:layout>
                <c:manualLayout>
                  <c:x val="-3.281753990571501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{1A13AC8C-A7AB-400C-BBFC-98A6CC2131C4}</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00E3-4080-853F-BF506493EBC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1.4</c:v>
                </c:pt>
                <c:pt idx="8">
                  <c:v>1.2</c:v>
                </c:pt>
                <c:pt idx="16">
                  <c:v>1.1000000000000001</c:v>
                </c:pt>
                <c:pt idx="24">
                  <c:v>1</c:v>
                </c:pt>
                <c:pt idx="32">
                  <c:v>0.7</c:v>
                </c:pt>
              </c:numCache>
            </c:numRef>
          </c:xVal>
          <c:yVal>
            <c:numRef>
              <c:f>公会計指標分析・財政指標組合せ分析表!$BP$73:$DC$73</c:f>
              <c:numCache>
                <c:formatCode>#,##0.0;"▲ "#,##0.0</c:formatCode>
                <c:ptCount val="40"/>
                <c:pt idx="0">
                  <c:v>1.5</c:v>
                </c:pt>
                <c:pt idx="8">
                  <c:v>3</c:v>
                </c:pt>
                <c:pt idx="16">
                  <c:v>1.4</c:v>
                </c:pt>
                <c:pt idx="24">
                  <c:v>10.1</c:v>
                </c:pt>
                <c:pt idx="32">
                  <c:v>10.199999999999999</c:v>
                </c:pt>
              </c:numCache>
            </c:numRef>
          </c:yVal>
          <c:smooth val="0"/>
          <c:extLst xmlns:c16r2="http://schemas.microsoft.com/office/drawing/2015/06/chart">
            <c:ext xmlns:c16="http://schemas.microsoft.com/office/drawing/2014/chart" uri="{C3380CC4-5D6E-409C-BE32-E72D297353CC}">
              <c16:uniqueId val="{00000009-00E3-4080-853F-BF506493EBC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{C27F8FEE-3A5F-4116-83B5-AE5E4C8DD9E6}</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00E3-4080-853F-BF506493EBC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{737694BE-2A12-4546-9495-6FEB84C39392}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0E3-4080-853F-BF506493EBC4}"/>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{40ACA247-0465-42C5-AF78-9318EEEE9053}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0E3-4080-853F-BF506493EBC4}"/>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{38C60CA0-3A34-4DC4-975F-6E11CB3A14E8}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0E3-4080-853F-BF506493EBC4}"/>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{A48353A1-7F62-4E0A-9EC0-9D56F6759833}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0E3-4080-853F-BF506493EBC4}"/>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{06225696-405D-43E1-82F7-AA4D2C433941}</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00E3-4080-853F-BF506493EBC4}"/>
                </c:ext>
              </c:extLst>
            </c:dLbl>
            <c:dLbl>
              <c:idx val="16"/>
              <c:layout>
                <c:manualLayout>
                  <c:x val="-2.234982804014005E-2"/>
                  <c:y val="-5.1986530648870176E-2"/>
                </c:manualLayout>
              </c:layout>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{BA921766-F76D-4618-B1AE-C835E7CC522F}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00E3-4080-853F-BF506493EBC4}"/>
                </c:ext>
              </c:extLst>
            </c:dLbl>
            <c:dLbl>
              <c:idx val="24"/>
              <c:layout>
                <c:manualLayout>
                  <c:x val="-4.1046155198081219E-2"/>
                  <c:y val="-7.2846763526717803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{B3AE7F61-DAF8-494D-AEA0-C80288EF107E}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00E3-4080-853F-BF506493EBC4}"/>
                </c:ext>
              </c:extLst>
            </c:dLbl>
            <c:dLbl>
              <c:idx val="32"/>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{1E9D9F14-8F03-4DBC-896F-686625159345}</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00E3-4080-853F-BF506493EBC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9.6</c:v>
                </c:pt>
                <c:pt idx="8">
                  <c:v>9.3000000000000007</c:v>
                </c:pt>
                <c:pt idx="16">
                  <c:v>7</c:v>
                </c:pt>
                <c:pt idx="24">
                  <c:v>6.9</c:v>
                </c:pt>
                <c:pt idx="32">
                  <c:v>6.6</c:v>
                </c:pt>
              </c:numCache>
            </c:numRef>
          </c:xVal>
          <c:yVal>
            <c:numRef>
              <c:f>公会計指標分析・財政指標組合せ分析表!$BP$77:$DC$77</c:f>
              <c:numCache>
                <c:formatCode>#,##0.0;"▲ "#,##0.0</c:formatCode>
                <c:ptCount val="40"/>
                <c:pt idx="0">
                  <c:v>56.6</c:v>
                </c:pt>
                <c:pt idx="8">
                  <c:v>61.3</c:v>
                </c:pt>
                <c:pt idx="16">
                  <c:v>33.6</c:v>
                </c:pt>
                <c:pt idx="24">
                  <c:v>35.299999999999997</c:v>
                </c:pt>
                <c:pt idx="32">
                  <c:v>31.9</c:v>
                </c:pt>
              </c:numCache>
            </c:numRef>
          </c:yVal>
          <c:smooth val="0"/>
          <c:extLst xmlns:c16r2="http://schemas.microsoft.com/office/drawing/2015/06/chart">
            <c:ext xmlns:c16="http://schemas.microsoft.com/office/drawing/2014/chart" uri="{C3380CC4-5D6E-409C-BE32-E72D297353CC}">
              <c16:uniqueId val="{00000013-00E3-4080-853F-BF506493EBC4}"/>
            </c:ext>
          </c:extLst>
        </c:ser>
        <c:dLbls>
          <c:showLegendKey val="0"/>
          <c:showVal val="1"/>
          <c:showCatName val="0"/>
          <c:showSerName val="0"/>
          <c:showPercent val="0"/>
          <c:showBubbleSize val="0"/>
        </c:dLbls>
        <c:axId val="246131712"/>
        <c:axId val="246035584"/>
      </c:scatterChart>
      <c:valAx>
        <c:axId val="246131712"/>
        <c:scaling>
          <c:orientation val="minMax"/>
          <c:max val="10.4"/>
          <c:min val="0.1"/>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6035584"/>
        <c:crosses val="autoZero"/>
        <c:crossBetween val="midCat"/>
      </c:valAx>
      <c:valAx>
        <c:axId val="246035584"/>
        <c:scaling>
          <c:orientation val="minMax"/>
          <c:max val="72"/>
          <c:min val="-6"/>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6131712"/>
        <c:crosses val="autoZero"/>
        <c:crossBetween val="midCat"/>
        <c:majorUnit val="6"/>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西山天王山駅や第二外環状道路の関連工事、小中学校の耐震化等工事の地方債の償還により元利償還金が増加しているが、公共下水道事業の法適化の影響により、公営企業債の元利償還金に対する繰入金相当額が減少している。今後、中学校給食施設工事に係る地方債の償還が始まるため、緊急度・住民ニーズを的確に把握した事業の選択により、起債に大きく頼ることのない財政運営に努める。</a:t>
          </a:r>
          <a:endParaRPr kumimoji="1" lang="en-US" altLang="ja-JP"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庁舎建設基金への積み立てなどにより、充当可能財源が増となったが、建設事業の実施などに伴う一般会計等の地方債残高の増や一部事務組合の地方債残高の増などにより、将来負担比率は</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ポイント高くなった。今後、庁舎建替工事が予定されており、基金の減少や地方債残高の増加により比率が上昇することが見込まれることから、今後も事業実施の適正化を図り、財政の健全化に努める。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京都府長岡京市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今後、庁舎の建替工事が計画されているため、「庁舎建設基金」に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百万円積み立てたこと、保育所整備のため「社会福祉事業基金」を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百万円取り崩したこと等により、基金全体では、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b="1">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「庁舎建設基金」は庁舎建替工事のタイミングで取り崩しを予定している。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・庁舎建設基金：市庁舎の建設資金（用地取得費、建設事業費、改修事業費）を積み立てるため。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・公園・緑地整備基金：公園・緑地の整備（過年度分の公園・緑地費負担金の返還も含む）に必要な資金を積み立てるため。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・地域福祉振興基金：地域福祉振興事業推進の資金を積み立てるため。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・社会福祉事業基金：社会福祉事業推進の資金を積み立てるため。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・職員退職基金：職員の退職手当支払いの資金を積み立てるため。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・庁舎建設基金：今後予定している庁舎の建替工事のために積立てを行ったことにより増加した。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・公園緑地整備基金：公園整備に係る工事費及び過年度の公園緑地費負担金の返還に充てるため取り崩しを行ったが、当年度の公園緑地費負担金の積み立てを行ったことにより増加した。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・地域福祉振興基金：利子分の積立を行ったが、民間社会福祉活動振興のために取り崩しを行ったことにより減少した。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・社会福祉事業基金：利子分及び寄附金分の積み立てを行ったが、保育所整備のために取り崩しを行ったことにより減少した。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・職員退職基金：職員の退職手当支払額により、取り崩しが積み立てを上回ったため減少した。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・庁舎建設基金：庁舎建替工事に合わせて取り崩しを行う予定。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・その他：基金の目的に沿って取り崩しを行う。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利子分の積み立てにより、微増している。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年ぶりに取り崩しを行い、基金残高が減少したが、平成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年度は取り崩しは行わず、微増となった。財政調整基金の取り崩しを抑えつつ、いかに持続可能な財政運営を行うかが今後も課題となる。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07569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4516100" y="171450"/>
          <a:ext cx="33591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4512925" y="168275"/>
          <a:ext cx="3343275"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4538325" y="174625"/>
          <a:ext cx="3286125"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122150" y="171450"/>
          <a:ext cx="226060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147550" y="168275"/>
          <a:ext cx="221615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172950" y="174625"/>
          <a:ext cx="2178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25450" y="365125"/>
          <a:ext cx="8582025"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2450" y="396875"/>
          <a:ext cx="1168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685925" y="396875"/>
          <a:ext cx="1133475"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81,064
80,361
19.17
29,620,887
28,598,724
872,222
16,346,691
30,182,915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819400" y="396875"/>
          <a:ext cx="12954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114800" y="415925"/>
          <a:ext cx="17176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5832475" y="415925"/>
          <a:ext cx="10699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6965950" y="428625"/>
          <a:ext cx="54927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114800" y="1038225"/>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5895975" y="1038225"/>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445625" y="365125"/>
          <a:ext cx="12954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658350" y="428625"/>
          <a:ext cx="1133475"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658350" y="542925"/>
          <a:ext cx="1133475"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658350" y="885825"/>
          <a:ext cx="125095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499600" y="517525"/>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55357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55357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59802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518650" y="885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59802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518650" y="1266825"/>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105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2" name="テキスト ボックス 31"/>
        <xdr:cNvSpPr txBox="1"/>
      </xdr:nvSpPr>
      <xdr:spPr>
        <a:xfrm>
          <a:off x="419100" y="2397125"/>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26892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4" name="テキスト ボックス 33"/>
        <xdr:cNvSpPr txBox="1"/>
      </xdr:nvSpPr>
      <xdr:spPr>
        <a:xfrm>
          <a:off x="419100" y="2981325"/>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098550" y="3578225"/>
          <a:ext cx="361315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719439" y="3853117"/>
          <a:ext cx="1466496"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284214" y="3836446"/>
          <a:ext cx="71184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[ 71.2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6609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6609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59563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59563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3787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3787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098550" y="4181475"/>
          <a:ext cx="361315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4949825"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4949825"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49974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類似団体と比較して有形固定資産減価償却率は高くなっている。公共施設等総合管理計画に基づき、今後老朽化対策に順次取り組んでいく。庁舎については、建替えに向けて準備を進めている。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0795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098550" y="6340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5185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098550" y="6032047"/>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75185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098550" y="5723618"/>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75185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098550" y="5415189"/>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75185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098550" y="5106761"/>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75185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098550" y="4798332"/>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75185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098550" y="4489903"/>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75185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098550" y="4181475"/>
          <a:ext cx="36131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75185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098550" y="4181475"/>
          <a:ext cx="361315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16782</xdr:rowOff>
    </xdr:from>
    <xdr:to>
      <xdr:col>23</xdr:col>
      <xdr:colOff>85090</xdr:colOff>
      <xdr:row>34</xdr:row>
      <xdr:rowOff>39279</xdr:rowOff>
    </xdr:to>
    <xdr:cxnSp macro="">
      <xdr:nvCxnSpPr>
        <xdr:cNvPr id="66" name="直線コネクタ 65"/>
        <xdr:cNvCxnSpPr/>
      </xdr:nvCxnSpPr>
      <xdr:spPr>
        <a:xfrm flipV="1">
          <a:off x="4074795" y="4474482"/>
          <a:ext cx="1270" cy="1394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43106</xdr:rowOff>
    </xdr:from>
    <xdr:ext cx="405111" cy="259045"/>
    <xdr:sp macro="" textlink="">
      <xdr:nvSpPr>
        <xdr:cNvPr id="67" name="有形固定資産減価償却率最小値テキスト"/>
        <xdr:cNvSpPr txBox="1"/>
      </xdr:nvSpPr>
      <xdr:spPr>
        <a:xfrm>
          <a:off x="4127500" y="587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39279</xdr:rowOff>
    </xdr:from>
    <xdr:to>
      <xdr:col>23</xdr:col>
      <xdr:colOff>174625</xdr:colOff>
      <xdr:row>34</xdr:row>
      <xdr:rowOff>39279</xdr:rowOff>
    </xdr:to>
    <xdr:cxnSp macro="">
      <xdr:nvCxnSpPr>
        <xdr:cNvPr id="68" name="直線コネクタ 67"/>
        <xdr:cNvCxnSpPr/>
      </xdr:nvCxnSpPr>
      <xdr:spPr>
        <a:xfrm>
          <a:off x="3987800" y="5868579"/>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134909</xdr:rowOff>
    </xdr:from>
    <xdr:ext cx="405111" cy="259045"/>
    <xdr:sp macro="" textlink="">
      <xdr:nvSpPr>
        <xdr:cNvPr id="69" name="有形固定資産減価償却率最大値テキスト"/>
        <xdr:cNvSpPr txBox="1"/>
      </xdr:nvSpPr>
      <xdr:spPr>
        <a:xfrm>
          <a:off x="4127500" y="4249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16782</xdr:rowOff>
    </xdr:from>
    <xdr:to>
      <xdr:col>23</xdr:col>
      <xdr:colOff>174625</xdr:colOff>
      <xdr:row>26</xdr:row>
      <xdr:rowOff>16782</xdr:rowOff>
    </xdr:to>
    <xdr:cxnSp macro="">
      <xdr:nvCxnSpPr>
        <xdr:cNvPr id="70" name="直線コネクタ 69"/>
        <xdr:cNvCxnSpPr/>
      </xdr:nvCxnSpPr>
      <xdr:spPr>
        <a:xfrm>
          <a:off x="3987800" y="4474482"/>
          <a:ext cx="16827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37663</xdr:rowOff>
    </xdr:from>
    <xdr:ext cx="405111" cy="259045"/>
    <xdr:sp macro="" textlink="">
      <xdr:nvSpPr>
        <xdr:cNvPr id="71" name="有形固定資産減価償却率平均値テキスト"/>
        <xdr:cNvSpPr txBox="1"/>
      </xdr:nvSpPr>
      <xdr:spPr>
        <a:xfrm>
          <a:off x="4127500" y="5009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59236</xdr:rowOff>
    </xdr:from>
    <xdr:to>
      <xdr:col>23</xdr:col>
      <xdr:colOff>136525</xdr:colOff>
      <xdr:row>29</xdr:row>
      <xdr:rowOff>160836</xdr:rowOff>
    </xdr:to>
    <xdr:sp macro="" textlink="">
      <xdr:nvSpPr>
        <xdr:cNvPr id="72" name="フローチャート: 判断 71"/>
        <xdr:cNvSpPr/>
      </xdr:nvSpPr>
      <xdr:spPr>
        <a:xfrm>
          <a:off x="4025900" y="5031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71574</xdr:rowOff>
    </xdr:from>
    <xdr:to>
      <xdr:col>19</xdr:col>
      <xdr:colOff>187325</xdr:colOff>
      <xdr:row>30</xdr:row>
      <xdr:rowOff>1724</xdr:rowOff>
    </xdr:to>
    <xdr:sp macro="" textlink="">
      <xdr:nvSpPr>
        <xdr:cNvPr id="73" name="フローチャート: 判断 72"/>
        <xdr:cNvSpPr/>
      </xdr:nvSpPr>
      <xdr:spPr>
        <a:xfrm>
          <a:off x="3429000" y="504362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11158</xdr:rowOff>
    </xdr:from>
    <xdr:to>
      <xdr:col>15</xdr:col>
      <xdr:colOff>187325</xdr:colOff>
      <xdr:row>30</xdr:row>
      <xdr:rowOff>112758</xdr:rowOff>
    </xdr:to>
    <xdr:sp macro="" textlink="">
      <xdr:nvSpPr>
        <xdr:cNvPr id="74" name="フローチャート: 判断 73"/>
        <xdr:cNvSpPr/>
      </xdr:nvSpPr>
      <xdr:spPr>
        <a:xfrm>
          <a:off x="2781300" y="5154658"/>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5" name="テキスト ボックス 74"/>
        <xdr:cNvSpPr txBox="1"/>
      </xdr:nvSpPr>
      <xdr:spPr>
        <a:xfrm>
          <a:off x="392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6" name="テキスト ボックス 75"/>
        <xdr:cNvSpPr txBox="1"/>
      </xdr:nvSpPr>
      <xdr:spPr>
        <a:xfrm>
          <a:off x="33305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7" name="テキスト ボックス 76"/>
        <xdr:cNvSpPr txBox="1"/>
      </xdr:nvSpPr>
      <xdr:spPr>
        <a:xfrm>
          <a:off x="26828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8" name="テキスト ボックス 77"/>
        <xdr:cNvSpPr txBox="1"/>
      </xdr:nvSpPr>
      <xdr:spPr>
        <a:xfrm>
          <a:off x="20351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9" name="テキスト ボックス 78"/>
        <xdr:cNvSpPr txBox="1"/>
      </xdr:nvSpPr>
      <xdr:spPr>
        <a:xfrm>
          <a:off x="1387475"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27</xdr:row>
      <xdr:rowOff>81371</xdr:rowOff>
    </xdr:from>
    <xdr:to>
      <xdr:col>23</xdr:col>
      <xdr:colOff>136525</xdr:colOff>
      <xdr:row>28</xdr:row>
      <xdr:rowOff>11521</xdr:rowOff>
    </xdr:to>
    <xdr:sp macro="" textlink="">
      <xdr:nvSpPr>
        <xdr:cNvPr id="80" name="楕円 79"/>
        <xdr:cNvSpPr/>
      </xdr:nvSpPr>
      <xdr:spPr>
        <a:xfrm>
          <a:off x="4025900" y="4710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26</xdr:row>
      <xdr:rowOff>104248</xdr:rowOff>
    </xdr:from>
    <xdr:ext cx="405111" cy="259045"/>
    <xdr:sp macro="" textlink="">
      <xdr:nvSpPr>
        <xdr:cNvPr id="81" name="有形固定資産減価償却率該当値テキスト"/>
        <xdr:cNvSpPr txBox="1"/>
      </xdr:nvSpPr>
      <xdr:spPr>
        <a:xfrm>
          <a:off x="4127500" y="4561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27</xdr:row>
      <xdr:rowOff>38191</xdr:rowOff>
    </xdr:from>
    <xdr:to>
      <xdr:col>19</xdr:col>
      <xdr:colOff>187325</xdr:colOff>
      <xdr:row>27</xdr:row>
      <xdr:rowOff>139791</xdr:rowOff>
    </xdr:to>
    <xdr:sp macro="" textlink="">
      <xdr:nvSpPr>
        <xdr:cNvPr id="82" name="楕円 81"/>
        <xdr:cNvSpPr/>
      </xdr:nvSpPr>
      <xdr:spPr>
        <a:xfrm>
          <a:off x="3429000" y="466734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88991</xdr:rowOff>
    </xdr:from>
    <xdr:to>
      <xdr:col>23</xdr:col>
      <xdr:colOff>85725</xdr:colOff>
      <xdr:row>27</xdr:row>
      <xdr:rowOff>132171</xdr:rowOff>
    </xdr:to>
    <xdr:cxnSp macro="">
      <xdr:nvCxnSpPr>
        <xdr:cNvPr id="83" name="直線コネクタ 82"/>
        <xdr:cNvCxnSpPr/>
      </xdr:nvCxnSpPr>
      <xdr:spPr>
        <a:xfrm>
          <a:off x="3479800" y="4718141"/>
          <a:ext cx="5969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19685</xdr:rowOff>
    </xdr:from>
    <xdr:to>
      <xdr:col>15</xdr:col>
      <xdr:colOff>187325</xdr:colOff>
      <xdr:row>27</xdr:row>
      <xdr:rowOff>121285</xdr:rowOff>
    </xdr:to>
    <xdr:sp macro="" textlink="">
      <xdr:nvSpPr>
        <xdr:cNvPr id="84" name="楕円 83"/>
        <xdr:cNvSpPr/>
      </xdr:nvSpPr>
      <xdr:spPr>
        <a:xfrm>
          <a:off x="2781300" y="464883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70485</xdr:rowOff>
    </xdr:from>
    <xdr:to>
      <xdr:col>19</xdr:col>
      <xdr:colOff>136525</xdr:colOff>
      <xdr:row>27</xdr:row>
      <xdr:rowOff>88991</xdr:rowOff>
    </xdr:to>
    <xdr:cxnSp macro="">
      <xdr:nvCxnSpPr>
        <xdr:cNvPr id="85" name="直線コネクタ 84"/>
        <xdr:cNvCxnSpPr/>
      </xdr:nvCxnSpPr>
      <xdr:spPr>
        <a:xfrm>
          <a:off x="2832100" y="4699635"/>
          <a:ext cx="6477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164301</xdr:rowOff>
    </xdr:from>
    <xdr:ext cx="405111" cy="259045"/>
    <xdr:sp macro="" textlink="">
      <xdr:nvSpPr>
        <xdr:cNvPr id="86" name="n_1aveValue有形固定資産減価償却率"/>
        <xdr:cNvSpPr txBox="1"/>
      </xdr:nvSpPr>
      <xdr:spPr>
        <a:xfrm>
          <a:off x="3293119" y="5136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103885</xdr:rowOff>
    </xdr:from>
    <xdr:ext cx="405111" cy="259045"/>
    <xdr:sp macro="" textlink="">
      <xdr:nvSpPr>
        <xdr:cNvPr id="87" name="n_2aveValue有形固定資産減価償却率"/>
        <xdr:cNvSpPr txBox="1"/>
      </xdr:nvSpPr>
      <xdr:spPr>
        <a:xfrm>
          <a:off x="2658119" y="5247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156318</xdr:rowOff>
    </xdr:from>
    <xdr:ext cx="405111" cy="259045"/>
    <xdr:sp macro="" textlink="">
      <xdr:nvSpPr>
        <xdr:cNvPr id="88" name="n_1mainValue有形固定資産減価償却率"/>
        <xdr:cNvSpPr txBox="1"/>
      </xdr:nvSpPr>
      <xdr:spPr>
        <a:xfrm>
          <a:off x="3293119" y="44425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137812</xdr:rowOff>
    </xdr:from>
    <xdr:ext cx="405111" cy="259045"/>
    <xdr:sp macro="" textlink="">
      <xdr:nvSpPr>
        <xdr:cNvPr id="89" name="n_2mainValue有形固定資産減価償却率"/>
        <xdr:cNvSpPr txBox="1"/>
      </xdr:nvSpPr>
      <xdr:spPr>
        <a:xfrm>
          <a:off x="2658119" y="4424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0" name="正方形/長方形 89"/>
        <xdr:cNvSpPr/>
      </xdr:nvSpPr>
      <xdr:spPr>
        <a:xfrm>
          <a:off x="9645650" y="3578225"/>
          <a:ext cx="3584575"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1" name="正方形/長方形 90"/>
        <xdr:cNvSpPr/>
      </xdr:nvSpPr>
      <xdr:spPr>
        <a:xfrm>
          <a:off x="10431376" y="3853117"/>
          <a:ext cx="1117772"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2" name="正方形/長方形 91"/>
        <xdr:cNvSpPr/>
      </xdr:nvSpPr>
      <xdr:spPr>
        <a:xfrm>
          <a:off x="11844738" y="3836446"/>
          <a:ext cx="6564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3" name="正方形/長方形 92"/>
        <xdr:cNvSpPr/>
      </xdr:nvSpPr>
      <xdr:spPr>
        <a:xfrm>
          <a:off x="132080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4" name="正方形/長方形 93"/>
        <xdr:cNvSpPr/>
      </xdr:nvSpPr>
      <xdr:spPr>
        <a:xfrm>
          <a:off x="132080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5" name="正方形/長方形 94"/>
        <xdr:cNvSpPr/>
      </xdr:nvSpPr>
      <xdr:spPr>
        <a:xfrm>
          <a:off x="14503400"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96" name="正方形/長方形 95"/>
        <xdr:cNvSpPr/>
      </xdr:nvSpPr>
      <xdr:spPr>
        <a:xfrm>
          <a:off x="14503400"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97" name="正方形/長方形 96"/>
        <xdr:cNvSpPr/>
      </xdr:nvSpPr>
      <xdr:spPr>
        <a:xfrm>
          <a:off x="15897225" y="3657600"/>
          <a:ext cx="12954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98" name="正方形/長方形 97"/>
        <xdr:cNvSpPr/>
      </xdr:nvSpPr>
      <xdr:spPr>
        <a:xfrm>
          <a:off x="15897225" y="3800475"/>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99" name="正方形/長方形 98"/>
        <xdr:cNvSpPr/>
      </xdr:nvSpPr>
      <xdr:spPr>
        <a:xfrm>
          <a:off x="9645650" y="4181475"/>
          <a:ext cx="3584575"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0" name="正方形/長方形 99"/>
        <xdr:cNvSpPr/>
      </xdr:nvSpPr>
      <xdr:spPr>
        <a:xfrm>
          <a:off x="13468350" y="4181475"/>
          <a:ext cx="4048125"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1" name="正方形/長方形 100"/>
        <xdr:cNvSpPr/>
      </xdr:nvSpPr>
      <xdr:spPr>
        <a:xfrm>
          <a:off x="13468350" y="4244975"/>
          <a:ext cx="38862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2" name="テキスト ボックス 101"/>
        <xdr:cNvSpPr txBox="1"/>
      </xdr:nvSpPr>
      <xdr:spPr>
        <a:xfrm>
          <a:off x="13544550" y="4473575"/>
          <a:ext cx="38735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とほぼ同水準にある。今後は庁舎建替え及び周辺整備などの投資のために債務償還可能年数が長くなる要素があるが、経常経費の削減に努め、この影響を最小限にとどめる方針である。</a:t>
          </a:r>
        </a:p>
      </xdr:txBody>
    </xdr:sp>
    <xdr:clientData/>
  </xdr:twoCellAnchor>
  <xdr:oneCellAnchor>
    <xdr:from>
      <xdr:col>57</xdr:col>
      <xdr:colOff>111125</xdr:colOff>
      <xdr:row>23</xdr:row>
      <xdr:rowOff>47625</xdr:rowOff>
    </xdr:from>
    <xdr:ext cx="349839" cy="225703"/>
    <xdr:sp macro="" textlink="">
      <xdr:nvSpPr>
        <xdr:cNvPr id="103" name="テキスト ボックス 102"/>
        <xdr:cNvSpPr txBox="1"/>
      </xdr:nvSpPr>
      <xdr:spPr>
        <a:xfrm>
          <a:off x="960755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4" name="直線コネクタ 103"/>
        <xdr:cNvCxnSpPr/>
      </xdr:nvCxnSpPr>
      <xdr:spPr>
        <a:xfrm>
          <a:off x="9645650" y="6340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05" name="直線コネクタ 104"/>
        <xdr:cNvCxnSpPr/>
      </xdr:nvCxnSpPr>
      <xdr:spPr>
        <a:xfrm>
          <a:off x="9645650" y="6032047"/>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06" name="テキスト ボックス 105"/>
        <xdr:cNvSpPr txBox="1"/>
      </xdr:nvSpPr>
      <xdr:spPr>
        <a:xfrm>
          <a:off x="9331203" y="593824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07" name="直線コネクタ 106"/>
        <xdr:cNvCxnSpPr/>
      </xdr:nvCxnSpPr>
      <xdr:spPr>
        <a:xfrm>
          <a:off x="9645650" y="5723618"/>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08" name="テキスト ボックス 107"/>
        <xdr:cNvSpPr txBox="1"/>
      </xdr:nvSpPr>
      <xdr:spPr>
        <a:xfrm>
          <a:off x="9331203" y="562981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09" name="直線コネクタ 108"/>
        <xdr:cNvCxnSpPr/>
      </xdr:nvCxnSpPr>
      <xdr:spPr>
        <a:xfrm>
          <a:off x="9645650" y="5415189"/>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0" name="テキスト ボックス 109"/>
        <xdr:cNvSpPr txBox="1"/>
      </xdr:nvSpPr>
      <xdr:spPr>
        <a:xfrm>
          <a:off x="9331203" y="5321388"/>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1" name="直線コネクタ 110"/>
        <xdr:cNvCxnSpPr/>
      </xdr:nvCxnSpPr>
      <xdr:spPr>
        <a:xfrm>
          <a:off x="9645650" y="5106761"/>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2" name="テキスト ボックス 111"/>
        <xdr:cNvSpPr txBox="1"/>
      </xdr:nvSpPr>
      <xdr:spPr>
        <a:xfrm>
          <a:off x="9331203" y="5012960"/>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3" name="直線コネクタ 112"/>
        <xdr:cNvCxnSpPr/>
      </xdr:nvCxnSpPr>
      <xdr:spPr>
        <a:xfrm>
          <a:off x="9645650" y="4798332"/>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27</xdr:row>
      <xdr:rowOff>75381</xdr:rowOff>
    </xdr:from>
    <xdr:ext cx="359394" cy="225703"/>
    <xdr:sp macro="" textlink="">
      <xdr:nvSpPr>
        <xdr:cNvPr id="114" name="テキスト ボックス 113"/>
        <xdr:cNvSpPr txBox="1"/>
      </xdr:nvSpPr>
      <xdr:spPr>
        <a:xfrm>
          <a:off x="92799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15" name="直線コネクタ 114"/>
        <xdr:cNvCxnSpPr/>
      </xdr:nvCxnSpPr>
      <xdr:spPr>
        <a:xfrm>
          <a:off x="9645650" y="4489903"/>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16" name="テキスト ボックス 115"/>
        <xdr:cNvSpPr txBox="1"/>
      </xdr:nvSpPr>
      <xdr:spPr>
        <a:xfrm>
          <a:off x="92799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17" name="直線コネクタ 116"/>
        <xdr:cNvCxnSpPr/>
      </xdr:nvCxnSpPr>
      <xdr:spPr>
        <a:xfrm>
          <a:off x="9645650" y="4181475"/>
          <a:ext cx="3584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18" name="テキスト ボックス 117"/>
        <xdr:cNvSpPr txBox="1"/>
      </xdr:nvSpPr>
      <xdr:spPr>
        <a:xfrm>
          <a:off x="92799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19" name="債務償還可能年数グラフ枠"/>
        <xdr:cNvSpPr/>
      </xdr:nvSpPr>
      <xdr:spPr>
        <a:xfrm>
          <a:off x="9645650" y="4181475"/>
          <a:ext cx="3584575"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35</xdr:row>
      <xdr:rowOff>31297</xdr:rowOff>
    </xdr:to>
    <xdr:cxnSp macro="">
      <xdr:nvCxnSpPr>
        <xdr:cNvPr id="120" name="直線コネクタ 119"/>
        <xdr:cNvCxnSpPr/>
      </xdr:nvCxnSpPr>
      <xdr:spPr>
        <a:xfrm flipV="1">
          <a:off x="12593320" y="4613275"/>
          <a:ext cx="1269" cy="1418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1" name="債務償還可能年数最小値テキスト"/>
        <xdr:cNvSpPr txBox="1"/>
      </xdr:nvSpPr>
      <xdr:spPr>
        <a:xfrm>
          <a:off x="12646025" y="603587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2" name="直線コネクタ 121"/>
        <xdr:cNvCxnSpPr/>
      </xdr:nvCxnSpPr>
      <xdr:spPr>
        <a:xfrm>
          <a:off x="12534900" y="6032047"/>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405111" cy="259045"/>
    <xdr:sp macro="" textlink="">
      <xdr:nvSpPr>
        <xdr:cNvPr id="123" name="債務償還可能年数最大値テキスト"/>
        <xdr:cNvSpPr txBox="1"/>
      </xdr:nvSpPr>
      <xdr:spPr>
        <a:xfrm>
          <a:off x="12646025" y="438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24" name="直線コネクタ 123"/>
        <xdr:cNvCxnSpPr/>
      </xdr:nvCxnSpPr>
      <xdr:spPr>
        <a:xfrm>
          <a:off x="12534900" y="461327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117069</xdr:rowOff>
    </xdr:from>
    <xdr:ext cx="340478" cy="259045"/>
    <xdr:sp macro="" textlink="">
      <xdr:nvSpPr>
        <xdr:cNvPr id="125" name="債務償還可能年数平均値テキスト"/>
        <xdr:cNvSpPr txBox="1"/>
      </xdr:nvSpPr>
      <xdr:spPr>
        <a:xfrm>
          <a:off x="12646025" y="5260569"/>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138642</xdr:rowOff>
    </xdr:from>
    <xdr:to>
      <xdr:col>76</xdr:col>
      <xdr:colOff>73025</xdr:colOff>
      <xdr:row>31</xdr:row>
      <xdr:rowOff>68792</xdr:rowOff>
    </xdr:to>
    <xdr:sp macro="" textlink="">
      <xdr:nvSpPr>
        <xdr:cNvPr id="126" name="フローチャート: 判断 125"/>
        <xdr:cNvSpPr/>
      </xdr:nvSpPr>
      <xdr:spPr>
        <a:xfrm>
          <a:off x="12573000" y="528214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27" name="テキスト ボックス 126"/>
        <xdr:cNvSpPr txBox="1"/>
      </xdr:nvSpPr>
      <xdr:spPr>
        <a:xfrm>
          <a:off x="1244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28" name="テキスト ボックス 127"/>
        <xdr:cNvSpPr txBox="1"/>
      </xdr:nvSpPr>
      <xdr:spPr>
        <a:xfrm>
          <a:off x="118491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29" name="テキスト ボックス 128"/>
        <xdr:cNvSpPr txBox="1"/>
      </xdr:nvSpPr>
      <xdr:spPr>
        <a:xfrm>
          <a:off x="112014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0" name="テキスト ボックス 129"/>
        <xdr:cNvSpPr txBox="1"/>
      </xdr:nvSpPr>
      <xdr:spPr>
        <a:xfrm>
          <a:off x="10553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1" name="テキスト ボックス 130"/>
        <xdr:cNvSpPr txBox="1"/>
      </xdr:nvSpPr>
      <xdr:spPr>
        <a:xfrm>
          <a:off x="99060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25551</xdr:rowOff>
    </xdr:from>
    <xdr:to>
      <xdr:col>76</xdr:col>
      <xdr:colOff>73025</xdr:colOff>
      <xdr:row>30</xdr:row>
      <xdr:rowOff>127151</xdr:rowOff>
    </xdr:to>
    <xdr:sp macro="" textlink="">
      <xdr:nvSpPr>
        <xdr:cNvPr id="132" name="楕円 131"/>
        <xdr:cNvSpPr/>
      </xdr:nvSpPr>
      <xdr:spPr>
        <a:xfrm>
          <a:off x="12573000" y="516905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48428</xdr:rowOff>
    </xdr:from>
    <xdr:ext cx="340478" cy="259045"/>
    <xdr:sp macro="" textlink="">
      <xdr:nvSpPr>
        <xdr:cNvPr id="133" name="債務償還可能年数該当値テキスト"/>
        <xdr:cNvSpPr txBox="1"/>
      </xdr:nvSpPr>
      <xdr:spPr>
        <a:xfrm>
          <a:off x="12646025" y="50204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4" name="正方形/長方形 133"/>
        <xdr:cNvSpPr/>
      </xdr:nvSpPr>
      <xdr:spPr>
        <a:xfrm>
          <a:off x="1098550" y="7181850"/>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5" name="正方形/長方形 134"/>
        <xdr:cNvSpPr/>
      </xdr:nvSpPr>
      <xdr:spPr>
        <a:xfrm>
          <a:off x="1098550" y="10944225"/>
          <a:ext cx="5019675"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36" name="テキスト ボックス 135"/>
        <xdr:cNvSpPr txBox="1"/>
      </xdr:nvSpPr>
      <xdr:spPr>
        <a:xfrm>
          <a:off x="8001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37" name="テキスト ボックス 136"/>
        <xdr:cNvSpPr txBox="1"/>
      </xdr:nvSpPr>
      <xdr:spPr>
        <a:xfrm>
          <a:off x="59563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38" name="テキスト ボックス 137"/>
        <xdr:cNvSpPr txBox="1"/>
      </xdr:nvSpPr>
      <xdr:spPr>
        <a:xfrm>
          <a:off x="8001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39" name="テキスト ボックス 138"/>
        <xdr:cNvSpPr txBox="1"/>
      </xdr:nvSpPr>
      <xdr:spPr>
        <a:xfrm>
          <a:off x="59563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81,064
80,361
19.17
29,620,887
28,598,724
872,222
16,346,691
30,182,915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118225" y="1714500"/>
          <a:ext cx="3111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89263</xdr:rowOff>
    </xdr:to>
    <xdr:cxnSp macro="">
      <xdr:nvCxnSpPr>
        <xdr:cNvPr id="57" name="直線コネクタ 56"/>
        <xdr:cNvCxnSpPr/>
      </xdr:nvCxnSpPr>
      <xdr:spPr>
        <a:xfrm flipV="1">
          <a:off x="3949065" y="5660572"/>
          <a:ext cx="0" cy="1629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93090</xdr:rowOff>
    </xdr:from>
    <xdr:ext cx="340478" cy="259045"/>
    <xdr:sp macro="" textlink="">
      <xdr:nvSpPr>
        <xdr:cNvPr id="58" name="【道路】&#10;有形固定資産減価償却率最小値テキスト"/>
        <xdr:cNvSpPr txBox="1"/>
      </xdr:nvSpPr>
      <xdr:spPr>
        <a:xfrm>
          <a:off x="3987800" y="729399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89263</xdr:rowOff>
    </xdr:from>
    <xdr:to>
      <xdr:col>24</xdr:col>
      <xdr:colOff>152400</xdr:colOff>
      <xdr:row>42</xdr:row>
      <xdr:rowOff>89263</xdr:rowOff>
    </xdr:to>
    <xdr:cxnSp macro="">
      <xdr:nvCxnSpPr>
        <xdr:cNvPr id="59" name="直線コネクタ 58"/>
        <xdr:cNvCxnSpPr/>
      </xdr:nvCxnSpPr>
      <xdr:spPr>
        <a:xfrm>
          <a:off x="3889375" y="729016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469744" cy="259045"/>
    <xdr:sp macro="" textlink="">
      <xdr:nvSpPr>
        <xdr:cNvPr id="60" name="【道路】&#10;有形固定資産減価償却率最大値テキスト"/>
        <xdr:cNvSpPr txBox="1"/>
      </xdr:nvSpPr>
      <xdr:spPr>
        <a:xfrm>
          <a:off x="39878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1" name="直線コネクタ 60"/>
        <xdr:cNvCxnSpPr/>
      </xdr:nvCxnSpPr>
      <xdr:spPr>
        <a:xfrm>
          <a:off x="3889375" y="566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78938</xdr:rowOff>
    </xdr:from>
    <xdr:ext cx="405111" cy="259045"/>
    <xdr:sp macro="" textlink="">
      <xdr:nvSpPr>
        <xdr:cNvPr id="62" name="【道路】&#10;有形固定資産減価償却率平均値テキスト"/>
        <xdr:cNvSpPr txBox="1"/>
      </xdr:nvSpPr>
      <xdr:spPr>
        <a:xfrm>
          <a:off x="3987800" y="6251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100511</xdr:rowOff>
    </xdr:from>
    <xdr:to>
      <xdr:col>24</xdr:col>
      <xdr:colOff>114300</xdr:colOff>
      <xdr:row>37</xdr:row>
      <xdr:rowOff>30661</xdr:rowOff>
    </xdr:to>
    <xdr:sp macro="" textlink="">
      <xdr:nvSpPr>
        <xdr:cNvPr id="63" name="フローチャート: 判断 62"/>
        <xdr:cNvSpPr/>
      </xdr:nvSpPr>
      <xdr:spPr>
        <a:xfrm>
          <a:off x="3898900" y="6272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116840</xdr:rowOff>
    </xdr:from>
    <xdr:to>
      <xdr:col>20</xdr:col>
      <xdr:colOff>38100</xdr:colOff>
      <xdr:row>37</xdr:row>
      <xdr:rowOff>46990</xdr:rowOff>
    </xdr:to>
    <xdr:sp macro="" textlink="">
      <xdr:nvSpPr>
        <xdr:cNvPr id="64" name="フローチャート: 判断 63"/>
        <xdr:cNvSpPr/>
      </xdr:nvSpPr>
      <xdr:spPr>
        <a:xfrm>
          <a:off x="3203575" y="628904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5" name="フローチャート: 判断 64"/>
        <xdr:cNvSpPr/>
      </xdr:nvSpPr>
      <xdr:spPr>
        <a:xfrm>
          <a:off x="2428875" y="628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85816</xdr:rowOff>
    </xdr:from>
    <xdr:to>
      <xdr:col>24</xdr:col>
      <xdr:colOff>114300</xdr:colOff>
      <xdr:row>34</xdr:row>
      <xdr:rowOff>15966</xdr:rowOff>
    </xdr:to>
    <xdr:sp macro="" textlink="">
      <xdr:nvSpPr>
        <xdr:cNvPr id="71" name="楕円 70"/>
        <xdr:cNvSpPr/>
      </xdr:nvSpPr>
      <xdr:spPr>
        <a:xfrm>
          <a:off x="3898900" y="574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108693</xdr:rowOff>
    </xdr:from>
    <xdr:ext cx="405111" cy="259045"/>
    <xdr:sp macro="" textlink="">
      <xdr:nvSpPr>
        <xdr:cNvPr id="72" name="【道路】&#10;有形固定資産減価償却率該当値テキスト"/>
        <xdr:cNvSpPr txBox="1"/>
      </xdr:nvSpPr>
      <xdr:spPr>
        <a:xfrm>
          <a:off x="3987800" y="5595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76019</xdr:rowOff>
    </xdr:from>
    <xdr:to>
      <xdr:col>20</xdr:col>
      <xdr:colOff>38100</xdr:colOff>
      <xdr:row>34</xdr:row>
      <xdr:rowOff>6169</xdr:rowOff>
    </xdr:to>
    <xdr:sp macro="" textlink="">
      <xdr:nvSpPr>
        <xdr:cNvPr id="73" name="楕円 72"/>
        <xdr:cNvSpPr/>
      </xdr:nvSpPr>
      <xdr:spPr>
        <a:xfrm>
          <a:off x="3203575" y="573386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126819</xdr:rowOff>
    </xdr:from>
    <xdr:to>
      <xdr:col>24</xdr:col>
      <xdr:colOff>63500</xdr:colOff>
      <xdr:row>33</xdr:row>
      <xdr:rowOff>136616</xdr:rowOff>
    </xdr:to>
    <xdr:cxnSp macro="">
      <xdr:nvCxnSpPr>
        <xdr:cNvPr id="74" name="直線コネクタ 73"/>
        <xdr:cNvCxnSpPr/>
      </xdr:nvCxnSpPr>
      <xdr:spPr>
        <a:xfrm>
          <a:off x="3235325" y="5784669"/>
          <a:ext cx="714375"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12337</xdr:rowOff>
    </xdr:from>
    <xdr:to>
      <xdr:col>15</xdr:col>
      <xdr:colOff>101600</xdr:colOff>
      <xdr:row>33</xdr:row>
      <xdr:rowOff>113937</xdr:rowOff>
    </xdr:to>
    <xdr:sp macro="" textlink="">
      <xdr:nvSpPr>
        <xdr:cNvPr id="75" name="楕円 74"/>
        <xdr:cNvSpPr/>
      </xdr:nvSpPr>
      <xdr:spPr>
        <a:xfrm>
          <a:off x="2428875" y="567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63137</xdr:rowOff>
    </xdr:from>
    <xdr:to>
      <xdr:col>19</xdr:col>
      <xdr:colOff>177800</xdr:colOff>
      <xdr:row>33</xdr:row>
      <xdr:rowOff>126819</xdr:rowOff>
    </xdr:to>
    <xdr:cxnSp macro="">
      <xdr:nvCxnSpPr>
        <xdr:cNvPr id="76" name="直線コネクタ 75"/>
        <xdr:cNvCxnSpPr/>
      </xdr:nvCxnSpPr>
      <xdr:spPr>
        <a:xfrm>
          <a:off x="2479675" y="5720987"/>
          <a:ext cx="75565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38117</xdr:rowOff>
    </xdr:from>
    <xdr:ext cx="405111" cy="259045"/>
    <xdr:sp macro="" textlink="">
      <xdr:nvSpPr>
        <xdr:cNvPr id="77" name="n_1aveValue【道路】&#10;有形固定資産減価償却率"/>
        <xdr:cNvSpPr txBox="1"/>
      </xdr:nvSpPr>
      <xdr:spPr>
        <a:xfrm>
          <a:off x="306769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38117</xdr:rowOff>
    </xdr:from>
    <xdr:ext cx="405111" cy="259045"/>
    <xdr:sp macro="" textlink="">
      <xdr:nvSpPr>
        <xdr:cNvPr id="78" name="n_2aveValue【道路】&#10;有形固定資産減価償却率"/>
        <xdr:cNvSpPr txBox="1"/>
      </xdr:nvSpPr>
      <xdr:spPr>
        <a:xfrm>
          <a:off x="2305694" y="638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22696</xdr:rowOff>
    </xdr:from>
    <xdr:ext cx="405111" cy="259045"/>
    <xdr:sp macro="" textlink="">
      <xdr:nvSpPr>
        <xdr:cNvPr id="79" name="n_1mainValue【道路】&#10;有形固定資産減価償却率"/>
        <xdr:cNvSpPr txBox="1"/>
      </xdr:nvSpPr>
      <xdr:spPr>
        <a:xfrm>
          <a:off x="3067694" y="55090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130464</xdr:rowOff>
    </xdr:from>
    <xdr:ext cx="405111" cy="259045"/>
    <xdr:sp macro="" textlink="">
      <xdr:nvSpPr>
        <xdr:cNvPr id="80" name="n_2mainValue【道路】&#10;有形固定資産減価償却率"/>
        <xdr:cNvSpPr txBox="1"/>
      </xdr:nvSpPr>
      <xdr:spPr>
        <a:xfrm>
          <a:off x="2305694" y="5445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9" name="テキスト ボックス 88"/>
        <xdr:cNvSpPr txBox="1"/>
      </xdr:nvSpPr>
      <xdr:spPr>
        <a:xfrm>
          <a:off x="559435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1" name="直線コネクタ 90"/>
        <xdr:cNvCxnSpPr/>
      </xdr:nvCxnSpPr>
      <xdr:spPr>
        <a:xfrm>
          <a:off x="5632450" y="7293428"/>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2" name="テキスト ボックス 91"/>
        <xdr:cNvSpPr txBox="1"/>
      </xdr:nvSpPr>
      <xdr:spPr>
        <a:xfrm>
          <a:off x="52224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3" name="直線コネクタ 92"/>
        <xdr:cNvCxnSpPr/>
      </xdr:nvCxnSpPr>
      <xdr:spPr>
        <a:xfrm>
          <a:off x="5632450" y="6966857"/>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4" name="テキスト ボックス 93"/>
        <xdr:cNvSpPr txBox="1"/>
      </xdr:nvSpPr>
      <xdr:spPr>
        <a:xfrm>
          <a:off x="517735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5" name="直線コネクタ 94"/>
        <xdr:cNvCxnSpPr/>
      </xdr:nvCxnSpPr>
      <xdr:spPr>
        <a:xfrm>
          <a:off x="5632450" y="6640285"/>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96" name="テキスト ボックス 95"/>
        <xdr:cNvSpPr txBox="1"/>
      </xdr:nvSpPr>
      <xdr:spPr>
        <a:xfrm>
          <a:off x="517735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7" name="直線コネクタ 96"/>
        <xdr:cNvCxnSpPr/>
      </xdr:nvCxnSpPr>
      <xdr:spPr>
        <a:xfrm>
          <a:off x="5632450" y="6313714"/>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98" name="テキスト ボックス 97"/>
        <xdr:cNvSpPr txBox="1"/>
      </xdr:nvSpPr>
      <xdr:spPr>
        <a:xfrm>
          <a:off x="517735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99" name="直線コネクタ 98"/>
        <xdr:cNvCxnSpPr/>
      </xdr:nvCxnSpPr>
      <xdr:spPr>
        <a:xfrm>
          <a:off x="5632450" y="5987143"/>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0" name="テキスト ボックス 99"/>
        <xdr:cNvSpPr txBox="1"/>
      </xdr:nvSpPr>
      <xdr:spPr>
        <a:xfrm>
          <a:off x="517735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1" name="直線コネクタ 100"/>
        <xdr:cNvCxnSpPr/>
      </xdr:nvCxnSpPr>
      <xdr:spPr>
        <a:xfrm>
          <a:off x="5632450" y="5660572"/>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02" name="テキスト ボックス 101"/>
        <xdr:cNvSpPr txBox="1"/>
      </xdr:nvSpPr>
      <xdr:spPr>
        <a:xfrm>
          <a:off x="5122756"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3" name="直線コネクタ 102"/>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4" name="テキスト ボックス 103"/>
        <xdr:cNvSpPr txBox="1"/>
      </xdr:nvSpPr>
      <xdr:spPr>
        <a:xfrm>
          <a:off x="5122756"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5" name="【道路】&#10;一人当たり延長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147409</xdr:rowOff>
    </xdr:from>
    <xdr:to>
      <xdr:col>54</xdr:col>
      <xdr:colOff>189865</xdr:colOff>
      <xdr:row>42</xdr:row>
      <xdr:rowOff>60851</xdr:rowOff>
    </xdr:to>
    <xdr:cxnSp macro="">
      <xdr:nvCxnSpPr>
        <xdr:cNvPr id="106" name="直線コネクタ 105"/>
        <xdr:cNvCxnSpPr/>
      </xdr:nvCxnSpPr>
      <xdr:spPr>
        <a:xfrm flipV="1">
          <a:off x="8905240" y="5805259"/>
          <a:ext cx="0" cy="145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64678</xdr:rowOff>
    </xdr:from>
    <xdr:ext cx="469744" cy="259045"/>
    <xdr:sp macro="" textlink="">
      <xdr:nvSpPr>
        <xdr:cNvPr id="107" name="【道路】&#10;一人当たり延長最小値テキスト"/>
        <xdr:cNvSpPr txBox="1"/>
      </xdr:nvSpPr>
      <xdr:spPr>
        <a:xfrm>
          <a:off x="8943975" y="726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60851</xdr:rowOff>
    </xdr:from>
    <xdr:to>
      <xdr:col>55</xdr:col>
      <xdr:colOff>88900</xdr:colOff>
      <xdr:row>42</xdr:row>
      <xdr:rowOff>60851</xdr:rowOff>
    </xdr:to>
    <xdr:cxnSp macro="">
      <xdr:nvCxnSpPr>
        <xdr:cNvPr id="108" name="直線コネクタ 107"/>
        <xdr:cNvCxnSpPr/>
      </xdr:nvCxnSpPr>
      <xdr:spPr>
        <a:xfrm>
          <a:off x="8845550" y="726175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94086</xdr:rowOff>
    </xdr:from>
    <xdr:ext cx="534377" cy="259045"/>
    <xdr:sp macro="" textlink="">
      <xdr:nvSpPr>
        <xdr:cNvPr id="109" name="【道路】&#10;一人当たり延長最大値テキスト"/>
        <xdr:cNvSpPr txBox="1"/>
      </xdr:nvSpPr>
      <xdr:spPr>
        <a:xfrm>
          <a:off x="8943975" y="558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147409</xdr:rowOff>
    </xdr:from>
    <xdr:to>
      <xdr:col>55</xdr:col>
      <xdr:colOff>88900</xdr:colOff>
      <xdr:row>33</xdr:row>
      <xdr:rowOff>147409</xdr:rowOff>
    </xdr:to>
    <xdr:cxnSp macro="">
      <xdr:nvCxnSpPr>
        <xdr:cNvPr id="110" name="直線コネクタ 109"/>
        <xdr:cNvCxnSpPr/>
      </xdr:nvCxnSpPr>
      <xdr:spPr>
        <a:xfrm>
          <a:off x="8845550" y="580525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85310</xdr:rowOff>
    </xdr:from>
    <xdr:ext cx="469744" cy="259045"/>
    <xdr:sp macro="" textlink="">
      <xdr:nvSpPr>
        <xdr:cNvPr id="111" name="【道路】&#10;一人当たり延長平均値テキスト"/>
        <xdr:cNvSpPr txBox="1"/>
      </xdr:nvSpPr>
      <xdr:spPr>
        <a:xfrm>
          <a:off x="8943975" y="6943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62433</xdr:rowOff>
    </xdr:from>
    <xdr:to>
      <xdr:col>55</xdr:col>
      <xdr:colOff>50800</xdr:colOff>
      <xdr:row>41</xdr:row>
      <xdr:rowOff>164033</xdr:rowOff>
    </xdr:to>
    <xdr:sp macro="" textlink="">
      <xdr:nvSpPr>
        <xdr:cNvPr id="112" name="フローチャート: 判断 111"/>
        <xdr:cNvSpPr/>
      </xdr:nvSpPr>
      <xdr:spPr>
        <a:xfrm>
          <a:off x="8883650" y="709188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76051</xdr:rowOff>
    </xdr:from>
    <xdr:to>
      <xdr:col>50</xdr:col>
      <xdr:colOff>165100</xdr:colOff>
      <xdr:row>42</xdr:row>
      <xdr:rowOff>6201</xdr:rowOff>
    </xdr:to>
    <xdr:sp macro="" textlink="">
      <xdr:nvSpPr>
        <xdr:cNvPr id="113" name="フローチャート: 判断 112"/>
        <xdr:cNvSpPr/>
      </xdr:nvSpPr>
      <xdr:spPr>
        <a:xfrm>
          <a:off x="8159750" y="7105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99516</xdr:rowOff>
    </xdr:from>
    <xdr:to>
      <xdr:col>46</xdr:col>
      <xdr:colOff>38100</xdr:colOff>
      <xdr:row>42</xdr:row>
      <xdr:rowOff>29666</xdr:rowOff>
    </xdr:to>
    <xdr:sp macro="" textlink="">
      <xdr:nvSpPr>
        <xdr:cNvPr id="114" name="フローチャート: 判断 113"/>
        <xdr:cNvSpPr/>
      </xdr:nvSpPr>
      <xdr:spPr>
        <a:xfrm>
          <a:off x="7413625" y="7128966"/>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42</xdr:row>
      <xdr:rowOff>4140</xdr:rowOff>
    </xdr:from>
    <xdr:to>
      <xdr:col>55</xdr:col>
      <xdr:colOff>50800</xdr:colOff>
      <xdr:row>42</xdr:row>
      <xdr:rowOff>105740</xdr:rowOff>
    </xdr:to>
    <xdr:sp macro="" textlink="">
      <xdr:nvSpPr>
        <xdr:cNvPr id="120" name="楕円 119"/>
        <xdr:cNvSpPr/>
      </xdr:nvSpPr>
      <xdr:spPr>
        <a:xfrm>
          <a:off x="8883650" y="720504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90517</xdr:rowOff>
    </xdr:from>
    <xdr:ext cx="469744" cy="259045"/>
    <xdr:sp macro="" textlink="">
      <xdr:nvSpPr>
        <xdr:cNvPr id="121" name="【道路】&#10;一人当たり延長該当値テキスト"/>
        <xdr:cNvSpPr txBox="1"/>
      </xdr:nvSpPr>
      <xdr:spPr>
        <a:xfrm>
          <a:off x="8943975" y="711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42</xdr:row>
      <xdr:rowOff>4336</xdr:rowOff>
    </xdr:from>
    <xdr:to>
      <xdr:col>50</xdr:col>
      <xdr:colOff>165100</xdr:colOff>
      <xdr:row>42</xdr:row>
      <xdr:rowOff>105936</xdr:rowOff>
    </xdr:to>
    <xdr:sp macro="" textlink="">
      <xdr:nvSpPr>
        <xdr:cNvPr id="122" name="楕円 121"/>
        <xdr:cNvSpPr/>
      </xdr:nvSpPr>
      <xdr:spPr>
        <a:xfrm>
          <a:off x="8159750" y="720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54940</xdr:rowOff>
    </xdr:from>
    <xdr:to>
      <xdr:col>55</xdr:col>
      <xdr:colOff>0</xdr:colOff>
      <xdr:row>42</xdr:row>
      <xdr:rowOff>55136</xdr:rowOff>
    </xdr:to>
    <xdr:cxnSp macro="">
      <xdr:nvCxnSpPr>
        <xdr:cNvPr id="123" name="直線コネクタ 122"/>
        <xdr:cNvCxnSpPr/>
      </xdr:nvCxnSpPr>
      <xdr:spPr>
        <a:xfrm flipV="1">
          <a:off x="8210550" y="7255840"/>
          <a:ext cx="695325" cy="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42</xdr:row>
      <xdr:rowOff>7079</xdr:rowOff>
    </xdr:from>
    <xdr:to>
      <xdr:col>46</xdr:col>
      <xdr:colOff>38100</xdr:colOff>
      <xdr:row>42</xdr:row>
      <xdr:rowOff>108679</xdr:rowOff>
    </xdr:to>
    <xdr:sp macro="" textlink="">
      <xdr:nvSpPr>
        <xdr:cNvPr id="124" name="楕円 123"/>
        <xdr:cNvSpPr/>
      </xdr:nvSpPr>
      <xdr:spPr>
        <a:xfrm>
          <a:off x="7413625" y="720797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55136</xdr:rowOff>
    </xdr:from>
    <xdr:to>
      <xdr:col>50</xdr:col>
      <xdr:colOff>114300</xdr:colOff>
      <xdr:row>42</xdr:row>
      <xdr:rowOff>57879</xdr:rowOff>
    </xdr:to>
    <xdr:cxnSp macro="">
      <xdr:nvCxnSpPr>
        <xdr:cNvPr id="125" name="直線コネクタ 124"/>
        <xdr:cNvCxnSpPr/>
      </xdr:nvCxnSpPr>
      <xdr:spPr>
        <a:xfrm flipV="1">
          <a:off x="7445375" y="7256036"/>
          <a:ext cx="765175"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22728</xdr:rowOff>
    </xdr:from>
    <xdr:ext cx="469744" cy="259045"/>
    <xdr:sp macro="" textlink="">
      <xdr:nvSpPr>
        <xdr:cNvPr id="126" name="n_1aveValue【道路】&#10;一人当たり延長"/>
        <xdr:cNvSpPr txBox="1"/>
      </xdr:nvSpPr>
      <xdr:spPr>
        <a:xfrm>
          <a:off x="7991552" y="6880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46193</xdr:rowOff>
    </xdr:from>
    <xdr:ext cx="469744" cy="259045"/>
    <xdr:sp macro="" textlink="">
      <xdr:nvSpPr>
        <xdr:cNvPr id="127" name="n_2aveValue【道路】&#10;一人当たり延長"/>
        <xdr:cNvSpPr txBox="1"/>
      </xdr:nvSpPr>
      <xdr:spPr>
        <a:xfrm>
          <a:off x="7258127" y="690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97063</xdr:rowOff>
    </xdr:from>
    <xdr:ext cx="469744" cy="259045"/>
    <xdr:sp macro="" textlink="">
      <xdr:nvSpPr>
        <xdr:cNvPr id="128" name="n_1mainValue【道路】&#10;一人当たり延長"/>
        <xdr:cNvSpPr txBox="1"/>
      </xdr:nvSpPr>
      <xdr:spPr>
        <a:xfrm>
          <a:off x="7991552" y="7297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99806</xdr:rowOff>
    </xdr:from>
    <xdr:ext cx="469744" cy="259045"/>
    <xdr:sp macro="" textlink="">
      <xdr:nvSpPr>
        <xdr:cNvPr id="129" name="n_2mainValue【道路】&#10;一人当たり延長"/>
        <xdr:cNvSpPr txBox="1"/>
      </xdr:nvSpPr>
      <xdr:spPr>
        <a:xfrm>
          <a:off x="7258127" y="730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0" name="正方形/長方形 129"/>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1" name="正方形/長方形 130"/>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2" name="正方形/長方形 131"/>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3" name="正方形/長方形 132"/>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4" name="正方形/長方形 133"/>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5" name="正方形/長方形 134"/>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6" name="正方形/長方形 135"/>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7" name="正方形/長方形 136"/>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8" name="テキスト ボックス 137"/>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9" name="直線コネクタ 138"/>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41" name="テキスト ボックス 140"/>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51" name="テキスト ボックス 150"/>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3" name="テキスト ボックス 152"/>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65315</xdr:rowOff>
    </xdr:from>
    <xdr:to>
      <xdr:col>24</xdr:col>
      <xdr:colOff>62865</xdr:colOff>
      <xdr:row>64</xdr:row>
      <xdr:rowOff>3266</xdr:rowOff>
    </xdr:to>
    <xdr:cxnSp macro="">
      <xdr:nvCxnSpPr>
        <xdr:cNvPr id="155" name="直線コネクタ 154"/>
        <xdr:cNvCxnSpPr/>
      </xdr:nvCxnSpPr>
      <xdr:spPr>
        <a:xfrm flipV="1">
          <a:off x="3949065" y="9666515"/>
          <a:ext cx="0" cy="13095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340478" cy="259045"/>
    <xdr:sp macro="" textlink="">
      <xdr:nvSpPr>
        <xdr:cNvPr id="156" name="【橋りょう・トンネル】&#10;有形固定資産減価償却率最小値テキスト"/>
        <xdr:cNvSpPr txBox="1"/>
      </xdr:nvSpPr>
      <xdr:spPr>
        <a:xfrm>
          <a:off x="3987800" y="1097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57" name="直線コネクタ 156"/>
        <xdr:cNvCxnSpPr/>
      </xdr:nvCxnSpPr>
      <xdr:spPr>
        <a:xfrm>
          <a:off x="3889375" y="109760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11992</xdr:rowOff>
    </xdr:from>
    <xdr:ext cx="405111" cy="259045"/>
    <xdr:sp macro="" textlink="">
      <xdr:nvSpPr>
        <xdr:cNvPr id="158" name="【橋りょう・トンネル】&#10;有形固定資産減価償却率最大値テキスト"/>
        <xdr:cNvSpPr txBox="1"/>
      </xdr:nvSpPr>
      <xdr:spPr>
        <a:xfrm>
          <a:off x="3987800" y="9441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65315</xdr:rowOff>
    </xdr:from>
    <xdr:to>
      <xdr:col>24</xdr:col>
      <xdr:colOff>152400</xdr:colOff>
      <xdr:row>56</xdr:row>
      <xdr:rowOff>65315</xdr:rowOff>
    </xdr:to>
    <xdr:cxnSp macro="">
      <xdr:nvCxnSpPr>
        <xdr:cNvPr id="159" name="直線コネクタ 158"/>
        <xdr:cNvCxnSpPr/>
      </xdr:nvCxnSpPr>
      <xdr:spPr>
        <a:xfrm>
          <a:off x="3889375" y="966651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28864</xdr:rowOff>
    </xdr:from>
    <xdr:ext cx="405111" cy="259045"/>
    <xdr:sp macro="" textlink="">
      <xdr:nvSpPr>
        <xdr:cNvPr id="160" name="【橋りょう・トンネル】&#10;有形固定資産減価償却率平均値テキスト"/>
        <xdr:cNvSpPr txBox="1"/>
      </xdr:nvSpPr>
      <xdr:spPr>
        <a:xfrm>
          <a:off x="3987800" y="101444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50437</xdr:rowOff>
    </xdr:from>
    <xdr:to>
      <xdr:col>24</xdr:col>
      <xdr:colOff>114300</xdr:colOff>
      <xdr:row>59</xdr:row>
      <xdr:rowOff>152037</xdr:rowOff>
    </xdr:to>
    <xdr:sp macro="" textlink="">
      <xdr:nvSpPr>
        <xdr:cNvPr id="161" name="フローチャート: 判断 160"/>
        <xdr:cNvSpPr/>
      </xdr:nvSpPr>
      <xdr:spPr>
        <a:xfrm>
          <a:off x="38989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47172</xdr:rowOff>
    </xdr:from>
    <xdr:to>
      <xdr:col>20</xdr:col>
      <xdr:colOff>38100</xdr:colOff>
      <xdr:row>59</xdr:row>
      <xdr:rowOff>148772</xdr:rowOff>
    </xdr:to>
    <xdr:sp macro="" textlink="">
      <xdr:nvSpPr>
        <xdr:cNvPr id="162" name="フローチャート: 判断 161"/>
        <xdr:cNvSpPr/>
      </xdr:nvSpPr>
      <xdr:spPr>
        <a:xfrm>
          <a:off x="3203575" y="1016272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114119</xdr:rowOff>
    </xdr:from>
    <xdr:to>
      <xdr:col>15</xdr:col>
      <xdr:colOff>101600</xdr:colOff>
      <xdr:row>60</xdr:row>
      <xdr:rowOff>44269</xdr:rowOff>
    </xdr:to>
    <xdr:sp macro="" textlink="">
      <xdr:nvSpPr>
        <xdr:cNvPr id="163" name="フローチャート: 判断 162"/>
        <xdr:cNvSpPr/>
      </xdr:nvSpPr>
      <xdr:spPr>
        <a:xfrm>
          <a:off x="2428875"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163104</xdr:rowOff>
    </xdr:from>
    <xdr:to>
      <xdr:col>24</xdr:col>
      <xdr:colOff>114300</xdr:colOff>
      <xdr:row>59</xdr:row>
      <xdr:rowOff>93254</xdr:rowOff>
    </xdr:to>
    <xdr:sp macro="" textlink="">
      <xdr:nvSpPr>
        <xdr:cNvPr id="169" name="楕円 168"/>
        <xdr:cNvSpPr/>
      </xdr:nvSpPr>
      <xdr:spPr>
        <a:xfrm>
          <a:off x="3898900" y="1010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14531</xdr:rowOff>
    </xdr:from>
    <xdr:ext cx="405111" cy="259045"/>
    <xdr:sp macro="" textlink="">
      <xdr:nvSpPr>
        <xdr:cNvPr id="170" name="【橋りょう・トンネル】&#10;有形固定資産減価償却率該当値テキスト"/>
        <xdr:cNvSpPr txBox="1"/>
      </xdr:nvSpPr>
      <xdr:spPr>
        <a:xfrm>
          <a:off x="3987800" y="9958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11249</xdr:rowOff>
    </xdr:from>
    <xdr:to>
      <xdr:col>20</xdr:col>
      <xdr:colOff>38100</xdr:colOff>
      <xdr:row>59</xdr:row>
      <xdr:rowOff>112849</xdr:rowOff>
    </xdr:to>
    <xdr:sp macro="" textlink="">
      <xdr:nvSpPr>
        <xdr:cNvPr id="171" name="楕円 170"/>
        <xdr:cNvSpPr/>
      </xdr:nvSpPr>
      <xdr:spPr>
        <a:xfrm>
          <a:off x="3203575" y="1012679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42454</xdr:rowOff>
    </xdr:from>
    <xdr:to>
      <xdr:col>24</xdr:col>
      <xdr:colOff>63500</xdr:colOff>
      <xdr:row>59</xdr:row>
      <xdr:rowOff>62049</xdr:rowOff>
    </xdr:to>
    <xdr:cxnSp macro="">
      <xdr:nvCxnSpPr>
        <xdr:cNvPr id="172" name="直線コネクタ 171"/>
        <xdr:cNvCxnSpPr/>
      </xdr:nvCxnSpPr>
      <xdr:spPr>
        <a:xfrm flipV="1">
          <a:off x="3235325" y="10158004"/>
          <a:ext cx="714375"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27577</xdr:rowOff>
    </xdr:from>
    <xdr:to>
      <xdr:col>15</xdr:col>
      <xdr:colOff>101600</xdr:colOff>
      <xdr:row>59</xdr:row>
      <xdr:rowOff>129177</xdr:rowOff>
    </xdr:to>
    <xdr:sp macro="" textlink="">
      <xdr:nvSpPr>
        <xdr:cNvPr id="173" name="楕円 172"/>
        <xdr:cNvSpPr/>
      </xdr:nvSpPr>
      <xdr:spPr>
        <a:xfrm>
          <a:off x="2428875" y="1014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62049</xdr:rowOff>
    </xdr:from>
    <xdr:to>
      <xdr:col>19</xdr:col>
      <xdr:colOff>177800</xdr:colOff>
      <xdr:row>59</xdr:row>
      <xdr:rowOff>78377</xdr:rowOff>
    </xdr:to>
    <xdr:cxnSp macro="">
      <xdr:nvCxnSpPr>
        <xdr:cNvPr id="174" name="直線コネクタ 173"/>
        <xdr:cNvCxnSpPr/>
      </xdr:nvCxnSpPr>
      <xdr:spPr>
        <a:xfrm flipV="1">
          <a:off x="2479675" y="10177599"/>
          <a:ext cx="75565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139899</xdr:rowOff>
    </xdr:from>
    <xdr:ext cx="405111" cy="259045"/>
    <xdr:sp macro="" textlink="">
      <xdr:nvSpPr>
        <xdr:cNvPr id="175" name="n_1aveValue【橋りょう・トンネル】&#10;有形固定資産減価償却率"/>
        <xdr:cNvSpPr txBox="1"/>
      </xdr:nvSpPr>
      <xdr:spPr>
        <a:xfrm>
          <a:off x="3067694" y="10255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35396</xdr:rowOff>
    </xdr:from>
    <xdr:ext cx="405111" cy="259045"/>
    <xdr:sp macro="" textlink="">
      <xdr:nvSpPr>
        <xdr:cNvPr id="176" name="n_2aveValue【橋りょう・トンネル】&#10;有形固定資産減価償却率"/>
        <xdr:cNvSpPr txBox="1"/>
      </xdr:nvSpPr>
      <xdr:spPr>
        <a:xfrm>
          <a:off x="2305694" y="1032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129376</xdr:rowOff>
    </xdr:from>
    <xdr:ext cx="405111" cy="259045"/>
    <xdr:sp macro="" textlink="">
      <xdr:nvSpPr>
        <xdr:cNvPr id="177" name="n_1mainValue【橋りょう・トンネル】&#10;有形固定資産減価償却率"/>
        <xdr:cNvSpPr txBox="1"/>
      </xdr:nvSpPr>
      <xdr:spPr>
        <a:xfrm>
          <a:off x="3067694" y="990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145704</xdr:rowOff>
    </xdr:from>
    <xdr:ext cx="405111" cy="259045"/>
    <xdr:sp macro="" textlink="">
      <xdr:nvSpPr>
        <xdr:cNvPr id="178" name="n_2mainValue【橋りょう・トンネル】&#10;有形固定資産減価償却率"/>
        <xdr:cNvSpPr txBox="1"/>
      </xdr:nvSpPr>
      <xdr:spPr>
        <a:xfrm>
          <a:off x="2305694" y="991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0" name="テキスト ボックス 189"/>
        <xdr:cNvSpPr txBox="1"/>
      </xdr:nvSpPr>
      <xdr:spPr>
        <a:xfrm>
          <a:off x="5412239"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192" name="テキスト ボックス 191"/>
        <xdr:cNvSpPr txBox="1"/>
      </xdr:nvSpPr>
      <xdr:spPr>
        <a:xfrm>
          <a:off x="5122756"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194" name="テキスト ボックス 193"/>
        <xdr:cNvSpPr txBox="1"/>
      </xdr:nvSpPr>
      <xdr:spPr>
        <a:xfrm>
          <a:off x="5122756"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196" name="テキスト ボックス 195"/>
        <xdr:cNvSpPr txBox="1"/>
      </xdr:nvSpPr>
      <xdr:spPr>
        <a:xfrm>
          <a:off x="5122756"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8" name="テキスト ボックス 197"/>
        <xdr:cNvSpPr txBox="1"/>
      </xdr:nvSpPr>
      <xdr:spPr>
        <a:xfrm>
          <a:off x="5032603"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xdr:cNvSpPr txBox="1"/>
      </xdr:nvSpPr>
      <xdr:spPr>
        <a:xfrm>
          <a:off x="5032603"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129342</xdr:rowOff>
    </xdr:from>
    <xdr:to>
      <xdr:col>54</xdr:col>
      <xdr:colOff>189865</xdr:colOff>
      <xdr:row>64</xdr:row>
      <xdr:rowOff>73054</xdr:rowOff>
    </xdr:to>
    <xdr:cxnSp macro="">
      <xdr:nvCxnSpPr>
        <xdr:cNvPr id="202" name="直線コネクタ 201"/>
        <xdr:cNvCxnSpPr/>
      </xdr:nvCxnSpPr>
      <xdr:spPr>
        <a:xfrm flipV="1">
          <a:off x="8905240" y="9730542"/>
          <a:ext cx="0" cy="1315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76881</xdr:rowOff>
    </xdr:from>
    <xdr:ext cx="469744" cy="259045"/>
    <xdr:sp macro="" textlink="">
      <xdr:nvSpPr>
        <xdr:cNvPr id="203" name="【橋りょう・トンネル】&#10;一人当たり有形固定資産（償却資産）額最小値テキスト"/>
        <xdr:cNvSpPr txBox="1"/>
      </xdr:nvSpPr>
      <xdr:spPr>
        <a:xfrm>
          <a:off x="8943975" y="11049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73054</xdr:rowOff>
    </xdr:from>
    <xdr:to>
      <xdr:col>55</xdr:col>
      <xdr:colOff>88900</xdr:colOff>
      <xdr:row>64</xdr:row>
      <xdr:rowOff>73054</xdr:rowOff>
    </xdr:to>
    <xdr:cxnSp macro="">
      <xdr:nvCxnSpPr>
        <xdr:cNvPr id="204" name="直線コネクタ 203"/>
        <xdr:cNvCxnSpPr/>
      </xdr:nvCxnSpPr>
      <xdr:spPr>
        <a:xfrm>
          <a:off x="8845550" y="1104585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76019</xdr:rowOff>
    </xdr:from>
    <xdr:ext cx="690189" cy="259045"/>
    <xdr:sp macro="" textlink="">
      <xdr:nvSpPr>
        <xdr:cNvPr id="205" name="【橋りょう・トンネル】&#10;一人当たり有形固定資産（償却資産）額最大値テキスト"/>
        <xdr:cNvSpPr txBox="1"/>
      </xdr:nvSpPr>
      <xdr:spPr>
        <a:xfrm>
          <a:off x="8943975" y="95057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1,038,156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129342</xdr:rowOff>
    </xdr:from>
    <xdr:to>
      <xdr:col>55</xdr:col>
      <xdr:colOff>88900</xdr:colOff>
      <xdr:row>56</xdr:row>
      <xdr:rowOff>129342</xdr:rowOff>
    </xdr:to>
    <xdr:cxnSp macro="">
      <xdr:nvCxnSpPr>
        <xdr:cNvPr id="206" name="直線コネクタ 205"/>
        <xdr:cNvCxnSpPr/>
      </xdr:nvCxnSpPr>
      <xdr:spPr>
        <a:xfrm>
          <a:off x="8845550" y="97305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80492</xdr:rowOff>
    </xdr:from>
    <xdr:ext cx="599010" cy="259045"/>
    <xdr:sp macro="" textlink="">
      <xdr:nvSpPr>
        <xdr:cNvPr id="207" name="【橋りょう・トンネル】&#10;一人当たり有形固定資産（償却資産）額平均値テキスト"/>
        <xdr:cNvSpPr txBox="1"/>
      </xdr:nvSpPr>
      <xdr:spPr>
        <a:xfrm>
          <a:off x="8943975" y="107103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57615</xdr:rowOff>
    </xdr:from>
    <xdr:to>
      <xdr:col>55</xdr:col>
      <xdr:colOff>50800</xdr:colOff>
      <xdr:row>63</xdr:row>
      <xdr:rowOff>159215</xdr:rowOff>
    </xdr:to>
    <xdr:sp macro="" textlink="">
      <xdr:nvSpPr>
        <xdr:cNvPr id="208" name="フローチャート: 判断 207"/>
        <xdr:cNvSpPr/>
      </xdr:nvSpPr>
      <xdr:spPr>
        <a:xfrm>
          <a:off x="8883650" y="108589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62804</xdr:rowOff>
    </xdr:from>
    <xdr:to>
      <xdr:col>50</xdr:col>
      <xdr:colOff>165100</xdr:colOff>
      <xdr:row>63</xdr:row>
      <xdr:rowOff>164404</xdr:rowOff>
    </xdr:to>
    <xdr:sp macro="" textlink="">
      <xdr:nvSpPr>
        <xdr:cNvPr id="209" name="フローチャート: 判断 208"/>
        <xdr:cNvSpPr/>
      </xdr:nvSpPr>
      <xdr:spPr>
        <a:xfrm>
          <a:off x="8159750" y="1086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54111</xdr:rowOff>
    </xdr:from>
    <xdr:to>
      <xdr:col>46</xdr:col>
      <xdr:colOff>38100</xdr:colOff>
      <xdr:row>63</xdr:row>
      <xdr:rowOff>155711</xdr:rowOff>
    </xdr:to>
    <xdr:sp macro="" textlink="">
      <xdr:nvSpPr>
        <xdr:cNvPr id="210" name="フローチャート: 判断 209"/>
        <xdr:cNvSpPr/>
      </xdr:nvSpPr>
      <xdr:spPr>
        <a:xfrm>
          <a:off x="7413625" y="1085546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1" name="テキスト ボックス 210"/>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2" name="テキスト ボックス 211"/>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3" name="テキスト ボックス 212"/>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4" name="テキスト ボックス 213"/>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5" name="テキスト ボックス 214"/>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155489</xdr:rowOff>
    </xdr:from>
    <xdr:to>
      <xdr:col>55</xdr:col>
      <xdr:colOff>50800</xdr:colOff>
      <xdr:row>64</xdr:row>
      <xdr:rowOff>85639</xdr:rowOff>
    </xdr:to>
    <xdr:sp macro="" textlink="">
      <xdr:nvSpPr>
        <xdr:cNvPr id="216" name="楕円 215"/>
        <xdr:cNvSpPr/>
      </xdr:nvSpPr>
      <xdr:spPr>
        <a:xfrm>
          <a:off x="8883650" y="1095683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70416</xdr:rowOff>
    </xdr:from>
    <xdr:ext cx="534377" cy="259045"/>
    <xdr:sp macro="" textlink="">
      <xdr:nvSpPr>
        <xdr:cNvPr id="217" name="【橋りょう・トンネル】&#10;一人当たり有形固定資産（償却資産）額該当値テキスト"/>
        <xdr:cNvSpPr txBox="1"/>
      </xdr:nvSpPr>
      <xdr:spPr>
        <a:xfrm>
          <a:off x="8943975" y="1087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155642</xdr:rowOff>
    </xdr:from>
    <xdr:to>
      <xdr:col>50</xdr:col>
      <xdr:colOff>165100</xdr:colOff>
      <xdr:row>64</xdr:row>
      <xdr:rowOff>85792</xdr:rowOff>
    </xdr:to>
    <xdr:sp macro="" textlink="">
      <xdr:nvSpPr>
        <xdr:cNvPr id="218" name="楕円 217"/>
        <xdr:cNvSpPr/>
      </xdr:nvSpPr>
      <xdr:spPr>
        <a:xfrm>
          <a:off x="8159750" y="1095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34839</xdr:rowOff>
    </xdr:from>
    <xdr:to>
      <xdr:col>55</xdr:col>
      <xdr:colOff>0</xdr:colOff>
      <xdr:row>64</xdr:row>
      <xdr:rowOff>34992</xdr:rowOff>
    </xdr:to>
    <xdr:cxnSp macro="">
      <xdr:nvCxnSpPr>
        <xdr:cNvPr id="219" name="直線コネクタ 218"/>
        <xdr:cNvCxnSpPr/>
      </xdr:nvCxnSpPr>
      <xdr:spPr>
        <a:xfrm flipV="1">
          <a:off x="8210550" y="11007639"/>
          <a:ext cx="695325"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155969</xdr:rowOff>
    </xdr:from>
    <xdr:to>
      <xdr:col>46</xdr:col>
      <xdr:colOff>38100</xdr:colOff>
      <xdr:row>64</xdr:row>
      <xdr:rowOff>86119</xdr:rowOff>
    </xdr:to>
    <xdr:sp macro="" textlink="">
      <xdr:nvSpPr>
        <xdr:cNvPr id="220" name="楕円 219"/>
        <xdr:cNvSpPr/>
      </xdr:nvSpPr>
      <xdr:spPr>
        <a:xfrm>
          <a:off x="7413625" y="1095731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34992</xdr:rowOff>
    </xdr:from>
    <xdr:to>
      <xdr:col>50</xdr:col>
      <xdr:colOff>114300</xdr:colOff>
      <xdr:row>64</xdr:row>
      <xdr:rowOff>35319</xdr:rowOff>
    </xdr:to>
    <xdr:cxnSp macro="">
      <xdr:nvCxnSpPr>
        <xdr:cNvPr id="221" name="直線コネクタ 220"/>
        <xdr:cNvCxnSpPr/>
      </xdr:nvCxnSpPr>
      <xdr:spPr>
        <a:xfrm flipV="1">
          <a:off x="7445375" y="11007792"/>
          <a:ext cx="765175"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9481</xdr:rowOff>
    </xdr:from>
    <xdr:ext cx="599010" cy="259045"/>
    <xdr:sp macro="" textlink="">
      <xdr:nvSpPr>
        <xdr:cNvPr id="222" name="n_1aveValue【橋りょう・トンネル】&#10;一人当たり有形固定資産（償却資産）額"/>
        <xdr:cNvSpPr txBox="1"/>
      </xdr:nvSpPr>
      <xdr:spPr>
        <a:xfrm>
          <a:off x="7936445" y="106393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788</xdr:rowOff>
    </xdr:from>
    <xdr:ext cx="599010" cy="259045"/>
    <xdr:sp macro="" textlink="">
      <xdr:nvSpPr>
        <xdr:cNvPr id="223" name="n_2aveValue【橋りょう・トンネル】&#10;一人当たり有形固定資産（償却資産）額"/>
        <xdr:cNvSpPr txBox="1"/>
      </xdr:nvSpPr>
      <xdr:spPr>
        <a:xfrm>
          <a:off x="7193495" y="1063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76919</xdr:rowOff>
    </xdr:from>
    <xdr:ext cx="534377" cy="259045"/>
    <xdr:sp macro="" textlink="">
      <xdr:nvSpPr>
        <xdr:cNvPr id="224" name="n_1mainValue【橋りょう・トンネル】&#10;一人当たり有形固定資産（償却資産）額"/>
        <xdr:cNvSpPr txBox="1"/>
      </xdr:nvSpPr>
      <xdr:spPr>
        <a:xfrm>
          <a:off x="7959236" y="1104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77246</xdr:rowOff>
    </xdr:from>
    <xdr:ext cx="534377" cy="259045"/>
    <xdr:sp macro="" textlink="">
      <xdr:nvSpPr>
        <xdr:cNvPr id="225" name="n_2mainValue【橋りょう・トンネル】&#10;一人当たり有形固定資産（償却資産）額"/>
        <xdr:cNvSpPr txBox="1"/>
      </xdr:nvSpPr>
      <xdr:spPr>
        <a:xfrm>
          <a:off x="7225811" y="11050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6" name="正方形/長方形 225"/>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7" name="正方形/長方形 226"/>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8" name="正方形/長方形 227"/>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9" name="正方形/長方形 228"/>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0" name="正方形/長方形 229"/>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1" name="正方形/長方形 230"/>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2" name="正方形/長方形 231"/>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3" name="正方形/長方形 232"/>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4" name="テキスト ボックス 233"/>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5" name="直線コネクタ 234"/>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6" name="テキスト ボックス 235"/>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7" name="直線コネクタ 236"/>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8" name="テキスト ボックス 237"/>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9" name="直線コネクタ 238"/>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0" name="テキスト ボックス 239"/>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1" name="直線コネクタ 240"/>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2" name="テキスト ボックス 241"/>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3" name="直線コネクタ 242"/>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4" name="テキスト ボックス 243"/>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5" name="直線コネクタ 244"/>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6" name="テキスト ボックス 245"/>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7" name="直線コネクタ 246"/>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8" name="テキスト ボックス 247"/>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9" name="【公営住宅】&#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121920</xdr:rowOff>
    </xdr:to>
    <xdr:cxnSp macro="">
      <xdr:nvCxnSpPr>
        <xdr:cNvPr id="250" name="直線コネクタ 249"/>
        <xdr:cNvCxnSpPr/>
      </xdr:nvCxnSpPr>
      <xdr:spPr>
        <a:xfrm flipV="1">
          <a:off x="3949065" y="13335000"/>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125747</xdr:rowOff>
    </xdr:from>
    <xdr:ext cx="405111" cy="259045"/>
    <xdr:sp macro="" textlink="">
      <xdr:nvSpPr>
        <xdr:cNvPr id="251" name="【公営住宅】&#10;有形固定資産減価償却率最小値テキスト"/>
        <xdr:cNvSpPr txBox="1"/>
      </xdr:nvSpPr>
      <xdr:spPr>
        <a:xfrm>
          <a:off x="3987800" y="1487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121920</xdr:rowOff>
    </xdr:from>
    <xdr:to>
      <xdr:col>24</xdr:col>
      <xdr:colOff>152400</xdr:colOff>
      <xdr:row>86</xdr:row>
      <xdr:rowOff>121920</xdr:rowOff>
    </xdr:to>
    <xdr:cxnSp macro="">
      <xdr:nvCxnSpPr>
        <xdr:cNvPr id="252" name="直線コネクタ 251"/>
        <xdr:cNvCxnSpPr/>
      </xdr:nvCxnSpPr>
      <xdr:spPr>
        <a:xfrm>
          <a:off x="3889375" y="148666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3" name="【公営住宅】&#10;有形固定資産減価償却率最大値テキスト"/>
        <xdr:cNvSpPr txBox="1"/>
      </xdr:nvSpPr>
      <xdr:spPr>
        <a:xfrm>
          <a:off x="39878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4" name="直線コネクタ 253"/>
        <xdr:cNvCxnSpPr/>
      </xdr:nvCxnSpPr>
      <xdr:spPr>
        <a:xfrm>
          <a:off x="388937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80027</xdr:rowOff>
    </xdr:from>
    <xdr:ext cx="405111" cy="259045"/>
    <xdr:sp macro="" textlink="">
      <xdr:nvSpPr>
        <xdr:cNvPr id="255" name="【公営住宅】&#10;有形固定資産減価償却率平均値テキスト"/>
        <xdr:cNvSpPr txBox="1"/>
      </xdr:nvSpPr>
      <xdr:spPr>
        <a:xfrm>
          <a:off x="3987800" y="139674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101600</xdr:rowOff>
    </xdr:from>
    <xdr:to>
      <xdr:col>24</xdr:col>
      <xdr:colOff>114300</xdr:colOff>
      <xdr:row>82</xdr:row>
      <xdr:rowOff>31750</xdr:rowOff>
    </xdr:to>
    <xdr:sp macro="" textlink="">
      <xdr:nvSpPr>
        <xdr:cNvPr id="256" name="フローチャート: 判断 255"/>
        <xdr:cNvSpPr/>
      </xdr:nvSpPr>
      <xdr:spPr>
        <a:xfrm>
          <a:off x="3898900" y="1398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160655</xdr:rowOff>
    </xdr:from>
    <xdr:to>
      <xdr:col>20</xdr:col>
      <xdr:colOff>38100</xdr:colOff>
      <xdr:row>82</xdr:row>
      <xdr:rowOff>90805</xdr:rowOff>
    </xdr:to>
    <xdr:sp macro="" textlink="">
      <xdr:nvSpPr>
        <xdr:cNvPr id="257" name="フローチャート: 判断 256"/>
        <xdr:cNvSpPr/>
      </xdr:nvSpPr>
      <xdr:spPr>
        <a:xfrm>
          <a:off x="3203575" y="1404810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113030</xdr:rowOff>
    </xdr:from>
    <xdr:to>
      <xdr:col>15</xdr:col>
      <xdr:colOff>101600</xdr:colOff>
      <xdr:row>82</xdr:row>
      <xdr:rowOff>43180</xdr:rowOff>
    </xdr:to>
    <xdr:sp macro="" textlink="">
      <xdr:nvSpPr>
        <xdr:cNvPr id="258" name="フローチャート: 判断 257"/>
        <xdr:cNvSpPr/>
      </xdr:nvSpPr>
      <xdr:spPr>
        <a:xfrm>
          <a:off x="2428875" y="1400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63500</xdr:rowOff>
    </xdr:from>
    <xdr:to>
      <xdr:col>24</xdr:col>
      <xdr:colOff>114300</xdr:colOff>
      <xdr:row>80</xdr:row>
      <xdr:rowOff>165100</xdr:rowOff>
    </xdr:to>
    <xdr:sp macro="" textlink="">
      <xdr:nvSpPr>
        <xdr:cNvPr id="264" name="楕円 263"/>
        <xdr:cNvSpPr/>
      </xdr:nvSpPr>
      <xdr:spPr>
        <a:xfrm>
          <a:off x="3898900" y="1377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86377</xdr:rowOff>
    </xdr:from>
    <xdr:ext cx="405111" cy="259045"/>
    <xdr:sp macro="" textlink="">
      <xdr:nvSpPr>
        <xdr:cNvPr id="265" name="【公営住宅】&#10;有形固定資産減価償却率該当値テキスト"/>
        <xdr:cNvSpPr txBox="1"/>
      </xdr:nvSpPr>
      <xdr:spPr>
        <a:xfrm>
          <a:off x="3987800" y="1363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50164</xdr:rowOff>
    </xdr:from>
    <xdr:to>
      <xdr:col>20</xdr:col>
      <xdr:colOff>38100</xdr:colOff>
      <xdr:row>80</xdr:row>
      <xdr:rowOff>151764</xdr:rowOff>
    </xdr:to>
    <xdr:sp macro="" textlink="">
      <xdr:nvSpPr>
        <xdr:cNvPr id="266" name="楕円 265"/>
        <xdr:cNvSpPr/>
      </xdr:nvSpPr>
      <xdr:spPr>
        <a:xfrm>
          <a:off x="3203575" y="1376616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100964</xdr:rowOff>
    </xdr:from>
    <xdr:to>
      <xdr:col>24</xdr:col>
      <xdr:colOff>63500</xdr:colOff>
      <xdr:row>80</xdr:row>
      <xdr:rowOff>114300</xdr:rowOff>
    </xdr:to>
    <xdr:cxnSp macro="">
      <xdr:nvCxnSpPr>
        <xdr:cNvPr id="267" name="直線コネクタ 266"/>
        <xdr:cNvCxnSpPr/>
      </xdr:nvCxnSpPr>
      <xdr:spPr>
        <a:xfrm>
          <a:off x="3235325" y="13816964"/>
          <a:ext cx="714375"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25400</xdr:rowOff>
    </xdr:from>
    <xdr:to>
      <xdr:col>15</xdr:col>
      <xdr:colOff>101600</xdr:colOff>
      <xdr:row>80</xdr:row>
      <xdr:rowOff>127000</xdr:rowOff>
    </xdr:to>
    <xdr:sp macro="" textlink="">
      <xdr:nvSpPr>
        <xdr:cNvPr id="268" name="楕円 267"/>
        <xdr:cNvSpPr/>
      </xdr:nvSpPr>
      <xdr:spPr>
        <a:xfrm>
          <a:off x="2428875" y="1374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76200</xdr:rowOff>
    </xdr:from>
    <xdr:to>
      <xdr:col>19</xdr:col>
      <xdr:colOff>177800</xdr:colOff>
      <xdr:row>80</xdr:row>
      <xdr:rowOff>100964</xdr:rowOff>
    </xdr:to>
    <xdr:cxnSp macro="">
      <xdr:nvCxnSpPr>
        <xdr:cNvPr id="269" name="直線コネクタ 268"/>
        <xdr:cNvCxnSpPr/>
      </xdr:nvCxnSpPr>
      <xdr:spPr>
        <a:xfrm>
          <a:off x="2479675" y="13792200"/>
          <a:ext cx="75565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81932</xdr:rowOff>
    </xdr:from>
    <xdr:ext cx="405111" cy="259045"/>
    <xdr:sp macro="" textlink="">
      <xdr:nvSpPr>
        <xdr:cNvPr id="270" name="n_1aveValue【公営住宅】&#10;有形固定資産減価償却率"/>
        <xdr:cNvSpPr txBox="1"/>
      </xdr:nvSpPr>
      <xdr:spPr>
        <a:xfrm>
          <a:off x="3067694" y="1414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34307</xdr:rowOff>
    </xdr:from>
    <xdr:ext cx="405111" cy="259045"/>
    <xdr:sp macro="" textlink="">
      <xdr:nvSpPr>
        <xdr:cNvPr id="271" name="n_2aveValue【公営住宅】&#10;有形固定資産減価償却率"/>
        <xdr:cNvSpPr txBox="1"/>
      </xdr:nvSpPr>
      <xdr:spPr>
        <a:xfrm>
          <a:off x="230569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168291</xdr:rowOff>
    </xdr:from>
    <xdr:ext cx="405111" cy="259045"/>
    <xdr:sp macro="" textlink="">
      <xdr:nvSpPr>
        <xdr:cNvPr id="272" name="n_1mainValue【公営住宅】&#10;有形固定資産減価償却率"/>
        <xdr:cNvSpPr txBox="1"/>
      </xdr:nvSpPr>
      <xdr:spPr>
        <a:xfrm>
          <a:off x="3067694" y="13541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143527</xdr:rowOff>
    </xdr:from>
    <xdr:ext cx="405111" cy="259045"/>
    <xdr:sp macro="" textlink="">
      <xdr:nvSpPr>
        <xdr:cNvPr id="273" name="n_2mainValue【公営住宅】&#10;有形固定資産減価償却率"/>
        <xdr:cNvSpPr txBox="1"/>
      </xdr:nvSpPr>
      <xdr:spPr>
        <a:xfrm>
          <a:off x="230569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4" name="正方形/長方形 273"/>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5" name="正方形/長方形 274"/>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6" name="正方形/長方形 275"/>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7" name="正方形/長方形 276"/>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8" name="正方形/長方形 277"/>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9" name="正方形/長方形 278"/>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0" name="正方形/長方形 279"/>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1" name="正方形/長方形 280"/>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2" name="テキスト ボックス 281"/>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3" name="直線コネクタ 282"/>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4" name="直線コネクタ 283"/>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5" name="テキスト ボックス 284"/>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6" name="直線コネクタ 285"/>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7" name="テキスト ボックス 286"/>
        <xdr:cNvSpPr txBox="1"/>
      </xdr:nvSpPr>
      <xdr:spPr>
        <a:xfrm>
          <a:off x="52224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8" name="直線コネクタ 287"/>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9" name="テキスト ボックス 288"/>
        <xdr:cNvSpPr txBox="1"/>
      </xdr:nvSpPr>
      <xdr:spPr>
        <a:xfrm>
          <a:off x="52224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0" name="直線コネクタ 289"/>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1" name="テキスト ボックス 290"/>
        <xdr:cNvSpPr txBox="1"/>
      </xdr:nvSpPr>
      <xdr:spPr>
        <a:xfrm>
          <a:off x="52224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3" name="テキスト ボックス 292"/>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公営住宅】&#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73304</xdr:rowOff>
    </xdr:from>
    <xdr:to>
      <xdr:col>54</xdr:col>
      <xdr:colOff>189865</xdr:colOff>
      <xdr:row>86</xdr:row>
      <xdr:rowOff>36271</xdr:rowOff>
    </xdr:to>
    <xdr:cxnSp macro="">
      <xdr:nvCxnSpPr>
        <xdr:cNvPr id="295" name="直線コネクタ 294"/>
        <xdr:cNvCxnSpPr/>
      </xdr:nvCxnSpPr>
      <xdr:spPr>
        <a:xfrm flipV="1">
          <a:off x="8905240" y="13274954"/>
          <a:ext cx="0" cy="1506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96" name="【公営住宅】&#10;一人当たり面積最小値テキスト"/>
        <xdr:cNvSpPr txBox="1"/>
      </xdr:nvSpPr>
      <xdr:spPr>
        <a:xfrm>
          <a:off x="8943975"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97" name="直線コネクタ 296"/>
        <xdr:cNvCxnSpPr/>
      </xdr:nvCxnSpPr>
      <xdr:spPr>
        <a:xfrm>
          <a:off x="8845550" y="1478097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19981</xdr:rowOff>
    </xdr:from>
    <xdr:ext cx="469744" cy="259045"/>
    <xdr:sp macro="" textlink="">
      <xdr:nvSpPr>
        <xdr:cNvPr id="298" name="【公営住宅】&#10;一人当たり面積最大値テキスト"/>
        <xdr:cNvSpPr txBox="1"/>
      </xdr:nvSpPr>
      <xdr:spPr>
        <a:xfrm>
          <a:off x="8943975" y="130501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73304</xdr:rowOff>
    </xdr:from>
    <xdr:to>
      <xdr:col>55</xdr:col>
      <xdr:colOff>88900</xdr:colOff>
      <xdr:row>77</xdr:row>
      <xdr:rowOff>73304</xdr:rowOff>
    </xdr:to>
    <xdr:cxnSp macro="">
      <xdr:nvCxnSpPr>
        <xdr:cNvPr id="299" name="直線コネクタ 298"/>
        <xdr:cNvCxnSpPr/>
      </xdr:nvCxnSpPr>
      <xdr:spPr>
        <a:xfrm>
          <a:off x="8845550" y="1327495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122648</xdr:rowOff>
    </xdr:from>
    <xdr:ext cx="469744" cy="259045"/>
    <xdr:sp macro="" textlink="">
      <xdr:nvSpPr>
        <xdr:cNvPr id="300" name="【公営住宅】&#10;一人当たり面積平均値テキスト"/>
        <xdr:cNvSpPr txBox="1"/>
      </xdr:nvSpPr>
      <xdr:spPr>
        <a:xfrm>
          <a:off x="8943975" y="14352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99771</xdr:rowOff>
    </xdr:from>
    <xdr:to>
      <xdr:col>55</xdr:col>
      <xdr:colOff>50800</xdr:colOff>
      <xdr:row>85</xdr:row>
      <xdr:rowOff>29921</xdr:rowOff>
    </xdr:to>
    <xdr:sp macro="" textlink="">
      <xdr:nvSpPr>
        <xdr:cNvPr id="301" name="フローチャート: 判断 300"/>
        <xdr:cNvSpPr/>
      </xdr:nvSpPr>
      <xdr:spPr>
        <a:xfrm>
          <a:off x="8883650" y="1450157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99771</xdr:rowOff>
    </xdr:from>
    <xdr:to>
      <xdr:col>50</xdr:col>
      <xdr:colOff>165100</xdr:colOff>
      <xdr:row>85</xdr:row>
      <xdr:rowOff>29921</xdr:rowOff>
    </xdr:to>
    <xdr:sp macro="" textlink="">
      <xdr:nvSpPr>
        <xdr:cNvPr id="302" name="フローチャート: 判断 301"/>
        <xdr:cNvSpPr/>
      </xdr:nvSpPr>
      <xdr:spPr>
        <a:xfrm>
          <a:off x="815975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91542</xdr:rowOff>
    </xdr:from>
    <xdr:to>
      <xdr:col>46</xdr:col>
      <xdr:colOff>38100</xdr:colOff>
      <xdr:row>85</xdr:row>
      <xdr:rowOff>21692</xdr:rowOff>
    </xdr:to>
    <xdr:sp macro="" textlink="">
      <xdr:nvSpPr>
        <xdr:cNvPr id="303" name="フローチャート: 判断 302"/>
        <xdr:cNvSpPr/>
      </xdr:nvSpPr>
      <xdr:spPr>
        <a:xfrm>
          <a:off x="7413625" y="1449334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91999</xdr:rowOff>
    </xdr:from>
    <xdr:to>
      <xdr:col>55</xdr:col>
      <xdr:colOff>50800</xdr:colOff>
      <xdr:row>86</xdr:row>
      <xdr:rowOff>22149</xdr:rowOff>
    </xdr:to>
    <xdr:sp macro="" textlink="">
      <xdr:nvSpPr>
        <xdr:cNvPr id="309" name="楕円 308"/>
        <xdr:cNvSpPr/>
      </xdr:nvSpPr>
      <xdr:spPr>
        <a:xfrm>
          <a:off x="8883650" y="14665249"/>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6926</xdr:rowOff>
    </xdr:from>
    <xdr:ext cx="469744" cy="259045"/>
    <xdr:sp macro="" textlink="">
      <xdr:nvSpPr>
        <xdr:cNvPr id="310" name="【公営住宅】&#10;一人当たり面積該当値テキスト"/>
        <xdr:cNvSpPr txBox="1"/>
      </xdr:nvSpPr>
      <xdr:spPr>
        <a:xfrm>
          <a:off x="8943975" y="14580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91542</xdr:rowOff>
    </xdr:from>
    <xdr:to>
      <xdr:col>50</xdr:col>
      <xdr:colOff>165100</xdr:colOff>
      <xdr:row>86</xdr:row>
      <xdr:rowOff>21692</xdr:rowOff>
    </xdr:to>
    <xdr:sp macro="" textlink="">
      <xdr:nvSpPr>
        <xdr:cNvPr id="311" name="楕円 310"/>
        <xdr:cNvSpPr/>
      </xdr:nvSpPr>
      <xdr:spPr>
        <a:xfrm>
          <a:off x="8159750" y="1466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142342</xdr:rowOff>
    </xdr:from>
    <xdr:to>
      <xdr:col>55</xdr:col>
      <xdr:colOff>0</xdr:colOff>
      <xdr:row>85</xdr:row>
      <xdr:rowOff>142799</xdr:rowOff>
    </xdr:to>
    <xdr:cxnSp macro="">
      <xdr:nvCxnSpPr>
        <xdr:cNvPr id="312" name="直線コネクタ 311"/>
        <xdr:cNvCxnSpPr/>
      </xdr:nvCxnSpPr>
      <xdr:spPr>
        <a:xfrm>
          <a:off x="8210550" y="14715592"/>
          <a:ext cx="695325"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91084</xdr:rowOff>
    </xdr:from>
    <xdr:to>
      <xdr:col>46</xdr:col>
      <xdr:colOff>38100</xdr:colOff>
      <xdr:row>86</xdr:row>
      <xdr:rowOff>21234</xdr:rowOff>
    </xdr:to>
    <xdr:sp macro="" textlink="">
      <xdr:nvSpPr>
        <xdr:cNvPr id="313" name="楕円 312"/>
        <xdr:cNvSpPr/>
      </xdr:nvSpPr>
      <xdr:spPr>
        <a:xfrm>
          <a:off x="7413625" y="1466433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141884</xdr:rowOff>
    </xdr:from>
    <xdr:to>
      <xdr:col>50</xdr:col>
      <xdr:colOff>114300</xdr:colOff>
      <xdr:row>85</xdr:row>
      <xdr:rowOff>142342</xdr:rowOff>
    </xdr:to>
    <xdr:cxnSp macro="">
      <xdr:nvCxnSpPr>
        <xdr:cNvPr id="314" name="直線コネクタ 313"/>
        <xdr:cNvCxnSpPr/>
      </xdr:nvCxnSpPr>
      <xdr:spPr>
        <a:xfrm>
          <a:off x="7445375" y="14715134"/>
          <a:ext cx="765175"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46448</xdr:rowOff>
    </xdr:from>
    <xdr:ext cx="469744" cy="259045"/>
    <xdr:sp macro="" textlink="">
      <xdr:nvSpPr>
        <xdr:cNvPr id="315" name="n_1aveValue【公営住宅】&#10;一人当たり面積"/>
        <xdr:cNvSpPr txBox="1"/>
      </xdr:nvSpPr>
      <xdr:spPr>
        <a:xfrm>
          <a:off x="7991552"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38219</xdr:rowOff>
    </xdr:from>
    <xdr:ext cx="469744" cy="259045"/>
    <xdr:sp macro="" textlink="">
      <xdr:nvSpPr>
        <xdr:cNvPr id="316" name="n_2aveValue【公営住宅】&#10;一人当たり面積"/>
        <xdr:cNvSpPr txBox="1"/>
      </xdr:nvSpPr>
      <xdr:spPr>
        <a:xfrm>
          <a:off x="7258127" y="14268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12819</xdr:rowOff>
    </xdr:from>
    <xdr:ext cx="469744" cy="259045"/>
    <xdr:sp macro="" textlink="">
      <xdr:nvSpPr>
        <xdr:cNvPr id="317" name="n_1mainValue【公営住宅】&#10;一人当たり面積"/>
        <xdr:cNvSpPr txBox="1"/>
      </xdr:nvSpPr>
      <xdr:spPr>
        <a:xfrm>
          <a:off x="7991552" y="1475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12361</xdr:rowOff>
    </xdr:from>
    <xdr:ext cx="469744" cy="259045"/>
    <xdr:sp macro="" textlink="">
      <xdr:nvSpPr>
        <xdr:cNvPr id="318" name="n_2mainValue【公営住宅】&#10;一人当たり面積"/>
        <xdr:cNvSpPr txBox="1"/>
      </xdr:nvSpPr>
      <xdr:spPr>
        <a:xfrm>
          <a:off x="7258127" y="14757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647700" y="16764000"/>
          <a:ext cx="40386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7" name="正方形/長方形 326"/>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8" name="正方形/長方形 327"/>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9" name="正方形/長方形 328"/>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0" name="正方形/長方形 329"/>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1" name="正方形/長方形 330"/>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2" name="正方形/長方形 331"/>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3" name="正方形/長方形 332"/>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4" name="正方形/長方形 333"/>
        <xdr:cNvSpPr/>
      </xdr:nvSpPr>
      <xdr:spPr>
        <a:xfrm>
          <a:off x="5632450" y="16764000"/>
          <a:ext cx="401002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5" name="正方形/長方形 334"/>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6" name="正方形/長方形 335"/>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7" name="正方形/長方形 336"/>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8" name="正方形/長方形 337"/>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9" name="正方形/長方形 338"/>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0" name="正方形/長方形 339"/>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1" name="正方形/長方形 340"/>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2" name="正方形/長方形 341"/>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3" name="テキスト ボックス 342"/>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4" name="直線コネクタ 343"/>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5" name="テキスト ボックス 344"/>
        <xdr:cNvSpPr txBox="1"/>
      </xdr:nvSpPr>
      <xdr:spPr>
        <a:xfrm>
          <a:off x="10306836"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6" name="直線コネクタ 345"/>
        <xdr:cNvCxnSpPr/>
      </xdr:nvCxnSpPr>
      <xdr:spPr>
        <a:xfrm>
          <a:off x="10588625" y="723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7" name="テキスト ボックス 346"/>
        <xdr:cNvSpPr txBox="1"/>
      </xdr:nvSpPr>
      <xdr:spPr>
        <a:xfrm>
          <a:off x="10242716"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8" name="直線コネクタ 347"/>
        <xdr:cNvCxnSpPr/>
      </xdr:nvCxnSpPr>
      <xdr:spPr>
        <a:xfrm>
          <a:off x="10588625" y="685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9" name="テキスト ボックス 348"/>
        <xdr:cNvSpPr txBox="1"/>
      </xdr:nvSpPr>
      <xdr:spPr>
        <a:xfrm>
          <a:off x="10242716"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50" name="直線コネクタ 349"/>
        <xdr:cNvCxnSpPr/>
      </xdr:nvCxnSpPr>
      <xdr:spPr>
        <a:xfrm>
          <a:off x="10588625" y="647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1" name="テキスト ボックス 350"/>
        <xdr:cNvSpPr txBox="1"/>
      </xdr:nvSpPr>
      <xdr:spPr>
        <a:xfrm>
          <a:off x="10242716"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2" name="直線コネクタ 351"/>
        <xdr:cNvCxnSpPr/>
      </xdr:nvCxnSpPr>
      <xdr:spPr>
        <a:xfrm>
          <a:off x="10588625" y="609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3" name="テキスト ボックス 352"/>
        <xdr:cNvSpPr txBox="1"/>
      </xdr:nvSpPr>
      <xdr:spPr>
        <a:xfrm>
          <a:off x="10242716"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4" name="直線コネクタ 353"/>
        <xdr:cNvCxnSpPr/>
      </xdr:nvCxnSpPr>
      <xdr:spPr>
        <a:xfrm>
          <a:off x="10588625" y="571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5" name="テキスト ボックス 354"/>
        <xdr:cNvSpPr txBox="1"/>
      </xdr:nvSpPr>
      <xdr:spPr>
        <a:xfrm>
          <a:off x="10197646"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6" name="直線コネクタ 355"/>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7" name="テキスト ボックス 356"/>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8" name="【認定こども園・幼稚園・保育所】&#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152400</xdr:rowOff>
    </xdr:from>
    <xdr:to>
      <xdr:col>85</xdr:col>
      <xdr:colOff>126364</xdr:colOff>
      <xdr:row>41</xdr:row>
      <xdr:rowOff>133350</xdr:rowOff>
    </xdr:to>
    <xdr:cxnSp macro="">
      <xdr:nvCxnSpPr>
        <xdr:cNvPr id="359" name="直線コネクタ 358"/>
        <xdr:cNvCxnSpPr/>
      </xdr:nvCxnSpPr>
      <xdr:spPr>
        <a:xfrm flipV="1">
          <a:off x="13889989" y="58102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137177</xdr:rowOff>
    </xdr:from>
    <xdr:ext cx="405111" cy="259045"/>
    <xdr:sp macro="" textlink="">
      <xdr:nvSpPr>
        <xdr:cNvPr id="360" name="【認定こども園・幼稚園・保育所】&#10;有形固定資産減価償却率最小値テキスト"/>
        <xdr:cNvSpPr txBox="1"/>
      </xdr:nvSpPr>
      <xdr:spPr>
        <a:xfrm>
          <a:off x="13928725" y="716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133350</xdr:rowOff>
    </xdr:from>
    <xdr:to>
      <xdr:col>86</xdr:col>
      <xdr:colOff>25400</xdr:colOff>
      <xdr:row>41</xdr:row>
      <xdr:rowOff>133350</xdr:rowOff>
    </xdr:to>
    <xdr:cxnSp macro="">
      <xdr:nvCxnSpPr>
        <xdr:cNvPr id="361" name="直線コネクタ 360"/>
        <xdr:cNvCxnSpPr/>
      </xdr:nvCxnSpPr>
      <xdr:spPr>
        <a:xfrm>
          <a:off x="13801725" y="71628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99077</xdr:rowOff>
    </xdr:from>
    <xdr:ext cx="405111" cy="259045"/>
    <xdr:sp macro="" textlink="">
      <xdr:nvSpPr>
        <xdr:cNvPr id="362" name="【認定こども園・幼稚園・保育所】&#10;有形固定資産減価償却率最大値テキスト"/>
        <xdr:cNvSpPr txBox="1"/>
      </xdr:nvSpPr>
      <xdr:spPr>
        <a:xfrm>
          <a:off x="13928725" y="5585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152400</xdr:rowOff>
    </xdr:from>
    <xdr:to>
      <xdr:col>86</xdr:col>
      <xdr:colOff>25400</xdr:colOff>
      <xdr:row>33</xdr:row>
      <xdr:rowOff>152400</xdr:rowOff>
    </xdr:to>
    <xdr:cxnSp macro="">
      <xdr:nvCxnSpPr>
        <xdr:cNvPr id="363" name="直線コネクタ 362"/>
        <xdr:cNvCxnSpPr/>
      </xdr:nvCxnSpPr>
      <xdr:spPr>
        <a:xfrm>
          <a:off x="13801725" y="58102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164482</xdr:rowOff>
    </xdr:from>
    <xdr:ext cx="405111" cy="259045"/>
    <xdr:sp macro="" textlink="">
      <xdr:nvSpPr>
        <xdr:cNvPr id="364" name="【認定こども園・幼稚園・保育所】&#10;有形固定資産減価償却率平均値テキスト"/>
        <xdr:cNvSpPr txBox="1"/>
      </xdr:nvSpPr>
      <xdr:spPr>
        <a:xfrm>
          <a:off x="13928725" y="6336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141605</xdr:rowOff>
    </xdr:from>
    <xdr:to>
      <xdr:col>85</xdr:col>
      <xdr:colOff>177800</xdr:colOff>
      <xdr:row>38</xdr:row>
      <xdr:rowOff>71755</xdr:rowOff>
    </xdr:to>
    <xdr:sp macro="" textlink="">
      <xdr:nvSpPr>
        <xdr:cNvPr id="365" name="フローチャート: 判断 364"/>
        <xdr:cNvSpPr/>
      </xdr:nvSpPr>
      <xdr:spPr>
        <a:xfrm>
          <a:off x="13839825" y="648525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156845</xdr:rowOff>
    </xdr:from>
    <xdr:to>
      <xdr:col>81</xdr:col>
      <xdr:colOff>101600</xdr:colOff>
      <xdr:row>38</xdr:row>
      <xdr:rowOff>86995</xdr:rowOff>
    </xdr:to>
    <xdr:sp macro="" textlink="">
      <xdr:nvSpPr>
        <xdr:cNvPr id="366" name="フローチャート: 判断 365"/>
        <xdr:cNvSpPr/>
      </xdr:nvSpPr>
      <xdr:spPr>
        <a:xfrm>
          <a:off x="13115925"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73025</xdr:rowOff>
    </xdr:from>
    <xdr:to>
      <xdr:col>76</xdr:col>
      <xdr:colOff>165100</xdr:colOff>
      <xdr:row>39</xdr:row>
      <xdr:rowOff>3175</xdr:rowOff>
    </xdr:to>
    <xdr:sp macro="" textlink="">
      <xdr:nvSpPr>
        <xdr:cNvPr id="367" name="フローチャート: 判断 366"/>
        <xdr:cNvSpPr/>
      </xdr:nvSpPr>
      <xdr:spPr>
        <a:xfrm>
          <a:off x="12369800" y="658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8" name="テキスト ボックス 367"/>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9" name="テキスト ボックス 368"/>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0" name="テキスト ボックス 369"/>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1" name="テキスト ボックス 370"/>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2" name="テキスト ボックス 371"/>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71120</xdr:rowOff>
    </xdr:from>
    <xdr:to>
      <xdr:col>85</xdr:col>
      <xdr:colOff>177800</xdr:colOff>
      <xdr:row>39</xdr:row>
      <xdr:rowOff>1270</xdr:rowOff>
    </xdr:to>
    <xdr:sp macro="" textlink="">
      <xdr:nvSpPr>
        <xdr:cNvPr id="373" name="楕円 372"/>
        <xdr:cNvSpPr/>
      </xdr:nvSpPr>
      <xdr:spPr>
        <a:xfrm>
          <a:off x="13839825" y="65862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49547</xdr:rowOff>
    </xdr:from>
    <xdr:ext cx="405111" cy="259045"/>
    <xdr:sp macro="" textlink="">
      <xdr:nvSpPr>
        <xdr:cNvPr id="374" name="【認定こども園・幼稚園・保育所】&#10;有形固定資産減価償却率該当値テキスト"/>
        <xdr:cNvSpPr txBox="1"/>
      </xdr:nvSpPr>
      <xdr:spPr>
        <a:xfrm>
          <a:off x="13928725"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67310</xdr:rowOff>
    </xdr:from>
    <xdr:to>
      <xdr:col>81</xdr:col>
      <xdr:colOff>101600</xdr:colOff>
      <xdr:row>37</xdr:row>
      <xdr:rowOff>168910</xdr:rowOff>
    </xdr:to>
    <xdr:sp macro="" textlink="">
      <xdr:nvSpPr>
        <xdr:cNvPr id="375" name="楕円 374"/>
        <xdr:cNvSpPr/>
      </xdr:nvSpPr>
      <xdr:spPr>
        <a:xfrm>
          <a:off x="13115925" y="64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118110</xdr:rowOff>
    </xdr:from>
    <xdr:to>
      <xdr:col>85</xdr:col>
      <xdr:colOff>127000</xdr:colOff>
      <xdr:row>38</xdr:row>
      <xdr:rowOff>121920</xdr:rowOff>
    </xdr:to>
    <xdr:cxnSp macro="">
      <xdr:nvCxnSpPr>
        <xdr:cNvPr id="376" name="直線コネクタ 375"/>
        <xdr:cNvCxnSpPr/>
      </xdr:nvCxnSpPr>
      <xdr:spPr>
        <a:xfrm>
          <a:off x="13166725" y="6461760"/>
          <a:ext cx="7239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109220</xdr:rowOff>
    </xdr:from>
    <xdr:to>
      <xdr:col>76</xdr:col>
      <xdr:colOff>165100</xdr:colOff>
      <xdr:row>38</xdr:row>
      <xdr:rowOff>39370</xdr:rowOff>
    </xdr:to>
    <xdr:sp macro="" textlink="">
      <xdr:nvSpPr>
        <xdr:cNvPr id="377" name="楕円 376"/>
        <xdr:cNvSpPr/>
      </xdr:nvSpPr>
      <xdr:spPr>
        <a:xfrm>
          <a:off x="12369800" y="645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118110</xdr:rowOff>
    </xdr:from>
    <xdr:to>
      <xdr:col>81</xdr:col>
      <xdr:colOff>50800</xdr:colOff>
      <xdr:row>37</xdr:row>
      <xdr:rowOff>160020</xdr:rowOff>
    </xdr:to>
    <xdr:cxnSp macro="">
      <xdr:nvCxnSpPr>
        <xdr:cNvPr id="378" name="直線コネクタ 377"/>
        <xdr:cNvCxnSpPr/>
      </xdr:nvCxnSpPr>
      <xdr:spPr>
        <a:xfrm flipV="1">
          <a:off x="12420600" y="6461760"/>
          <a:ext cx="746125"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78122</xdr:rowOff>
    </xdr:from>
    <xdr:ext cx="405111" cy="259045"/>
    <xdr:sp macro="" textlink="">
      <xdr:nvSpPr>
        <xdr:cNvPr id="379" name="n_1aveValue【認定こども園・幼稚園・保育所】&#10;有形固定資産減価償却率"/>
        <xdr:cNvSpPr txBox="1"/>
      </xdr:nvSpPr>
      <xdr:spPr>
        <a:xfrm>
          <a:off x="129800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165752</xdr:rowOff>
    </xdr:from>
    <xdr:ext cx="405111" cy="259045"/>
    <xdr:sp macro="" textlink="">
      <xdr:nvSpPr>
        <xdr:cNvPr id="380" name="n_2aveValue【認定こども園・幼稚園・保育所】&#10;有形固定資産減価償却率"/>
        <xdr:cNvSpPr txBox="1"/>
      </xdr:nvSpPr>
      <xdr:spPr>
        <a:xfrm>
          <a:off x="12246619" y="668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13987</xdr:rowOff>
    </xdr:from>
    <xdr:ext cx="405111" cy="259045"/>
    <xdr:sp macro="" textlink="">
      <xdr:nvSpPr>
        <xdr:cNvPr id="381" name="n_1mainValue【認定こども園・幼稚園・保育所】&#10;有形固定資産減価償却率"/>
        <xdr:cNvSpPr txBox="1"/>
      </xdr:nvSpPr>
      <xdr:spPr>
        <a:xfrm>
          <a:off x="129800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55897</xdr:rowOff>
    </xdr:from>
    <xdr:ext cx="405111" cy="259045"/>
    <xdr:sp macro="" textlink="">
      <xdr:nvSpPr>
        <xdr:cNvPr id="382" name="n_2mainValue【認定こども園・幼稚園・保育所】&#10;有形固定資産減価償却率"/>
        <xdr:cNvSpPr txBox="1"/>
      </xdr:nvSpPr>
      <xdr:spPr>
        <a:xfrm>
          <a:off x="12246619" y="622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3" name="正方形/長方形 382"/>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4" name="正方形/長方形 383"/>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5" name="正方形/長方形 384"/>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6" name="正方形/長方形 385"/>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7" name="正方形/長方形 386"/>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8" name="正方形/長方形 387"/>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9" name="正方形/長方形 388"/>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0" name="正方形/長方形 389"/>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1" name="テキスト ボックス 390"/>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2" name="直線コネクタ 391"/>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3" name="直線コネクタ 392"/>
        <xdr:cNvCxnSpPr/>
      </xdr:nvCxnSpPr>
      <xdr:spPr>
        <a:xfrm>
          <a:off x="15544800" y="716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394" name="テキスト ボックス 393"/>
        <xdr:cNvSpPr txBox="1"/>
      </xdr:nvSpPr>
      <xdr:spPr>
        <a:xfrm>
          <a:off x="15163346"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5" name="直線コネクタ 394"/>
        <xdr:cNvCxnSpPr/>
      </xdr:nvCxnSpPr>
      <xdr:spPr>
        <a:xfrm>
          <a:off x="15544800" y="670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396" name="テキスト ボックス 395"/>
        <xdr:cNvSpPr txBox="1"/>
      </xdr:nvSpPr>
      <xdr:spPr>
        <a:xfrm>
          <a:off x="15163346"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97" name="直線コネクタ 396"/>
        <xdr:cNvCxnSpPr/>
      </xdr:nvCxnSpPr>
      <xdr:spPr>
        <a:xfrm>
          <a:off x="15544800" y="624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398" name="テキスト ボックス 397"/>
        <xdr:cNvSpPr txBox="1"/>
      </xdr:nvSpPr>
      <xdr:spPr>
        <a:xfrm>
          <a:off x="15163346"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99" name="直線コネクタ 398"/>
        <xdr:cNvCxnSpPr/>
      </xdr:nvCxnSpPr>
      <xdr:spPr>
        <a:xfrm>
          <a:off x="15544800" y="579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0" name="テキスト ボックス 399"/>
        <xdr:cNvSpPr txBox="1"/>
      </xdr:nvSpPr>
      <xdr:spPr>
        <a:xfrm>
          <a:off x="15163346"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1" name="直線コネクタ 400"/>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2" name="テキスト ボックス 401"/>
        <xdr:cNvSpPr txBox="1"/>
      </xdr:nvSpPr>
      <xdr:spPr>
        <a:xfrm>
          <a:off x="151633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3" name="【認定こども園・幼稚園・保育所】&#10;一人当たり面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126492</xdr:rowOff>
    </xdr:from>
    <xdr:to>
      <xdr:col>116</xdr:col>
      <xdr:colOff>62864</xdr:colOff>
      <xdr:row>41</xdr:row>
      <xdr:rowOff>115062</xdr:rowOff>
    </xdr:to>
    <xdr:cxnSp macro="">
      <xdr:nvCxnSpPr>
        <xdr:cNvPr id="404" name="直線コネクタ 403"/>
        <xdr:cNvCxnSpPr/>
      </xdr:nvCxnSpPr>
      <xdr:spPr>
        <a:xfrm flipV="1">
          <a:off x="18846164" y="5955792"/>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05" name="【認定こども園・幼稚園・保育所】&#10;一人当たり面積最小値テキスト"/>
        <xdr:cNvSpPr txBox="1"/>
      </xdr:nvSpPr>
      <xdr:spPr>
        <a:xfrm>
          <a:off x="188849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06" name="直線コネクタ 405"/>
        <xdr:cNvCxnSpPr/>
      </xdr:nvCxnSpPr>
      <xdr:spPr>
        <a:xfrm>
          <a:off x="18786475" y="714451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73169</xdr:rowOff>
    </xdr:from>
    <xdr:ext cx="469744" cy="259045"/>
    <xdr:sp macro="" textlink="">
      <xdr:nvSpPr>
        <xdr:cNvPr id="407" name="【認定こども園・幼稚園・保育所】&#10;一人当たり面積最大値テキスト"/>
        <xdr:cNvSpPr txBox="1"/>
      </xdr:nvSpPr>
      <xdr:spPr>
        <a:xfrm>
          <a:off x="18884900" y="5731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126492</xdr:rowOff>
    </xdr:from>
    <xdr:to>
      <xdr:col>116</xdr:col>
      <xdr:colOff>152400</xdr:colOff>
      <xdr:row>34</xdr:row>
      <xdr:rowOff>126492</xdr:rowOff>
    </xdr:to>
    <xdr:cxnSp macro="">
      <xdr:nvCxnSpPr>
        <xdr:cNvPr id="408" name="直線コネクタ 407"/>
        <xdr:cNvCxnSpPr/>
      </xdr:nvCxnSpPr>
      <xdr:spPr>
        <a:xfrm>
          <a:off x="18786475" y="59557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50563</xdr:rowOff>
    </xdr:from>
    <xdr:ext cx="469744" cy="259045"/>
    <xdr:sp macro="" textlink="">
      <xdr:nvSpPr>
        <xdr:cNvPr id="409" name="【認定こども園・幼稚園・保育所】&#10;一人当たり面積平均値テキスト"/>
        <xdr:cNvSpPr txBox="1"/>
      </xdr:nvSpPr>
      <xdr:spPr>
        <a:xfrm>
          <a:off x="18884900" y="65656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27686</xdr:rowOff>
    </xdr:from>
    <xdr:to>
      <xdr:col>116</xdr:col>
      <xdr:colOff>114300</xdr:colOff>
      <xdr:row>39</xdr:row>
      <xdr:rowOff>129286</xdr:rowOff>
    </xdr:to>
    <xdr:sp macro="" textlink="">
      <xdr:nvSpPr>
        <xdr:cNvPr id="410" name="フローチャート: 判断 409"/>
        <xdr:cNvSpPr/>
      </xdr:nvSpPr>
      <xdr:spPr>
        <a:xfrm>
          <a:off x="187960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23114</xdr:rowOff>
    </xdr:from>
    <xdr:to>
      <xdr:col>112</xdr:col>
      <xdr:colOff>38100</xdr:colOff>
      <xdr:row>39</xdr:row>
      <xdr:rowOff>124714</xdr:rowOff>
    </xdr:to>
    <xdr:sp macro="" textlink="">
      <xdr:nvSpPr>
        <xdr:cNvPr id="411" name="フローチャート: 判断 410"/>
        <xdr:cNvSpPr/>
      </xdr:nvSpPr>
      <xdr:spPr>
        <a:xfrm>
          <a:off x="18100675" y="670966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96266</xdr:rowOff>
    </xdr:from>
    <xdr:to>
      <xdr:col>107</xdr:col>
      <xdr:colOff>101600</xdr:colOff>
      <xdr:row>40</xdr:row>
      <xdr:rowOff>26416</xdr:rowOff>
    </xdr:to>
    <xdr:sp macro="" textlink="">
      <xdr:nvSpPr>
        <xdr:cNvPr id="412" name="フローチャート: 判断 411"/>
        <xdr:cNvSpPr/>
      </xdr:nvSpPr>
      <xdr:spPr>
        <a:xfrm>
          <a:off x="17325975"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3" name="テキスト ボックス 412"/>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4" name="テキスト ボックス 413"/>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5" name="テキスト ボックス 414"/>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6" name="テキスト ボックス 415"/>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7" name="テキスト ボックス 416"/>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137414</xdr:rowOff>
    </xdr:from>
    <xdr:to>
      <xdr:col>116</xdr:col>
      <xdr:colOff>114300</xdr:colOff>
      <xdr:row>40</xdr:row>
      <xdr:rowOff>67564</xdr:rowOff>
    </xdr:to>
    <xdr:sp macro="" textlink="">
      <xdr:nvSpPr>
        <xdr:cNvPr id="418" name="楕円 417"/>
        <xdr:cNvSpPr/>
      </xdr:nvSpPr>
      <xdr:spPr>
        <a:xfrm>
          <a:off x="18796000" y="682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115841</xdr:rowOff>
    </xdr:from>
    <xdr:ext cx="469744" cy="259045"/>
    <xdr:sp macro="" textlink="">
      <xdr:nvSpPr>
        <xdr:cNvPr id="419" name="【認定こども園・幼稚園・保育所】&#10;一人当たり面積該当値テキスト"/>
        <xdr:cNvSpPr txBox="1"/>
      </xdr:nvSpPr>
      <xdr:spPr>
        <a:xfrm>
          <a:off x="18884900" y="680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164846</xdr:rowOff>
    </xdr:from>
    <xdr:to>
      <xdr:col>112</xdr:col>
      <xdr:colOff>38100</xdr:colOff>
      <xdr:row>40</xdr:row>
      <xdr:rowOff>94996</xdr:rowOff>
    </xdr:to>
    <xdr:sp macro="" textlink="">
      <xdr:nvSpPr>
        <xdr:cNvPr id="420" name="楕円 419"/>
        <xdr:cNvSpPr/>
      </xdr:nvSpPr>
      <xdr:spPr>
        <a:xfrm>
          <a:off x="18100675" y="685139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16764</xdr:rowOff>
    </xdr:from>
    <xdr:to>
      <xdr:col>116</xdr:col>
      <xdr:colOff>63500</xdr:colOff>
      <xdr:row>40</xdr:row>
      <xdr:rowOff>44196</xdr:rowOff>
    </xdr:to>
    <xdr:cxnSp macro="">
      <xdr:nvCxnSpPr>
        <xdr:cNvPr id="421" name="直線コネクタ 420"/>
        <xdr:cNvCxnSpPr/>
      </xdr:nvCxnSpPr>
      <xdr:spPr>
        <a:xfrm flipV="1">
          <a:off x="18132425" y="6874764"/>
          <a:ext cx="714375"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164846</xdr:rowOff>
    </xdr:from>
    <xdr:to>
      <xdr:col>107</xdr:col>
      <xdr:colOff>101600</xdr:colOff>
      <xdr:row>40</xdr:row>
      <xdr:rowOff>94996</xdr:rowOff>
    </xdr:to>
    <xdr:sp macro="" textlink="">
      <xdr:nvSpPr>
        <xdr:cNvPr id="422" name="楕円 421"/>
        <xdr:cNvSpPr/>
      </xdr:nvSpPr>
      <xdr:spPr>
        <a:xfrm>
          <a:off x="17325975" y="685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44196</xdr:rowOff>
    </xdr:from>
    <xdr:to>
      <xdr:col>111</xdr:col>
      <xdr:colOff>177800</xdr:colOff>
      <xdr:row>40</xdr:row>
      <xdr:rowOff>44196</xdr:rowOff>
    </xdr:to>
    <xdr:cxnSp macro="">
      <xdr:nvCxnSpPr>
        <xdr:cNvPr id="423" name="直線コネクタ 422"/>
        <xdr:cNvCxnSpPr/>
      </xdr:nvCxnSpPr>
      <xdr:spPr>
        <a:xfrm>
          <a:off x="17376775" y="6902196"/>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141241</xdr:rowOff>
    </xdr:from>
    <xdr:ext cx="469744" cy="259045"/>
    <xdr:sp macro="" textlink="">
      <xdr:nvSpPr>
        <xdr:cNvPr id="424" name="n_1aveValue【認定こども園・幼稚園・保育所】&#10;一人当たり面積"/>
        <xdr:cNvSpPr txBox="1"/>
      </xdr:nvSpPr>
      <xdr:spPr>
        <a:xfrm>
          <a:off x="17932477" y="6484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42943</xdr:rowOff>
    </xdr:from>
    <xdr:ext cx="469744" cy="259045"/>
    <xdr:sp macro="" textlink="">
      <xdr:nvSpPr>
        <xdr:cNvPr id="425" name="n_2aveValue【認定こども園・幼稚園・保育所】&#10;一人当たり面積"/>
        <xdr:cNvSpPr txBox="1"/>
      </xdr:nvSpPr>
      <xdr:spPr>
        <a:xfrm>
          <a:off x="17170477" y="655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86123</xdr:rowOff>
    </xdr:from>
    <xdr:ext cx="469744" cy="259045"/>
    <xdr:sp macro="" textlink="">
      <xdr:nvSpPr>
        <xdr:cNvPr id="426" name="n_1mainValue【認定こども園・幼稚園・保育所】&#10;一人当たり面積"/>
        <xdr:cNvSpPr txBox="1"/>
      </xdr:nvSpPr>
      <xdr:spPr>
        <a:xfrm>
          <a:off x="1793247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86123</xdr:rowOff>
    </xdr:from>
    <xdr:ext cx="469744" cy="259045"/>
    <xdr:sp macro="" textlink="">
      <xdr:nvSpPr>
        <xdr:cNvPr id="427" name="n_2mainValue【認定こども園・幼稚園・保育所】&#10;一人当たり面積"/>
        <xdr:cNvSpPr txBox="1"/>
      </xdr:nvSpPr>
      <xdr:spPr>
        <a:xfrm>
          <a:off x="17170477" y="694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8" name="正方形/長方形 427"/>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9" name="正方形/長方形 428"/>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0" name="正方形/長方形 429"/>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1" name="正方形/長方形 430"/>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2" name="正方形/長方形 431"/>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3" name="正方形/長方形 432"/>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4" name="正方形/長方形 433"/>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5" name="正方形/長方形 434"/>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6" name="テキスト ボックス 435"/>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7" name="直線コネクタ 436"/>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38" name="テキスト ボックス 437"/>
        <xdr:cNvSpPr txBox="1"/>
      </xdr:nvSpPr>
      <xdr:spPr>
        <a:xfrm>
          <a:off x="10306836"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39" name="直線コネクタ 438"/>
        <xdr:cNvCxnSpPr/>
      </xdr:nvCxnSpPr>
      <xdr:spPr>
        <a:xfrm>
          <a:off x="10588625" y="1104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0" name="テキスト ボックス 439"/>
        <xdr:cNvSpPr txBox="1"/>
      </xdr:nvSpPr>
      <xdr:spPr>
        <a:xfrm>
          <a:off x="10242716"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1" name="直線コネクタ 440"/>
        <xdr:cNvCxnSpPr/>
      </xdr:nvCxnSpPr>
      <xdr:spPr>
        <a:xfrm>
          <a:off x="10588625" y="1066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2" name="テキスト ボックス 441"/>
        <xdr:cNvSpPr txBox="1"/>
      </xdr:nvSpPr>
      <xdr:spPr>
        <a:xfrm>
          <a:off x="10242716"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3" name="直線コネクタ 442"/>
        <xdr:cNvCxnSpPr/>
      </xdr:nvCxnSpPr>
      <xdr:spPr>
        <a:xfrm>
          <a:off x="10588625" y="1028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4" name="テキスト ボックス 443"/>
        <xdr:cNvSpPr txBox="1"/>
      </xdr:nvSpPr>
      <xdr:spPr>
        <a:xfrm>
          <a:off x="10242716"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5" name="直線コネクタ 444"/>
        <xdr:cNvCxnSpPr/>
      </xdr:nvCxnSpPr>
      <xdr:spPr>
        <a:xfrm>
          <a:off x="10588625" y="990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6" name="テキスト ボックス 445"/>
        <xdr:cNvSpPr txBox="1"/>
      </xdr:nvSpPr>
      <xdr:spPr>
        <a:xfrm>
          <a:off x="10242716"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47" name="直線コネクタ 446"/>
        <xdr:cNvCxnSpPr/>
      </xdr:nvCxnSpPr>
      <xdr:spPr>
        <a:xfrm>
          <a:off x="10588625" y="952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48" name="テキスト ボックス 447"/>
        <xdr:cNvSpPr txBox="1"/>
      </xdr:nvSpPr>
      <xdr:spPr>
        <a:xfrm>
          <a:off x="10197646"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49" name="直線コネクタ 448"/>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0" name="テキスト ボックス 449"/>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1" name="【学校施設】&#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112395</xdr:rowOff>
    </xdr:from>
    <xdr:to>
      <xdr:col>85</xdr:col>
      <xdr:colOff>126364</xdr:colOff>
      <xdr:row>62</xdr:row>
      <xdr:rowOff>152400</xdr:rowOff>
    </xdr:to>
    <xdr:cxnSp macro="">
      <xdr:nvCxnSpPr>
        <xdr:cNvPr id="452" name="直線コネクタ 451"/>
        <xdr:cNvCxnSpPr/>
      </xdr:nvCxnSpPr>
      <xdr:spPr>
        <a:xfrm flipV="1">
          <a:off x="13889989" y="9713595"/>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156227</xdr:rowOff>
    </xdr:from>
    <xdr:ext cx="405111" cy="259045"/>
    <xdr:sp macro="" textlink="">
      <xdr:nvSpPr>
        <xdr:cNvPr id="453" name="【学校施設】&#10;有形固定資産減価償却率最小値テキスト"/>
        <xdr:cNvSpPr txBox="1"/>
      </xdr:nvSpPr>
      <xdr:spPr>
        <a:xfrm>
          <a:off x="13928725"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152400</xdr:rowOff>
    </xdr:from>
    <xdr:to>
      <xdr:col>86</xdr:col>
      <xdr:colOff>25400</xdr:colOff>
      <xdr:row>62</xdr:row>
      <xdr:rowOff>152400</xdr:rowOff>
    </xdr:to>
    <xdr:cxnSp macro="">
      <xdr:nvCxnSpPr>
        <xdr:cNvPr id="454" name="直線コネクタ 453"/>
        <xdr:cNvCxnSpPr/>
      </xdr:nvCxnSpPr>
      <xdr:spPr>
        <a:xfrm>
          <a:off x="13801725" y="107823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59072</xdr:rowOff>
    </xdr:from>
    <xdr:ext cx="405111" cy="259045"/>
    <xdr:sp macro="" textlink="">
      <xdr:nvSpPr>
        <xdr:cNvPr id="455" name="【学校施設】&#10;有形固定資産減価償却率最大値テキスト"/>
        <xdr:cNvSpPr txBox="1"/>
      </xdr:nvSpPr>
      <xdr:spPr>
        <a:xfrm>
          <a:off x="13928725" y="9488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112395</xdr:rowOff>
    </xdr:from>
    <xdr:to>
      <xdr:col>86</xdr:col>
      <xdr:colOff>25400</xdr:colOff>
      <xdr:row>56</xdr:row>
      <xdr:rowOff>112395</xdr:rowOff>
    </xdr:to>
    <xdr:cxnSp macro="">
      <xdr:nvCxnSpPr>
        <xdr:cNvPr id="456" name="直線コネクタ 455"/>
        <xdr:cNvCxnSpPr/>
      </xdr:nvCxnSpPr>
      <xdr:spPr>
        <a:xfrm>
          <a:off x="13801725" y="971359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9542</xdr:rowOff>
    </xdr:from>
    <xdr:ext cx="405111" cy="259045"/>
    <xdr:sp macro="" textlink="">
      <xdr:nvSpPr>
        <xdr:cNvPr id="457" name="【学校施設】&#10;有形固定資産減価償却率平均値テキスト"/>
        <xdr:cNvSpPr txBox="1"/>
      </xdr:nvSpPr>
      <xdr:spPr>
        <a:xfrm>
          <a:off x="13928725" y="1012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31115</xdr:rowOff>
    </xdr:from>
    <xdr:to>
      <xdr:col>85</xdr:col>
      <xdr:colOff>177800</xdr:colOff>
      <xdr:row>59</xdr:row>
      <xdr:rowOff>132715</xdr:rowOff>
    </xdr:to>
    <xdr:sp macro="" textlink="">
      <xdr:nvSpPr>
        <xdr:cNvPr id="458" name="フローチャート: 判断 457"/>
        <xdr:cNvSpPr/>
      </xdr:nvSpPr>
      <xdr:spPr>
        <a:xfrm>
          <a:off x="13839825" y="101466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459" name="フローチャート: 判断 458"/>
        <xdr:cNvSpPr/>
      </xdr:nvSpPr>
      <xdr:spPr>
        <a:xfrm>
          <a:off x="13115925"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71120</xdr:rowOff>
    </xdr:from>
    <xdr:to>
      <xdr:col>76</xdr:col>
      <xdr:colOff>165100</xdr:colOff>
      <xdr:row>60</xdr:row>
      <xdr:rowOff>1270</xdr:rowOff>
    </xdr:to>
    <xdr:sp macro="" textlink="">
      <xdr:nvSpPr>
        <xdr:cNvPr id="460" name="フローチャート: 判断 459"/>
        <xdr:cNvSpPr/>
      </xdr:nvSpPr>
      <xdr:spPr>
        <a:xfrm>
          <a:off x="12369800" y="1018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1" name="テキスト ボックス 460"/>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2" name="テキスト ボックス 461"/>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3" name="テキスト ボックス 462"/>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4" name="テキスト ボックス 463"/>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5" name="テキスト ボックス 464"/>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139700</xdr:rowOff>
    </xdr:from>
    <xdr:to>
      <xdr:col>85</xdr:col>
      <xdr:colOff>177800</xdr:colOff>
      <xdr:row>58</xdr:row>
      <xdr:rowOff>69850</xdr:rowOff>
    </xdr:to>
    <xdr:sp macro="" textlink="">
      <xdr:nvSpPr>
        <xdr:cNvPr id="466" name="楕円 465"/>
        <xdr:cNvSpPr/>
      </xdr:nvSpPr>
      <xdr:spPr>
        <a:xfrm>
          <a:off x="13839825" y="99123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162577</xdr:rowOff>
    </xdr:from>
    <xdr:ext cx="405111" cy="259045"/>
    <xdr:sp macro="" textlink="">
      <xdr:nvSpPr>
        <xdr:cNvPr id="467" name="【学校施設】&#10;有形固定資産減価償却率該当値テキスト"/>
        <xdr:cNvSpPr txBox="1"/>
      </xdr:nvSpPr>
      <xdr:spPr>
        <a:xfrm>
          <a:off x="13928725"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114935</xdr:rowOff>
    </xdr:from>
    <xdr:to>
      <xdr:col>81</xdr:col>
      <xdr:colOff>101600</xdr:colOff>
      <xdr:row>58</xdr:row>
      <xdr:rowOff>45085</xdr:rowOff>
    </xdr:to>
    <xdr:sp macro="" textlink="">
      <xdr:nvSpPr>
        <xdr:cNvPr id="468" name="楕円 467"/>
        <xdr:cNvSpPr/>
      </xdr:nvSpPr>
      <xdr:spPr>
        <a:xfrm>
          <a:off x="13115925" y="988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165735</xdr:rowOff>
    </xdr:from>
    <xdr:to>
      <xdr:col>85</xdr:col>
      <xdr:colOff>127000</xdr:colOff>
      <xdr:row>58</xdr:row>
      <xdr:rowOff>19050</xdr:rowOff>
    </xdr:to>
    <xdr:cxnSp macro="">
      <xdr:nvCxnSpPr>
        <xdr:cNvPr id="469" name="直線コネクタ 468"/>
        <xdr:cNvCxnSpPr/>
      </xdr:nvCxnSpPr>
      <xdr:spPr>
        <a:xfrm>
          <a:off x="13166725" y="9938385"/>
          <a:ext cx="7239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133985</xdr:rowOff>
    </xdr:from>
    <xdr:to>
      <xdr:col>76</xdr:col>
      <xdr:colOff>165100</xdr:colOff>
      <xdr:row>58</xdr:row>
      <xdr:rowOff>64135</xdr:rowOff>
    </xdr:to>
    <xdr:sp macro="" textlink="">
      <xdr:nvSpPr>
        <xdr:cNvPr id="470" name="楕円 469"/>
        <xdr:cNvSpPr/>
      </xdr:nvSpPr>
      <xdr:spPr>
        <a:xfrm>
          <a:off x="123698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165735</xdr:rowOff>
    </xdr:from>
    <xdr:to>
      <xdr:col>81</xdr:col>
      <xdr:colOff>50800</xdr:colOff>
      <xdr:row>58</xdr:row>
      <xdr:rowOff>13335</xdr:rowOff>
    </xdr:to>
    <xdr:cxnSp macro="">
      <xdr:nvCxnSpPr>
        <xdr:cNvPr id="471" name="直線コネクタ 470"/>
        <xdr:cNvCxnSpPr/>
      </xdr:nvCxnSpPr>
      <xdr:spPr>
        <a:xfrm flipV="1">
          <a:off x="12420600" y="9938385"/>
          <a:ext cx="7461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144797</xdr:rowOff>
    </xdr:from>
    <xdr:ext cx="405111" cy="259045"/>
    <xdr:sp macro="" textlink="">
      <xdr:nvSpPr>
        <xdr:cNvPr id="472" name="n_1aveValue【学校施設】&#10;有形固定資産減価償却率"/>
        <xdr:cNvSpPr txBox="1"/>
      </xdr:nvSpPr>
      <xdr:spPr>
        <a:xfrm>
          <a:off x="12980044" y="10260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163847</xdr:rowOff>
    </xdr:from>
    <xdr:ext cx="405111" cy="259045"/>
    <xdr:sp macro="" textlink="">
      <xdr:nvSpPr>
        <xdr:cNvPr id="473" name="n_2aveValue【学校施設】&#10;有形固定資産減価償却率"/>
        <xdr:cNvSpPr txBox="1"/>
      </xdr:nvSpPr>
      <xdr:spPr>
        <a:xfrm>
          <a:off x="12246619" y="1027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61612</xdr:rowOff>
    </xdr:from>
    <xdr:ext cx="405111" cy="259045"/>
    <xdr:sp macro="" textlink="">
      <xdr:nvSpPr>
        <xdr:cNvPr id="474" name="n_1mainValue【学校施設】&#10;有形固定資産減価償却率"/>
        <xdr:cNvSpPr txBox="1"/>
      </xdr:nvSpPr>
      <xdr:spPr>
        <a:xfrm>
          <a:off x="12980044" y="9662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80662</xdr:rowOff>
    </xdr:from>
    <xdr:ext cx="405111" cy="259045"/>
    <xdr:sp macro="" textlink="">
      <xdr:nvSpPr>
        <xdr:cNvPr id="475" name="n_2mainValue【学校施設】&#10;有形固定資産減価償却率"/>
        <xdr:cNvSpPr txBox="1"/>
      </xdr:nvSpPr>
      <xdr:spPr>
        <a:xfrm>
          <a:off x="12246619" y="9681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6" name="正方形/長方形 475"/>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7" name="正方形/長方形 476"/>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8" name="正方形/長方形 477"/>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9" name="正方形/長方形 478"/>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0" name="正方形/長方形 479"/>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1" name="正方形/長方形 480"/>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2" name="正方形/長方形 481"/>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3" name="正方形/長方形 482"/>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4" name="テキスト ボックス 483"/>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5" name="直線コネクタ 484"/>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86" name="テキスト ボックス 485"/>
        <xdr:cNvSpPr txBox="1"/>
      </xdr:nvSpPr>
      <xdr:spPr>
        <a:xfrm>
          <a:off x="15163346"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87" name="直線コネクタ 486"/>
        <xdr:cNvCxnSpPr/>
      </xdr:nvCxnSpPr>
      <xdr:spPr>
        <a:xfrm>
          <a:off x="15544800" y="1097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8" name="テキスト ボックス 487"/>
        <xdr:cNvSpPr txBox="1"/>
      </xdr:nvSpPr>
      <xdr:spPr>
        <a:xfrm>
          <a:off x="15163346"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9" name="直線コネクタ 488"/>
        <xdr:cNvCxnSpPr/>
      </xdr:nvCxnSpPr>
      <xdr:spPr>
        <a:xfrm>
          <a:off x="15544800" y="1051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90" name="テキスト ボックス 489"/>
        <xdr:cNvSpPr txBox="1"/>
      </xdr:nvSpPr>
      <xdr:spPr>
        <a:xfrm>
          <a:off x="15163346"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91" name="直線コネクタ 490"/>
        <xdr:cNvCxnSpPr/>
      </xdr:nvCxnSpPr>
      <xdr:spPr>
        <a:xfrm>
          <a:off x="15544800" y="1005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92" name="テキスト ボックス 491"/>
        <xdr:cNvSpPr txBox="1"/>
      </xdr:nvSpPr>
      <xdr:spPr>
        <a:xfrm>
          <a:off x="15163346"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93" name="直線コネクタ 492"/>
        <xdr:cNvCxnSpPr/>
      </xdr:nvCxnSpPr>
      <xdr:spPr>
        <a:xfrm>
          <a:off x="15544800" y="960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94" name="テキスト ボックス 493"/>
        <xdr:cNvSpPr txBox="1"/>
      </xdr:nvSpPr>
      <xdr:spPr>
        <a:xfrm>
          <a:off x="15163346"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5" name="直線コネクタ 494"/>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6" name="テキスト ボックス 495"/>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97" name="【学校施設】&#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118414</xdr:rowOff>
    </xdr:from>
    <xdr:to>
      <xdr:col>116</xdr:col>
      <xdr:colOff>62864</xdr:colOff>
      <xdr:row>64</xdr:row>
      <xdr:rowOff>54864</xdr:rowOff>
    </xdr:to>
    <xdr:cxnSp macro="">
      <xdr:nvCxnSpPr>
        <xdr:cNvPr id="498" name="直線コネクタ 497"/>
        <xdr:cNvCxnSpPr/>
      </xdr:nvCxnSpPr>
      <xdr:spPr>
        <a:xfrm flipV="1">
          <a:off x="18846164" y="9548164"/>
          <a:ext cx="0" cy="1479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58691</xdr:rowOff>
    </xdr:from>
    <xdr:ext cx="469744" cy="259045"/>
    <xdr:sp macro="" textlink="">
      <xdr:nvSpPr>
        <xdr:cNvPr id="499" name="【学校施設】&#10;一人当たり面積最小値テキスト"/>
        <xdr:cNvSpPr txBox="1"/>
      </xdr:nvSpPr>
      <xdr:spPr>
        <a:xfrm>
          <a:off x="18884900" y="1103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54864</xdr:rowOff>
    </xdr:from>
    <xdr:to>
      <xdr:col>116</xdr:col>
      <xdr:colOff>152400</xdr:colOff>
      <xdr:row>64</xdr:row>
      <xdr:rowOff>54864</xdr:rowOff>
    </xdr:to>
    <xdr:cxnSp macro="">
      <xdr:nvCxnSpPr>
        <xdr:cNvPr id="500" name="直線コネクタ 499"/>
        <xdr:cNvCxnSpPr/>
      </xdr:nvCxnSpPr>
      <xdr:spPr>
        <a:xfrm>
          <a:off x="18786475" y="110276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65091</xdr:rowOff>
    </xdr:from>
    <xdr:ext cx="469744" cy="259045"/>
    <xdr:sp macro="" textlink="">
      <xdr:nvSpPr>
        <xdr:cNvPr id="501" name="【学校施設】&#10;一人当たり面積最大値テキスト"/>
        <xdr:cNvSpPr txBox="1"/>
      </xdr:nvSpPr>
      <xdr:spPr>
        <a:xfrm>
          <a:off x="18884900" y="932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118414</xdr:rowOff>
    </xdr:from>
    <xdr:to>
      <xdr:col>116</xdr:col>
      <xdr:colOff>152400</xdr:colOff>
      <xdr:row>55</xdr:row>
      <xdr:rowOff>118414</xdr:rowOff>
    </xdr:to>
    <xdr:cxnSp macro="">
      <xdr:nvCxnSpPr>
        <xdr:cNvPr id="502" name="直線コネクタ 501"/>
        <xdr:cNvCxnSpPr/>
      </xdr:nvCxnSpPr>
      <xdr:spPr>
        <a:xfrm>
          <a:off x="18786475" y="9548164"/>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127525</xdr:rowOff>
    </xdr:from>
    <xdr:ext cx="469744" cy="259045"/>
    <xdr:sp macro="" textlink="">
      <xdr:nvSpPr>
        <xdr:cNvPr id="503" name="【学校施設】&#10;一人当たり面積平均値テキスト"/>
        <xdr:cNvSpPr txBox="1"/>
      </xdr:nvSpPr>
      <xdr:spPr>
        <a:xfrm>
          <a:off x="18884900" y="105859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104648</xdr:rowOff>
    </xdr:from>
    <xdr:to>
      <xdr:col>116</xdr:col>
      <xdr:colOff>114300</xdr:colOff>
      <xdr:row>63</xdr:row>
      <xdr:rowOff>34798</xdr:rowOff>
    </xdr:to>
    <xdr:sp macro="" textlink="">
      <xdr:nvSpPr>
        <xdr:cNvPr id="504" name="フローチャート: 判断 503"/>
        <xdr:cNvSpPr/>
      </xdr:nvSpPr>
      <xdr:spPr>
        <a:xfrm>
          <a:off x="18796000" y="1073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84531</xdr:rowOff>
    </xdr:from>
    <xdr:to>
      <xdr:col>112</xdr:col>
      <xdr:colOff>38100</xdr:colOff>
      <xdr:row>63</xdr:row>
      <xdr:rowOff>14681</xdr:rowOff>
    </xdr:to>
    <xdr:sp macro="" textlink="">
      <xdr:nvSpPr>
        <xdr:cNvPr id="505" name="フローチャート: 判断 504"/>
        <xdr:cNvSpPr/>
      </xdr:nvSpPr>
      <xdr:spPr>
        <a:xfrm>
          <a:off x="18100675" y="1071443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21437</xdr:rowOff>
    </xdr:from>
    <xdr:to>
      <xdr:col>107</xdr:col>
      <xdr:colOff>101600</xdr:colOff>
      <xdr:row>62</xdr:row>
      <xdr:rowOff>123037</xdr:rowOff>
    </xdr:to>
    <xdr:sp macro="" textlink="">
      <xdr:nvSpPr>
        <xdr:cNvPr id="506" name="フローチャート: 判断 505"/>
        <xdr:cNvSpPr/>
      </xdr:nvSpPr>
      <xdr:spPr>
        <a:xfrm>
          <a:off x="17325975" y="10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7" name="テキスト ボックス 506"/>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8" name="テキスト ボックス 507"/>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9" name="テキスト ボックス 508"/>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0" name="テキスト ボックス 509"/>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1" name="テキスト ボックス 510"/>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65786</xdr:rowOff>
    </xdr:from>
    <xdr:to>
      <xdr:col>116</xdr:col>
      <xdr:colOff>114300</xdr:colOff>
      <xdr:row>63</xdr:row>
      <xdr:rowOff>167386</xdr:rowOff>
    </xdr:to>
    <xdr:sp macro="" textlink="">
      <xdr:nvSpPr>
        <xdr:cNvPr id="512" name="楕円 511"/>
        <xdr:cNvSpPr/>
      </xdr:nvSpPr>
      <xdr:spPr>
        <a:xfrm>
          <a:off x="18796000" y="1086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152163</xdr:rowOff>
    </xdr:from>
    <xdr:ext cx="469744" cy="259045"/>
    <xdr:sp macro="" textlink="">
      <xdr:nvSpPr>
        <xdr:cNvPr id="513" name="【学校施設】&#10;一人当たり面積該当値テキスト"/>
        <xdr:cNvSpPr txBox="1"/>
      </xdr:nvSpPr>
      <xdr:spPr>
        <a:xfrm>
          <a:off x="18884900" y="1078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68072</xdr:rowOff>
    </xdr:from>
    <xdr:to>
      <xdr:col>112</xdr:col>
      <xdr:colOff>38100</xdr:colOff>
      <xdr:row>63</xdr:row>
      <xdr:rowOff>169672</xdr:rowOff>
    </xdr:to>
    <xdr:sp macro="" textlink="">
      <xdr:nvSpPr>
        <xdr:cNvPr id="514" name="楕円 513"/>
        <xdr:cNvSpPr/>
      </xdr:nvSpPr>
      <xdr:spPr>
        <a:xfrm>
          <a:off x="18100675" y="1086942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116586</xdr:rowOff>
    </xdr:from>
    <xdr:to>
      <xdr:col>116</xdr:col>
      <xdr:colOff>63500</xdr:colOff>
      <xdr:row>63</xdr:row>
      <xdr:rowOff>118872</xdr:rowOff>
    </xdr:to>
    <xdr:cxnSp macro="">
      <xdr:nvCxnSpPr>
        <xdr:cNvPr id="515" name="直線コネクタ 514"/>
        <xdr:cNvCxnSpPr/>
      </xdr:nvCxnSpPr>
      <xdr:spPr>
        <a:xfrm flipV="1">
          <a:off x="18132425" y="10917936"/>
          <a:ext cx="7143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40640</xdr:rowOff>
    </xdr:from>
    <xdr:to>
      <xdr:col>107</xdr:col>
      <xdr:colOff>101600</xdr:colOff>
      <xdr:row>63</xdr:row>
      <xdr:rowOff>142240</xdr:rowOff>
    </xdr:to>
    <xdr:sp macro="" textlink="">
      <xdr:nvSpPr>
        <xdr:cNvPr id="516" name="楕円 515"/>
        <xdr:cNvSpPr/>
      </xdr:nvSpPr>
      <xdr:spPr>
        <a:xfrm>
          <a:off x="17325975"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91440</xdr:rowOff>
    </xdr:from>
    <xdr:to>
      <xdr:col>111</xdr:col>
      <xdr:colOff>177800</xdr:colOff>
      <xdr:row>63</xdr:row>
      <xdr:rowOff>118872</xdr:rowOff>
    </xdr:to>
    <xdr:cxnSp macro="">
      <xdr:nvCxnSpPr>
        <xdr:cNvPr id="517" name="直線コネクタ 516"/>
        <xdr:cNvCxnSpPr/>
      </xdr:nvCxnSpPr>
      <xdr:spPr>
        <a:xfrm>
          <a:off x="17376775" y="10892790"/>
          <a:ext cx="75565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31208</xdr:rowOff>
    </xdr:from>
    <xdr:ext cx="469744" cy="259045"/>
    <xdr:sp macro="" textlink="">
      <xdr:nvSpPr>
        <xdr:cNvPr id="518" name="n_1aveValue【学校施設】&#10;一人当たり面積"/>
        <xdr:cNvSpPr txBox="1"/>
      </xdr:nvSpPr>
      <xdr:spPr>
        <a:xfrm>
          <a:off x="17932477" y="1048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139564</xdr:rowOff>
    </xdr:from>
    <xdr:ext cx="469744" cy="259045"/>
    <xdr:sp macro="" textlink="">
      <xdr:nvSpPr>
        <xdr:cNvPr id="519" name="n_2aveValue【学校施設】&#10;一人当たり面積"/>
        <xdr:cNvSpPr txBox="1"/>
      </xdr:nvSpPr>
      <xdr:spPr>
        <a:xfrm>
          <a:off x="17170477" y="10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160799</xdr:rowOff>
    </xdr:from>
    <xdr:ext cx="469744" cy="259045"/>
    <xdr:sp macro="" textlink="">
      <xdr:nvSpPr>
        <xdr:cNvPr id="520" name="n_1mainValue【学校施設】&#10;一人当たり面積"/>
        <xdr:cNvSpPr txBox="1"/>
      </xdr:nvSpPr>
      <xdr:spPr>
        <a:xfrm>
          <a:off x="17932477" y="1096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133367</xdr:rowOff>
    </xdr:from>
    <xdr:ext cx="469744" cy="259045"/>
    <xdr:sp macro="" textlink="">
      <xdr:nvSpPr>
        <xdr:cNvPr id="521" name="n_2mainValue【学校施設】&#10;一人当たり面積"/>
        <xdr:cNvSpPr txBox="1"/>
      </xdr:nvSpPr>
      <xdr:spPr>
        <a:xfrm>
          <a:off x="17170477" y="10934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88</xdr:row>
      <xdr:rowOff>10177</xdr:rowOff>
    </xdr:from>
    <xdr:ext cx="338939" cy="259045"/>
    <xdr:sp macro="" textlink="">
      <xdr:nvSpPr>
        <xdr:cNvPr id="532" name="テキスト ボックス 531"/>
        <xdr:cNvSpPr txBox="1"/>
      </xdr:nvSpPr>
      <xdr:spPr>
        <a:xfrm>
          <a:off x="10306836"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3" name="直線コネクタ 532"/>
        <xdr:cNvCxnSpPr/>
      </xdr:nvCxnSpPr>
      <xdr:spPr>
        <a:xfrm>
          <a:off x="10588625" y="1485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534" name="テキスト ボックス 533"/>
        <xdr:cNvSpPr txBox="1"/>
      </xdr:nvSpPr>
      <xdr:spPr>
        <a:xfrm>
          <a:off x="10242716"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5" name="直線コネクタ 534"/>
        <xdr:cNvCxnSpPr/>
      </xdr:nvCxnSpPr>
      <xdr:spPr>
        <a:xfrm>
          <a:off x="10588625" y="1447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6" name="テキスト ボックス 535"/>
        <xdr:cNvSpPr txBox="1"/>
      </xdr:nvSpPr>
      <xdr:spPr>
        <a:xfrm>
          <a:off x="10242716"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7" name="直線コネクタ 536"/>
        <xdr:cNvCxnSpPr/>
      </xdr:nvCxnSpPr>
      <xdr:spPr>
        <a:xfrm>
          <a:off x="10588625" y="1409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8" name="テキスト ボックス 537"/>
        <xdr:cNvSpPr txBox="1"/>
      </xdr:nvSpPr>
      <xdr:spPr>
        <a:xfrm>
          <a:off x="10242716"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9" name="直線コネクタ 538"/>
        <xdr:cNvCxnSpPr/>
      </xdr:nvCxnSpPr>
      <xdr:spPr>
        <a:xfrm>
          <a:off x="10588625" y="1371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40" name="テキスト ボックス 539"/>
        <xdr:cNvSpPr txBox="1"/>
      </xdr:nvSpPr>
      <xdr:spPr>
        <a:xfrm>
          <a:off x="10242716"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1" name="直線コネクタ 540"/>
        <xdr:cNvCxnSpPr/>
      </xdr:nvCxnSpPr>
      <xdr:spPr>
        <a:xfrm>
          <a:off x="10588625" y="1333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162577</xdr:rowOff>
    </xdr:from>
    <xdr:ext cx="467179" cy="259045"/>
    <xdr:sp macro="" textlink="">
      <xdr:nvSpPr>
        <xdr:cNvPr id="542" name="テキスト ボックス 541"/>
        <xdr:cNvSpPr txBox="1"/>
      </xdr:nvSpPr>
      <xdr:spPr>
        <a:xfrm>
          <a:off x="101976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3" name="直線コネクタ 542"/>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44" name="テキスト ボックス 543"/>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5" name="【児童館】&#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86</xdr:row>
      <xdr:rowOff>102870</xdr:rowOff>
    </xdr:to>
    <xdr:cxnSp macro="">
      <xdr:nvCxnSpPr>
        <xdr:cNvPr id="546" name="直線コネクタ 545"/>
        <xdr:cNvCxnSpPr/>
      </xdr:nvCxnSpPr>
      <xdr:spPr>
        <a:xfrm flipV="1">
          <a:off x="13889989" y="1333500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106697</xdr:rowOff>
    </xdr:from>
    <xdr:ext cx="405111" cy="259045"/>
    <xdr:sp macro="" textlink="">
      <xdr:nvSpPr>
        <xdr:cNvPr id="547" name="【児童館】&#10;有形固定資産減価償却率最小値テキスト"/>
        <xdr:cNvSpPr txBox="1"/>
      </xdr:nvSpPr>
      <xdr:spPr>
        <a:xfrm>
          <a:off x="13928725" y="1485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102870</xdr:rowOff>
    </xdr:from>
    <xdr:to>
      <xdr:col>86</xdr:col>
      <xdr:colOff>25400</xdr:colOff>
      <xdr:row>86</xdr:row>
      <xdr:rowOff>102870</xdr:rowOff>
    </xdr:to>
    <xdr:cxnSp macro="">
      <xdr:nvCxnSpPr>
        <xdr:cNvPr id="548" name="直線コネクタ 547"/>
        <xdr:cNvCxnSpPr/>
      </xdr:nvCxnSpPr>
      <xdr:spPr>
        <a:xfrm>
          <a:off x="13801725" y="1484757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469744" cy="259045"/>
    <xdr:sp macro="" textlink="">
      <xdr:nvSpPr>
        <xdr:cNvPr id="549" name="【児童館】&#10;有形固定資産減価償却率最大値テキスト"/>
        <xdr:cNvSpPr txBox="1"/>
      </xdr:nvSpPr>
      <xdr:spPr>
        <a:xfrm>
          <a:off x="13928725"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550" name="直線コネクタ 549"/>
        <xdr:cNvCxnSpPr/>
      </xdr:nvCxnSpPr>
      <xdr:spPr>
        <a:xfrm>
          <a:off x="1380172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34307</xdr:rowOff>
    </xdr:from>
    <xdr:ext cx="405111" cy="259045"/>
    <xdr:sp macro="" textlink="">
      <xdr:nvSpPr>
        <xdr:cNvPr id="551" name="【児童館】&#10;有形固定資産減価償却率平均値テキスト"/>
        <xdr:cNvSpPr txBox="1"/>
      </xdr:nvSpPr>
      <xdr:spPr>
        <a:xfrm>
          <a:off x="13928725" y="1409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55880</xdr:rowOff>
    </xdr:from>
    <xdr:to>
      <xdr:col>85</xdr:col>
      <xdr:colOff>177800</xdr:colOff>
      <xdr:row>82</xdr:row>
      <xdr:rowOff>157480</xdr:rowOff>
    </xdr:to>
    <xdr:sp macro="" textlink="">
      <xdr:nvSpPr>
        <xdr:cNvPr id="552" name="フローチャート: 判断 551"/>
        <xdr:cNvSpPr/>
      </xdr:nvSpPr>
      <xdr:spPr>
        <a:xfrm>
          <a:off x="13839825" y="141147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99695</xdr:rowOff>
    </xdr:from>
    <xdr:to>
      <xdr:col>81</xdr:col>
      <xdr:colOff>101600</xdr:colOff>
      <xdr:row>83</xdr:row>
      <xdr:rowOff>29845</xdr:rowOff>
    </xdr:to>
    <xdr:sp macro="" textlink="">
      <xdr:nvSpPr>
        <xdr:cNvPr id="553" name="フローチャート: 判断 552"/>
        <xdr:cNvSpPr/>
      </xdr:nvSpPr>
      <xdr:spPr>
        <a:xfrm>
          <a:off x="13115925"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105411</xdr:rowOff>
    </xdr:from>
    <xdr:to>
      <xdr:col>76</xdr:col>
      <xdr:colOff>165100</xdr:colOff>
      <xdr:row>84</xdr:row>
      <xdr:rowOff>35561</xdr:rowOff>
    </xdr:to>
    <xdr:sp macro="" textlink="">
      <xdr:nvSpPr>
        <xdr:cNvPr id="554" name="フローチャート: 判断 553"/>
        <xdr:cNvSpPr/>
      </xdr:nvSpPr>
      <xdr:spPr>
        <a:xfrm>
          <a:off x="123698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141605</xdr:rowOff>
    </xdr:from>
    <xdr:to>
      <xdr:col>85</xdr:col>
      <xdr:colOff>177800</xdr:colOff>
      <xdr:row>80</xdr:row>
      <xdr:rowOff>71755</xdr:rowOff>
    </xdr:to>
    <xdr:sp macro="" textlink="">
      <xdr:nvSpPr>
        <xdr:cNvPr id="560" name="楕円 559"/>
        <xdr:cNvSpPr/>
      </xdr:nvSpPr>
      <xdr:spPr>
        <a:xfrm>
          <a:off x="13839825" y="136861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164482</xdr:rowOff>
    </xdr:from>
    <xdr:ext cx="405111" cy="259045"/>
    <xdr:sp macro="" textlink="">
      <xdr:nvSpPr>
        <xdr:cNvPr id="561" name="【児童館】&#10;有形固定資産減価償却率該当値テキスト"/>
        <xdr:cNvSpPr txBox="1"/>
      </xdr:nvSpPr>
      <xdr:spPr>
        <a:xfrm>
          <a:off x="13928725"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17780</xdr:rowOff>
    </xdr:from>
    <xdr:to>
      <xdr:col>81</xdr:col>
      <xdr:colOff>101600</xdr:colOff>
      <xdr:row>80</xdr:row>
      <xdr:rowOff>119380</xdr:rowOff>
    </xdr:to>
    <xdr:sp macro="" textlink="">
      <xdr:nvSpPr>
        <xdr:cNvPr id="562" name="楕円 561"/>
        <xdr:cNvSpPr/>
      </xdr:nvSpPr>
      <xdr:spPr>
        <a:xfrm>
          <a:off x="13115925" y="1373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20955</xdr:rowOff>
    </xdr:from>
    <xdr:to>
      <xdr:col>85</xdr:col>
      <xdr:colOff>127000</xdr:colOff>
      <xdr:row>80</xdr:row>
      <xdr:rowOff>68580</xdr:rowOff>
    </xdr:to>
    <xdr:cxnSp macro="">
      <xdr:nvCxnSpPr>
        <xdr:cNvPr id="563" name="直線コネクタ 562"/>
        <xdr:cNvCxnSpPr/>
      </xdr:nvCxnSpPr>
      <xdr:spPr>
        <a:xfrm flipV="1">
          <a:off x="13166725" y="13736955"/>
          <a:ext cx="7239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48261</xdr:rowOff>
    </xdr:from>
    <xdr:to>
      <xdr:col>76</xdr:col>
      <xdr:colOff>165100</xdr:colOff>
      <xdr:row>79</xdr:row>
      <xdr:rowOff>149861</xdr:rowOff>
    </xdr:to>
    <xdr:sp macro="" textlink="">
      <xdr:nvSpPr>
        <xdr:cNvPr id="564" name="楕円 563"/>
        <xdr:cNvSpPr/>
      </xdr:nvSpPr>
      <xdr:spPr>
        <a:xfrm>
          <a:off x="12369800" y="13592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99061</xdr:rowOff>
    </xdr:from>
    <xdr:to>
      <xdr:col>81</xdr:col>
      <xdr:colOff>50800</xdr:colOff>
      <xdr:row>80</xdr:row>
      <xdr:rowOff>68580</xdr:rowOff>
    </xdr:to>
    <xdr:cxnSp macro="">
      <xdr:nvCxnSpPr>
        <xdr:cNvPr id="565" name="直線コネクタ 564"/>
        <xdr:cNvCxnSpPr/>
      </xdr:nvCxnSpPr>
      <xdr:spPr>
        <a:xfrm>
          <a:off x="12420600" y="13643611"/>
          <a:ext cx="746125" cy="14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20972</xdr:rowOff>
    </xdr:from>
    <xdr:ext cx="405111" cy="259045"/>
    <xdr:sp macro="" textlink="">
      <xdr:nvSpPr>
        <xdr:cNvPr id="566" name="n_1aveValue【児童館】&#10;有形固定資産減価償却率"/>
        <xdr:cNvSpPr txBox="1"/>
      </xdr:nvSpPr>
      <xdr:spPr>
        <a:xfrm>
          <a:off x="129800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26688</xdr:rowOff>
    </xdr:from>
    <xdr:ext cx="405111" cy="259045"/>
    <xdr:sp macro="" textlink="">
      <xdr:nvSpPr>
        <xdr:cNvPr id="567" name="n_2aveValue【児童館】&#10;有形固定資産減価償却率"/>
        <xdr:cNvSpPr txBox="1"/>
      </xdr:nvSpPr>
      <xdr:spPr>
        <a:xfrm>
          <a:off x="12246619" y="14428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135907</xdr:rowOff>
    </xdr:from>
    <xdr:ext cx="405111" cy="259045"/>
    <xdr:sp macro="" textlink="">
      <xdr:nvSpPr>
        <xdr:cNvPr id="568" name="n_1mainValue【児童館】&#10;有形固定資産減価償却率"/>
        <xdr:cNvSpPr txBox="1"/>
      </xdr:nvSpPr>
      <xdr:spPr>
        <a:xfrm>
          <a:off x="12980044" y="1350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166388</xdr:rowOff>
    </xdr:from>
    <xdr:ext cx="405111" cy="259045"/>
    <xdr:sp macro="" textlink="">
      <xdr:nvSpPr>
        <xdr:cNvPr id="569" name="n_2mainValue【児童館】&#10;有形固定資産減価償却率"/>
        <xdr:cNvSpPr txBox="1"/>
      </xdr:nvSpPr>
      <xdr:spPr>
        <a:xfrm>
          <a:off x="12246619"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0" name="正方形/長方形 569"/>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1" name="正方形/長方形 570"/>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2" name="正方形/長方形 571"/>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3" name="正方形/長方形 572"/>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4" name="正方形/長方形 573"/>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5" name="正方形/長方形 574"/>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6" name="正方形/長方形 575"/>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7" name="正方形/長方形 576"/>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8" name="テキスト ボックス 577"/>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9" name="直線コネクタ 578"/>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0" name="直線コネクタ 579"/>
        <xdr:cNvCxnSpPr/>
      </xdr:nvCxnSpPr>
      <xdr:spPr>
        <a:xfrm>
          <a:off x="15544800" y="1491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81" name="テキスト ボックス 580"/>
        <xdr:cNvSpPr txBox="1"/>
      </xdr:nvSpPr>
      <xdr:spPr>
        <a:xfrm>
          <a:off x="15163346"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82" name="直線コネクタ 581"/>
        <xdr:cNvCxnSpPr/>
      </xdr:nvCxnSpPr>
      <xdr:spPr>
        <a:xfrm>
          <a:off x="15544800" y="1458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83" name="テキスト ボックス 582"/>
        <xdr:cNvSpPr txBox="1"/>
      </xdr:nvSpPr>
      <xdr:spPr>
        <a:xfrm>
          <a:off x="15163346"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84" name="直線コネクタ 583"/>
        <xdr:cNvCxnSpPr/>
      </xdr:nvCxnSpPr>
      <xdr:spPr>
        <a:xfrm>
          <a:off x="15544800" y="1426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85" name="テキスト ボックス 584"/>
        <xdr:cNvSpPr txBox="1"/>
      </xdr:nvSpPr>
      <xdr:spPr>
        <a:xfrm>
          <a:off x="15163346"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86" name="直線コネクタ 585"/>
        <xdr:cNvCxnSpPr/>
      </xdr:nvCxnSpPr>
      <xdr:spPr>
        <a:xfrm>
          <a:off x="15544800" y="1393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87" name="テキスト ボックス 586"/>
        <xdr:cNvSpPr txBox="1"/>
      </xdr:nvSpPr>
      <xdr:spPr>
        <a:xfrm>
          <a:off x="15163346"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88" name="直線コネクタ 587"/>
        <xdr:cNvCxnSpPr/>
      </xdr:nvCxnSpPr>
      <xdr:spPr>
        <a:xfrm>
          <a:off x="15544800" y="1360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89" name="テキスト ボックス 588"/>
        <xdr:cNvSpPr txBox="1"/>
      </xdr:nvSpPr>
      <xdr:spPr>
        <a:xfrm>
          <a:off x="15163346"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0" name="直線コネクタ 589"/>
        <xdr:cNvCxnSpPr/>
      </xdr:nvCxnSpPr>
      <xdr:spPr>
        <a:xfrm>
          <a:off x="15544800" y="1328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91" name="テキスト ボックス 590"/>
        <xdr:cNvSpPr txBox="1"/>
      </xdr:nvSpPr>
      <xdr:spPr>
        <a:xfrm>
          <a:off x="151633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2" name="直線コネクタ 591"/>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3" name="テキスト ボックス 592"/>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4" name="【児童館】&#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87086</xdr:rowOff>
    </xdr:from>
    <xdr:to>
      <xdr:col>116</xdr:col>
      <xdr:colOff>62864</xdr:colOff>
      <xdr:row>86</xdr:row>
      <xdr:rowOff>87086</xdr:rowOff>
    </xdr:to>
    <xdr:cxnSp macro="">
      <xdr:nvCxnSpPr>
        <xdr:cNvPr id="595" name="直線コネクタ 594"/>
        <xdr:cNvCxnSpPr/>
      </xdr:nvCxnSpPr>
      <xdr:spPr>
        <a:xfrm flipV="1">
          <a:off x="18846164" y="13460186"/>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596" name="【児童館】&#10;一人当たり面積最小値テキスト"/>
        <xdr:cNvSpPr txBox="1"/>
      </xdr:nvSpPr>
      <xdr:spPr>
        <a:xfrm>
          <a:off x="18884900" y="14835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597" name="直線コネクタ 596"/>
        <xdr:cNvCxnSpPr/>
      </xdr:nvCxnSpPr>
      <xdr:spPr>
        <a:xfrm>
          <a:off x="18786475" y="148317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33763</xdr:rowOff>
    </xdr:from>
    <xdr:ext cx="469744" cy="259045"/>
    <xdr:sp macro="" textlink="">
      <xdr:nvSpPr>
        <xdr:cNvPr id="598" name="【児童館】&#10;一人当たり面積最大値テキスト"/>
        <xdr:cNvSpPr txBox="1"/>
      </xdr:nvSpPr>
      <xdr:spPr>
        <a:xfrm>
          <a:off x="18884900" y="1323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87086</xdr:rowOff>
    </xdr:from>
    <xdr:to>
      <xdr:col>116</xdr:col>
      <xdr:colOff>152400</xdr:colOff>
      <xdr:row>78</xdr:row>
      <xdr:rowOff>87086</xdr:rowOff>
    </xdr:to>
    <xdr:cxnSp macro="">
      <xdr:nvCxnSpPr>
        <xdr:cNvPr id="599" name="直線コネクタ 598"/>
        <xdr:cNvCxnSpPr/>
      </xdr:nvCxnSpPr>
      <xdr:spPr>
        <a:xfrm>
          <a:off x="18786475" y="134601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59163</xdr:rowOff>
    </xdr:from>
    <xdr:ext cx="469744" cy="259045"/>
    <xdr:sp macro="" textlink="">
      <xdr:nvSpPr>
        <xdr:cNvPr id="600" name="【児童館】&#10;一人当たり面積平均値テキスト"/>
        <xdr:cNvSpPr txBox="1"/>
      </xdr:nvSpPr>
      <xdr:spPr>
        <a:xfrm>
          <a:off x="18884900" y="14289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601" name="フローチャート: 判断 600"/>
        <xdr:cNvSpPr/>
      </xdr:nvSpPr>
      <xdr:spPr>
        <a:xfrm>
          <a:off x="18796000" y="1443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52614</xdr:rowOff>
    </xdr:from>
    <xdr:to>
      <xdr:col>112</xdr:col>
      <xdr:colOff>38100</xdr:colOff>
      <xdr:row>84</xdr:row>
      <xdr:rowOff>154214</xdr:rowOff>
    </xdr:to>
    <xdr:sp macro="" textlink="">
      <xdr:nvSpPr>
        <xdr:cNvPr id="602" name="フローチャート: 判断 601"/>
        <xdr:cNvSpPr/>
      </xdr:nvSpPr>
      <xdr:spPr>
        <a:xfrm>
          <a:off x="18100675" y="14454414"/>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68943</xdr:rowOff>
    </xdr:from>
    <xdr:to>
      <xdr:col>107</xdr:col>
      <xdr:colOff>101600</xdr:colOff>
      <xdr:row>84</xdr:row>
      <xdr:rowOff>170543</xdr:rowOff>
    </xdr:to>
    <xdr:sp macro="" textlink="">
      <xdr:nvSpPr>
        <xdr:cNvPr id="603" name="フローチャート: 判断 602"/>
        <xdr:cNvSpPr/>
      </xdr:nvSpPr>
      <xdr:spPr>
        <a:xfrm>
          <a:off x="17325975" y="1447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04" name="テキスト ボックス 603"/>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05" name="テキスト ボックス 604"/>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06" name="テキスト ボックス 605"/>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07" name="テキスト ボックス 606"/>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8" name="テキスト ボックス 607"/>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142421</xdr:rowOff>
    </xdr:from>
    <xdr:to>
      <xdr:col>116</xdr:col>
      <xdr:colOff>114300</xdr:colOff>
      <xdr:row>86</xdr:row>
      <xdr:rowOff>72571</xdr:rowOff>
    </xdr:to>
    <xdr:sp macro="" textlink="">
      <xdr:nvSpPr>
        <xdr:cNvPr id="609" name="楕円 608"/>
        <xdr:cNvSpPr/>
      </xdr:nvSpPr>
      <xdr:spPr>
        <a:xfrm>
          <a:off x="18796000"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57348</xdr:rowOff>
    </xdr:from>
    <xdr:ext cx="469744" cy="259045"/>
    <xdr:sp macro="" textlink="">
      <xdr:nvSpPr>
        <xdr:cNvPr id="610" name="【児童館】&#10;一人当たり面積該当値テキスト"/>
        <xdr:cNvSpPr txBox="1"/>
      </xdr:nvSpPr>
      <xdr:spPr>
        <a:xfrm>
          <a:off x="18884900" y="14630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142421</xdr:rowOff>
    </xdr:from>
    <xdr:to>
      <xdr:col>112</xdr:col>
      <xdr:colOff>38100</xdr:colOff>
      <xdr:row>86</xdr:row>
      <xdr:rowOff>72571</xdr:rowOff>
    </xdr:to>
    <xdr:sp macro="" textlink="">
      <xdr:nvSpPr>
        <xdr:cNvPr id="611" name="楕円 610"/>
        <xdr:cNvSpPr/>
      </xdr:nvSpPr>
      <xdr:spPr>
        <a:xfrm>
          <a:off x="18100675" y="1471567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21771</xdr:rowOff>
    </xdr:from>
    <xdr:to>
      <xdr:col>116</xdr:col>
      <xdr:colOff>63500</xdr:colOff>
      <xdr:row>86</xdr:row>
      <xdr:rowOff>21771</xdr:rowOff>
    </xdr:to>
    <xdr:cxnSp macro="">
      <xdr:nvCxnSpPr>
        <xdr:cNvPr id="612" name="直線コネクタ 611"/>
        <xdr:cNvCxnSpPr/>
      </xdr:nvCxnSpPr>
      <xdr:spPr>
        <a:xfrm>
          <a:off x="18132425" y="14766471"/>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142421</xdr:rowOff>
    </xdr:from>
    <xdr:to>
      <xdr:col>107</xdr:col>
      <xdr:colOff>101600</xdr:colOff>
      <xdr:row>86</xdr:row>
      <xdr:rowOff>72571</xdr:rowOff>
    </xdr:to>
    <xdr:sp macro="" textlink="">
      <xdr:nvSpPr>
        <xdr:cNvPr id="613" name="楕円 612"/>
        <xdr:cNvSpPr/>
      </xdr:nvSpPr>
      <xdr:spPr>
        <a:xfrm>
          <a:off x="17325975" y="147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21771</xdr:rowOff>
    </xdr:from>
    <xdr:to>
      <xdr:col>111</xdr:col>
      <xdr:colOff>177800</xdr:colOff>
      <xdr:row>86</xdr:row>
      <xdr:rowOff>21771</xdr:rowOff>
    </xdr:to>
    <xdr:cxnSp macro="">
      <xdr:nvCxnSpPr>
        <xdr:cNvPr id="614" name="直線コネクタ 613"/>
        <xdr:cNvCxnSpPr/>
      </xdr:nvCxnSpPr>
      <xdr:spPr>
        <a:xfrm>
          <a:off x="17376775" y="14766471"/>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170741</xdr:rowOff>
    </xdr:from>
    <xdr:ext cx="469744" cy="259045"/>
    <xdr:sp macro="" textlink="">
      <xdr:nvSpPr>
        <xdr:cNvPr id="615" name="n_1aveValue【児童館】&#10;一人当たり面積"/>
        <xdr:cNvSpPr txBox="1"/>
      </xdr:nvSpPr>
      <xdr:spPr>
        <a:xfrm>
          <a:off x="1793247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15620</xdr:rowOff>
    </xdr:from>
    <xdr:ext cx="469744" cy="259045"/>
    <xdr:sp macro="" textlink="">
      <xdr:nvSpPr>
        <xdr:cNvPr id="616" name="n_2aveValue【児童館】&#10;一人当たり面積"/>
        <xdr:cNvSpPr txBox="1"/>
      </xdr:nvSpPr>
      <xdr:spPr>
        <a:xfrm>
          <a:off x="17170477" y="142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63698</xdr:rowOff>
    </xdr:from>
    <xdr:ext cx="469744" cy="259045"/>
    <xdr:sp macro="" textlink="">
      <xdr:nvSpPr>
        <xdr:cNvPr id="617" name="n_1mainValue【児童館】&#10;一人当たり面積"/>
        <xdr:cNvSpPr txBox="1"/>
      </xdr:nvSpPr>
      <xdr:spPr>
        <a:xfrm>
          <a:off x="1793247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63698</xdr:rowOff>
    </xdr:from>
    <xdr:ext cx="469744" cy="259045"/>
    <xdr:sp macro="" textlink="">
      <xdr:nvSpPr>
        <xdr:cNvPr id="618" name="n_2mainValue【児童館】&#10;一人当たり面積"/>
        <xdr:cNvSpPr txBox="1"/>
      </xdr:nvSpPr>
      <xdr:spPr>
        <a:xfrm>
          <a:off x="17170477" y="1480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9" name="正方形/長方形 618"/>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0" name="正方形/長方形 619"/>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1" name="正方形/長方形 620"/>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2" name="正方形/長方形 621"/>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3" name="正方形/長方形 622"/>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4" name="正方形/長方形 623"/>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5" name="正方形/長方形 624"/>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6" name="正方形/長方形 625"/>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7" name="テキスト ボックス 626"/>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8" name="直線コネクタ 627"/>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110</xdr:row>
      <xdr:rowOff>48277</xdr:rowOff>
    </xdr:from>
    <xdr:ext cx="338939" cy="259045"/>
    <xdr:sp macro="" textlink="">
      <xdr:nvSpPr>
        <xdr:cNvPr id="629" name="テキスト ボックス 628"/>
        <xdr:cNvSpPr txBox="1"/>
      </xdr:nvSpPr>
      <xdr:spPr>
        <a:xfrm>
          <a:off x="10306836"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30" name="直線コネクタ 629"/>
        <xdr:cNvCxnSpPr/>
      </xdr:nvCxnSpPr>
      <xdr:spPr>
        <a:xfrm>
          <a:off x="10588625" y="18669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631" name="テキスト ボックス 630"/>
        <xdr:cNvSpPr txBox="1"/>
      </xdr:nvSpPr>
      <xdr:spPr>
        <a:xfrm>
          <a:off x="10242716"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32" name="直線コネクタ 631"/>
        <xdr:cNvCxnSpPr/>
      </xdr:nvCxnSpPr>
      <xdr:spPr>
        <a:xfrm>
          <a:off x="10588625" y="18288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33" name="テキスト ボックス 632"/>
        <xdr:cNvSpPr txBox="1"/>
      </xdr:nvSpPr>
      <xdr:spPr>
        <a:xfrm>
          <a:off x="10242716"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34" name="直線コネクタ 633"/>
        <xdr:cNvCxnSpPr/>
      </xdr:nvCxnSpPr>
      <xdr:spPr>
        <a:xfrm>
          <a:off x="10588625" y="17907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35" name="テキスト ボックス 634"/>
        <xdr:cNvSpPr txBox="1"/>
      </xdr:nvSpPr>
      <xdr:spPr>
        <a:xfrm>
          <a:off x="10242716"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36" name="直線コネクタ 635"/>
        <xdr:cNvCxnSpPr/>
      </xdr:nvCxnSpPr>
      <xdr:spPr>
        <a:xfrm>
          <a:off x="10588625" y="17526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37" name="テキスト ボックス 636"/>
        <xdr:cNvSpPr txBox="1"/>
      </xdr:nvSpPr>
      <xdr:spPr>
        <a:xfrm>
          <a:off x="10242716"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38" name="直線コネクタ 637"/>
        <xdr:cNvCxnSpPr/>
      </xdr:nvCxnSpPr>
      <xdr:spPr>
        <a:xfrm>
          <a:off x="10588625" y="17145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29227</xdr:rowOff>
    </xdr:from>
    <xdr:ext cx="467179" cy="259045"/>
    <xdr:sp macro="" textlink="">
      <xdr:nvSpPr>
        <xdr:cNvPr id="639" name="テキスト ボックス 638"/>
        <xdr:cNvSpPr txBox="1"/>
      </xdr:nvSpPr>
      <xdr:spPr>
        <a:xfrm>
          <a:off x="101976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0" name="直線コネクタ 639"/>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1" name="テキスト ボックス 640"/>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2" name="【公民館】&#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108</xdr:row>
      <xdr:rowOff>32386</xdr:rowOff>
    </xdr:to>
    <xdr:cxnSp macro="">
      <xdr:nvCxnSpPr>
        <xdr:cNvPr id="643" name="直線コネクタ 642"/>
        <xdr:cNvCxnSpPr/>
      </xdr:nvCxnSpPr>
      <xdr:spPr>
        <a:xfrm flipV="1">
          <a:off x="13889989" y="17145000"/>
          <a:ext cx="0" cy="1403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36213</xdr:rowOff>
    </xdr:from>
    <xdr:ext cx="405111" cy="259045"/>
    <xdr:sp macro="" textlink="">
      <xdr:nvSpPr>
        <xdr:cNvPr id="644" name="【公民館】&#10;有形固定資産減価償却率最小値テキスト"/>
        <xdr:cNvSpPr txBox="1"/>
      </xdr:nvSpPr>
      <xdr:spPr>
        <a:xfrm>
          <a:off x="13928725" y="18552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32386</xdr:rowOff>
    </xdr:from>
    <xdr:to>
      <xdr:col>86</xdr:col>
      <xdr:colOff>25400</xdr:colOff>
      <xdr:row>108</xdr:row>
      <xdr:rowOff>32386</xdr:rowOff>
    </xdr:to>
    <xdr:cxnSp macro="">
      <xdr:nvCxnSpPr>
        <xdr:cNvPr id="645" name="直線コネクタ 644"/>
        <xdr:cNvCxnSpPr/>
      </xdr:nvCxnSpPr>
      <xdr:spPr>
        <a:xfrm>
          <a:off x="13801725" y="1854898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469744" cy="259045"/>
    <xdr:sp macro="" textlink="">
      <xdr:nvSpPr>
        <xdr:cNvPr id="646" name="【公民館】&#10;有形固定資産減価償却率最大値テキスト"/>
        <xdr:cNvSpPr txBox="1"/>
      </xdr:nvSpPr>
      <xdr:spPr>
        <a:xfrm>
          <a:off x="13928725" y="1692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647" name="直線コネクタ 646"/>
        <xdr:cNvCxnSpPr/>
      </xdr:nvCxnSpPr>
      <xdr:spPr>
        <a:xfrm>
          <a:off x="13801725" y="1714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33038</xdr:rowOff>
    </xdr:from>
    <xdr:ext cx="405111" cy="259045"/>
    <xdr:sp macro="" textlink="">
      <xdr:nvSpPr>
        <xdr:cNvPr id="648" name="【公民館】&#10;有形固定資産減価償却率平均値テキスト"/>
        <xdr:cNvSpPr txBox="1"/>
      </xdr:nvSpPr>
      <xdr:spPr>
        <a:xfrm>
          <a:off x="13928725" y="176923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10161</xdr:rowOff>
    </xdr:from>
    <xdr:to>
      <xdr:col>85</xdr:col>
      <xdr:colOff>177800</xdr:colOff>
      <xdr:row>104</xdr:row>
      <xdr:rowOff>111761</xdr:rowOff>
    </xdr:to>
    <xdr:sp macro="" textlink="">
      <xdr:nvSpPr>
        <xdr:cNvPr id="649" name="フローチャート: 判断 648"/>
        <xdr:cNvSpPr/>
      </xdr:nvSpPr>
      <xdr:spPr>
        <a:xfrm>
          <a:off x="13839825" y="1784096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38736</xdr:rowOff>
    </xdr:from>
    <xdr:to>
      <xdr:col>81</xdr:col>
      <xdr:colOff>101600</xdr:colOff>
      <xdr:row>104</xdr:row>
      <xdr:rowOff>140336</xdr:rowOff>
    </xdr:to>
    <xdr:sp macro="" textlink="">
      <xdr:nvSpPr>
        <xdr:cNvPr id="650" name="フローチャート: 判断 649"/>
        <xdr:cNvSpPr/>
      </xdr:nvSpPr>
      <xdr:spPr>
        <a:xfrm>
          <a:off x="13115925"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33020</xdr:rowOff>
    </xdr:from>
    <xdr:to>
      <xdr:col>76</xdr:col>
      <xdr:colOff>165100</xdr:colOff>
      <xdr:row>104</xdr:row>
      <xdr:rowOff>134620</xdr:rowOff>
    </xdr:to>
    <xdr:sp macro="" textlink="">
      <xdr:nvSpPr>
        <xdr:cNvPr id="651" name="フローチャート: 判断 650"/>
        <xdr:cNvSpPr/>
      </xdr:nvSpPr>
      <xdr:spPr>
        <a:xfrm>
          <a:off x="123698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2" name="テキスト ボックス 651"/>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3" name="テキスト ボックス 652"/>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4" name="テキスト ボックス 653"/>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5" name="テキスト ボックス 654"/>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6" name="テキスト ボックス 655"/>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63500</xdr:rowOff>
    </xdr:from>
    <xdr:to>
      <xdr:col>85</xdr:col>
      <xdr:colOff>177800</xdr:colOff>
      <xdr:row>104</xdr:row>
      <xdr:rowOff>165100</xdr:rowOff>
    </xdr:to>
    <xdr:sp macro="" textlink="">
      <xdr:nvSpPr>
        <xdr:cNvPr id="657" name="楕円 656"/>
        <xdr:cNvSpPr/>
      </xdr:nvSpPr>
      <xdr:spPr>
        <a:xfrm>
          <a:off x="13839825" y="17894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41927</xdr:rowOff>
    </xdr:from>
    <xdr:ext cx="405111" cy="259045"/>
    <xdr:sp macro="" textlink="">
      <xdr:nvSpPr>
        <xdr:cNvPr id="658" name="【公民館】&#10;有形固定資産減価償却率該当値テキスト"/>
        <xdr:cNvSpPr txBox="1"/>
      </xdr:nvSpPr>
      <xdr:spPr>
        <a:xfrm>
          <a:off x="13928725" y="17872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63500</xdr:rowOff>
    </xdr:from>
    <xdr:to>
      <xdr:col>81</xdr:col>
      <xdr:colOff>101600</xdr:colOff>
      <xdr:row>104</xdr:row>
      <xdr:rowOff>165100</xdr:rowOff>
    </xdr:to>
    <xdr:sp macro="" textlink="">
      <xdr:nvSpPr>
        <xdr:cNvPr id="659" name="楕円 658"/>
        <xdr:cNvSpPr/>
      </xdr:nvSpPr>
      <xdr:spPr>
        <a:xfrm>
          <a:off x="13115925"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114300</xdr:rowOff>
    </xdr:from>
    <xdr:to>
      <xdr:col>85</xdr:col>
      <xdr:colOff>127000</xdr:colOff>
      <xdr:row>104</xdr:row>
      <xdr:rowOff>114300</xdr:rowOff>
    </xdr:to>
    <xdr:cxnSp macro="">
      <xdr:nvCxnSpPr>
        <xdr:cNvPr id="660" name="直線コネクタ 659"/>
        <xdr:cNvCxnSpPr/>
      </xdr:nvCxnSpPr>
      <xdr:spPr>
        <a:xfrm>
          <a:off x="13166725" y="17945100"/>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101600</xdr:rowOff>
    </xdr:from>
    <xdr:to>
      <xdr:col>76</xdr:col>
      <xdr:colOff>165100</xdr:colOff>
      <xdr:row>105</xdr:row>
      <xdr:rowOff>31750</xdr:rowOff>
    </xdr:to>
    <xdr:sp macro="" textlink="">
      <xdr:nvSpPr>
        <xdr:cNvPr id="661" name="楕円 660"/>
        <xdr:cNvSpPr/>
      </xdr:nvSpPr>
      <xdr:spPr>
        <a:xfrm>
          <a:off x="12369800" y="1793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114300</xdr:rowOff>
    </xdr:from>
    <xdr:to>
      <xdr:col>81</xdr:col>
      <xdr:colOff>50800</xdr:colOff>
      <xdr:row>104</xdr:row>
      <xdr:rowOff>152400</xdr:rowOff>
    </xdr:to>
    <xdr:cxnSp macro="">
      <xdr:nvCxnSpPr>
        <xdr:cNvPr id="662" name="直線コネクタ 661"/>
        <xdr:cNvCxnSpPr/>
      </xdr:nvCxnSpPr>
      <xdr:spPr>
        <a:xfrm flipV="1">
          <a:off x="12420600" y="17945100"/>
          <a:ext cx="7461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156863</xdr:rowOff>
    </xdr:from>
    <xdr:ext cx="405111" cy="259045"/>
    <xdr:sp macro="" textlink="">
      <xdr:nvSpPr>
        <xdr:cNvPr id="663" name="n_1aveValue【公民館】&#10;有形固定資産減価償却率"/>
        <xdr:cNvSpPr txBox="1"/>
      </xdr:nvSpPr>
      <xdr:spPr>
        <a:xfrm>
          <a:off x="12980044" y="17644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151147</xdr:rowOff>
    </xdr:from>
    <xdr:ext cx="405111" cy="259045"/>
    <xdr:sp macro="" textlink="">
      <xdr:nvSpPr>
        <xdr:cNvPr id="664" name="n_2aveValue【公民館】&#10;有形固定資産減価償却率"/>
        <xdr:cNvSpPr txBox="1"/>
      </xdr:nvSpPr>
      <xdr:spPr>
        <a:xfrm>
          <a:off x="12246619" y="1763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156227</xdr:rowOff>
    </xdr:from>
    <xdr:ext cx="405111" cy="259045"/>
    <xdr:sp macro="" textlink="">
      <xdr:nvSpPr>
        <xdr:cNvPr id="665" name="n_1mainValue【公民館】&#10;有形固定資産減価償却率"/>
        <xdr:cNvSpPr txBox="1"/>
      </xdr:nvSpPr>
      <xdr:spPr>
        <a:xfrm>
          <a:off x="12980044" y="1798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22877</xdr:rowOff>
    </xdr:from>
    <xdr:ext cx="405111" cy="259045"/>
    <xdr:sp macro="" textlink="">
      <xdr:nvSpPr>
        <xdr:cNvPr id="666" name="n_2mainValue【公民館】&#10;有形固定資産減価償却率"/>
        <xdr:cNvSpPr txBox="1"/>
      </xdr:nvSpPr>
      <xdr:spPr>
        <a:xfrm>
          <a:off x="12246619" y="1802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7" name="正方形/長方形 666"/>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8" name="正方形/長方形 667"/>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9" name="正方形/長方形 668"/>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0" name="正方形/長方形 669"/>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1" name="正方形/長方形 670"/>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2" name="正方形/長方形 671"/>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3" name="正方形/長方形 672"/>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4" name="正方形/長方形 673"/>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5" name="テキスト ボックス 674"/>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6" name="直線コネクタ 675"/>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7" name="直線コネクタ 676"/>
        <xdr:cNvCxnSpPr/>
      </xdr:nvCxnSpPr>
      <xdr:spPr>
        <a:xfrm>
          <a:off x="155448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8" name="テキスト ボックス 677"/>
        <xdr:cNvSpPr txBox="1"/>
      </xdr:nvSpPr>
      <xdr:spPr>
        <a:xfrm>
          <a:off x="15163346"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9" name="直線コネクタ 678"/>
        <xdr:cNvCxnSpPr/>
      </xdr:nvCxnSpPr>
      <xdr:spPr>
        <a:xfrm>
          <a:off x="155448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80" name="テキスト ボックス 679"/>
        <xdr:cNvSpPr txBox="1"/>
      </xdr:nvSpPr>
      <xdr:spPr>
        <a:xfrm>
          <a:off x="15163346"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81" name="直線コネクタ 680"/>
        <xdr:cNvCxnSpPr/>
      </xdr:nvCxnSpPr>
      <xdr:spPr>
        <a:xfrm>
          <a:off x="155448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82" name="テキスト ボックス 681"/>
        <xdr:cNvSpPr txBox="1"/>
      </xdr:nvSpPr>
      <xdr:spPr>
        <a:xfrm>
          <a:off x="15163346"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3" name="直線コネクタ 682"/>
        <xdr:cNvCxnSpPr/>
      </xdr:nvCxnSpPr>
      <xdr:spPr>
        <a:xfrm>
          <a:off x="155448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4" name="テキスト ボックス 683"/>
        <xdr:cNvSpPr txBox="1"/>
      </xdr:nvSpPr>
      <xdr:spPr>
        <a:xfrm>
          <a:off x="1516334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5" name="直線コネクタ 684"/>
        <xdr:cNvCxnSpPr/>
      </xdr:nvCxnSpPr>
      <xdr:spPr>
        <a:xfrm>
          <a:off x="155448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6" name="テキスト ボックス 685"/>
        <xdr:cNvSpPr txBox="1"/>
      </xdr:nvSpPr>
      <xdr:spPr>
        <a:xfrm>
          <a:off x="15163346"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7" name="直線コネクタ 686"/>
        <xdr:cNvCxnSpPr/>
      </xdr:nvCxnSpPr>
      <xdr:spPr>
        <a:xfrm>
          <a:off x="155448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8" name="テキスト ボックス 687"/>
        <xdr:cNvSpPr txBox="1"/>
      </xdr:nvSpPr>
      <xdr:spPr>
        <a:xfrm>
          <a:off x="151633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9" name="直線コネクタ 688"/>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0" name="テキスト ボックス 689"/>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1" name="【公民館】&#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167639</xdr:rowOff>
    </xdr:to>
    <xdr:cxnSp macro="">
      <xdr:nvCxnSpPr>
        <xdr:cNvPr id="692" name="直線コネクタ 691"/>
        <xdr:cNvCxnSpPr/>
      </xdr:nvCxnSpPr>
      <xdr:spPr>
        <a:xfrm flipV="1">
          <a:off x="18846164" y="17293045"/>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16</xdr:rowOff>
    </xdr:from>
    <xdr:ext cx="469744" cy="259045"/>
    <xdr:sp macro="" textlink="">
      <xdr:nvSpPr>
        <xdr:cNvPr id="693" name="【公民館】&#10;一人当たり面積最小値テキスト"/>
        <xdr:cNvSpPr txBox="1"/>
      </xdr:nvSpPr>
      <xdr:spPr>
        <a:xfrm>
          <a:off x="18884900" y="1868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167639</xdr:rowOff>
    </xdr:from>
    <xdr:to>
      <xdr:col>116</xdr:col>
      <xdr:colOff>152400</xdr:colOff>
      <xdr:row>108</xdr:row>
      <xdr:rowOff>167639</xdr:rowOff>
    </xdr:to>
    <xdr:cxnSp macro="">
      <xdr:nvCxnSpPr>
        <xdr:cNvPr id="694" name="直線コネクタ 693"/>
        <xdr:cNvCxnSpPr/>
      </xdr:nvCxnSpPr>
      <xdr:spPr>
        <a:xfrm>
          <a:off x="18786475" y="186842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695" name="【公民館】&#10;一人当たり面積最大値テキスト"/>
        <xdr:cNvSpPr txBox="1"/>
      </xdr:nvSpPr>
      <xdr:spPr>
        <a:xfrm>
          <a:off x="188849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696" name="直線コネクタ 695"/>
        <xdr:cNvCxnSpPr/>
      </xdr:nvCxnSpPr>
      <xdr:spPr>
        <a:xfrm>
          <a:off x="18786475" y="17293045"/>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82566</xdr:rowOff>
    </xdr:from>
    <xdr:ext cx="469744" cy="259045"/>
    <xdr:sp macro="" textlink="">
      <xdr:nvSpPr>
        <xdr:cNvPr id="697" name="【公民館】&#10;一人当たり面積平均値テキスト"/>
        <xdr:cNvSpPr txBox="1"/>
      </xdr:nvSpPr>
      <xdr:spPr>
        <a:xfrm>
          <a:off x="18884900" y="18256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59689</xdr:rowOff>
    </xdr:from>
    <xdr:to>
      <xdr:col>116</xdr:col>
      <xdr:colOff>114300</xdr:colOff>
      <xdr:row>107</xdr:row>
      <xdr:rowOff>161289</xdr:rowOff>
    </xdr:to>
    <xdr:sp macro="" textlink="">
      <xdr:nvSpPr>
        <xdr:cNvPr id="698" name="フローチャート: 判断 697"/>
        <xdr:cNvSpPr/>
      </xdr:nvSpPr>
      <xdr:spPr>
        <a:xfrm>
          <a:off x="18796000" y="1840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699" name="フローチャート: 判断 698"/>
        <xdr:cNvSpPr/>
      </xdr:nvSpPr>
      <xdr:spPr>
        <a:xfrm>
          <a:off x="18100675" y="1839504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700" name="フローチャート: 判断 699"/>
        <xdr:cNvSpPr/>
      </xdr:nvSpPr>
      <xdr:spPr>
        <a:xfrm>
          <a:off x="17325975"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1" name="テキスト ボックス 700"/>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2" name="テキスト ボックス 701"/>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3" name="テキスト ボックス 702"/>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4" name="テキスト ボックス 703"/>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5" name="テキスト ボックス 704"/>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15602</xdr:rowOff>
    </xdr:from>
    <xdr:to>
      <xdr:col>116</xdr:col>
      <xdr:colOff>114300</xdr:colOff>
      <xdr:row>108</xdr:row>
      <xdr:rowOff>117202</xdr:rowOff>
    </xdr:to>
    <xdr:sp macro="" textlink="">
      <xdr:nvSpPr>
        <xdr:cNvPr id="706" name="楕円 705"/>
        <xdr:cNvSpPr/>
      </xdr:nvSpPr>
      <xdr:spPr>
        <a:xfrm>
          <a:off x="18796000"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101979</xdr:rowOff>
    </xdr:from>
    <xdr:ext cx="469744" cy="259045"/>
    <xdr:sp macro="" textlink="">
      <xdr:nvSpPr>
        <xdr:cNvPr id="707" name="【公民館】&#10;一人当たり面積該当値テキスト"/>
        <xdr:cNvSpPr txBox="1"/>
      </xdr:nvSpPr>
      <xdr:spPr>
        <a:xfrm>
          <a:off x="18884900" y="18447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15602</xdr:rowOff>
    </xdr:from>
    <xdr:to>
      <xdr:col>112</xdr:col>
      <xdr:colOff>38100</xdr:colOff>
      <xdr:row>108</xdr:row>
      <xdr:rowOff>117202</xdr:rowOff>
    </xdr:to>
    <xdr:sp macro="" textlink="">
      <xdr:nvSpPr>
        <xdr:cNvPr id="708" name="楕円 707"/>
        <xdr:cNvSpPr/>
      </xdr:nvSpPr>
      <xdr:spPr>
        <a:xfrm>
          <a:off x="18100675" y="1853220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66402</xdr:rowOff>
    </xdr:from>
    <xdr:to>
      <xdr:col>116</xdr:col>
      <xdr:colOff>63500</xdr:colOff>
      <xdr:row>108</xdr:row>
      <xdr:rowOff>66402</xdr:rowOff>
    </xdr:to>
    <xdr:cxnSp macro="">
      <xdr:nvCxnSpPr>
        <xdr:cNvPr id="709" name="直線コネクタ 708"/>
        <xdr:cNvCxnSpPr/>
      </xdr:nvCxnSpPr>
      <xdr:spPr>
        <a:xfrm>
          <a:off x="18132425" y="18583002"/>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15602</xdr:rowOff>
    </xdr:from>
    <xdr:to>
      <xdr:col>107</xdr:col>
      <xdr:colOff>101600</xdr:colOff>
      <xdr:row>108</xdr:row>
      <xdr:rowOff>117202</xdr:rowOff>
    </xdr:to>
    <xdr:sp macro="" textlink="">
      <xdr:nvSpPr>
        <xdr:cNvPr id="710" name="楕円 709"/>
        <xdr:cNvSpPr/>
      </xdr:nvSpPr>
      <xdr:spPr>
        <a:xfrm>
          <a:off x="17325975" y="185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66402</xdr:rowOff>
    </xdr:from>
    <xdr:to>
      <xdr:col>111</xdr:col>
      <xdr:colOff>177800</xdr:colOff>
      <xdr:row>108</xdr:row>
      <xdr:rowOff>66402</xdr:rowOff>
    </xdr:to>
    <xdr:cxnSp macro="">
      <xdr:nvCxnSpPr>
        <xdr:cNvPr id="711" name="直線コネクタ 710"/>
        <xdr:cNvCxnSpPr/>
      </xdr:nvCxnSpPr>
      <xdr:spPr>
        <a:xfrm>
          <a:off x="17376775" y="18583002"/>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712" name="n_1aveValue【公民館】&#10;一人当たり面積"/>
        <xdr:cNvSpPr txBox="1"/>
      </xdr:nvSpPr>
      <xdr:spPr>
        <a:xfrm>
          <a:off x="1793247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713" name="n_2aveValue【公民館】&#10;一人当たり面積"/>
        <xdr:cNvSpPr txBox="1"/>
      </xdr:nvSpPr>
      <xdr:spPr>
        <a:xfrm>
          <a:off x="1717047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108329</xdr:rowOff>
    </xdr:from>
    <xdr:ext cx="469744" cy="259045"/>
    <xdr:sp macro="" textlink="">
      <xdr:nvSpPr>
        <xdr:cNvPr id="714" name="n_1mainValue【公民館】&#10;一人当たり面積"/>
        <xdr:cNvSpPr txBox="1"/>
      </xdr:nvSpPr>
      <xdr:spPr>
        <a:xfrm>
          <a:off x="1793247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108329</xdr:rowOff>
    </xdr:from>
    <xdr:ext cx="469744" cy="259045"/>
    <xdr:sp macro="" textlink="">
      <xdr:nvSpPr>
        <xdr:cNvPr id="715" name="n_2mainValue【公民館】&#10;一人当たり面積"/>
        <xdr:cNvSpPr txBox="1"/>
      </xdr:nvSpPr>
      <xdr:spPr>
        <a:xfrm>
          <a:off x="17170477" y="18624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6" name="正方形/長方形 715"/>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7" name="正方形/長方形 716"/>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8" name="テキスト ボックス 717"/>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保育施設と</a:t>
          </a:r>
          <a:r>
            <a:rPr kumimoji="1" lang="ja-JP" altLang="ja-JP" sz="1100">
              <a:solidFill>
                <a:schemeClr val="dk1"/>
              </a:solidFill>
              <a:effectLst/>
              <a:latin typeface="+mn-lt"/>
              <a:ea typeface="+mn-ea"/>
              <a:cs typeface="+mn-cs"/>
            </a:rPr>
            <a:t>公民館を除き、類似団体と比較して、有形固定資産減価償却率が高くなっている。道路は特に高くなっているが、理由としては固定資産台帳作成時において、過去の工事状況の把握が困難だった結果、更新等による償却資産を未計上とせざるを得なかったためである。老朽化した道路等については、適切に工事や修繕を行っているため、使用・安全上の問題はなく、台帳整備後の工事等は償却資産に反映している。他の施設も老朽化が進んでいるが、順次、長寿命化工事や改修工事を行って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49275" y="127000"/>
          <a:ext cx="107854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192500" y="190500"/>
          <a:ext cx="33909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211550" y="215900"/>
          <a:ext cx="33464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236950" y="241300"/>
          <a:ext cx="32893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3827125" y="190500"/>
          <a:ext cx="22606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3852525" y="215900"/>
          <a:ext cx="22161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3877925" y="241300"/>
          <a:ext cx="215900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47700" y="889000"/>
          <a:ext cx="8582025"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74700" y="920750"/>
          <a:ext cx="1168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08175" y="920750"/>
          <a:ext cx="1133475"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81,064
80,361
19.17
29,620,887
28,598,724
872,222
16,346,691
30,182,915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041650" y="920750"/>
          <a:ext cx="1295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337050" y="939800"/>
          <a:ext cx="17176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054725" y="939800"/>
          <a:ext cx="10699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188200" y="952500"/>
          <a:ext cx="549275"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337050" y="1714500"/>
          <a:ext cx="17176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118225" y="1714500"/>
          <a:ext cx="291465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417050" y="889000"/>
          <a:ext cx="12954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648825" y="9525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648825" y="1219200"/>
          <a:ext cx="11334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648825" y="1549400"/>
          <a:ext cx="12319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499600" y="1041400"/>
          <a:ext cx="1809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553575" y="9906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553575" y="12573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56945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518650" y="1524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56945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518650" y="1905000"/>
          <a:ext cx="14287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12775"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12775"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12775"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477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7747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7747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6192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6192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590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590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477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3817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477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647700" y="729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36591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647700" y="696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208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647700" y="664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208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647700" y="631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208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647700" y="598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208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647700" y="566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662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6477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662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6477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12519</xdr:rowOff>
    </xdr:from>
    <xdr:to>
      <xdr:col>24</xdr:col>
      <xdr:colOff>62865</xdr:colOff>
      <xdr:row>42</xdr:row>
      <xdr:rowOff>92528</xdr:rowOff>
    </xdr:to>
    <xdr:cxnSp macro="">
      <xdr:nvCxnSpPr>
        <xdr:cNvPr id="57" name="直線コネクタ 56"/>
        <xdr:cNvCxnSpPr/>
      </xdr:nvCxnSpPr>
      <xdr:spPr>
        <a:xfrm flipV="1">
          <a:off x="3949065" y="5841819"/>
          <a:ext cx="0" cy="14516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340478" cy="259045"/>
    <xdr:sp macro="" textlink="">
      <xdr:nvSpPr>
        <xdr:cNvPr id="58" name="【図書館】&#10;有形固定資産減価償却率最小値テキスト"/>
        <xdr:cNvSpPr txBox="1"/>
      </xdr:nvSpPr>
      <xdr:spPr>
        <a:xfrm>
          <a:off x="3987800" y="72972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59" name="直線コネクタ 58"/>
        <xdr:cNvCxnSpPr/>
      </xdr:nvCxnSpPr>
      <xdr:spPr>
        <a:xfrm>
          <a:off x="3889375" y="729342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130646</xdr:rowOff>
    </xdr:from>
    <xdr:ext cx="405111" cy="259045"/>
    <xdr:sp macro="" textlink="">
      <xdr:nvSpPr>
        <xdr:cNvPr id="60" name="【図書館】&#10;有形固定資産減価償却率最大値テキスト"/>
        <xdr:cNvSpPr txBox="1"/>
      </xdr:nvSpPr>
      <xdr:spPr>
        <a:xfrm>
          <a:off x="3987800" y="5617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12519</xdr:rowOff>
    </xdr:from>
    <xdr:to>
      <xdr:col>24</xdr:col>
      <xdr:colOff>152400</xdr:colOff>
      <xdr:row>34</xdr:row>
      <xdr:rowOff>12519</xdr:rowOff>
    </xdr:to>
    <xdr:cxnSp macro="">
      <xdr:nvCxnSpPr>
        <xdr:cNvPr id="61" name="直線コネクタ 60"/>
        <xdr:cNvCxnSpPr/>
      </xdr:nvCxnSpPr>
      <xdr:spPr>
        <a:xfrm>
          <a:off x="3889375" y="584181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152417</xdr:rowOff>
    </xdr:from>
    <xdr:ext cx="405111" cy="259045"/>
    <xdr:sp macro="" textlink="">
      <xdr:nvSpPr>
        <xdr:cNvPr id="62" name="【図書館】&#10;有形固定資産減価償却率平均値テキスト"/>
        <xdr:cNvSpPr txBox="1"/>
      </xdr:nvSpPr>
      <xdr:spPr>
        <a:xfrm>
          <a:off x="3987800" y="64960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63" name="フローチャート: 判断 62"/>
        <xdr:cNvSpPr/>
      </xdr:nvSpPr>
      <xdr:spPr>
        <a:xfrm>
          <a:off x="38989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160927</xdr:rowOff>
    </xdr:from>
    <xdr:to>
      <xdr:col>20</xdr:col>
      <xdr:colOff>38100</xdr:colOff>
      <xdr:row>38</xdr:row>
      <xdr:rowOff>91077</xdr:rowOff>
    </xdr:to>
    <xdr:sp macro="" textlink="">
      <xdr:nvSpPr>
        <xdr:cNvPr id="64" name="フローチャート: 判断 63"/>
        <xdr:cNvSpPr/>
      </xdr:nvSpPr>
      <xdr:spPr>
        <a:xfrm>
          <a:off x="3203575" y="6504577"/>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157661</xdr:rowOff>
    </xdr:from>
    <xdr:to>
      <xdr:col>15</xdr:col>
      <xdr:colOff>101600</xdr:colOff>
      <xdr:row>38</xdr:row>
      <xdr:rowOff>87812</xdr:rowOff>
    </xdr:to>
    <xdr:sp macro="" textlink="">
      <xdr:nvSpPr>
        <xdr:cNvPr id="65" name="フローチャート: 判断 64"/>
        <xdr:cNvSpPr/>
      </xdr:nvSpPr>
      <xdr:spPr>
        <a:xfrm>
          <a:off x="2428875" y="65013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37877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0734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317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571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06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58057</xdr:rowOff>
    </xdr:from>
    <xdr:to>
      <xdr:col>24</xdr:col>
      <xdr:colOff>114300</xdr:colOff>
      <xdr:row>36</xdr:row>
      <xdr:rowOff>159657</xdr:rowOff>
    </xdr:to>
    <xdr:sp macro="" textlink="">
      <xdr:nvSpPr>
        <xdr:cNvPr id="71" name="楕円 70"/>
        <xdr:cNvSpPr/>
      </xdr:nvSpPr>
      <xdr:spPr>
        <a:xfrm>
          <a:off x="3898900" y="623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80934</xdr:rowOff>
    </xdr:from>
    <xdr:ext cx="405111" cy="259045"/>
    <xdr:sp macro="" textlink="">
      <xdr:nvSpPr>
        <xdr:cNvPr id="72" name="【図書館】&#10;有形固定資産減価償却率該当値テキスト"/>
        <xdr:cNvSpPr txBox="1"/>
      </xdr:nvSpPr>
      <xdr:spPr>
        <a:xfrm>
          <a:off x="3987800" y="608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90714</xdr:rowOff>
    </xdr:from>
    <xdr:to>
      <xdr:col>20</xdr:col>
      <xdr:colOff>38100</xdr:colOff>
      <xdr:row>37</xdr:row>
      <xdr:rowOff>20864</xdr:rowOff>
    </xdr:to>
    <xdr:sp macro="" textlink="">
      <xdr:nvSpPr>
        <xdr:cNvPr id="73" name="楕円 72"/>
        <xdr:cNvSpPr/>
      </xdr:nvSpPr>
      <xdr:spPr>
        <a:xfrm>
          <a:off x="3203575" y="6262914"/>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108857</xdr:rowOff>
    </xdr:from>
    <xdr:to>
      <xdr:col>24</xdr:col>
      <xdr:colOff>63500</xdr:colOff>
      <xdr:row>36</xdr:row>
      <xdr:rowOff>141514</xdr:rowOff>
    </xdr:to>
    <xdr:cxnSp macro="">
      <xdr:nvCxnSpPr>
        <xdr:cNvPr id="74" name="直線コネクタ 73"/>
        <xdr:cNvCxnSpPr/>
      </xdr:nvCxnSpPr>
      <xdr:spPr>
        <a:xfrm flipV="1">
          <a:off x="3235325" y="6281057"/>
          <a:ext cx="71437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123372</xdr:rowOff>
    </xdr:from>
    <xdr:to>
      <xdr:col>15</xdr:col>
      <xdr:colOff>101600</xdr:colOff>
      <xdr:row>37</xdr:row>
      <xdr:rowOff>53522</xdr:rowOff>
    </xdr:to>
    <xdr:sp macro="" textlink="">
      <xdr:nvSpPr>
        <xdr:cNvPr id="75" name="楕円 74"/>
        <xdr:cNvSpPr/>
      </xdr:nvSpPr>
      <xdr:spPr>
        <a:xfrm>
          <a:off x="2428875" y="629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141514</xdr:rowOff>
    </xdr:from>
    <xdr:to>
      <xdr:col>19</xdr:col>
      <xdr:colOff>177800</xdr:colOff>
      <xdr:row>37</xdr:row>
      <xdr:rowOff>2722</xdr:rowOff>
    </xdr:to>
    <xdr:cxnSp macro="">
      <xdr:nvCxnSpPr>
        <xdr:cNvPr id="76" name="直線コネクタ 75"/>
        <xdr:cNvCxnSpPr/>
      </xdr:nvCxnSpPr>
      <xdr:spPr>
        <a:xfrm flipV="1">
          <a:off x="2479675" y="6313714"/>
          <a:ext cx="75565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82204</xdr:rowOff>
    </xdr:from>
    <xdr:ext cx="405111" cy="259045"/>
    <xdr:sp macro="" textlink="">
      <xdr:nvSpPr>
        <xdr:cNvPr id="77" name="n_1aveValue【図書館】&#10;有形固定資産減価償却率"/>
        <xdr:cNvSpPr txBox="1"/>
      </xdr:nvSpPr>
      <xdr:spPr>
        <a:xfrm>
          <a:off x="3067694" y="659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78939</xdr:rowOff>
    </xdr:from>
    <xdr:ext cx="405111" cy="259045"/>
    <xdr:sp macro="" textlink="">
      <xdr:nvSpPr>
        <xdr:cNvPr id="78" name="n_2aveValue【図書館】&#10;有形固定資産減価償却率"/>
        <xdr:cNvSpPr txBox="1"/>
      </xdr:nvSpPr>
      <xdr:spPr>
        <a:xfrm>
          <a:off x="2305694"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37391</xdr:rowOff>
    </xdr:from>
    <xdr:ext cx="405111" cy="259045"/>
    <xdr:sp macro="" textlink="">
      <xdr:nvSpPr>
        <xdr:cNvPr id="79" name="n_1mainValue【図書館】&#10;有形固定資産減価償却率"/>
        <xdr:cNvSpPr txBox="1"/>
      </xdr:nvSpPr>
      <xdr:spPr>
        <a:xfrm>
          <a:off x="3067694" y="603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70049</xdr:rowOff>
    </xdr:from>
    <xdr:ext cx="405111" cy="259045"/>
    <xdr:sp macro="" textlink="">
      <xdr:nvSpPr>
        <xdr:cNvPr id="80" name="n_2mainValue【図書館】&#10;有形固定資産減価償却率"/>
        <xdr:cNvSpPr txBox="1"/>
      </xdr:nvSpPr>
      <xdr:spPr>
        <a:xfrm>
          <a:off x="230569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5632450"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57308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57308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66040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66040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75755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75755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5632450"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55943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5632450" y="762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xdr:cNvCxnSpPr/>
      </xdr:nvCxnSpPr>
      <xdr:spPr>
        <a:xfrm>
          <a:off x="5632450" y="723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xdr:cNvSpPr txBox="1"/>
      </xdr:nvSpPr>
      <xdr:spPr>
        <a:xfrm>
          <a:off x="52224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xdr:cNvCxnSpPr/>
      </xdr:nvCxnSpPr>
      <xdr:spPr>
        <a:xfrm>
          <a:off x="5632450" y="685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xdr:cNvSpPr txBox="1"/>
      </xdr:nvSpPr>
      <xdr:spPr>
        <a:xfrm>
          <a:off x="52224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xdr:cNvCxnSpPr/>
      </xdr:nvCxnSpPr>
      <xdr:spPr>
        <a:xfrm>
          <a:off x="5632450" y="647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xdr:cNvSpPr txBox="1"/>
      </xdr:nvSpPr>
      <xdr:spPr>
        <a:xfrm>
          <a:off x="52224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xdr:cNvCxnSpPr/>
      </xdr:nvCxnSpPr>
      <xdr:spPr>
        <a:xfrm>
          <a:off x="5632450" y="609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xdr:cNvSpPr txBox="1"/>
      </xdr:nvSpPr>
      <xdr:spPr>
        <a:xfrm>
          <a:off x="52224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xdr:cNvCxnSpPr/>
      </xdr:nvCxnSpPr>
      <xdr:spPr>
        <a:xfrm>
          <a:off x="5632450" y="571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xdr:cNvSpPr txBox="1"/>
      </xdr:nvSpPr>
      <xdr:spPr>
        <a:xfrm>
          <a:off x="52224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xdr:cNvCxnSpPr/>
      </xdr:nvCxnSpPr>
      <xdr:spPr>
        <a:xfrm>
          <a:off x="5632450" y="533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xdr:cNvSpPr txBox="1"/>
      </xdr:nvSpPr>
      <xdr:spPr>
        <a:xfrm>
          <a:off x="52224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xdr:cNvSpPr/>
      </xdr:nvSpPr>
      <xdr:spPr>
        <a:xfrm>
          <a:off x="5632450"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25400</xdr:rowOff>
    </xdr:from>
    <xdr:to>
      <xdr:col>54</xdr:col>
      <xdr:colOff>189865</xdr:colOff>
      <xdr:row>42</xdr:row>
      <xdr:rowOff>12700</xdr:rowOff>
    </xdr:to>
    <xdr:cxnSp macro="">
      <xdr:nvCxnSpPr>
        <xdr:cNvPr id="104" name="直線コネクタ 103"/>
        <xdr:cNvCxnSpPr/>
      </xdr:nvCxnSpPr>
      <xdr:spPr>
        <a:xfrm flipV="1">
          <a:off x="8905240" y="58547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05" name="【図書館】&#10;一人当たり面積最小値テキスト"/>
        <xdr:cNvSpPr txBox="1"/>
      </xdr:nvSpPr>
      <xdr:spPr>
        <a:xfrm>
          <a:off x="8943975" y="721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06" name="直線コネクタ 105"/>
        <xdr:cNvCxnSpPr/>
      </xdr:nvCxnSpPr>
      <xdr:spPr>
        <a:xfrm>
          <a:off x="8845550" y="72136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143527</xdr:rowOff>
    </xdr:from>
    <xdr:ext cx="469744" cy="259045"/>
    <xdr:sp macro="" textlink="">
      <xdr:nvSpPr>
        <xdr:cNvPr id="107" name="【図書館】&#10;一人当たり面積最大値テキスト"/>
        <xdr:cNvSpPr txBox="1"/>
      </xdr:nvSpPr>
      <xdr:spPr>
        <a:xfrm>
          <a:off x="8943975" y="562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25400</xdr:rowOff>
    </xdr:from>
    <xdr:to>
      <xdr:col>55</xdr:col>
      <xdr:colOff>88900</xdr:colOff>
      <xdr:row>34</xdr:row>
      <xdr:rowOff>25400</xdr:rowOff>
    </xdr:to>
    <xdr:cxnSp macro="">
      <xdr:nvCxnSpPr>
        <xdr:cNvPr id="108" name="直線コネクタ 107"/>
        <xdr:cNvCxnSpPr/>
      </xdr:nvCxnSpPr>
      <xdr:spPr>
        <a:xfrm>
          <a:off x="8845550" y="58547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41927</xdr:rowOff>
    </xdr:from>
    <xdr:ext cx="469744" cy="259045"/>
    <xdr:sp macro="" textlink="">
      <xdr:nvSpPr>
        <xdr:cNvPr id="109" name="【図書館】&#10;一人当たり面積平均値テキスト"/>
        <xdr:cNvSpPr txBox="1"/>
      </xdr:nvSpPr>
      <xdr:spPr>
        <a:xfrm>
          <a:off x="8943975" y="6557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19050</xdr:rowOff>
    </xdr:from>
    <xdr:to>
      <xdr:col>55</xdr:col>
      <xdr:colOff>50800</xdr:colOff>
      <xdr:row>39</xdr:row>
      <xdr:rowOff>120650</xdr:rowOff>
    </xdr:to>
    <xdr:sp macro="" textlink="">
      <xdr:nvSpPr>
        <xdr:cNvPr id="110" name="フローチャート: 判断 109"/>
        <xdr:cNvSpPr/>
      </xdr:nvSpPr>
      <xdr:spPr>
        <a:xfrm>
          <a:off x="8883650" y="67056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19050</xdr:rowOff>
    </xdr:from>
    <xdr:to>
      <xdr:col>50</xdr:col>
      <xdr:colOff>165100</xdr:colOff>
      <xdr:row>39</xdr:row>
      <xdr:rowOff>120650</xdr:rowOff>
    </xdr:to>
    <xdr:sp macro="" textlink="">
      <xdr:nvSpPr>
        <xdr:cNvPr id="111" name="フローチャート: 判断 110"/>
        <xdr:cNvSpPr/>
      </xdr:nvSpPr>
      <xdr:spPr>
        <a:xfrm>
          <a:off x="815975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12" name="フローチャート: 判断 111"/>
        <xdr:cNvSpPr/>
      </xdr:nvSpPr>
      <xdr:spPr>
        <a:xfrm>
          <a:off x="7413625" y="670560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3" name="テキスト ボックス 112"/>
        <xdr:cNvSpPr txBox="1"/>
      </xdr:nvSpPr>
      <xdr:spPr>
        <a:xfrm>
          <a:off x="87439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4" name="テキスト ボックス 113"/>
        <xdr:cNvSpPr txBox="1"/>
      </xdr:nvSpPr>
      <xdr:spPr>
        <a:xfrm>
          <a:off x="80486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5" name="テキスト ボックス 114"/>
        <xdr:cNvSpPr txBox="1"/>
      </xdr:nvSpPr>
      <xdr:spPr>
        <a:xfrm>
          <a:off x="72834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6" name="テキスト ボックス 115"/>
        <xdr:cNvSpPr txBox="1"/>
      </xdr:nvSpPr>
      <xdr:spPr>
        <a:xfrm>
          <a:off x="652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7" name="テキスト ボックス 116"/>
        <xdr:cNvSpPr txBox="1"/>
      </xdr:nvSpPr>
      <xdr:spPr>
        <a:xfrm>
          <a:off x="5781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57150</xdr:rowOff>
    </xdr:from>
    <xdr:to>
      <xdr:col>55</xdr:col>
      <xdr:colOff>50800</xdr:colOff>
      <xdr:row>39</xdr:row>
      <xdr:rowOff>158750</xdr:rowOff>
    </xdr:to>
    <xdr:sp macro="" textlink="">
      <xdr:nvSpPr>
        <xdr:cNvPr id="118" name="楕円 117"/>
        <xdr:cNvSpPr/>
      </xdr:nvSpPr>
      <xdr:spPr>
        <a:xfrm>
          <a:off x="8883650" y="67437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35577</xdr:rowOff>
    </xdr:from>
    <xdr:ext cx="469744" cy="259045"/>
    <xdr:sp macro="" textlink="">
      <xdr:nvSpPr>
        <xdr:cNvPr id="119" name="【図書館】&#10;一人当たり面積該当値テキスト"/>
        <xdr:cNvSpPr txBox="1"/>
      </xdr:nvSpPr>
      <xdr:spPr>
        <a:xfrm>
          <a:off x="8943975" y="672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57150</xdr:rowOff>
    </xdr:from>
    <xdr:to>
      <xdr:col>50</xdr:col>
      <xdr:colOff>165100</xdr:colOff>
      <xdr:row>39</xdr:row>
      <xdr:rowOff>158750</xdr:rowOff>
    </xdr:to>
    <xdr:sp macro="" textlink="">
      <xdr:nvSpPr>
        <xdr:cNvPr id="120" name="楕円 119"/>
        <xdr:cNvSpPr/>
      </xdr:nvSpPr>
      <xdr:spPr>
        <a:xfrm>
          <a:off x="815975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107950</xdr:rowOff>
    </xdr:from>
    <xdr:to>
      <xdr:col>55</xdr:col>
      <xdr:colOff>0</xdr:colOff>
      <xdr:row>39</xdr:row>
      <xdr:rowOff>107950</xdr:rowOff>
    </xdr:to>
    <xdr:cxnSp macro="">
      <xdr:nvCxnSpPr>
        <xdr:cNvPr id="121" name="直線コネクタ 120"/>
        <xdr:cNvCxnSpPr/>
      </xdr:nvCxnSpPr>
      <xdr:spPr>
        <a:xfrm>
          <a:off x="8210550" y="679450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57150</xdr:rowOff>
    </xdr:from>
    <xdr:to>
      <xdr:col>46</xdr:col>
      <xdr:colOff>38100</xdr:colOff>
      <xdr:row>39</xdr:row>
      <xdr:rowOff>158750</xdr:rowOff>
    </xdr:to>
    <xdr:sp macro="" textlink="">
      <xdr:nvSpPr>
        <xdr:cNvPr id="122" name="楕円 121"/>
        <xdr:cNvSpPr/>
      </xdr:nvSpPr>
      <xdr:spPr>
        <a:xfrm>
          <a:off x="7413625" y="674370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107950</xdr:rowOff>
    </xdr:from>
    <xdr:to>
      <xdr:col>50</xdr:col>
      <xdr:colOff>114300</xdr:colOff>
      <xdr:row>39</xdr:row>
      <xdr:rowOff>107950</xdr:rowOff>
    </xdr:to>
    <xdr:cxnSp macro="">
      <xdr:nvCxnSpPr>
        <xdr:cNvPr id="123" name="直線コネクタ 122"/>
        <xdr:cNvCxnSpPr/>
      </xdr:nvCxnSpPr>
      <xdr:spPr>
        <a:xfrm>
          <a:off x="7445375" y="679450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137177</xdr:rowOff>
    </xdr:from>
    <xdr:ext cx="469744" cy="259045"/>
    <xdr:sp macro="" textlink="">
      <xdr:nvSpPr>
        <xdr:cNvPr id="124" name="n_1aveValue【図書館】&#10;一人当たり面積"/>
        <xdr:cNvSpPr txBox="1"/>
      </xdr:nvSpPr>
      <xdr:spPr>
        <a:xfrm>
          <a:off x="7991552"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137177</xdr:rowOff>
    </xdr:from>
    <xdr:ext cx="469744" cy="259045"/>
    <xdr:sp macro="" textlink="">
      <xdr:nvSpPr>
        <xdr:cNvPr id="125" name="n_2aveValue【図書館】&#10;一人当たり面積"/>
        <xdr:cNvSpPr txBox="1"/>
      </xdr:nvSpPr>
      <xdr:spPr>
        <a:xfrm>
          <a:off x="7258127" y="648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149877</xdr:rowOff>
    </xdr:from>
    <xdr:ext cx="469744" cy="259045"/>
    <xdr:sp macro="" textlink="">
      <xdr:nvSpPr>
        <xdr:cNvPr id="126" name="n_1mainValue【図書館】&#10;一人当たり面積"/>
        <xdr:cNvSpPr txBox="1"/>
      </xdr:nvSpPr>
      <xdr:spPr>
        <a:xfrm>
          <a:off x="7991552"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149877</xdr:rowOff>
    </xdr:from>
    <xdr:ext cx="469744" cy="259045"/>
    <xdr:sp macro="" textlink="">
      <xdr:nvSpPr>
        <xdr:cNvPr id="127" name="n_2mainValue【図書館】&#10;一人当たり面積"/>
        <xdr:cNvSpPr txBox="1"/>
      </xdr:nvSpPr>
      <xdr:spPr>
        <a:xfrm>
          <a:off x="7258127"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8" name="正方形/長方形 127"/>
        <xdr:cNvSpPr/>
      </xdr:nvSpPr>
      <xdr:spPr>
        <a:xfrm>
          <a:off x="6477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9" name="正方形/長方形 128"/>
        <xdr:cNvSpPr/>
      </xdr:nvSpPr>
      <xdr:spPr>
        <a:xfrm>
          <a:off x="7747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0" name="正方形/長方形 129"/>
        <xdr:cNvSpPr/>
      </xdr:nvSpPr>
      <xdr:spPr>
        <a:xfrm>
          <a:off x="7747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1" name="正方形/長方形 130"/>
        <xdr:cNvSpPr/>
      </xdr:nvSpPr>
      <xdr:spPr>
        <a:xfrm>
          <a:off x="16192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2" name="正方形/長方形 131"/>
        <xdr:cNvSpPr/>
      </xdr:nvSpPr>
      <xdr:spPr>
        <a:xfrm>
          <a:off x="16192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3" name="正方形/長方形 132"/>
        <xdr:cNvSpPr/>
      </xdr:nvSpPr>
      <xdr:spPr>
        <a:xfrm>
          <a:off x="2590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4" name="正方形/長方形 133"/>
        <xdr:cNvSpPr/>
      </xdr:nvSpPr>
      <xdr:spPr>
        <a:xfrm>
          <a:off x="2590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5" name="正方形/長方形 134"/>
        <xdr:cNvSpPr/>
      </xdr:nvSpPr>
      <xdr:spPr>
        <a:xfrm>
          <a:off x="6477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6" name="テキスト ボックス 135"/>
        <xdr:cNvSpPr txBox="1"/>
      </xdr:nvSpPr>
      <xdr:spPr>
        <a:xfrm>
          <a:off x="63817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7" name="直線コネクタ 136"/>
        <xdr:cNvCxnSpPr/>
      </xdr:nvCxnSpPr>
      <xdr:spPr>
        <a:xfrm>
          <a:off x="6477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130628</xdr:rowOff>
    </xdr:from>
    <xdr:to>
      <xdr:col>28</xdr:col>
      <xdr:colOff>114300</xdr:colOff>
      <xdr:row>64</xdr:row>
      <xdr:rowOff>130628</xdr:rowOff>
    </xdr:to>
    <xdr:cxnSp macro="">
      <xdr:nvCxnSpPr>
        <xdr:cNvPr id="138" name="直線コネクタ 137"/>
        <xdr:cNvCxnSpPr/>
      </xdr:nvCxnSpPr>
      <xdr:spPr>
        <a:xfrm>
          <a:off x="6477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159855</xdr:rowOff>
    </xdr:from>
    <xdr:ext cx="338939" cy="259045"/>
    <xdr:sp macro="" textlink="">
      <xdr:nvSpPr>
        <xdr:cNvPr id="139" name="テキスト ボックス 138"/>
        <xdr:cNvSpPr txBox="1"/>
      </xdr:nvSpPr>
      <xdr:spPr>
        <a:xfrm>
          <a:off x="36591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0" name="直線コネクタ 139"/>
        <xdr:cNvCxnSpPr/>
      </xdr:nvCxnSpPr>
      <xdr:spPr>
        <a:xfrm>
          <a:off x="6477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1" name="テキスト ボックス 140"/>
        <xdr:cNvSpPr txBox="1"/>
      </xdr:nvSpPr>
      <xdr:spPr>
        <a:xfrm>
          <a:off x="3208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2" name="直線コネクタ 141"/>
        <xdr:cNvCxnSpPr/>
      </xdr:nvCxnSpPr>
      <xdr:spPr>
        <a:xfrm>
          <a:off x="6477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3" name="テキスト ボックス 142"/>
        <xdr:cNvSpPr txBox="1"/>
      </xdr:nvSpPr>
      <xdr:spPr>
        <a:xfrm>
          <a:off x="3208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4" name="直線コネクタ 143"/>
        <xdr:cNvCxnSpPr/>
      </xdr:nvCxnSpPr>
      <xdr:spPr>
        <a:xfrm>
          <a:off x="6477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5" name="テキスト ボックス 144"/>
        <xdr:cNvSpPr txBox="1"/>
      </xdr:nvSpPr>
      <xdr:spPr>
        <a:xfrm>
          <a:off x="3208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6" name="直線コネクタ 145"/>
        <xdr:cNvCxnSpPr/>
      </xdr:nvCxnSpPr>
      <xdr:spPr>
        <a:xfrm>
          <a:off x="6477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7" name="テキスト ボックス 146"/>
        <xdr:cNvSpPr txBox="1"/>
      </xdr:nvSpPr>
      <xdr:spPr>
        <a:xfrm>
          <a:off x="3208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48" name="直線コネクタ 147"/>
        <xdr:cNvCxnSpPr/>
      </xdr:nvCxnSpPr>
      <xdr:spPr>
        <a:xfrm>
          <a:off x="6477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70049</xdr:rowOff>
    </xdr:from>
    <xdr:ext cx="467179" cy="259045"/>
    <xdr:sp macro="" textlink="">
      <xdr:nvSpPr>
        <xdr:cNvPr id="149" name="テキスト ボックス 148"/>
        <xdr:cNvSpPr txBox="1"/>
      </xdr:nvSpPr>
      <xdr:spPr>
        <a:xfrm>
          <a:off x="2662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xdr:cNvCxnSpPr/>
      </xdr:nvCxnSpPr>
      <xdr:spPr>
        <a:xfrm>
          <a:off x="6477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1" name="テキスト ボックス 150"/>
        <xdr:cNvSpPr txBox="1"/>
      </xdr:nvSpPr>
      <xdr:spPr>
        <a:xfrm>
          <a:off x="2662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xdr:cNvSpPr/>
      </xdr:nvSpPr>
      <xdr:spPr>
        <a:xfrm>
          <a:off x="6477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62049</xdr:rowOff>
    </xdr:to>
    <xdr:cxnSp macro="">
      <xdr:nvCxnSpPr>
        <xdr:cNvPr id="153" name="直線コネクタ 152"/>
        <xdr:cNvCxnSpPr/>
      </xdr:nvCxnSpPr>
      <xdr:spPr>
        <a:xfrm flipV="1">
          <a:off x="3949065" y="9545683"/>
          <a:ext cx="0" cy="1317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65876</xdr:rowOff>
    </xdr:from>
    <xdr:ext cx="405111" cy="259045"/>
    <xdr:sp macro="" textlink="">
      <xdr:nvSpPr>
        <xdr:cNvPr id="154" name="【体育館・プール】&#10;有形固定資産減価償却率最小値テキスト"/>
        <xdr:cNvSpPr txBox="1"/>
      </xdr:nvSpPr>
      <xdr:spPr>
        <a:xfrm>
          <a:off x="3987800" y="108672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62049</xdr:rowOff>
    </xdr:from>
    <xdr:to>
      <xdr:col>24</xdr:col>
      <xdr:colOff>152400</xdr:colOff>
      <xdr:row>63</xdr:row>
      <xdr:rowOff>62049</xdr:rowOff>
    </xdr:to>
    <xdr:cxnSp macro="">
      <xdr:nvCxnSpPr>
        <xdr:cNvPr id="155" name="直線コネクタ 154"/>
        <xdr:cNvCxnSpPr/>
      </xdr:nvCxnSpPr>
      <xdr:spPr>
        <a:xfrm>
          <a:off x="3889375" y="1086339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405111" cy="259045"/>
    <xdr:sp macro="" textlink="">
      <xdr:nvSpPr>
        <xdr:cNvPr id="156" name="【体育館・プール】&#10;有形固定資産減価償却率最大値テキスト"/>
        <xdr:cNvSpPr txBox="1"/>
      </xdr:nvSpPr>
      <xdr:spPr>
        <a:xfrm>
          <a:off x="3987800" y="9320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57" name="直線コネクタ 156"/>
        <xdr:cNvCxnSpPr/>
      </xdr:nvCxnSpPr>
      <xdr:spPr>
        <a:xfrm>
          <a:off x="3889375" y="954568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112140</xdr:rowOff>
    </xdr:from>
    <xdr:ext cx="405111" cy="259045"/>
    <xdr:sp macro="" textlink="">
      <xdr:nvSpPr>
        <xdr:cNvPr id="158" name="【体育館・プール】&#10;有形固定資産減価償却率平均値テキスト"/>
        <xdr:cNvSpPr txBox="1"/>
      </xdr:nvSpPr>
      <xdr:spPr>
        <a:xfrm>
          <a:off x="3987800" y="1005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133713</xdr:rowOff>
    </xdr:from>
    <xdr:to>
      <xdr:col>24</xdr:col>
      <xdr:colOff>114300</xdr:colOff>
      <xdr:row>59</xdr:row>
      <xdr:rowOff>63863</xdr:rowOff>
    </xdr:to>
    <xdr:sp macro="" textlink="">
      <xdr:nvSpPr>
        <xdr:cNvPr id="159" name="フローチャート: 判断 158"/>
        <xdr:cNvSpPr/>
      </xdr:nvSpPr>
      <xdr:spPr>
        <a:xfrm>
          <a:off x="3898900" y="10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168003</xdr:rowOff>
    </xdr:from>
    <xdr:to>
      <xdr:col>20</xdr:col>
      <xdr:colOff>38100</xdr:colOff>
      <xdr:row>59</xdr:row>
      <xdr:rowOff>98153</xdr:rowOff>
    </xdr:to>
    <xdr:sp macro="" textlink="">
      <xdr:nvSpPr>
        <xdr:cNvPr id="160" name="フローチャート: 判断 159"/>
        <xdr:cNvSpPr/>
      </xdr:nvSpPr>
      <xdr:spPr>
        <a:xfrm>
          <a:off x="3203575" y="1011210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16147</xdr:rowOff>
    </xdr:from>
    <xdr:to>
      <xdr:col>15</xdr:col>
      <xdr:colOff>101600</xdr:colOff>
      <xdr:row>59</xdr:row>
      <xdr:rowOff>117747</xdr:rowOff>
    </xdr:to>
    <xdr:sp macro="" textlink="">
      <xdr:nvSpPr>
        <xdr:cNvPr id="161" name="フローチャート: 判断 160"/>
        <xdr:cNvSpPr/>
      </xdr:nvSpPr>
      <xdr:spPr>
        <a:xfrm>
          <a:off x="2428875" y="1013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2" name="テキスト ボックス 161"/>
        <xdr:cNvSpPr txBox="1"/>
      </xdr:nvSpPr>
      <xdr:spPr>
        <a:xfrm>
          <a:off x="37877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3" name="テキスト ボックス 162"/>
        <xdr:cNvSpPr txBox="1"/>
      </xdr:nvSpPr>
      <xdr:spPr>
        <a:xfrm>
          <a:off x="30734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4" name="テキスト ボックス 163"/>
        <xdr:cNvSpPr txBox="1"/>
      </xdr:nvSpPr>
      <xdr:spPr>
        <a:xfrm>
          <a:off x="2317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5" name="テキスト ボックス 164"/>
        <xdr:cNvSpPr txBox="1"/>
      </xdr:nvSpPr>
      <xdr:spPr>
        <a:xfrm>
          <a:off x="1571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6" name="テキスト ボックス 165"/>
        <xdr:cNvSpPr txBox="1"/>
      </xdr:nvSpPr>
      <xdr:spPr>
        <a:xfrm>
          <a:off x="806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128815</xdr:rowOff>
    </xdr:from>
    <xdr:to>
      <xdr:col>24</xdr:col>
      <xdr:colOff>114300</xdr:colOff>
      <xdr:row>59</xdr:row>
      <xdr:rowOff>58965</xdr:rowOff>
    </xdr:to>
    <xdr:sp macro="" textlink="">
      <xdr:nvSpPr>
        <xdr:cNvPr id="167" name="楕円 166"/>
        <xdr:cNvSpPr/>
      </xdr:nvSpPr>
      <xdr:spPr>
        <a:xfrm>
          <a:off x="3898900" y="1007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151692</xdr:rowOff>
    </xdr:from>
    <xdr:ext cx="405111" cy="259045"/>
    <xdr:sp macro="" textlink="">
      <xdr:nvSpPr>
        <xdr:cNvPr id="168" name="【体育館・プール】&#10;有形固定資産減価償却率該当値テキスト"/>
        <xdr:cNvSpPr txBox="1"/>
      </xdr:nvSpPr>
      <xdr:spPr>
        <a:xfrm>
          <a:off x="3987800" y="9924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138612</xdr:rowOff>
    </xdr:from>
    <xdr:to>
      <xdr:col>20</xdr:col>
      <xdr:colOff>38100</xdr:colOff>
      <xdr:row>59</xdr:row>
      <xdr:rowOff>68762</xdr:rowOff>
    </xdr:to>
    <xdr:sp macro="" textlink="">
      <xdr:nvSpPr>
        <xdr:cNvPr id="169" name="楕円 168"/>
        <xdr:cNvSpPr/>
      </xdr:nvSpPr>
      <xdr:spPr>
        <a:xfrm>
          <a:off x="3203575" y="10082712"/>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8165</xdr:rowOff>
    </xdr:from>
    <xdr:to>
      <xdr:col>24</xdr:col>
      <xdr:colOff>63500</xdr:colOff>
      <xdr:row>59</xdr:row>
      <xdr:rowOff>17962</xdr:rowOff>
    </xdr:to>
    <xdr:cxnSp macro="">
      <xdr:nvCxnSpPr>
        <xdr:cNvPr id="170" name="直線コネクタ 169"/>
        <xdr:cNvCxnSpPr/>
      </xdr:nvCxnSpPr>
      <xdr:spPr>
        <a:xfrm flipV="1">
          <a:off x="3235325" y="10123715"/>
          <a:ext cx="714375"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42273</xdr:rowOff>
    </xdr:from>
    <xdr:to>
      <xdr:col>15</xdr:col>
      <xdr:colOff>101600</xdr:colOff>
      <xdr:row>58</xdr:row>
      <xdr:rowOff>143873</xdr:rowOff>
    </xdr:to>
    <xdr:sp macro="" textlink="">
      <xdr:nvSpPr>
        <xdr:cNvPr id="171" name="楕円 170"/>
        <xdr:cNvSpPr/>
      </xdr:nvSpPr>
      <xdr:spPr>
        <a:xfrm>
          <a:off x="2428875" y="99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93073</xdr:rowOff>
    </xdr:from>
    <xdr:to>
      <xdr:col>19</xdr:col>
      <xdr:colOff>177800</xdr:colOff>
      <xdr:row>59</xdr:row>
      <xdr:rowOff>17962</xdr:rowOff>
    </xdr:to>
    <xdr:cxnSp macro="">
      <xdr:nvCxnSpPr>
        <xdr:cNvPr id="172" name="直線コネクタ 171"/>
        <xdr:cNvCxnSpPr/>
      </xdr:nvCxnSpPr>
      <xdr:spPr>
        <a:xfrm>
          <a:off x="2479675" y="10037173"/>
          <a:ext cx="755650" cy="96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89280</xdr:rowOff>
    </xdr:from>
    <xdr:ext cx="405111" cy="259045"/>
    <xdr:sp macro="" textlink="">
      <xdr:nvSpPr>
        <xdr:cNvPr id="173" name="n_1aveValue【体育館・プール】&#10;有形固定資産減価償却率"/>
        <xdr:cNvSpPr txBox="1"/>
      </xdr:nvSpPr>
      <xdr:spPr>
        <a:xfrm>
          <a:off x="3067694" y="102048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108874</xdr:rowOff>
    </xdr:from>
    <xdr:ext cx="405111" cy="259045"/>
    <xdr:sp macro="" textlink="">
      <xdr:nvSpPr>
        <xdr:cNvPr id="174" name="n_2aveValue【体育館・プール】&#10;有形固定資産減価償却率"/>
        <xdr:cNvSpPr txBox="1"/>
      </xdr:nvSpPr>
      <xdr:spPr>
        <a:xfrm>
          <a:off x="2305694" y="10224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85289</xdr:rowOff>
    </xdr:from>
    <xdr:ext cx="405111" cy="259045"/>
    <xdr:sp macro="" textlink="">
      <xdr:nvSpPr>
        <xdr:cNvPr id="175" name="n_1mainValue【体育館・プール】&#10;有形固定資産減価償却率"/>
        <xdr:cNvSpPr txBox="1"/>
      </xdr:nvSpPr>
      <xdr:spPr>
        <a:xfrm>
          <a:off x="3067694" y="985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160400</xdr:rowOff>
    </xdr:from>
    <xdr:ext cx="405111" cy="259045"/>
    <xdr:sp macro="" textlink="">
      <xdr:nvSpPr>
        <xdr:cNvPr id="176" name="n_2mainValue【体育館・プール】&#10;有形固定資産減価償却率"/>
        <xdr:cNvSpPr txBox="1"/>
      </xdr:nvSpPr>
      <xdr:spPr>
        <a:xfrm>
          <a:off x="2305694" y="976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7" name="正方形/長方形 176"/>
        <xdr:cNvSpPr/>
      </xdr:nvSpPr>
      <xdr:spPr>
        <a:xfrm>
          <a:off x="5632450"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8" name="正方形/長方形 177"/>
        <xdr:cNvSpPr/>
      </xdr:nvSpPr>
      <xdr:spPr>
        <a:xfrm>
          <a:off x="57308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9" name="正方形/長方形 178"/>
        <xdr:cNvSpPr/>
      </xdr:nvSpPr>
      <xdr:spPr>
        <a:xfrm>
          <a:off x="57308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0" name="正方形/長方形 179"/>
        <xdr:cNvSpPr/>
      </xdr:nvSpPr>
      <xdr:spPr>
        <a:xfrm>
          <a:off x="66040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1" name="正方形/長方形 180"/>
        <xdr:cNvSpPr/>
      </xdr:nvSpPr>
      <xdr:spPr>
        <a:xfrm>
          <a:off x="66040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2" name="正方形/長方形 181"/>
        <xdr:cNvSpPr/>
      </xdr:nvSpPr>
      <xdr:spPr>
        <a:xfrm>
          <a:off x="75755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3" name="正方形/長方形 182"/>
        <xdr:cNvSpPr/>
      </xdr:nvSpPr>
      <xdr:spPr>
        <a:xfrm>
          <a:off x="75755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4" name="正方形/長方形 183"/>
        <xdr:cNvSpPr/>
      </xdr:nvSpPr>
      <xdr:spPr>
        <a:xfrm>
          <a:off x="5632450"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5" name="テキスト ボックス 184"/>
        <xdr:cNvSpPr txBox="1"/>
      </xdr:nvSpPr>
      <xdr:spPr>
        <a:xfrm>
          <a:off x="55943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6" name="直線コネクタ 185"/>
        <xdr:cNvCxnSpPr/>
      </xdr:nvCxnSpPr>
      <xdr:spPr>
        <a:xfrm>
          <a:off x="5632450" y="1143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7" name="直線コネクタ 186"/>
        <xdr:cNvCxnSpPr/>
      </xdr:nvCxnSpPr>
      <xdr:spPr>
        <a:xfrm>
          <a:off x="5632450" y="1104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88" name="テキスト ボックス 187"/>
        <xdr:cNvSpPr txBox="1"/>
      </xdr:nvSpPr>
      <xdr:spPr>
        <a:xfrm>
          <a:off x="52224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89" name="直線コネクタ 188"/>
        <xdr:cNvCxnSpPr/>
      </xdr:nvCxnSpPr>
      <xdr:spPr>
        <a:xfrm>
          <a:off x="5632450" y="1066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90" name="テキスト ボックス 189"/>
        <xdr:cNvSpPr txBox="1"/>
      </xdr:nvSpPr>
      <xdr:spPr>
        <a:xfrm>
          <a:off x="52224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1" name="直線コネクタ 190"/>
        <xdr:cNvCxnSpPr/>
      </xdr:nvCxnSpPr>
      <xdr:spPr>
        <a:xfrm>
          <a:off x="5632450" y="1028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92" name="テキスト ボックス 191"/>
        <xdr:cNvSpPr txBox="1"/>
      </xdr:nvSpPr>
      <xdr:spPr>
        <a:xfrm>
          <a:off x="52224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3" name="直線コネクタ 192"/>
        <xdr:cNvCxnSpPr/>
      </xdr:nvCxnSpPr>
      <xdr:spPr>
        <a:xfrm>
          <a:off x="5632450" y="990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94" name="テキスト ボックス 193"/>
        <xdr:cNvSpPr txBox="1"/>
      </xdr:nvSpPr>
      <xdr:spPr>
        <a:xfrm>
          <a:off x="52224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5" name="直線コネクタ 194"/>
        <xdr:cNvCxnSpPr/>
      </xdr:nvCxnSpPr>
      <xdr:spPr>
        <a:xfrm>
          <a:off x="5632450" y="952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96" name="テキスト ボックス 195"/>
        <xdr:cNvSpPr txBox="1"/>
      </xdr:nvSpPr>
      <xdr:spPr>
        <a:xfrm>
          <a:off x="52224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5632450" y="914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8" name="テキスト ボックス 197"/>
        <xdr:cNvSpPr txBox="1"/>
      </xdr:nvSpPr>
      <xdr:spPr>
        <a:xfrm>
          <a:off x="52224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体育館・プール】&#10;一人当たり面積グラフ枠"/>
        <xdr:cNvSpPr/>
      </xdr:nvSpPr>
      <xdr:spPr>
        <a:xfrm>
          <a:off x="5632450"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53340</xdr:rowOff>
    </xdr:from>
    <xdr:to>
      <xdr:col>54</xdr:col>
      <xdr:colOff>189865</xdr:colOff>
      <xdr:row>64</xdr:row>
      <xdr:rowOff>15240</xdr:rowOff>
    </xdr:to>
    <xdr:cxnSp macro="">
      <xdr:nvCxnSpPr>
        <xdr:cNvPr id="200" name="直線コネクタ 199"/>
        <xdr:cNvCxnSpPr/>
      </xdr:nvCxnSpPr>
      <xdr:spPr>
        <a:xfrm flipV="1">
          <a:off x="8905240" y="948309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19067</xdr:rowOff>
    </xdr:from>
    <xdr:ext cx="469744" cy="259045"/>
    <xdr:sp macro="" textlink="">
      <xdr:nvSpPr>
        <xdr:cNvPr id="201" name="【体育館・プール】&#10;一人当たり面積最小値テキスト"/>
        <xdr:cNvSpPr txBox="1"/>
      </xdr:nvSpPr>
      <xdr:spPr>
        <a:xfrm>
          <a:off x="8943975" y="10991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15240</xdr:rowOff>
    </xdr:from>
    <xdr:to>
      <xdr:col>55</xdr:col>
      <xdr:colOff>88900</xdr:colOff>
      <xdr:row>64</xdr:row>
      <xdr:rowOff>15240</xdr:rowOff>
    </xdr:to>
    <xdr:cxnSp macro="">
      <xdr:nvCxnSpPr>
        <xdr:cNvPr id="202" name="直線コネクタ 201"/>
        <xdr:cNvCxnSpPr/>
      </xdr:nvCxnSpPr>
      <xdr:spPr>
        <a:xfrm>
          <a:off x="8845550" y="1098804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xdr:rowOff>
    </xdr:from>
    <xdr:ext cx="469744" cy="259045"/>
    <xdr:sp macro="" textlink="">
      <xdr:nvSpPr>
        <xdr:cNvPr id="203" name="【体育館・プール】&#10;一人当たり面積最大値テキスト"/>
        <xdr:cNvSpPr txBox="1"/>
      </xdr:nvSpPr>
      <xdr:spPr>
        <a:xfrm>
          <a:off x="8943975" y="925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53340</xdr:rowOff>
    </xdr:from>
    <xdr:to>
      <xdr:col>55</xdr:col>
      <xdr:colOff>88900</xdr:colOff>
      <xdr:row>55</xdr:row>
      <xdr:rowOff>53340</xdr:rowOff>
    </xdr:to>
    <xdr:cxnSp macro="">
      <xdr:nvCxnSpPr>
        <xdr:cNvPr id="204" name="直線コネクタ 203"/>
        <xdr:cNvCxnSpPr/>
      </xdr:nvCxnSpPr>
      <xdr:spPr>
        <a:xfrm>
          <a:off x="8845550" y="948309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21607</xdr:rowOff>
    </xdr:from>
    <xdr:ext cx="469744" cy="259045"/>
    <xdr:sp macro="" textlink="">
      <xdr:nvSpPr>
        <xdr:cNvPr id="205" name="【体育館・プール】&#10;一人当たり面積平均値テキスト"/>
        <xdr:cNvSpPr txBox="1"/>
      </xdr:nvSpPr>
      <xdr:spPr>
        <a:xfrm>
          <a:off x="8943975" y="1030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06" name="フローチャート: 判断 205"/>
        <xdr:cNvSpPr/>
      </xdr:nvSpPr>
      <xdr:spPr>
        <a:xfrm>
          <a:off x="8883650" y="1045718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33020</xdr:rowOff>
    </xdr:from>
    <xdr:to>
      <xdr:col>50</xdr:col>
      <xdr:colOff>165100</xdr:colOff>
      <xdr:row>60</xdr:row>
      <xdr:rowOff>134620</xdr:rowOff>
    </xdr:to>
    <xdr:sp macro="" textlink="">
      <xdr:nvSpPr>
        <xdr:cNvPr id="207" name="フローチャート: 判断 206"/>
        <xdr:cNvSpPr/>
      </xdr:nvSpPr>
      <xdr:spPr>
        <a:xfrm>
          <a:off x="815975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17780</xdr:rowOff>
    </xdr:from>
    <xdr:to>
      <xdr:col>46</xdr:col>
      <xdr:colOff>38100</xdr:colOff>
      <xdr:row>61</xdr:row>
      <xdr:rowOff>119380</xdr:rowOff>
    </xdr:to>
    <xdr:sp macro="" textlink="">
      <xdr:nvSpPr>
        <xdr:cNvPr id="208" name="フローチャート: 判断 207"/>
        <xdr:cNvSpPr/>
      </xdr:nvSpPr>
      <xdr:spPr>
        <a:xfrm>
          <a:off x="7413625" y="10476230"/>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87439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80486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72834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652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5781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128270</xdr:rowOff>
    </xdr:from>
    <xdr:to>
      <xdr:col>55</xdr:col>
      <xdr:colOff>50800</xdr:colOff>
      <xdr:row>62</xdr:row>
      <xdr:rowOff>58420</xdr:rowOff>
    </xdr:to>
    <xdr:sp macro="" textlink="">
      <xdr:nvSpPr>
        <xdr:cNvPr id="214" name="楕円 213"/>
        <xdr:cNvSpPr/>
      </xdr:nvSpPr>
      <xdr:spPr>
        <a:xfrm>
          <a:off x="8883650" y="1058672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106697</xdr:rowOff>
    </xdr:from>
    <xdr:ext cx="469744" cy="259045"/>
    <xdr:sp macro="" textlink="">
      <xdr:nvSpPr>
        <xdr:cNvPr id="215" name="【体育館・プール】&#10;一人当たり面積該当値テキスト"/>
        <xdr:cNvSpPr txBox="1"/>
      </xdr:nvSpPr>
      <xdr:spPr>
        <a:xfrm>
          <a:off x="8943975" y="1056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124460</xdr:rowOff>
    </xdr:from>
    <xdr:to>
      <xdr:col>50</xdr:col>
      <xdr:colOff>165100</xdr:colOff>
      <xdr:row>62</xdr:row>
      <xdr:rowOff>54610</xdr:rowOff>
    </xdr:to>
    <xdr:sp macro="" textlink="">
      <xdr:nvSpPr>
        <xdr:cNvPr id="216" name="楕円 215"/>
        <xdr:cNvSpPr/>
      </xdr:nvSpPr>
      <xdr:spPr>
        <a:xfrm>
          <a:off x="815975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3810</xdr:rowOff>
    </xdr:from>
    <xdr:to>
      <xdr:col>55</xdr:col>
      <xdr:colOff>0</xdr:colOff>
      <xdr:row>62</xdr:row>
      <xdr:rowOff>7620</xdr:rowOff>
    </xdr:to>
    <xdr:cxnSp macro="">
      <xdr:nvCxnSpPr>
        <xdr:cNvPr id="217" name="直線コネクタ 216"/>
        <xdr:cNvCxnSpPr/>
      </xdr:nvCxnSpPr>
      <xdr:spPr>
        <a:xfrm>
          <a:off x="8210550" y="10633710"/>
          <a:ext cx="69532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124460</xdr:rowOff>
    </xdr:from>
    <xdr:to>
      <xdr:col>46</xdr:col>
      <xdr:colOff>38100</xdr:colOff>
      <xdr:row>62</xdr:row>
      <xdr:rowOff>54610</xdr:rowOff>
    </xdr:to>
    <xdr:sp macro="" textlink="">
      <xdr:nvSpPr>
        <xdr:cNvPr id="218" name="楕円 217"/>
        <xdr:cNvSpPr/>
      </xdr:nvSpPr>
      <xdr:spPr>
        <a:xfrm>
          <a:off x="7413625" y="1058291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3810</xdr:rowOff>
    </xdr:from>
    <xdr:to>
      <xdr:col>50</xdr:col>
      <xdr:colOff>114300</xdr:colOff>
      <xdr:row>62</xdr:row>
      <xdr:rowOff>3810</xdr:rowOff>
    </xdr:to>
    <xdr:cxnSp macro="">
      <xdr:nvCxnSpPr>
        <xdr:cNvPr id="219" name="直線コネクタ 218"/>
        <xdr:cNvCxnSpPr/>
      </xdr:nvCxnSpPr>
      <xdr:spPr>
        <a:xfrm>
          <a:off x="7445375" y="1063371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58</xdr:row>
      <xdr:rowOff>151147</xdr:rowOff>
    </xdr:from>
    <xdr:ext cx="469744" cy="259045"/>
    <xdr:sp macro="" textlink="">
      <xdr:nvSpPr>
        <xdr:cNvPr id="220" name="n_1aveValue【体育館・プール】&#10;一人当たり面積"/>
        <xdr:cNvSpPr txBox="1"/>
      </xdr:nvSpPr>
      <xdr:spPr>
        <a:xfrm>
          <a:off x="7991552" y="10095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135907</xdr:rowOff>
    </xdr:from>
    <xdr:ext cx="469744" cy="259045"/>
    <xdr:sp macro="" textlink="">
      <xdr:nvSpPr>
        <xdr:cNvPr id="221" name="n_2aveValue【体育館・プール】&#10;一人当たり面積"/>
        <xdr:cNvSpPr txBox="1"/>
      </xdr:nvSpPr>
      <xdr:spPr>
        <a:xfrm>
          <a:off x="72581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45737</xdr:rowOff>
    </xdr:from>
    <xdr:ext cx="469744" cy="259045"/>
    <xdr:sp macro="" textlink="">
      <xdr:nvSpPr>
        <xdr:cNvPr id="222" name="n_1mainValue【体育館・プール】&#10;一人当たり面積"/>
        <xdr:cNvSpPr txBox="1"/>
      </xdr:nvSpPr>
      <xdr:spPr>
        <a:xfrm>
          <a:off x="7991552"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45737</xdr:rowOff>
    </xdr:from>
    <xdr:ext cx="469744" cy="259045"/>
    <xdr:sp macro="" textlink="">
      <xdr:nvSpPr>
        <xdr:cNvPr id="223" name="n_2mainValue【体育館・プール】&#10;一人当たり面積"/>
        <xdr:cNvSpPr txBox="1"/>
      </xdr:nvSpPr>
      <xdr:spPr>
        <a:xfrm>
          <a:off x="7258127" y="10675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6477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7747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7747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6192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6192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2590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2590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6477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63817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6477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4" name="テキスト ボックス 233"/>
        <xdr:cNvSpPr txBox="1"/>
      </xdr:nvSpPr>
      <xdr:spPr>
        <a:xfrm>
          <a:off x="36591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xdr:cNvCxnSpPr/>
      </xdr:nvCxnSpPr>
      <xdr:spPr>
        <a:xfrm>
          <a:off x="647700" y="1485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6" name="テキスト ボックス 235"/>
        <xdr:cNvSpPr txBox="1"/>
      </xdr:nvSpPr>
      <xdr:spPr>
        <a:xfrm>
          <a:off x="3208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xdr:cNvCxnSpPr/>
      </xdr:nvCxnSpPr>
      <xdr:spPr>
        <a:xfrm>
          <a:off x="647700" y="1447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xdr:cNvSpPr txBox="1"/>
      </xdr:nvSpPr>
      <xdr:spPr>
        <a:xfrm>
          <a:off x="3208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xdr:cNvCxnSpPr/>
      </xdr:nvCxnSpPr>
      <xdr:spPr>
        <a:xfrm>
          <a:off x="647700" y="1409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xdr:cNvSpPr txBox="1"/>
      </xdr:nvSpPr>
      <xdr:spPr>
        <a:xfrm>
          <a:off x="3208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xdr:cNvCxnSpPr/>
      </xdr:nvCxnSpPr>
      <xdr:spPr>
        <a:xfrm>
          <a:off x="647700" y="1371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xdr:cNvSpPr txBox="1"/>
      </xdr:nvSpPr>
      <xdr:spPr>
        <a:xfrm>
          <a:off x="3208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xdr:cNvCxnSpPr/>
      </xdr:nvCxnSpPr>
      <xdr:spPr>
        <a:xfrm>
          <a:off x="647700" y="1333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4" name="テキスト ボックス 243"/>
        <xdr:cNvSpPr txBox="1"/>
      </xdr:nvSpPr>
      <xdr:spPr>
        <a:xfrm>
          <a:off x="266246"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6477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662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福祉施設】&#10;有形固定資産減価償却率グラフ枠"/>
        <xdr:cNvSpPr/>
      </xdr:nvSpPr>
      <xdr:spPr>
        <a:xfrm>
          <a:off x="6477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38100</xdr:rowOff>
    </xdr:to>
    <xdr:cxnSp macro="">
      <xdr:nvCxnSpPr>
        <xdr:cNvPr id="248" name="直線コネクタ 247"/>
        <xdr:cNvCxnSpPr/>
      </xdr:nvCxnSpPr>
      <xdr:spPr>
        <a:xfrm flipV="1">
          <a:off x="3949065" y="1333500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41927</xdr:rowOff>
    </xdr:from>
    <xdr:ext cx="405111" cy="259045"/>
    <xdr:sp macro="" textlink="">
      <xdr:nvSpPr>
        <xdr:cNvPr id="249" name="【福祉施設】&#10;有形固定資産減価償却率最小値テキスト"/>
        <xdr:cNvSpPr txBox="1"/>
      </xdr:nvSpPr>
      <xdr:spPr>
        <a:xfrm>
          <a:off x="3987800" y="1461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38100</xdr:rowOff>
    </xdr:from>
    <xdr:to>
      <xdr:col>24</xdr:col>
      <xdr:colOff>152400</xdr:colOff>
      <xdr:row>85</xdr:row>
      <xdr:rowOff>38100</xdr:rowOff>
    </xdr:to>
    <xdr:cxnSp macro="">
      <xdr:nvCxnSpPr>
        <xdr:cNvPr id="250" name="直線コネクタ 249"/>
        <xdr:cNvCxnSpPr/>
      </xdr:nvCxnSpPr>
      <xdr:spPr>
        <a:xfrm>
          <a:off x="3889375" y="146113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1" name="【福祉施設】&#10;有形固定資産減価償却率最大値テキスト"/>
        <xdr:cNvSpPr txBox="1"/>
      </xdr:nvSpPr>
      <xdr:spPr>
        <a:xfrm>
          <a:off x="39878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2" name="直線コネクタ 251"/>
        <xdr:cNvCxnSpPr/>
      </xdr:nvCxnSpPr>
      <xdr:spPr>
        <a:xfrm>
          <a:off x="3889375" y="1333500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55263</xdr:rowOff>
    </xdr:from>
    <xdr:ext cx="405111" cy="259045"/>
    <xdr:sp macro="" textlink="">
      <xdr:nvSpPr>
        <xdr:cNvPr id="253" name="【福祉施設】&#10;有形固定資産減価償却率平均値テキスト"/>
        <xdr:cNvSpPr txBox="1"/>
      </xdr:nvSpPr>
      <xdr:spPr>
        <a:xfrm>
          <a:off x="3987800" y="14114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76836</xdr:rowOff>
    </xdr:from>
    <xdr:to>
      <xdr:col>24</xdr:col>
      <xdr:colOff>114300</xdr:colOff>
      <xdr:row>83</xdr:row>
      <xdr:rowOff>6986</xdr:rowOff>
    </xdr:to>
    <xdr:sp macro="" textlink="">
      <xdr:nvSpPr>
        <xdr:cNvPr id="254" name="フローチャート: 判断 253"/>
        <xdr:cNvSpPr/>
      </xdr:nvSpPr>
      <xdr:spPr>
        <a:xfrm>
          <a:off x="38989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92075</xdr:rowOff>
    </xdr:from>
    <xdr:to>
      <xdr:col>20</xdr:col>
      <xdr:colOff>38100</xdr:colOff>
      <xdr:row>83</xdr:row>
      <xdr:rowOff>22225</xdr:rowOff>
    </xdr:to>
    <xdr:sp macro="" textlink="">
      <xdr:nvSpPr>
        <xdr:cNvPr id="255" name="フローチャート: 判断 254"/>
        <xdr:cNvSpPr/>
      </xdr:nvSpPr>
      <xdr:spPr>
        <a:xfrm>
          <a:off x="3203575" y="1415097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168275</xdr:rowOff>
    </xdr:from>
    <xdr:to>
      <xdr:col>15</xdr:col>
      <xdr:colOff>101600</xdr:colOff>
      <xdr:row>83</xdr:row>
      <xdr:rowOff>98425</xdr:rowOff>
    </xdr:to>
    <xdr:sp macro="" textlink="">
      <xdr:nvSpPr>
        <xdr:cNvPr id="256" name="フローチャート: 判断 255"/>
        <xdr:cNvSpPr/>
      </xdr:nvSpPr>
      <xdr:spPr>
        <a:xfrm>
          <a:off x="2428875" y="1422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37877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0734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317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571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806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6350</xdr:rowOff>
    </xdr:from>
    <xdr:to>
      <xdr:col>24</xdr:col>
      <xdr:colOff>114300</xdr:colOff>
      <xdr:row>79</xdr:row>
      <xdr:rowOff>107950</xdr:rowOff>
    </xdr:to>
    <xdr:sp macro="" textlink="">
      <xdr:nvSpPr>
        <xdr:cNvPr id="262" name="楕円 261"/>
        <xdr:cNvSpPr/>
      </xdr:nvSpPr>
      <xdr:spPr>
        <a:xfrm>
          <a:off x="3898900" y="1355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29227</xdr:rowOff>
    </xdr:from>
    <xdr:ext cx="405111" cy="259045"/>
    <xdr:sp macro="" textlink="">
      <xdr:nvSpPr>
        <xdr:cNvPr id="263" name="【福祉施設】&#10;有形固定資産減価償却率該当値テキスト"/>
        <xdr:cNvSpPr txBox="1"/>
      </xdr:nvSpPr>
      <xdr:spPr>
        <a:xfrm>
          <a:off x="3987800" y="1340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46355</xdr:rowOff>
    </xdr:from>
    <xdr:to>
      <xdr:col>20</xdr:col>
      <xdr:colOff>38100</xdr:colOff>
      <xdr:row>79</xdr:row>
      <xdr:rowOff>147955</xdr:rowOff>
    </xdr:to>
    <xdr:sp macro="" textlink="">
      <xdr:nvSpPr>
        <xdr:cNvPr id="264" name="楕円 263"/>
        <xdr:cNvSpPr/>
      </xdr:nvSpPr>
      <xdr:spPr>
        <a:xfrm>
          <a:off x="3203575" y="1359090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57150</xdr:rowOff>
    </xdr:from>
    <xdr:to>
      <xdr:col>24</xdr:col>
      <xdr:colOff>63500</xdr:colOff>
      <xdr:row>79</xdr:row>
      <xdr:rowOff>97155</xdr:rowOff>
    </xdr:to>
    <xdr:cxnSp macro="">
      <xdr:nvCxnSpPr>
        <xdr:cNvPr id="265" name="直線コネクタ 264"/>
        <xdr:cNvCxnSpPr/>
      </xdr:nvCxnSpPr>
      <xdr:spPr>
        <a:xfrm flipV="1">
          <a:off x="3235325" y="13601700"/>
          <a:ext cx="7143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86361</xdr:rowOff>
    </xdr:from>
    <xdr:to>
      <xdr:col>15</xdr:col>
      <xdr:colOff>101600</xdr:colOff>
      <xdr:row>80</xdr:row>
      <xdr:rowOff>16511</xdr:rowOff>
    </xdr:to>
    <xdr:sp macro="" textlink="">
      <xdr:nvSpPr>
        <xdr:cNvPr id="266" name="楕円 265"/>
        <xdr:cNvSpPr/>
      </xdr:nvSpPr>
      <xdr:spPr>
        <a:xfrm>
          <a:off x="2428875" y="1363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97155</xdr:rowOff>
    </xdr:from>
    <xdr:to>
      <xdr:col>19</xdr:col>
      <xdr:colOff>177800</xdr:colOff>
      <xdr:row>79</xdr:row>
      <xdr:rowOff>137161</xdr:rowOff>
    </xdr:to>
    <xdr:cxnSp macro="">
      <xdr:nvCxnSpPr>
        <xdr:cNvPr id="267" name="直線コネクタ 266"/>
        <xdr:cNvCxnSpPr/>
      </xdr:nvCxnSpPr>
      <xdr:spPr>
        <a:xfrm flipV="1">
          <a:off x="2479675" y="13641705"/>
          <a:ext cx="75565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13352</xdr:rowOff>
    </xdr:from>
    <xdr:ext cx="405111" cy="259045"/>
    <xdr:sp macro="" textlink="">
      <xdr:nvSpPr>
        <xdr:cNvPr id="268" name="n_1aveValue【福祉施設】&#10;有形固定資産減価償却率"/>
        <xdr:cNvSpPr txBox="1"/>
      </xdr:nvSpPr>
      <xdr:spPr>
        <a:xfrm>
          <a:off x="306769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89552</xdr:rowOff>
    </xdr:from>
    <xdr:ext cx="405111" cy="259045"/>
    <xdr:sp macro="" textlink="">
      <xdr:nvSpPr>
        <xdr:cNvPr id="269" name="n_2aveValue【福祉施設】&#10;有形固定資産減価償却率"/>
        <xdr:cNvSpPr txBox="1"/>
      </xdr:nvSpPr>
      <xdr:spPr>
        <a:xfrm>
          <a:off x="2305694" y="14319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164482</xdr:rowOff>
    </xdr:from>
    <xdr:ext cx="405111" cy="259045"/>
    <xdr:sp macro="" textlink="">
      <xdr:nvSpPr>
        <xdr:cNvPr id="270" name="n_1mainValue【福祉施設】&#10;有形固定資産減価償却率"/>
        <xdr:cNvSpPr txBox="1"/>
      </xdr:nvSpPr>
      <xdr:spPr>
        <a:xfrm>
          <a:off x="3067694" y="1336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33038</xdr:rowOff>
    </xdr:from>
    <xdr:ext cx="405111" cy="259045"/>
    <xdr:sp macro="" textlink="">
      <xdr:nvSpPr>
        <xdr:cNvPr id="271" name="n_2mainValue【福祉施設】&#10;有形固定資産減価償却率"/>
        <xdr:cNvSpPr txBox="1"/>
      </xdr:nvSpPr>
      <xdr:spPr>
        <a:xfrm>
          <a:off x="2305694" y="13406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5632450"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57308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57308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66040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66040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75755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75755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5632450"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55943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5632450" y="1524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2" name="直線コネクタ 281"/>
        <xdr:cNvCxnSpPr/>
      </xdr:nvCxnSpPr>
      <xdr:spPr>
        <a:xfrm>
          <a:off x="5632450" y="147828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3" name="テキスト ボックス 282"/>
        <xdr:cNvSpPr txBox="1"/>
      </xdr:nvSpPr>
      <xdr:spPr>
        <a:xfrm>
          <a:off x="52224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84" name="直線コネクタ 283"/>
        <xdr:cNvCxnSpPr/>
      </xdr:nvCxnSpPr>
      <xdr:spPr>
        <a:xfrm>
          <a:off x="5632450" y="143256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85" name="テキスト ボックス 284"/>
        <xdr:cNvSpPr txBox="1"/>
      </xdr:nvSpPr>
      <xdr:spPr>
        <a:xfrm>
          <a:off x="52224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86" name="直線コネクタ 285"/>
        <xdr:cNvCxnSpPr/>
      </xdr:nvCxnSpPr>
      <xdr:spPr>
        <a:xfrm>
          <a:off x="5632450" y="138684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87" name="テキスト ボックス 286"/>
        <xdr:cNvSpPr txBox="1"/>
      </xdr:nvSpPr>
      <xdr:spPr>
        <a:xfrm>
          <a:off x="52224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88" name="直線コネクタ 287"/>
        <xdr:cNvCxnSpPr/>
      </xdr:nvCxnSpPr>
      <xdr:spPr>
        <a:xfrm>
          <a:off x="5632450" y="134112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89" name="テキスト ボックス 288"/>
        <xdr:cNvSpPr txBox="1"/>
      </xdr:nvSpPr>
      <xdr:spPr>
        <a:xfrm>
          <a:off x="52224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0" name="直線コネクタ 289"/>
        <xdr:cNvCxnSpPr/>
      </xdr:nvCxnSpPr>
      <xdr:spPr>
        <a:xfrm>
          <a:off x="5632450" y="1295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1" name="テキスト ボックス 290"/>
        <xdr:cNvSpPr txBox="1"/>
      </xdr:nvSpPr>
      <xdr:spPr>
        <a:xfrm>
          <a:off x="52224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2" name="【福祉施設】&#10;一人当たり面積グラフ枠"/>
        <xdr:cNvSpPr/>
      </xdr:nvSpPr>
      <xdr:spPr>
        <a:xfrm>
          <a:off x="5632450"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86</xdr:row>
      <xdr:rowOff>31242</xdr:rowOff>
    </xdr:to>
    <xdr:cxnSp macro="">
      <xdr:nvCxnSpPr>
        <xdr:cNvPr id="293" name="直線コネクタ 292"/>
        <xdr:cNvCxnSpPr/>
      </xdr:nvCxnSpPr>
      <xdr:spPr>
        <a:xfrm flipV="1">
          <a:off x="8905240" y="13566648"/>
          <a:ext cx="0" cy="1209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35069</xdr:rowOff>
    </xdr:from>
    <xdr:ext cx="469744" cy="259045"/>
    <xdr:sp macro="" textlink="">
      <xdr:nvSpPr>
        <xdr:cNvPr id="294" name="【福祉施設】&#10;一人当たり面積最小値テキスト"/>
        <xdr:cNvSpPr txBox="1"/>
      </xdr:nvSpPr>
      <xdr:spPr>
        <a:xfrm>
          <a:off x="8943975"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31242</xdr:rowOff>
    </xdr:from>
    <xdr:to>
      <xdr:col>55</xdr:col>
      <xdr:colOff>88900</xdr:colOff>
      <xdr:row>86</xdr:row>
      <xdr:rowOff>31242</xdr:rowOff>
    </xdr:to>
    <xdr:cxnSp macro="">
      <xdr:nvCxnSpPr>
        <xdr:cNvPr id="295" name="直線コネクタ 294"/>
        <xdr:cNvCxnSpPr/>
      </xdr:nvCxnSpPr>
      <xdr:spPr>
        <a:xfrm>
          <a:off x="8845550" y="1477594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296" name="【福祉施設】&#10;一人当たり面積最大値テキスト"/>
        <xdr:cNvSpPr txBox="1"/>
      </xdr:nvSpPr>
      <xdr:spPr>
        <a:xfrm>
          <a:off x="8943975"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297" name="直線コネクタ 296"/>
        <xdr:cNvCxnSpPr/>
      </xdr:nvCxnSpPr>
      <xdr:spPr>
        <a:xfrm>
          <a:off x="8845550" y="1356664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23892</xdr:rowOff>
    </xdr:from>
    <xdr:ext cx="469744" cy="259045"/>
    <xdr:sp macro="" textlink="">
      <xdr:nvSpPr>
        <xdr:cNvPr id="298" name="【福祉施設】&#10;一人当たり面積平均値テキスト"/>
        <xdr:cNvSpPr txBox="1"/>
      </xdr:nvSpPr>
      <xdr:spPr>
        <a:xfrm>
          <a:off x="8943975" y="14425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299" name="フローチャート: 判断 298"/>
        <xdr:cNvSpPr/>
      </xdr:nvSpPr>
      <xdr:spPr>
        <a:xfrm>
          <a:off x="8883650" y="1457426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12446</xdr:rowOff>
    </xdr:from>
    <xdr:to>
      <xdr:col>50</xdr:col>
      <xdr:colOff>165100</xdr:colOff>
      <xdr:row>85</xdr:row>
      <xdr:rowOff>114046</xdr:rowOff>
    </xdr:to>
    <xdr:sp macro="" textlink="">
      <xdr:nvSpPr>
        <xdr:cNvPr id="300" name="フローチャート: 判断 299"/>
        <xdr:cNvSpPr/>
      </xdr:nvSpPr>
      <xdr:spPr>
        <a:xfrm>
          <a:off x="8159750" y="1458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135889</xdr:rowOff>
    </xdr:from>
    <xdr:to>
      <xdr:col>46</xdr:col>
      <xdr:colOff>38100</xdr:colOff>
      <xdr:row>85</xdr:row>
      <xdr:rowOff>66039</xdr:rowOff>
    </xdr:to>
    <xdr:sp macro="" textlink="">
      <xdr:nvSpPr>
        <xdr:cNvPr id="301" name="フローチャート: 判断 300"/>
        <xdr:cNvSpPr/>
      </xdr:nvSpPr>
      <xdr:spPr>
        <a:xfrm>
          <a:off x="7413625" y="145376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2" name="テキスト ボックス 301"/>
        <xdr:cNvSpPr txBox="1"/>
      </xdr:nvSpPr>
      <xdr:spPr>
        <a:xfrm>
          <a:off x="87439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3" name="テキスト ボックス 302"/>
        <xdr:cNvSpPr txBox="1"/>
      </xdr:nvSpPr>
      <xdr:spPr>
        <a:xfrm>
          <a:off x="80486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4" name="テキスト ボックス 303"/>
        <xdr:cNvSpPr txBox="1"/>
      </xdr:nvSpPr>
      <xdr:spPr>
        <a:xfrm>
          <a:off x="72834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5" name="テキスト ボックス 304"/>
        <xdr:cNvSpPr txBox="1"/>
      </xdr:nvSpPr>
      <xdr:spPr>
        <a:xfrm>
          <a:off x="652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6" name="テキスト ボックス 305"/>
        <xdr:cNvSpPr txBox="1"/>
      </xdr:nvSpPr>
      <xdr:spPr>
        <a:xfrm>
          <a:off x="5781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124461</xdr:rowOff>
    </xdr:from>
    <xdr:to>
      <xdr:col>55</xdr:col>
      <xdr:colOff>50800</xdr:colOff>
      <xdr:row>86</xdr:row>
      <xdr:rowOff>54611</xdr:rowOff>
    </xdr:to>
    <xdr:sp macro="" textlink="">
      <xdr:nvSpPr>
        <xdr:cNvPr id="307" name="楕円 306"/>
        <xdr:cNvSpPr/>
      </xdr:nvSpPr>
      <xdr:spPr>
        <a:xfrm>
          <a:off x="8883650" y="1469771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39388</xdr:rowOff>
    </xdr:from>
    <xdr:ext cx="469744" cy="259045"/>
    <xdr:sp macro="" textlink="">
      <xdr:nvSpPr>
        <xdr:cNvPr id="308" name="【福祉施設】&#10;一人当たり面積該当値テキスト"/>
        <xdr:cNvSpPr txBox="1"/>
      </xdr:nvSpPr>
      <xdr:spPr>
        <a:xfrm>
          <a:off x="8943975" y="1461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124461</xdr:rowOff>
    </xdr:from>
    <xdr:to>
      <xdr:col>50</xdr:col>
      <xdr:colOff>165100</xdr:colOff>
      <xdr:row>86</xdr:row>
      <xdr:rowOff>54611</xdr:rowOff>
    </xdr:to>
    <xdr:sp macro="" textlink="">
      <xdr:nvSpPr>
        <xdr:cNvPr id="309" name="楕円 308"/>
        <xdr:cNvSpPr/>
      </xdr:nvSpPr>
      <xdr:spPr>
        <a:xfrm>
          <a:off x="815975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3811</xdr:rowOff>
    </xdr:from>
    <xdr:to>
      <xdr:col>55</xdr:col>
      <xdr:colOff>0</xdr:colOff>
      <xdr:row>86</xdr:row>
      <xdr:rowOff>3811</xdr:rowOff>
    </xdr:to>
    <xdr:cxnSp macro="">
      <xdr:nvCxnSpPr>
        <xdr:cNvPr id="310" name="直線コネクタ 309"/>
        <xdr:cNvCxnSpPr/>
      </xdr:nvCxnSpPr>
      <xdr:spPr>
        <a:xfrm>
          <a:off x="8210550" y="14748511"/>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124461</xdr:rowOff>
    </xdr:from>
    <xdr:to>
      <xdr:col>46</xdr:col>
      <xdr:colOff>38100</xdr:colOff>
      <xdr:row>86</xdr:row>
      <xdr:rowOff>54611</xdr:rowOff>
    </xdr:to>
    <xdr:sp macro="" textlink="">
      <xdr:nvSpPr>
        <xdr:cNvPr id="311" name="楕円 310"/>
        <xdr:cNvSpPr/>
      </xdr:nvSpPr>
      <xdr:spPr>
        <a:xfrm>
          <a:off x="7413625" y="14697711"/>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3811</xdr:rowOff>
    </xdr:from>
    <xdr:to>
      <xdr:col>50</xdr:col>
      <xdr:colOff>114300</xdr:colOff>
      <xdr:row>86</xdr:row>
      <xdr:rowOff>3811</xdr:rowOff>
    </xdr:to>
    <xdr:cxnSp macro="">
      <xdr:nvCxnSpPr>
        <xdr:cNvPr id="312" name="直線コネクタ 311"/>
        <xdr:cNvCxnSpPr/>
      </xdr:nvCxnSpPr>
      <xdr:spPr>
        <a:xfrm>
          <a:off x="7445375" y="14748511"/>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130573</xdr:rowOff>
    </xdr:from>
    <xdr:ext cx="469744" cy="259045"/>
    <xdr:sp macro="" textlink="">
      <xdr:nvSpPr>
        <xdr:cNvPr id="313" name="n_1aveValue【福祉施設】&#10;一人当たり面積"/>
        <xdr:cNvSpPr txBox="1"/>
      </xdr:nvSpPr>
      <xdr:spPr>
        <a:xfrm>
          <a:off x="7991552" y="14360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82566</xdr:rowOff>
    </xdr:from>
    <xdr:ext cx="469744" cy="259045"/>
    <xdr:sp macro="" textlink="">
      <xdr:nvSpPr>
        <xdr:cNvPr id="314" name="n_2aveValue【福祉施設】&#10;一人当たり面積"/>
        <xdr:cNvSpPr txBox="1"/>
      </xdr:nvSpPr>
      <xdr:spPr>
        <a:xfrm>
          <a:off x="7258127" y="14312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45738</xdr:rowOff>
    </xdr:from>
    <xdr:ext cx="469744" cy="259045"/>
    <xdr:sp macro="" textlink="">
      <xdr:nvSpPr>
        <xdr:cNvPr id="315" name="n_1mainValue【福祉施設】&#10;一人当たり面積"/>
        <xdr:cNvSpPr txBox="1"/>
      </xdr:nvSpPr>
      <xdr:spPr>
        <a:xfrm>
          <a:off x="7991552"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45738</xdr:rowOff>
    </xdr:from>
    <xdr:ext cx="469744" cy="259045"/>
    <xdr:sp macro="" textlink="">
      <xdr:nvSpPr>
        <xdr:cNvPr id="316" name="n_2mainValue【福祉施設】&#10;一人当たり面積"/>
        <xdr:cNvSpPr txBox="1"/>
      </xdr:nvSpPr>
      <xdr:spPr>
        <a:xfrm>
          <a:off x="72581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7" name="正方形/長方形 316"/>
        <xdr:cNvSpPr/>
      </xdr:nvSpPr>
      <xdr:spPr>
        <a:xfrm>
          <a:off x="6477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8" name="正方形/長方形 317"/>
        <xdr:cNvSpPr/>
      </xdr:nvSpPr>
      <xdr:spPr>
        <a:xfrm>
          <a:off x="7747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9" name="正方形/長方形 318"/>
        <xdr:cNvSpPr/>
      </xdr:nvSpPr>
      <xdr:spPr>
        <a:xfrm>
          <a:off x="7747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0" name="正方形/長方形 319"/>
        <xdr:cNvSpPr/>
      </xdr:nvSpPr>
      <xdr:spPr>
        <a:xfrm>
          <a:off x="16192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1" name="正方形/長方形 320"/>
        <xdr:cNvSpPr/>
      </xdr:nvSpPr>
      <xdr:spPr>
        <a:xfrm>
          <a:off x="16192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2" name="正方形/長方形 321"/>
        <xdr:cNvSpPr/>
      </xdr:nvSpPr>
      <xdr:spPr>
        <a:xfrm>
          <a:off x="2590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3" name="正方形/長方形 322"/>
        <xdr:cNvSpPr/>
      </xdr:nvSpPr>
      <xdr:spPr>
        <a:xfrm>
          <a:off x="2590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4" name="正方形/長方形 323"/>
        <xdr:cNvSpPr/>
      </xdr:nvSpPr>
      <xdr:spPr>
        <a:xfrm>
          <a:off x="6477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5" name="テキスト ボックス 324"/>
        <xdr:cNvSpPr txBox="1"/>
      </xdr:nvSpPr>
      <xdr:spPr>
        <a:xfrm>
          <a:off x="63817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6" name="直線コネクタ 325"/>
        <xdr:cNvCxnSpPr/>
      </xdr:nvCxnSpPr>
      <xdr:spPr>
        <a:xfrm>
          <a:off x="6477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7" name="直線コネクタ 326"/>
        <xdr:cNvCxnSpPr/>
      </xdr:nvCxnSpPr>
      <xdr:spPr>
        <a:xfrm>
          <a:off x="647700" y="18723429"/>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28" name="テキスト ボックス 327"/>
        <xdr:cNvSpPr txBox="1"/>
      </xdr:nvSpPr>
      <xdr:spPr>
        <a:xfrm>
          <a:off x="36591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29" name="直線コネクタ 328"/>
        <xdr:cNvCxnSpPr/>
      </xdr:nvCxnSpPr>
      <xdr:spPr>
        <a:xfrm>
          <a:off x="647700" y="1839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0" name="テキスト ボックス 329"/>
        <xdr:cNvSpPr txBox="1"/>
      </xdr:nvSpPr>
      <xdr:spPr>
        <a:xfrm>
          <a:off x="3208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1" name="直線コネクタ 330"/>
        <xdr:cNvCxnSpPr/>
      </xdr:nvCxnSpPr>
      <xdr:spPr>
        <a:xfrm>
          <a:off x="647700" y="18070286"/>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2" name="テキスト ボックス 331"/>
        <xdr:cNvSpPr txBox="1"/>
      </xdr:nvSpPr>
      <xdr:spPr>
        <a:xfrm>
          <a:off x="3208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3" name="直線コネクタ 332"/>
        <xdr:cNvCxnSpPr/>
      </xdr:nvCxnSpPr>
      <xdr:spPr>
        <a:xfrm>
          <a:off x="647700" y="17743714"/>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4" name="テキスト ボックス 333"/>
        <xdr:cNvSpPr txBox="1"/>
      </xdr:nvSpPr>
      <xdr:spPr>
        <a:xfrm>
          <a:off x="3208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5" name="直線コネクタ 334"/>
        <xdr:cNvCxnSpPr/>
      </xdr:nvCxnSpPr>
      <xdr:spPr>
        <a:xfrm>
          <a:off x="647700" y="1741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6" name="テキスト ボックス 335"/>
        <xdr:cNvSpPr txBox="1"/>
      </xdr:nvSpPr>
      <xdr:spPr>
        <a:xfrm>
          <a:off x="3208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7" name="直線コネクタ 336"/>
        <xdr:cNvCxnSpPr/>
      </xdr:nvCxnSpPr>
      <xdr:spPr>
        <a:xfrm>
          <a:off x="647700" y="17090571"/>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38" name="テキスト ボックス 337"/>
        <xdr:cNvSpPr txBox="1"/>
      </xdr:nvSpPr>
      <xdr:spPr>
        <a:xfrm>
          <a:off x="2662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9" name="直線コネクタ 338"/>
        <xdr:cNvCxnSpPr/>
      </xdr:nvCxnSpPr>
      <xdr:spPr>
        <a:xfrm>
          <a:off x="6477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0" name="テキスト ボックス 339"/>
        <xdr:cNvSpPr txBox="1"/>
      </xdr:nvSpPr>
      <xdr:spPr>
        <a:xfrm>
          <a:off x="2662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1" name="【市民会館】&#10;有形固定資産減価償却率グラフ枠"/>
        <xdr:cNvSpPr/>
      </xdr:nvSpPr>
      <xdr:spPr>
        <a:xfrm>
          <a:off x="6477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102326</xdr:rowOff>
    </xdr:from>
    <xdr:to>
      <xdr:col>24</xdr:col>
      <xdr:colOff>62865</xdr:colOff>
      <xdr:row>108</xdr:row>
      <xdr:rowOff>138249</xdr:rowOff>
    </xdr:to>
    <xdr:cxnSp macro="">
      <xdr:nvCxnSpPr>
        <xdr:cNvPr id="342" name="直線コネクタ 341"/>
        <xdr:cNvCxnSpPr/>
      </xdr:nvCxnSpPr>
      <xdr:spPr>
        <a:xfrm flipV="1">
          <a:off x="3949065" y="1724732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142076</xdr:rowOff>
    </xdr:from>
    <xdr:ext cx="340478" cy="259045"/>
    <xdr:sp macro="" textlink="">
      <xdr:nvSpPr>
        <xdr:cNvPr id="343" name="【市民会館】&#10;有形固定資産減価償却率最小値テキスト"/>
        <xdr:cNvSpPr txBox="1"/>
      </xdr:nvSpPr>
      <xdr:spPr>
        <a:xfrm>
          <a:off x="3987800" y="186586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138249</xdr:rowOff>
    </xdr:from>
    <xdr:to>
      <xdr:col>24</xdr:col>
      <xdr:colOff>152400</xdr:colOff>
      <xdr:row>108</xdr:row>
      <xdr:rowOff>138249</xdr:rowOff>
    </xdr:to>
    <xdr:cxnSp macro="">
      <xdr:nvCxnSpPr>
        <xdr:cNvPr id="344" name="直線コネクタ 343"/>
        <xdr:cNvCxnSpPr/>
      </xdr:nvCxnSpPr>
      <xdr:spPr>
        <a:xfrm>
          <a:off x="3889375" y="1865484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49003</xdr:rowOff>
    </xdr:from>
    <xdr:ext cx="405111" cy="259045"/>
    <xdr:sp macro="" textlink="">
      <xdr:nvSpPr>
        <xdr:cNvPr id="345" name="【市民会館】&#10;有形固定資産減価償却率最大値テキスト"/>
        <xdr:cNvSpPr txBox="1"/>
      </xdr:nvSpPr>
      <xdr:spPr>
        <a:xfrm>
          <a:off x="3987800" y="1702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102326</xdr:rowOff>
    </xdr:from>
    <xdr:to>
      <xdr:col>24</xdr:col>
      <xdr:colOff>152400</xdr:colOff>
      <xdr:row>100</xdr:row>
      <xdr:rowOff>102326</xdr:rowOff>
    </xdr:to>
    <xdr:cxnSp macro="">
      <xdr:nvCxnSpPr>
        <xdr:cNvPr id="346" name="直線コネクタ 345"/>
        <xdr:cNvCxnSpPr/>
      </xdr:nvCxnSpPr>
      <xdr:spPr>
        <a:xfrm>
          <a:off x="3889375" y="1724732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15620</xdr:rowOff>
    </xdr:from>
    <xdr:ext cx="405111" cy="259045"/>
    <xdr:sp macro="" textlink="">
      <xdr:nvSpPr>
        <xdr:cNvPr id="347" name="【市民会館】&#10;有形固定資産減価償却率平均値テキスト"/>
        <xdr:cNvSpPr txBox="1"/>
      </xdr:nvSpPr>
      <xdr:spPr>
        <a:xfrm>
          <a:off x="3987800" y="1767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48" name="フローチャート: 判断 347"/>
        <xdr:cNvSpPr/>
      </xdr:nvSpPr>
      <xdr:spPr>
        <a:xfrm>
          <a:off x="38989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49" name="フローチャート: 判断 348"/>
        <xdr:cNvSpPr/>
      </xdr:nvSpPr>
      <xdr:spPr>
        <a:xfrm>
          <a:off x="3203575" y="1777618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17236</xdr:rowOff>
    </xdr:from>
    <xdr:to>
      <xdr:col>15</xdr:col>
      <xdr:colOff>101600</xdr:colOff>
      <xdr:row>104</xdr:row>
      <xdr:rowOff>118836</xdr:rowOff>
    </xdr:to>
    <xdr:sp macro="" textlink="">
      <xdr:nvSpPr>
        <xdr:cNvPr id="350" name="フローチャート: 判断 349"/>
        <xdr:cNvSpPr/>
      </xdr:nvSpPr>
      <xdr:spPr>
        <a:xfrm>
          <a:off x="2428875"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1" name="テキスト ボックス 350"/>
        <xdr:cNvSpPr txBox="1"/>
      </xdr:nvSpPr>
      <xdr:spPr>
        <a:xfrm>
          <a:off x="37877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2" name="テキスト ボックス 351"/>
        <xdr:cNvSpPr txBox="1"/>
      </xdr:nvSpPr>
      <xdr:spPr>
        <a:xfrm>
          <a:off x="30734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3" name="テキスト ボックス 352"/>
        <xdr:cNvSpPr txBox="1"/>
      </xdr:nvSpPr>
      <xdr:spPr>
        <a:xfrm>
          <a:off x="23177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4" name="テキスト ボックス 353"/>
        <xdr:cNvSpPr txBox="1"/>
      </xdr:nvSpPr>
      <xdr:spPr>
        <a:xfrm>
          <a:off x="1571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5" name="テキスト ボックス 354"/>
        <xdr:cNvSpPr txBox="1"/>
      </xdr:nvSpPr>
      <xdr:spPr>
        <a:xfrm>
          <a:off x="806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126637</xdr:rowOff>
    </xdr:from>
    <xdr:to>
      <xdr:col>24</xdr:col>
      <xdr:colOff>114300</xdr:colOff>
      <xdr:row>106</xdr:row>
      <xdr:rowOff>56787</xdr:rowOff>
    </xdr:to>
    <xdr:sp macro="" textlink="">
      <xdr:nvSpPr>
        <xdr:cNvPr id="356" name="楕円 355"/>
        <xdr:cNvSpPr/>
      </xdr:nvSpPr>
      <xdr:spPr>
        <a:xfrm>
          <a:off x="38989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105064</xdr:rowOff>
    </xdr:from>
    <xdr:ext cx="405111" cy="259045"/>
    <xdr:sp macro="" textlink="">
      <xdr:nvSpPr>
        <xdr:cNvPr id="357" name="【市民会館】&#10;有形固定資産減価償却率該当値テキスト"/>
        <xdr:cNvSpPr txBox="1"/>
      </xdr:nvSpPr>
      <xdr:spPr>
        <a:xfrm>
          <a:off x="3987800"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142966</xdr:rowOff>
    </xdr:from>
    <xdr:to>
      <xdr:col>20</xdr:col>
      <xdr:colOff>38100</xdr:colOff>
      <xdr:row>106</xdr:row>
      <xdr:rowOff>73116</xdr:rowOff>
    </xdr:to>
    <xdr:sp macro="" textlink="">
      <xdr:nvSpPr>
        <xdr:cNvPr id="358" name="楕円 357"/>
        <xdr:cNvSpPr/>
      </xdr:nvSpPr>
      <xdr:spPr>
        <a:xfrm>
          <a:off x="3203575" y="18145216"/>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5987</xdr:rowOff>
    </xdr:from>
    <xdr:to>
      <xdr:col>24</xdr:col>
      <xdr:colOff>63500</xdr:colOff>
      <xdr:row>106</xdr:row>
      <xdr:rowOff>22316</xdr:rowOff>
    </xdr:to>
    <xdr:cxnSp macro="">
      <xdr:nvCxnSpPr>
        <xdr:cNvPr id="359" name="直線コネクタ 358"/>
        <xdr:cNvCxnSpPr/>
      </xdr:nvCxnSpPr>
      <xdr:spPr>
        <a:xfrm flipV="1">
          <a:off x="3235325" y="18179687"/>
          <a:ext cx="714375"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4173</xdr:rowOff>
    </xdr:from>
    <xdr:to>
      <xdr:col>15</xdr:col>
      <xdr:colOff>101600</xdr:colOff>
      <xdr:row>106</xdr:row>
      <xdr:rowOff>105773</xdr:rowOff>
    </xdr:to>
    <xdr:sp macro="" textlink="">
      <xdr:nvSpPr>
        <xdr:cNvPr id="360" name="楕円 359"/>
        <xdr:cNvSpPr/>
      </xdr:nvSpPr>
      <xdr:spPr>
        <a:xfrm>
          <a:off x="2428875" y="18177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22316</xdr:rowOff>
    </xdr:from>
    <xdr:to>
      <xdr:col>19</xdr:col>
      <xdr:colOff>177800</xdr:colOff>
      <xdr:row>106</xdr:row>
      <xdr:rowOff>54973</xdr:rowOff>
    </xdr:to>
    <xdr:cxnSp macro="">
      <xdr:nvCxnSpPr>
        <xdr:cNvPr id="361" name="直線コネクタ 360"/>
        <xdr:cNvCxnSpPr/>
      </xdr:nvCxnSpPr>
      <xdr:spPr>
        <a:xfrm flipV="1">
          <a:off x="2479675" y="18196016"/>
          <a:ext cx="75565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63516</xdr:rowOff>
    </xdr:from>
    <xdr:ext cx="405111" cy="259045"/>
    <xdr:sp macro="" textlink="">
      <xdr:nvSpPr>
        <xdr:cNvPr id="362" name="n_1aveValue【市民会館】&#10;有形固定資産減価償却率"/>
        <xdr:cNvSpPr txBox="1"/>
      </xdr:nvSpPr>
      <xdr:spPr>
        <a:xfrm>
          <a:off x="306769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135363</xdr:rowOff>
    </xdr:from>
    <xdr:ext cx="405111" cy="259045"/>
    <xdr:sp macro="" textlink="">
      <xdr:nvSpPr>
        <xdr:cNvPr id="363" name="n_2aveValue【市民会館】&#10;有形固定資産減価償却率"/>
        <xdr:cNvSpPr txBox="1"/>
      </xdr:nvSpPr>
      <xdr:spPr>
        <a:xfrm>
          <a:off x="2305694" y="17623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64243</xdr:rowOff>
    </xdr:from>
    <xdr:ext cx="405111" cy="259045"/>
    <xdr:sp macro="" textlink="">
      <xdr:nvSpPr>
        <xdr:cNvPr id="364" name="n_1mainValue【市民会館】&#10;有形固定資産減価償却率"/>
        <xdr:cNvSpPr txBox="1"/>
      </xdr:nvSpPr>
      <xdr:spPr>
        <a:xfrm>
          <a:off x="306769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96900</xdr:rowOff>
    </xdr:from>
    <xdr:ext cx="405111" cy="259045"/>
    <xdr:sp macro="" textlink="">
      <xdr:nvSpPr>
        <xdr:cNvPr id="365" name="n_2mainValue【市民会館】&#10;有形固定資産減価償却率"/>
        <xdr:cNvSpPr txBox="1"/>
      </xdr:nvSpPr>
      <xdr:spPr>
        <a:xfrm>
          <a:off x="230569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xdr:cNvSpPr/>
      </xdr:nvSpPr>
      <xdr:spPr>
        <a:xfrm>
          <a:off x="5632450"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xdr:cNvSpPr/>
      </xdr:nvSpPr>
      <xdr:spPr>
        <a:xfrm>
          <a:off x="57308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xdr:cNvSpPr/>
      </xdr:nvSpPr>
      <xdr:spPr>
        <a:xfrm>
          <a:off x="57308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xdr:cNvSpPr/>
      </xdr:nvSpPr>
      <xdr:spPr>
        <a:xfrm>
          <a:off x="66040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xdr:cNvSpPr/>
      </xdr:nvSpPr>
      <xdr:spPr>
        <a:xfrm>
          <a:off x="66040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xdr:cNvSpPr/>
      </xdr:nvSpPr>
      <xdr:spPr>
        <a:xfrm>
          <a:off x="75755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xdr:cNvSpPr/>
      </xdr:nvSpPr>
      <xdr:spPr>
        <a:xfrm>
          <a:off x="75755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xdr:cNvSpPr/>
      </xdr:nvSpPr>
      <xdr:spPr>
        <a:xfrm>
          <a:off x="5632450"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4" name="テキスト ボックス 373"/>
        <xdr:cNvSpPr txBox="1"/>
      </xdr:nvSpPr>
      <xdr:spPr>
        <a:xfrm>
          <a:off x="55943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5" name="直線コネクタ 374"/>
        <xdr:cNvCxnSpPr/>
      </xdr:nvCxnSpPr>
      <xdr:spPr>
        <a:xfrm>
          <a:off x="5632450" y="19050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6" name="直線コネクタ 375"/>
        <xdr:cNvCxnSpPr/>
      </xdr:nvCxnSpPr>
      <xdr:spPr>
        <a:xfrm>
          <a:off x="5632450" y="18669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77" name="テキスト ボックス 376"/>
        <xdr:cNvSpPr txBox="1"/>
      </xdr:nvSpPr>
      <xdr:spPr>
        <a:xfrm>
          <a:off x="52224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78" name="直線コネクタ 377"/>
        <xdr:cNvCxnSpPr/>
      </xdr:nvCxnSpPr>
      <xdr:spPr>
        <a:xfrm>
          <a:off x="5632450" y="18288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79" name="テキスト ボックス 378"/>
        <xdr:cNvSpPr txBox="1"/>
      </xdr:nvSpPr>
      <xdr:spPr>
        <a:xfrm>
          <a:off x="52224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0" name="直線コネクタ 379"/>
        <xdr:cNvCxnSpPr/>
      </xdr:nvCxnSpPr>
      <xdr:spPr>
        <a:xfrm>
          <a:off x="5632450" y="17907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81" name="テキスト ボックス 380"/>
        <xdr:cNvSpPr txBox="1"/>
      </xdr:nvSpPr>
      <xdr:spPr>
        <a:xfrm>
          <a:off x="52224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2" name="直線コネクタ 381"/>
        <xdr:cNvCxnSpPr/>
      </xdr:nvCxnSpPr>
      <xdr:spPr>
        <a:xfrm>
          <a:off x="5632450" y="17526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83" name="テキスト ボックス 382"/>
        <xdr:cNvSpPr txBox="1"/>
      </xdr:nvSpPr>
      <xdr:spPr>
        <a:xfrm>
          <a:off x="52224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4" name="直線コネクタ 383"/>
        <xdr:cNvCxnSpPr/>
      </xdr:nvCxnSpPr>
      <xdr:spPr>
        <a:xfrm>
          <a:off x="5632450" y="17145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85" name="テキスト ボックス 384"/>
        <xdr:cNvSpPr txBox="1"/>
      </xdr:nvSpPr>
      <xdr:spPr>
        <a:xfrm>
          <a:off x="52224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6" name="直線コネクタ 385"/>
        <xdr:cNvCxnSpPr/>
      </xdr:nvCxnSpPr>
      <xdr:spPr>
        <a:xfrm>
          <a:off x="5632450" y="16764000"/>
          <a:ext cx="39719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7" name="テキスト ボックス 386"/>
        <xdr:cNvSpPr txBox="1"/>
      </xdr:nvSpPr>
      <xdr:spPr>
        <a:xfrm>
          <a:off x="52224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8" name="【市民会館】&#10;一人当たり面積グラフ枠"/>
        <xdr:cNvSpPr/>
      </xdr:nvSpPr>
      <xdr:spPr>
        <a:xfrm>
          <a:off x="5632450"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156211</xdr:rowOff>
    </xdr:from>
    <xdr:to>
      <xdr:col>54</xdr:col>
      <xdr:colOff>189865</xdr:colOff>
      <xdr:row>108</xdr:row>
      <xdr:rowOff>53339</xdr:rowOff>
    </xdr:to>
    <xdr:cxnSp macro="">
      <xdr:nvCxnSpPr>
        <xdr:cNvPr id="389" name="直線コネクタ 388"/>
        <xdr:cNvCxnSpPr/>
      </xdr:nvCxnSpPr>
      <xdr:spPr>
        <a:xfrm flipV="1">
          <a:off x="8905240" y="17129761"/>
          <a:ext cx="0" cy="1440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57166</xdr:rowOff>
    </xdr:from>
    <xdr:ext cx="469744" cy="259045"/>
    <xdr:sp macro="" textlink="">
      <xdr:nvSpPr>
        <xdr:cNvPr id="390" name="【市民会館】&#10;一人当たり面積最小値テキスト"/>
        <xdr:cNvSpPr txBox="1"/>
      </xdr:nvSpPr>
      <xdr:spPr>
        <a:xfrm>
          <a:off x="8943975" y="18573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53339</xdr:rowOff>
    </xdr:from>
    <xdr:to>
      <xdr:col>55</xdr:col>
      <xdr:colOff>88900</xdr:colOff>
      <xdr:row>108</xdr:row>
      <xdr:rowOff>53339</xdr:rowOff>
    </xdr:to>
    <xdr:cxnSp macro="">
      <xdr:nvCxnSpPr>
        <xdr:cNvPr id="391" name="直線コネクタ 390"/>
        <xdr:cNvCxnSpPr/>
      </xdr:nvCxnSpPr>
      <xdr:spPr>
        <a:xfrm>
          <a:off x="8845550" y="1856993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102888</xdr:rowOff>
    </xdr:from>
    <xdr:ext cx="469744" cy="259045"/>
    <xdr:sp macro="" textlink="">
      <xdr:nvSpPr>
        <xdr:cNvPr id="392" name="【市民会館】&#10;一人当たり面積最大値テキスト"/>
        <xdr:cNvSpPr txBox="1"/>
      </xdr:nvSpPr>
      <xdr:spPr>
        <a:xfrm>
          <a:off x="8943975" y="1690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156211</xdr:rowOff>
    </xdr:from>
    <xdr:to>
      <xdr:col>55</xdr:col>
      <xdr:colOff>88900</xdr:colOff>
      <xdr:row>99</xdr:row>
      <xdr:rowOff>156211</xdr:rowOff>
    </xdr:to>
    <xdr:cxnSp macro="">
      <xdr:nvCxnSpPr>
        <xdr:cNvPr id="393" name="直線コネクタ 392"/>
        <xdr:cNvCxnSpPr/>
      </xdr:nvCxnSpPr>
      <xdr:spPr>
        <a:xfrm>
          <a:off x="8845550" y="171297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25416</xdr:rowOff>
    </xdr:from>
    <xdr:ext cx="469744" cy="259045"/>
    <xdr:sp macro="" textlink="">
      <xdr:nvSpPr>
        <xdr:cNvPr id="394" name="【市民会館】&#10;一人当たり面積平均値テキスト"/>
        <xdr:cNvSpPr txBox="1"/>
      </xdr:nvSpPr>
      <xdr:spPr>
        <a:xfrm>
          <a:off x="8943975" y="1802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2539</xdr:rowOff>
    </xdr:from>
    <xdr:to>
      <xdr:col>55</xdr:col>
      <xdr:colOff>50800</xdr:colOff>
      <xdr:row>106</xdr:row>
      <xdr:rowOff>104139</xdr:rowOff>
    </xdr:to>
    <xdr:sp macro="" textlink="">
      <xdr:nvSpPr>
        <xdr:cNvPr id="395" name="フローチャート: 判断 394"/>
        <xdr:cNvSpPr/>
      </xdr:nvSpPr>
      <xdr:spPr>
        <a:xfrm>
          <a:off x="8883650" y="18176239"/>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120650</xdr:rowOff>
    </xdr:from>
    <xdr:to>
      <xdr:col>50</xdr:col>
      <xdr:colOff>165100</xdr:colOff>
      <xdr:row>106</xdr:row>
      <xdr:rowOff>50800</xdr:rowOff>
    </xdr:to>
    <xdr:sp macro="" textlink="">
      <xdr:nvSpPr>
        <xdr:cNvPr id="396" name="フローチャート: 判断 395"/>
        <xdr:cNvSpPr/>
      </xdr:nvSpPr>
      <xdr:spPr>
        <a:xfrm>
          <a:off x="8159750" y="1812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162561</xdr:rowOff>
    </xdr:from>
    <xdr:to>
      <xdr:col>46</xdr:col>
      <xdr:colOff>38100</xdr:colOff>
      <xdr:row>106</xdr:row>
      <xdr:rowOff>92711</xdr:rowOff>
    </xdr:to>
    <xdr:sp macro="" textlink="">
      <xdr:nvSpPr>
        <xdr:cNvPr id="397" name="フローチャート: 判断 396"/>
        <xdr:cNvSpPr/>
      </xdr:nvSpPr>
      <xdr:spPr>
        <a:xfrm>
          <a:off x="7413625" y="181648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8" name="テキスト ボックス 397"/>
        <xdr:cNvSpPr txBox="1"/>
      </xdr:nvSpPr>
      <xdr:spPr>
        <a:xfrm>
          <a:off x="87439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9" name="テキスト ボックス 398"/>
        <xdr:cNvSpPr txBox="1"/>
      </xdr:nvSpPr>
      <xdr:spPr>
        <a:xfrm>
          <a:off x="80486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0" name="テキスト ボックス 399"/>
        <xdr:cNvSpPr txBox="1"/>
      </xdr:nvSpPr>
      <xdr:spPr>
        <a:xfrm>
          <a:off x="72834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1" name="テキスト ボックス 400"/>
        <xdr:cNvSpPr txBox="1"/>
      </xdr:nvSpPr>
      <xdr:spPr>
        <a:xfrm>
          <a:off x="652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2" name="テキスト ボックス 401"/>
        <xdr:cNvSpPr txBox="1"/>
      </xdr:nvSpPr>
      <xdr:spPr>
        <a:xfrm>
          <a:off x="5781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120650</xdr:rowOff>
    </xdr:from>
    <xdr:to>
      <xdr:col>55</xdr:col>
      <xdr:colOff>50800</xdr:colOff>
      <xdr:row>107</xdr:row>
      <xdr:rowOff>50800</xdr:rowOff>
    </xdr:to>
    <xdr:sp macro="" textlink="">
      <xdr:nvSpPr>
        <xdr:cNvPr id="403" name="楕円 402"/>
        <xdr:cNvSpPr/>
      </xdr:nvSpPr>
      <xdr:spPr>
        <a:xfrm>
          <a:off x="8883650" y="182943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99077</xdr:rowOff>
    </xdr:from>
    <xdr:ext cx="469744" cy="259045"/>
    <xdr:sp macro="" textlink="">
      <xdr:nvSpPr>
        <xdr:cNvPr id="404" name="【市民会館】&#10;一人当たり面積該当値テキスト"/>
        <xdr:cNvSpPr txBox="1"/>
      </xdr:nvSpPr>
      <xdr:spPr>
        <a:xfrm>
          <a:off x="8943975" y="1827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120650</xdr:rowOff>
    </xdr:from>
    <xdr:to>
      <xdr:col>50</xdr:col>
      <xdr:colOff>165100</xdr:colOff>
      <xdr:row>107</xdr:row>
      <xdr:rowOff>50800</xdr:rowOff>
    </xdr:to>
    <xdr:sp macro="" textlink="">
      <xdr:nvSpPr>
        <xdr:cNvPr id="405" name="楕円 404"/>
        <xdr:cNvSpPr/>
      </xdr:nvSpPr>
      <xdr:spPr>
        <a:xfrm>
          <a:off x="8159750" y="1829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0</xdr:rowOff>
    </xdr:from>
    <xdr:to>
      <xdr:col>55</xdr:col>
      <xdr:colOff>0</xdr:colOff>
      <xdr:row>107</xdr:row>
      <xdr:rowOff>0</xdr:rowOff>
    </xdr:to>
    <xdr:cxnSp macro="">
      <xdr:nvCxnSpPr>
        <xdr:cNvPr id="406" name="直線コネクタ 405"/>
        <xdr:cNvCxnSpPr/>
      </xdr:nvCxnSpPr>
      <xdr:spPr>
        <a:xfrm>
          <a:off x="8210550" y="18345150"/>
          <a:ext cx="6953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120650</xdr:rowOff>
    </xdr:from>
    <xdr:to>
      <xdr:col>46</xdr:col>
      <xdr:colOff>38100</xdr:colOff>
      <xdr:row>107</xdr:row>
      <xdr:rowOff>50800</xdr:rowOff>
    </xdr:to>
    <xdr:sp macro="" textlink="">
      <xdr:nvSpPr>
        <xdr:cNvPr id="407" name="楕円 406"/>
        <xdr:cNvSpPr/>
      </xdr:nvSpPr>
      <xdr:spPr>
        <a:xfrm>
          <a:off x="7413625" y="1829435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0</xdr:rowOff>
    </xdr:from>
    <xdr:to>
      <xdr:col>50</xdr:col>
      <xdr:colOff>114300</xdr:colOff>
      <xdr:row>107</xdr:row>
      <xdr:rowOff>0</xdr:rowOff>
    </xdr:to>
    <xdr:cxnSp macro="">
      <xdr:nvCxnSpPr>
        <xdr:cNvPr id="408" name="直線コネクタ 407"/>
        <xdr:cNvCxnSpPr/>
      </xdr:nvCxnSpPr>
      <xdr:spPr>
        <a:xfrm>
          <a:off x="7445375" y="18345150"/>
          <a:ext cx="7651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67327</xdr:rowOff>
    </xdr:from>
    <xdr:ext cx="469744" cy="259045"/>
    <xdr:sp macro="" textlink="">
      <xdr:nvSpPr>
        <xdr:cNvPr id="409" name="n_1aveValue【市民会館】&#10;一人当たり面積"/>
        <xdr:cNvSpPr txBox="1"/>
      </xdr:nvSpPr>
      <xdr:spPr>
        <a:xfrm>
          <a:off x="7991552" y="1789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109238</xdr:rowOff>
    </xdr:from>
    <xdr:ext cx="469744" cy="259045"/>
    <xdr:sp macro="" textlink="">
      <xdr:nvSpPr>
        <xdr:cNvPr id="410" name="n_2aveValue【市民会館】&#10;一人当たり面積"/>
        <xdr:cNvSpPr txBox="1"/>
      </xdr:nvSpPr>
      <xdr:spPr>
        <a:xfrm>
          <a:off x="7258127" y="17940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41927</xdr:rowOff>
    </xdr:from>
    <xdr:ext cx="469744" cy="259045"/>
    <xdr:sp macro="" textlink="">
      <xdr:nvSpPr>
        <xdr:cNvPr id="411" name="n_1mainValue【市民会館】&#10;一人当たり面積"/>
        <xdr:cNvSpPr txBox="1"/>
      </xdr:nvSpPr>
      <xdr:spPr>
        <a:xfrm>
          <a:off x="7991552"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41927</xdr:rowOff>
    </xdr:from>
    <xdr:ext cx="469744" cy="259045"/>
    <xdr:sp macro="" textlink="">
      <xdr:nvSpPr>
        <xdr:cNvPr id="412" name="n_2mainValue【市民会館】&#10;一人当たり面積"/>
        <xdr:cNvSpPr txBox="1"/>
      </xdr:nvSpPr>
      <xdr:spPr>
        <a:xfrm>
          <a:off x="7258127" y="1838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3" name="正方形/長方形 412"/>
        <xdr:cNvSpPr/>
      </xdr:nvSpPr>
      <xdr:spPr>
        <a:xfrm>
          <a:off x="10588625" y="419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4" name="正方形/長方形 413"/>
        <xdr:cNvSpPr/>
      </xdr:nvSpPr>
      <xdr:spPr>
        <a:xfrm>
          <a:off x="106870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5" name="正方形/長方形 414"/>
        <xdr:cNvSpPr/>
      </xdr:nvSpPr>
      <xdr:spPr>
        <a:xfrm>
          <a:off x="106870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6" name="正方形/長方形 415"/>
        <xdr:cNvSpPr/>
      </xdr:nvSpPr>
      <xdr:spPr>
        <a:xfrm>
          <a:off x="1156017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7" name="正方形/長方形 416"/>
        <xdr:cNvSpPr/>
      </xdr:nvSpPr>
      <xdr:spPr>
        <a:xfrm>
          <a:off x="1156017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8" name="正方形/長方形 417"/>
        <xdr:cNvSpPr/>
      </xdr:nvSpPr>
      <xdr:spPr>
        <a:xfrm>
          <a:off x="12531725"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9" name="正方形/長方形 418"/>
        <xdr:cNvSpPr/>
      </xdr:nvSpPr>
      <xdr:spPr>
        <a:xfrm>
          <a:off x="12531725"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正方形/長方形 419"/>
        <xdr:cNvSpPr/>
      </xdr:nvSpPr>
      <xdr:spPr>
        <a:xfrm>
          <a:off x="10588625" y="533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1" name="テキスト ボックス 420"/>
        <xdr:cNvSpPr txBox="1"/>
      </xdr:nvSpPr>
      <xdr:spPr>
        <a:xfrm>
          <a:off x="10550525"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2" name="直線コネクタ 421"/>
        <xdr:cNvCxnSpPr/>
      </xdr:nvCxnSpPr>
      <xdr:spPr>
        <a:xfrm>
          <a:off x="10588625" y="762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3" name="直線コネクタ 422"/>
        <xdr:cNvCxnSpPr/>
      </xdr:nvCxnSpPr>
      <xdr:spPr>
        <a:xfrm>
          <a:off x="10588625" y="729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4" name="テキスト ボックス 423"/>
        <xdr:cNvSpPr txBox="1"/>
      </xdr:nvSpPr>
      <xdr:spPr>
        <a:xfrm>
          <a:off x="10306836"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5" name="直線コネクタ 424"/>
        <xdr:cNvCxnSpPr/>
      </xdr:nvCxnSpPr>
      <xdr:spPr>
        <a:xfrm>
          <a:off x="10588625" y="696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6" name="テキスト ボックス 425"/>
        <xdr:cNvSpPr txBox="1"/>
      </xdr:nvSpPr>
      <xdr:spPr>
        <a:xfrm>
          <a:off x="10242716"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7" name="直線コネクタ 426"/>
        <xdr:cNvCxnSpPr/>
      </xdr:nvCxnSpPr>
      <xdr:spPr>
        <a:xfrm>
          <a:off x="10588625" y="664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28" name="テキスト ボックス 427"/>
        <xdr:cNvSpPr txBox="1"/>
      </xdr:nvSpPr>
      <xdr:spPr>
        <a:xfrm>
          <a:off x="10242716"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29" name="直線コネクタ 428"/>
        <xdr:cNvCxnSpPr/>
      </xdr:nvCxnSpPr>
      <xdr:spPr>
        <a:xfrm>
          <a:off x="10588625" y="631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0" name="テキスト ボックス 429"/>
        <xdr:cNvSpPr txBox="1"/>
      </xdr:nvSpPr>
      <xdr:spPr>
        <a:xfrm>
          <a:off x="10242716"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1" name="直線コネクタ 430"/>
        <xdr:cNvCxnSpPr/>
      </xdr:nvCxnSpPr>
      <xdr:spPr>
        <a:xfrm>
          <a:off x="10588625" y="598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2" name="テキスト ボックス 431"/>
        <xdr:cNvSpPr txBox="1"/>
      </xdr:nvSpPr>
      <xdr:spPr>
        <a:xfrm>
          <a:off x="10242716"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3" name="直線コネクタ 432"/>
        <xdr:cNvCxnSpPr/>
      </xdr:nvCxnSpPr>
      <xdr:spPr>
        <a:xfrm>
          <a:off x="10588625" y="566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4" name="テキスト ボックス 433"/>
        <xdr:cNvSpPr txBox="1"/>
      </xdr:nvSpPr>
      <xdr:spPr>
        <a:xfrm>
          <a:off x="10197646"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5" name="直線コネクタ 434"/>
        <xdr:cNvCxnSpPr/>
      </xdr:nvCxnSpPr>
      <xdr:spPr>
        <a:xfrm>
          <a:off x="10588625" y="533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6" name="テキスト ボックス 435"/>
        <xdr:cNvSpPr txBox="1"/>
      </xdr:nvSpPr>
      <xdr:spPr>
        <a:xfrm>
          <a:off x="10197646"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7" name="【一般廃棄物処理施設】&#10;有形固定資産減価償却率グラフ枠"/>
        <xdr:cNvSpPr/>
      </xdr:nvSpPr>
      <xdr:spPr>
        <a:xfrm>
          <a:off x="10588625" y="533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169273</xdr:rowOff>
    </xdr:to>
    <xdr:cxnSp macro="">
      <xdr:nvCxnSpPr>
        <xdr:cNvPr id="438" name="直線コネクタ 437"/>
        <xdr:cNvCxnSpPr/>
      </xdr:nvCxnSpPr>
      <xdr:spPr>
        <a:xfrm flipV="1">
          <a:off x="13889989" y="5820592"/>
          <a:ext cx="0" cy="1378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1650</xdr:rowOff>
    </xdr:from>
    <xdr:ext cx="340478" cy="259045"/>
    <xdr:sp macro="" textlink="">
      <xdr:nvSpPr>
        <xdr:cNvPr id="439" name="【一般廃棄物処理施設】&#10;有形固定資産減価償却率最小値テキスト"/>
        <xdr:cNvSpPr txBox="1"/>
      </xdr:nvSpPr>
      <xdr:spPr>
        <a:xfrm>
          <a:off x="13928725" y="72025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169273</xdr:rowOff>
    </xdr:from>
    <xdr:to>
      <xdr:col>86</xdr:col>
      <xdr:colOff>25400</xdr:colOff>
      <xdr:row>41</xdr:row>
      <xdr:rowOff>169273</xdr:rowOff>
    </xdr:to>
    <xdr:cxnSp macro="">
      <xdr:nvCxnSpPr>
        <xdr:cNvPr id="440" name="直線コネクタ 439"/>
        <xdr:cNvCxnSpPr/>
      </xdr:nvCxnSpPr>
      <xdr:spPr>
        <a:xfrm>
          <a:off x="13801725" y="71987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405111" cy="259045"/>
    <xdr:sp macro="" textlink="">
      <xdr:nvSpPr>
        <xdr:cNvPr id="441" name="【一般廃棄物処理施設】&#10;有形固定資産減価償却率最大値テキスト"/>
        <xdr:cNvSpPr txBox="1"/>
      </xdr:nvSpPr>
      <xdr:spPr>
        <a:xfrm>
          <a:off x="13928725" y="5595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442" name="直線コネクタ 441"/>
        <xdr:cNvCxnSpPr/>
      </xdr:nvCxnSpPr>
      <xdr:spPr>
        <a:xfrm>
          <a:off x="13801725" y="582059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443" name="【一般廃棄物処理施設】&#10;有形固定資産減価償却率平均値テキスト"/>
        <xdr:cNvSpPr txBox="1"/>
      </xdr:nvSpPr>
      <xdr:spPr>
        <a:xfrm>
          <a:off x="13928725"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444" name="フローチャート: 判断 443"/>
        <xdr:cNvSpPr/>
      </xdr:nvSpPr>
      <xdr:spPr>
        <a:xfrm>
          <a:off x="13839825" y="629883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92347</xdr:rowOff>
    </xdr:from>
    <xdr:to>
      <xdr:col>81</xdr:col>
      <xdr:colOff>101600</xdr:colOff>
      <xdr:row>37</xdr:row>
      <xdr:rowOff>22497</xdr:rowOff>
    </xdr:to>
    <xdr:sp macro="" textlink="">
      <xdr:nvSpPr>
        <xdr:cNvPr id="445" name="フローチャート: 判断 444"/>
        <xdr:cNvSpPr/>
      </xdr:nvSpPr>
      <xdr:spPr>
        <a:xfrm>
          <a:off x="13115925" y="6264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36830</xdr:rowOff>
    </xdr:from>
    <xdr:to>
      <xdr:col>76</xdr:col>
      <xdr:colOff>165100</xdr:colOff>
      <xdr:row>36</xdr:row>
      <xdr:rowOff>138430</xdr:rowOff>
    </xdr:to>
    <xdr:sp macro="" textlink="">
      <xdr:nvSpPr>
        <xdr:cNvPr id="446" name="フローチャート: 判断 445"/>
        <xdr:cNvSpPr/>
      </xdr:nvSpPr>
      <xdr:spPr>
        <a:xfrm>
          <a:off x="12369800" y="6209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7" name="テキスト ボックス 446"/>
        <xdr:cNvSpPr txBox="1"/>
      </xdr:nvSpPr>
      <xdr:spPr>
        <a:xfrm>
          <a:off x="137287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48" name="テキスト ボックス 447"/>
        <xdr:cNvSpPr txBox="1"/>
      </xdr:nvSpPr>
      <xdr:spPr>
        <a:xfrm>
          <a:off x="1300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49" name="テキスト ボックス 448"/>
        <xdr:cNvSpPr txBox="1"/>
      </xdr:nvSpPr>
      <xdr:spPr>
        <a:xfrm>
          <a:off x="122586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0" name="テキスト ボックス 449"/>
        <xdr:cNvSpPr txBox="1"/>
      </xdr:nvSpPr>
      <xdr:spPr>
        <a:xfrm>
          <a:off x="11493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1" name="テキスト ボックス 450"/>
        <xdr:cNvSpPr txBox="1"/>
      </xdr:nvSpPr>
      <xdr:spPr>
        <a:xfrm>
          <a:off x="10737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113574</xdr:rowOff>
    </xdr:from>
    <xdr:to>
      <xdr:col>85</xdr:col>
      <xdr:colOff>177800</xdr:colOff>
      <xdr:row>36</xdr:row>
      <xdr:rowOff>43724</xdr:rowOff>
    </xdr:to>
    <xdr:sp macro="" textlink="">
      <xdr:nvSpPr>
        <xdr:cNvPr id="452" name="楕円 451"/>
        <xdr:cNvSpPr/>
      </xdr:nvSpPr>
      <xdr:spPr>
        <a:xfrm>
          <a:off x="13839825" y="6114324"/>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136451</xdr:rowOff>
    </xdr:from>
    <xdr:ext cx="405111" cy="259045"/>
    <xdr:sp macro="" textlink="">
      <xdr:nvSpPr>
        <xdr:cNvPr id="453" name="【一般廃棄物処理施設】&#10;有形固定資産減価償却率該当値テキスト"/>
        <xdr:cNvSpPr txBox="1"/>
      </xdr:nvSpPr>
      <xdr:spPr>
        <a:xfrm>
          <a:off x="13928725" y="5965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149497</xdr:rowOff>
    </xdr:from>
    <xdr:to>
      <xdr:col>81</xdr:col>
      <xdr:colOff>101600</xdr:colOff>
      <xdr:row>36</xdr:row>
      <xdr:rowOff>79647</xdr:rowOff>
    </xdr:to>
    <xdr:sp macro="" textlink="">
      <xdr:nvSpPr>
        <xdr:cNvPr id="454" name="楕円 453"/>
        <xdr:cNvSpPr/>
      </xdr:nvSpPr>
      <xdr:spPr>
        <a:xfrm>
          <a:off x="13115925" y="615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164374</xdr:rowOff>
    </xdr:from>
    <xdr:to>
      <xdr:col>85</xdr:col>
      <xdr:colOff>127000</xdr:colOff>
      <xdr:row>36</xdr:row>
      <xdr:rowOff>28847</xdr:rowOff>
    </xdr:to>
    <xdr:cxnSp macro="">
      <xdr:nvCxnSpPr>
        <xdr:cNvPr id="455" name="直線コネクタ 454"/>
        <xdr:cNvCxnSpPr/>
      </xdr:nvCxnSpPr>
      <xdr:spPr>
        <a:xfrm flipV="1">
          <a:off x="13166725" y="6165124"/>
          <a:ext cx="7239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13624</xdr:rowOff>
    </xdr:from>
    <xdr:ext cx="405111" cy="259045"/>
    <xdr:sp macro="" textlink="">
      <xdr:nvSpPr>
        <xdr:cNvPr id="456" name="n_1aveValue【一般廃棄物処理施設】&#10;有形固定資産減価償却率"/>
        <xdr:cNvSpPr txBox="1"/>
      </xdr:nvSpPr>
      <xdr:spPr>
        <a:xfrm>
          <a:off x="12980044" y="6357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154957</xdr:rowOff>
    </xdr:from>
    <xdr:ext cx="405111" cy="259045"/>
    <xdr:sp macro="" textlink="">
      <xdr:nvSpPr>
        <xdr:cNvPr id="457" name="n_2aveValue【一般廃棄物処理施設】&#10;有形固定資産減価償却率"/>
        <xdr:cNvSpPr txBox="1"/>
      </xdr:nvSpPr>
      <xdr:spPr>
        <a:xfrm>
          <a:off x="12246619" y="598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96174</xdr:rowOff>
    </xdr:from>
    <xdr:ext cx="405111" cy="259045"/>
    <xdr:sp macro="" textlink="">
      <xdr:nvSpPr>
        <xdr:cNvPr id="458" name="n_1mainValue【一般廃棄物処理施設】&#10;有形固定資産減価償却率"/>
        <xdr:cNvSpPr txBox="1"/>
      </xdr:nvSpPr>
      <xdr:spPr>
        <a:xfrm>
          <a:off x="12980044" y="5925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9" name="正方形/長方形 458"/>
        <xdr:cNvSpPr/>
      </xdr:nvSpPr>
      <xdr:spPr>
        <a:xfrm>
          <a:off x="15544800" y="419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0" name="正方形/長方形 459"/>
        <xdr:cNvSpPr/>
      </xdr:nvSpPr>
      <xdr:spPr>
        <a:xfrm>
          <a:off x="156718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1" name="正方形/長方形 460"/>
        <xdr:cNvSpPr/>
      </xdr:nvSpPr>
      <xdr:spPr>
        <a:xfrm>
          <a:off x="156718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2" name="正方形/長方形 461"/>
        <xdr:cNvSpPr/>
      </xdr:nvSpPr>
      <xdr:spPr>
        <a:xfrm>
          <a:off x="1651635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3" name="正方形/長方形 462"/>
        <xdr:cNvSpPr/>
      </xdr:nvSpPr>
      <xdr:spPr>
        <a:xfrm>
          <a:off x="1651635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4" name="正方形/長方形 463"/>
        <xdr:cNvSpPr/>
      </xdr:nvSpPr>
      <xdr:spPr>
        <a:xfrm>
          <a:off x="17487900" y="485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5" name="正方形/長方形 464"/>
        <xdr:cNvSpPr/>
      </xdr:nvSpPr>
      <xdr:spPr>
        <a:xfrm>
          <a:off x="17487900" y="505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6" name="正方形/長方形 465"/>
        <xdr:cNvSpPr/>
      </xdr:nvSpPr>
      <xdr:spPr>
        <a:xfrm>
          <a:off x="15544800" y="533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7" name="テキスト ボックス 466"/>
        <xdr:cNvSpPr txBox="1"/>
      </xdr:nvSpPr>
      <xdr:spPr>
        <a:xfrm>
          <a:off x="15535275"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8" name="直線コネクタ 467"/>
        <xdr:cNvCxnSpPr/>
      </xdr:nvCxnSpPr>
      <xdr:spPr>
        <a:xfrm>
          <a:off x="15544800" y="762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9" name="直線コネクタ 468"/>
        <xdr:cNvCxnSpPr/>
      </xdr:nvCxnSpPr>
      <xdr:spPr>
        <a:xfrm>
          <a:off x="15544800" y="723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70" name="テキスト ボックス 469"/>
        <xdr:cNvSpPr txBox="1"/>
      </xdr:nvSpPr>
      <xdr:spPr>
        <a:xfrm>
          <a:off x="1535316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1" name="直線コネクタ 470"/>
        <xdr:cNvCxnSpPr/>
      </xdr:nvCxnSpPr>
      <xdr:spPr>
        <a:xfrm>
          <a:off x="15544800" y="685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472" name="テキスト ボックス 471"/>
        <xdr:cNvSpPr txBox="1"/>
      </xdr:nvSpPr>
      <xdr:spPr>
        <a:xfrm>
          <a:off x="15099226"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3" name="直線コネクタ 472"/>
        <xdr:cNvCxnSpPr/>
      </xdr:nvCxnSpPr>
      <xdr:spPr>
        <a:xfrm>
          <a:off x="15544800" y="647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74" name="テキスト ボックス 473"/>
        <xdr:cNvSpPr txBox="1"/>
      </xdr:nvSpPr>
      <xdr:spPr>
        <a:xfrm>
          <a:off x="150636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75" name="直線コネクタ 474"/>
        <xdr:cNvCxnSpPr/>
      </xdr:nvCxnSpPr>
      <xdr:spPr>
        <a:xfrm>
          <a:off x="15544800" y="609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76" name="テキスト ボックス 475"/>
        <xdr:cNvSpPr txBox="1"/>
      </xdr:nvSpPr>
      <xdr:spPr>
        <a:xfrm>
          <a:off x="150636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7" name="直線コネクタ 476"/>
        <xdr:cNvCxnSpPr/>
      </xdr:nvCxnSpPr>
      <xdr:spPr>
        <a:xfrm>
          <a:off x="15544800" y="571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8" name="テキスト ボックス 477"/>
        <xdr:cNvSpPr txBox="1"/>
      </xdr:nvSpPr>
      <xdr:spPr>
        <a:xfrm>
          <a:off x="150636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9" name="直線コネクタ 478"/>
        <xdr:cNvCxnSpPr/>
      </xdr:nvCxnSpPr>
      <xdr:spPr>
        <a:xfrm>
          <a:off x="15544800" y="533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80" name="テキスト ボックス 479"/>
        <xdr:cNvSpPr txBox="1"/>
      </xdr:nvSpPr>
      <xdr:spPr>
        <a:xfrm>
          <a:off x="150636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1" name="【一般廃棄物処理施設】&#10;一人当たり有形固定資産（償却資産）額グラフ枠"/>
        <xdr:cNvSpPr/>
      </xdr:nvSpPr>
      <xdr:spPr>
        <a:xfrm>
          <a:off x="15544800" y="533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125273</xdr:rowOff>
    </xdr:from>
    <xdr:to>
      <xdr:col>116</xdr:col>
      <xdr:colOff>62864</xdr:colOff>
      <xdr:row>42</xdr:row>
      <xdr:rowOff>22509</xdr:rowOff>
    </xdr:to>
    <xdr:cxnSp macro="">
      <xdr:nvCxnSpPr>
        <xdr:cNvPr id="482" name="直線コネクタ 481"/>
        <xdr:cNvCxnSpPr/>
      </xdr:nvCxnSpPr>
      <xdr:spPr>
        <a:xfrm flipV="1">
          <a:off x="18846164" y="5783123"/>
          <a:ext cx="0" cy="1440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26336</xdr:rowOff>
    </xdr:from>
    <xdr:ext cx="469744" cy="259045"/>
    <xdr:sp macro="" textlink="">
      <xdr:nvSpPr>
        <xdr:cNvPr id="483" name="【一般廃棄物処理施設】&#10;一人当たり有形固定資産（償却資産）額最小値テキスト"/>
        <xdr:cNvSpPr txBox="1"/>
      </xdr:nvSpPr>
      <xdr:spPr>
        <a:xfrm>
          <a:off x="18884900" y="7227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22509</xdr:rowOff>
    </xdr:from>
    <xdr:to>
      <xdr:col>116</xdr:col>
      <xdr:colOff>152400</xdr:colOff>
      <xdr:row>42</xdr:row>
      <xdr:rowOff>22509</xdr:rowOff>
    </xdr:to>
    <xdr:cxnSp macro="">
      <xdr:nvCxnSpPr>
        <xdr:cNvPr id="484" name="直線コネクタ 483"/>
        <xdr:cNvCxnSpPr/>
      </xdr:nvCxnSpPr>
      <xdr:spPr>
        <a:xfrm>
          <a:off x="18786475" y="7223409"/>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71950</xdr:rowOff>
    </xdr:from>
    <xdr:ext cx="599010" cy="259045"/>
    <xdr:sp macro="" textlink="">
      <xdr:nvSpPr>
        <xdr:cNvPr id="485" name="【一般廃棄物処理施設】&#10;一人当たり有形固定資産（償却資産）額最大値テキスト"/>
        <xdr:cNvSpPr txBox="1"/>
      </xdr:nvSpPr>
      <xdr:spPr>
        <a:xfrm>
          <a:off x="18884900" y="555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125273</xdr:rowOff>
    </xdr:from>
    <xdr:to>
      <xdr:col>116</xdr:col>
      <xdr:colOff>152400</xdr:colOff>
      <xdr:row>33</xdr:row>
      <xdr:rowOff>125273</xdr:rowOff>
    </xdr:to>
    <xdr:cxnSp macro="">
      <xdr:nvCxnSpPr>
        <xdr:cNvPr id="486" name="直線コネクタ 485"/>
        <xdr:cNvCxnSpPr/>
      </xdr:nvCxnSpPr>
      <xdr:spPr>
        <a:xfrm>
          <a:off x="18786475" y="578312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713</xdr:rowOff>
    </xdr:from>
    <xdr:ext cx="534377" cy="259045"/>
    <xdr:sp macro="" textlink="">
      <xdr:nvSpPr>
        <xdr:cNvPr id="487" name="【一般廃棄物処理施設】&#10;一人当たり有形固定資産（償却資産）額平均値テキスト"/>
        <xdr:cNvSpPr txBox="1"/>
      </xdr:nvSpPr>
      <xdr:spPr>
        <a:xfrm>
          <a:off x="18884900" y="6515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149286</xdr:rowOff>
    </xdr:from>
    <xdr:to>
      <xdr:col>116</xdr:col>
      <xdr:colOff>114300</xdr:colOff>
      <xdr:row>39</xdr:row>
      <xdr:rowOff>79436</xdr:rowOff>
    </xdr:to>
    <xdr:sp macro="" textlink="">
      <xdr:nvSpPr>
        <xdr:cNvPr id="488" name="フローチャート: 判断 487"/>
        <xdr:cNvSpPr/>
      </xdr:nvSpPr>
      <xdr:spPr>
        <a:xfrm>
          <a:off x="18796000" y="6664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171285</xdr:rowOff>
    </xdr:from>
    <xdr:to>
      <xdr:col>112</xdr:col>
      <xdr:colOff>38100</xdr:colOff>
      <xdr:row>39</xdr:row>
      <xdr:rowOff>101435</xdr:rowOff>
    </xdr:to>
    <xdr:sp macro="" textlink="">
      <xdr:nvSpPr>
        <xdr:cNvPr id="489" name="フローチャート: 判断 488"/>
        <xdr:cNvSpPr/>
      </xdr:nvSpPr>
      <xdr:spPr>
        <a:xfrm>
          <a:off x="18100675" y="6686385"/>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47856</xdr:rowOff>
    </xdr:from>
    <xdr:to>
      <xdr:col>107</xdr:col>
      <xdr:colOff>101600</xdr:colOff>
      <xdr:row>39</xdr:row>
      <xdr:rowOff>149456</xdr:rowOff>
    </xdr:to>
    <xdr:sp macro="" textlink="">
      <xdr:nvSpPr>
        <xdr:cNvPr id="490" name="フローチャート: 判断 489"/>
        <xdr:cNvSpPr/>
      </xdr:nvSpPr>
      <xdr:spPr>
        <a:xfrm>
          <a:off x="17325975" y="6734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1" name="テキスト ボックス 490"/>
        <xdr:cNvSpPr txBox="1"/>
      </xdr:nvSpPr>
      <xdr:spPr>
        <a:xfrm>
          <a:off x="1868487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2" name="テキスト ボックス 491"/>
        <xdr:cNvSpPr txBox="1"/>
      </xdr:nvSpPr>
      <xdr:spPr>
        <a:xfrm>
          <a:off x="179705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3" name="テキスト ボックス 492"/>
        <xdr:cNvSpPr txBox="1"/>
      </xdr:nvSpPr>
      <xdr:spPr>
        <a:xfrm>
          <a:off x="172148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4" name="テキスト ボックス 493"/>
        <xdr:cNvSpPr txBox="1"/>
      </xdr:nvSpPr>
      <xdr:spPr>
        <a:xfrm>
          <a:off x="16468725"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5" name="テキスト ボックス 494"/>
        <xdr:cNvSpPr txBox="1"/>
      </xdr:nvSpPr>
      <xdr:spPr>
        <a:xfrm>
          <a:off x="157035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44023</xdr:rowOff>
    </xdr:from>
    <xdr:to>
      <xdr:col>116</xdr:col>
      <xdr:colOff>114300</xdr:colOff>
      <xdr:row>40</xdr:row>
      <xdr:rowOff>145623</xdr:rowOff>
    </xdr:to>
    <xdr:sp macro="" textlink="">
      <xdr:nvSpPr>
        <xdr:cNvPr id="496" name="楕円 495"/>
        <xdr:cNvSpPr/>
      </xdr:nvSpPr>
      <xdr:spPr>
        <a:xfrm>
          <a:off x="18796000" y="690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22450</xdr:rowOff>
    </xdr:from>
    <xdr:ext cx="534377" cy="259045"/>
    <xdr:sp macro="" textlink="">
      <xdr:nvSpPr>
        <xdr:cNvPr id="497" name="【一般廃棄物処理施設】&#10;一人当たり有形固定資産（償却資産）額該当値テキスト"/>
        <xdr:cNvSpPr txBox="1"/>
      </xdr:nvSpPr>
      <xdr:spPr>
        <a:xfrm>
          <a:off x="18884900" y="6880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40305</xdr:rowOff>
    </xdr:from>
    <xdr:to>
      <xdr:col>112</xdr:col>
      <xdr:colOff>38100</xdr:colOff>
      <xdr:row>40</xdr:row>
      <xdr:rowOff>141905</xdr:rowOff>
    </xdr:to>
    <xdr:sp macro="" textlink="">
      <xdr:nvSpPr>
        <xdr:cNvPr id="498" name="楕円 497"/>
        <xdr:cNvSpPr/>
      </xdr:nvSpPr>
      <xdr:spPr>
        <a:xfrm>
          <a:off x="18100675" y="6898305"/>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91105</xdr:rowOff>
    </xdr:from>
    <xdr:to>
      <xdr:col>116</xdr:col>
      <xdr:colOff>63500</xdr:colOff>
      <xdr:row>40</xdr:row>
      <xdr:rowOff>94823</xdr:rowOff>
    </xdr:to>
    <xdr:cxnSp macro="">
      <xdr:nvCxnSpPr>
        <xdr:cNvPr id="499" name="直線コネクタ 498"/>
        <xdr:cNvCxnSpPr/>
      </xdr:nvCxnSpPr>
      <xdr:spPr>
        <a:xfrm>
          <a:off x="18132425" y="6949105"/>
          <a:ext cx="714375" cy="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117962</xdr:rowOff>
    </xdr:from>
    <xdr:ext cx="534377" cy="259045"/>
    <xdr:sp macro="" textlink="">
      <xdr:nvSpPr>
        <xdr:cNvPr id="500" name="n_1aveValue【一般廃棄物処理施設】&#10;一人当たり有形固定資産（償却資産）額"/>
        <xdr:cNvSpPr txBox="1"/>
      </xdr:nvSpPr>
      <xdr:spPr>
        <a:xfrm>
          <a:off x="1790016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165983</xdr:rowOff>
    </xdr:from>
    <xdr:ext cx="534377" cy="259045"/>
    <xdr:sp macro="" textlink="">
      <xdr:nvSpPr>
        <xdr:cNvPr id="501" name="n_2aveValue【一般廃棄物処理施設】&#10;一人当たり有形固定資産（償却資産）額"/>
        <xdr:cNvSpPr txBox="1"/>
      </xdr:nvSpPr>
      <xdr:spPr>
        <a:xfrm>
          <a:off x="17166736" y="6509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133032</xdr:rowOff>
    </xdr:from>
    <xdr:ext cx="534377" cy="259045"/>
    <xdr:sp macro="" textlink="">
      <xdr:nvSpPr>
        <xdr:cNvPr id="502" name="n_1mainValue【一般廃棄物処理施設】&#10;一人当たり有形固定資産（償却資産）額"/>
        <xdr:cNvSpPr txBox="1"/>
      </xdr:nvSpPr>
      <xdr:spPr>
        <a:xfrm>
          <a:off x="17900161" y="699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xdr:cNvSpPr/>
      </xdr:nvSpPr>
      <xdr:spPr>
        <a:xfrm>
          <a:off x="10588625" y="800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xdr:cNvSpPr/>
      </xdr:nvSpPr>
      <xdr:spPr>
        <a:xfrm>
          <a:off x="106870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xdr:cNvSpPr/>
      </xdr:nvSpPr>
      <xdr:spPr>
        <a:xfrm>
          <a:off x="106870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xdr:cNvSpPr/>
      </xdr:nvSpPr>
      <xdr:spPr>
        <a:xfrm>
          <a:off x="1156017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xdr:cNvSpPr/>
      </xdr:nvSpPr>
      <xdr:spPr>
        <a:xfrm>
          <a:off x="1156017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xdr:cNvSpPr/>
      </xdr:nvSpPr>
      <xdr:spPr>
        <a:xfrm>
          <a:off x="12531725"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xdr:cNvSpPr/>
      </xdr:nvSpPr>
      <xdr:spPr>
        <a:xfrm>
          <a:off x="12531725"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xdr:cNvSpPr/>
      </xdr:nvSpPr>
      <xdr:spPr>
        <a:xfrm>
          <a:off x="10588625" y="914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1" name="テキスト ボックス 510"/>
        <xdr:cNvSpPr txBox="1"/>
      </xdr:nvSpPr>
      <xdr:spPr>
        <a:xfrm>
          <a:off x="10550525"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xdr:cNvCxnSpPr/>
      </xdr:nvCxnSpPr>
      <xdr:spPr>
        <a:xfrm>
          <a:off x="10588625" y="1143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xdr:cNvCxnSpPr/>
      </xdr:nvCxnSpPr>
      <xdr:spPr>
        <a:xfrm>
          <a:off x="10588625" y="11103428"/>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4" name="テキスト ボックス 513"/>
        <xdr:cNvSpPr txBox="1"/>
      </xdr:nvSpPr>
      <xdr:spPr>
        <a:xfrm>
          <a:off x="10306836"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xdr:cNvCxnSpPr/>
      </xdr:nvCxnSpPr>
      <xdr:spPr>
        <a:xfrm>
          <a:off x="10588625" y="1077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xdr:cNvSpPr txBox="1"/>
      </xdr:nvSpPr>
      <xdr:spPr>
        <a:xfrm>
          <a:off x="10242716"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xdr:cNvCxnSpPr/>
      </xdr:nvCxnSpPr>
      <xdr:spPr>
        <a:xfrm>
          <a:off x="10588625" y="1045028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xdr:cNvSpPr txBox="1"/>
      </xdr:nvSpPr>
      <xdr:spPr>
        <a:xfrm>
          <a:off x="10242716"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xdr:cNvCxnSpPr/>
      </xdr:nvCxnSpPr>
      <xdr:spPr>
        <a:xfrm>
          <a:off x="10588625" y="10123715"/>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xdr:cNvSpPr txBox="1"/>
      </xdr:nvSpPr>
      <xdr:spPr>
        <a:xfrm>
          <a:off x="10242716"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xdr:cNvCxnSpPr/>
      </xdr:nvCxnSpPr>
      <xdr:spPr>
        <a:xfrm>
          <a:off x="10588625" y="979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xdr:cNvSpPr txBox="1"/>
      </xdr:nvSpPr>
      <xdr:spPr>
        <a:xfrm>
          <a:off x="10242716"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xdr:cNvCxnSpPr/>
      </xdr:nvCxnSpPr>
      <xdr:spPr>
        <a:xfrm>
          <a:off x="10588625" y="9470572"/>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4" name="テキスト ボックス 523"/>
        <xdr:cNvSpPr txBox="1"/>
      </xdr:nvSpPr>
      <xdr:spPr>
        <a:xfrm>
          <a:off x="101976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0588625" y="914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6" name="テキスト ボックス 525"/>
        <xdr:cNvSpPr txBox="1"/>
      </xdr:nvSpPr>
      <xdr:spPr>
        <a:xfrm>
          <a:off x="101976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7" name="【保健センター・保健所】&#10;有形固定資産減価償却率グラフ枠"/>
        <xdr:cNvSpPr/>
      </xdr:nvSpPr>
      <xdr:spPr>
        <a:xfrm>
          <a:off x="10588625" y="914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63</xdr:row>
      <xdr:rowOff>130628</xdr:rowOff>
    </xdr:to>
    <xdr:cxnSp macro="">
      <xdr:nvCxnSpPr>
        <xdr:cNvPr id="528" name="直線コネクタ 527"/>
        <xdr:cNvCxnSpPr/>
      </xdr:nvCxnSpPr>
      <xdr:spPr>
        <a:xfrm flipV="1">
          <a:off x="13889989"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134455</xdr:rowOff>
    </xdr:from>
    <xdr:ext cx="405111" cy="259045"/>
    <xdr:sp macro="" textlink="">
      <xdr:nvSpPr>
        <xdr:cNvPr id="529" name="【保健センター・保健所】&#10;有形固定資産減価償却率最小値テキスト"/>
        <xdr:cNvSpPr txBox="1"/>
      </xdr:nvSpPr>
      <xdr:spPr>
        <a:xfrm>
          <a:off x="13928725"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130628</xdr:rowOff>
    </xdr:from>
    <xdr:to>
      <xdr:col>86</xdr:col>
      <xdr:colOff>25400</xdr:colOff>
      <xdr:row>63</xdr:row>
      <xdr:rowOff>130628</xdr:rowOff>
    </xdr:to>
    <xdr:cxnSp macro="">
      <xdr:nvCxnSpPr>
        <xdr:cNvPr id="530" name="直線コネクタ 529"/>
        <xdr:cNvCxnSpPr/>
      </xdr:nvCxnSpPr>
      <xdr:spPr>
        <a:xfrm>
          <a:off x="13801725" y="10931978"/>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531" name="【保健センター・保健所】&#10;有形固定資産減価償却率最大値テキスト"/>
        <xdr:cNvSpPr txBox="1"/>
      </xdr:nvSpPr>
      <xdr:spPr>
        <a:xfrm>
          <a:off x="13928725"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532" name="直線コネクタ 531"/>
        <xdr:cNvCxnSpPr/>
      </xdr:nvCxnSpPr>
      <xdr:spPr>
        <a:xfrm>
          <a:off x="13801725" y="9470572"/>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141531</xdr:rowOff>
    </xdr:from>
    <xdr:ext cx="405111" cy="259045"/>
    <xdr:sp macro="" textlink="">
      <xdr:nvSpPr>
        <xdr:cNvPr id="533" name="【保健センター・保健所】&#10;有形固定資産減価償却率平均値テキスト"/>
        <xdr:cNvSpPr txBox="1"/>
      </xdr:nvSpPr>
      <xdr:spPr>
        <a:xfrm>
          <a:off x="13928725" y="104285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163104</xdr:rowOff>
    </xdr:from>
    <xdr:to>
      <xdr:col>85</xdr:col>
      <xdr:colOff>177800</xdr:colOff>
      <xdr:row>61</xdr:row>
      <xdr:rowOff>93254</xdr:rowOff>
    </xdr:to>
    <xdr:sp macro="" textlink="">
      <xdr:nvSpPr>
        <xdr:cNvPr id="534" name="フローチャート: 判断 533"/>
        <xdr:cNvSpPr/>
      </xdr:nvSpPr>
      <xdr:spPr>
        <a:xfrm>
          <a:off x="13839825" y="1045010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140244</xdr:rowOff>
    </xdr:from>
    <xdr:to>
      <xdr:col>81</xdr:col>
      <xdr:colOff>101600</xdr:colOff>
      <xdr:row>61</xdr:row>
      <xdr:rowOff>70394</xdr:rowOff>
    </xdr:to>
    <xdr:sp macro="" textlink="">
      <xdr:nvSpPr>
        <xdr:cNvPr id="535" name="フローチャート: 判断 534"/>
        <xdr:cNvSpPr/>
      </xdr:nvSpPr>
      <xdr:spPr>
        <a:xfrm>
          <a:off x="13115925"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63500</xdr:rowOff>
    </xdr:from>
    <xdr:to>
      <xdr:col>76</xdr:col>
      <xdr:colOff>165100</xdr:colOff>
      <xdr:row>60</xdr:row>
      <xdr:rowOff>165100</xdr:rowOff>
    </xdr:to>
    <xdr:sp macro="" textlink="">
      <xdr:nvSpPr>
        <xdr:cNvPr id="536" name="フローチャート: 判断 535"/>
        <xdr:cNvSpPr/>
      </xdr:nvSpPr>
      <xdr:spPr>
        <a:xfrm>
          <a:off x="123698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7" name="テキスト ボックス 536"/>
        <xdr:cNvSpPr txBox="1"/>
      </xdr:nvSpPr>
      <xdr:spPr>
        <a:xfrm>
          <a:off x="137287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8" name="テキスト ボックス 537"/>
        <xdr:cNvSpPr txBox="1"/>
      </xdr:nvSpPr>
      <xdr:spPr>
        <a:xfrm>
          <a:off x="1300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9" name="テキスト ボックス 538"/>
        <xdr:cNvSpPr txBox="1"/>
      </xdr:nvSpPr>
      <xdr:spPr>
        <a:xfrm>
          <a:off x="122586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0" name="テキスト ボックス 539"/>
        <xdr:cNvSpPr txBox="1"/>
      </xdr:nvSpPr>
      <xdr:spPr>
        <a:xfrm>
          <a:off x="11493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1" name="テキスト ボックス 540"/>
        <xdr:cNvSpPr txBox="1"/>
      </xdr:nvSpPr>
      <xdr:spPr>
        <a:xfrm>
          <a:off x="10737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136978</xdr:rowOff>
    </xdr:from>
    <xdr:to>
      <xdr:col>85</xdr:col>
      <xdr:colOff>177800</xdr:colOff>
      <xdr:row>58</xdr:row>
      <xdr:rowOff>67128</xdr:rowOff>
    </xdr:to>
    <xdr:sp macro="" textlink="">
      <xdr:nvSpPr>
        <xdr:cNvPr id="542" name="楕円 541"/>
        <xdr:cNvSpPr/>
      </xdr:nvSpPr>
      <xdr:spPr>
        <a:xfrm>
          <a:off x="13839825" y="990962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159855</xdr:rowOff>
    </xdr:from>
    <xdr:ext cx="405111" cy="259045"/>
    <xdr:sp macro="" textlink="">
      <xdr:nvSpPr>
        <xdr:cNvPr id="543" name="【保健センター・保健所】&#10;有形固定資産減価償却率該当値テキスト"/>
        <xdr:cNvSpPr txBox="1"/>
      </xdr:nvSpPr>
      <xdr:spPr>
        <a:xfrm>
          <a:off x="13928725" y="9761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169635</xdr:rowOff>
    </xdr:from>
    <xdr:to>
      <xdr:col>81</xdr:col>
      <xdr:colOff>101600</xdr:colOff>
      <xdr:row>58</xdr:row>
      <xdr:rowOff>99785</xdr:rowOff>
    </xdr:to>
    <xdr:sp macro="" textlink="">
      <xdr:nvSpPr>
        <xdr:cNvPr id="544" name="楕円 543"/>
        <xdr:cNvSpPr/>
      </xdr:nvSpPr>
      <xdr:spPr>
        <a:xfrm>
          <a:off x="13115925" y="994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16328</xdr:rowOff>
    </xdr:from>
    <xdr:to>
      <xdr:col>85</xdr:col>
      <xdr:colOff>127000</xdr:colOff>
      <xdr:row>58</xdr:row>
      <xdr:rowOff>48985</xdr:rowOff>
    </xdr:to>
    <xdr:cxnSp macro="">
      <xdr:nvCxnSpPr>
        <xdr:cNvPr id="545" name="直線コネクタ 544"/>
        <xdr:cNvCxnSpPr/>
      </xdr:nvCxnSpPr>
      <xdr:spPr>
        <a:xfrm flipV="1">
          <a:off x="13166725" y="9960428"/>
          <a:ext cx="7239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30843</xdr:rowOff>
    </xdr:from>
    <xdr:to>
      <xdr:col>76</xdr:col>
      <xdr:colOff>165100</xdr:colOff>
      <xdr:row>58</xdr:row>
      <xdr:rowOff>132443</xdr:rowOff>
    </xdr:to>
    <xdr:sp macro="" textlink="">
      <xdr:nvSpPr>
        <xdr:cNvPr id="546" name="楕円 545"/>
        <xdr:cNvSpPr/>
      </xdr:nvSpPr>
      <xdr:spPr>
        <a:xfrm>
          <a:off x="12369800" y="997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48985</xdr:rowOff>
    </xdr:from>
    <xdr:to>
      <xdr:col>81</xdr:col>
      <xdr:colOff>50800</xdr:colOff>
      <xdr:row>58</xdr:row>
      <xdr:rowOff>81643</xdr:rowOff>
    </xdr:to>
    <xdr:cxnSp macro="">
      <xdr:nvCxnSpPr>
        <xdr:cNvPr id="547" name="直線コネクタ 546"/>
        <xdr:cNvCxnSpPr/>
      </xdr:nvCxnSpPr>
      <xdr:spPr>
        <a:xfrm flipV="1">
          <a:off x="12420600" y="9993085"/>
          <a:ext cx="746125"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61521</xdr:rowOff>
    </xdr:from>
    <xdr:ext cx="405111" cy="259045"/>
    <xdr:sp macro="" textlink="">
      <xdr:nvSpPr>
        <xdr:cNvPr id="548" name="n_1aveValue【保健センター・保健所】&#10;有形固定資産減価償却率"/>
        <xdr:cNvSpPr txBox="1"/>
      </xdr:nvSpPr>
      <xdr:spPr>
        <a:xfrm>
          <a:off x="12980044" y="1051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156227</xdr:rowOff>
    </xdr:from>
    <xdr:ext cx="405111" cy="259045"/>
    <xdr:sp macro="" textlink="">
      <xdr:nvSpPr>
        <xdr:cNvPr id="549" name="n_2aveValue【保健センター・保健所】&#10;有形固定資産減価償却率"/>
        <xdr:cNvSpPr txBox="1"/>
      </xdr:nvSpPr>
      <xdr:spPr>
        <a:xfrm>
          <a:off x="12246619"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116312</xdr:rowOff>
    </xdr:from>
    <xdr:ext cx="405111" cy="259045"/>
    <xdr:sp macro="" textlink="">
      <xdr:nvSpPr>
        <xdr:cNvPr id="550" name="n_1mainValue【保健センター・保健所】&#10;有形固定資産減価償却率"/>
        <xdr:cNvSpPr txBox="1"/>
      </xdr:nvSpPr>
      <xdr:spPr>
        <a:xfrm>
          <a:off x="12980044" y="9717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148970</xdr:rowOff>
    </xdr:from>
    <xdr:ext cx="405111" cy="259045"/>
    <xdr:sp macro="" textlink="">
      <xdr:nvSpPr>
        <xdr:cNvPr id="551" name="n_2mainValue【保健センター・保健所】&#10;有形固定資産減価償却率"/>
        <xdr:cNvSpPr txBox="1"/>
      </xdr:nvSpPr>
      <xdr:spPr>
        <a:xfrm>
          <a:off x="12246619" y="975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2" name="正方形/長方形 551"/>
        <xdr:cNvSpPr/>
      </xdr:nvSpPr>
      <xdr:spPr>
        <a:xfrm>
          <a:off x="15544800" y="800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3" name="正方形/長方形 552"/>
        <xdr:cNvSpPr/>
      </xdr:nvSpPr>
      <xdr:spPr>
        <a:xfrm>
          <a:off x="156718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4" name="正方形/長方形 553"/>
        <xdr:cNvSpPr/>
      </xdr:nvSpPr>
      <xdr:spPr>
        <a:xfrm>
          <a:off x="156718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5" name="正方形/長方形 554"/>
        <xdr:cNvSpPr/>
      </xdr:nvSpPr>
      <xdr:spPr>
        <a:xfrm>
          <a:off x="1651635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6" name="正方形/長方形 555"/>
        <xdr:cNvSpPr/>
      </xdr:nvSpPr>
      <xdr:spPr>
        <a:xfrm>
          <a:off x="1651635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7" name="正方形/長方形 556"/>
        <xdr:cNvSpPr/>
      </xdr:nvSpPr>
      <xdr:spPr>
        <a:xfrm>
          <a:off x="17487900" y="866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8" name="正方形/長方形 557"/>
        <xdr:cNvSpPr/>
      </xdr:nvSpPr>
      <xdr:spPr>
        <a:xfrm>
          <a:off x="17487900" y="886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9" name="正方形/長方形 558"/>
        <xdr:cNvSpPr/>
      </xdr:nvSpPr>
      <xdr:spPr>
        <a:xfrm>
          <a:off x="15544800" y="914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0" name="テキスト ボックス 559"/>
        <xdr:cNvSpPr txBox="1"/>
      </xdr:nvSpPr>
      <xdr:spPr>
        <a:xfrm>
          <a:off x="15535275"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1" name="直線コネクタ 560"/>
        <xdr:cNvCxnSpPr/>
      </xdr:nvCxnSpPr>
      <xdr:spPr>
        <a:xfrm>
          <a:off x="15544800" y="1143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2" name="直線コネクタ 561"/>
        <xdr:cNvCxnSpPr/>
      </xdr:nvCxnSpPr>
      <xdr:spPr>
        <a:xfrm>
          <a:off x="15544800" y="11103428"/>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3" name="テキスト ボックス 562"/>
        <xdr:cNvSpPr txBox="1"/>
      </xdr:nvSpPr>
      <xdr:spPr>
        <a:xfrm>
          <a:off x="15163346"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4" name="直線コネクタ 563"/>
        <xdr:cNvCxnSpPr/>
      </xdr:nvCxnSpPr>
      <xdr:spPr>
        <a:xfrm>
          <a:off x="15544800" y="10776857"/>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5" name="テキスト ボックス 564"/>
        <xdr:cNvSpPr txBox="1"/>
      </xdr:nvSpPr>
      <xdr:spPr>
        <a:xfrm>
          <a:off x="15163346"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6" name="直線コネクタ 565"/>
        <xdr:cNvCxnSpPr/>
      </xdr:nvCxnSpPr>
      <xdr:spPr>
        <a:xfrm>
          <a:off x="15544800" y="1045028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7" name="テキスト ボックス 566"/>
        <xdr:cNvSpPr txBox="1"/>
      </xdr:nvSpPr>
      <xdr:spPr>
        <a:xfrm>
          <a:off x="15163346"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8" name="直線コネクタ 567"/>
        <xdr:cNvCxnSpPr/>
      </xdr:nvCxnSpPr>
      <xdr:spPr>
        <a:xfrm>
          <a:off x="15544800" y="10123715"/>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9" name="テキスト ボックス 568"/>
        <xdr:cNvSpPr txBox="1"/>
      </xdr:nvSpPr>
      <xdr:spPr>
        <a:xfrm>
          <a:off x="15163346"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70" name="直線コネクタ 569"/>
        <xdr:cNvCxnSpPr/>
      </xdr:nvCxnSpPr>
      <xdr:spPr>
        <a:xfrm>
          <a:off x="15544800" y="9797143"/>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71" name="テキスト ボックス 570"/>
        <xdr:cNvSpPr txBox="1"/>
      </xdr:nvSpPr>
      <xdr:spPr>
        <a:xfrm>
          <a:off x="15163346"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2" name="直線コネクタ 571"/>
        <xdr:cNvCxnSpPr/>
      </xdr:nvCxnSpPr>
      <xdr:spPr>
        <a:xfrm>
          <a:off x="15544800" y="9470572"/>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73" name="テキスト ボックス 572"/>
        <xdr:cNvSpPr txBox="1"/>
      </xdr:nvSpPr>
      <xdr:spPr>
        <a:xfrm>
          <a:off x="15163346"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4" name="直線コネクタ 573"/>
        <xdr:cNvCxnSpPr/>
      </xdr:nvCxnSpPr>
      <xdr:spPr>
        <a:xfrm>
          <a:off x="15544800" y="914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75" name="テキスト ボックス 574"/>
        <xdr:cNvSpPr txBox="1"/>
      </xdr:nvSpPr>
      <xdr:spPr>
        <a:xfrm>
          <a:off x="15163346"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6" name="【保健センター・保健所】&#10;一人当たり面積グラフ枠"/>
        <xdr:cNvSpPr/>
      </xdr:nvSpPr>
      <xdr:spPr>
        <a:xfrm>
          <a:off x="15544800" y="914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62593</xdr:rowOff>
    </xdr:from>
    <xdr:to>
      <xdr:col>116</xdr:col>
      <xdr:colOff>62864</xdr:colOff>
      <xdr:row>64</xdr:row>
      <xdr:rowOff>119743</xdr:rowOff>
    </xdr:to>
    <xdr:cxnSp macro="">
      <xdr:nvCxnSpPr>
        <xdr:cNvPr id="577" name="直線コネクタ 576"/>
        <xdr:cNvCxnSpPr/>
      </xdr:nvCxnSpPr>
      <xdr:spPr>
        <a:xfrm flipV="1">
          <a:off x="18846164" y="9492343"/>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123570</xdr:rowOff>
    </xdr:from>
    <xdr:ext cx="469744" cy="259045"/>
    <xdr:sp macro="" textlink="">
      <xdr:nvSpPr>
        <xdr:cNvPr id="578" name="【保健センター・保健所】&#10;一人当たり面積最小値テキスト"/>
        <xdr:cNvSpPr txBox="1"/>
      </xdr:nvSpPr>
      <xdr:spPr>
        <a:xfrm>
          <a:off x="18884900" y="11096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119743</xdr:rowOff>
    </xdr:from>
    <xdr:to>
      <xdr:col>116</xdr:col>
      <xdr:colOff>152400</xdr:colOff>
      <xdr:row>64</xdr:row>
      <xdr:rowOff>119743</xdr:rowOff>
    </xdr:to>
    <xdr:cxnSp macro="">
      <xdr:nvCxnSpPr>
        <xdr:cNvPr id="579" name="直線コネクタ 578"/>
        <xdr:cNvCxnSpPr/>
      </xdr:nvCxnSpPr>
      <xdr:spPr>
        <a:xfrm>
          <a:off x="18786475" y="110925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9270</xdr:rowOff>
    </xdr:from>
    <xdr:ext cx="469744" cy="259045"/>
    <xdr:sp macro="" textlink="">
      <xdr:nvSpPr>
        <xdr:cNvPr id="580" name="【保健センター・保健所】&#10;一人当たり面積最大値テキスト"/>
        <xdr:cNvSpPr txBox="1"/>
      </xdr:nvSpPr>
      <xdr:spPr>
        <a:xfrm>
          <a:off x="18884900" y="9267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62593</xdr:rowOff>
    </xdr:from>
    <xdr:to>
      <xdr:col>116</xdr:col>
      <xdr:colOff>152400</xdr:colOff>
      <xdr:row>55</xdr:row>
      <xdr:rowOff>62593</xdr:rowOff>
    </xdr:to>
    <xdr:cxnSp macro="">
      <xdr:nvCxnSpPr>
        <xdr:cNvPr id="581" name="直線コネクタ 580"/>
        <xdr:cNvCxnSpPr/>
      </xdr:nvCxnSpPr>
      <xdr:spPr>
        <a:xfrm>
          <a:off x="18786475" y="9492343"/>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86377</xdr:rowOff>
    </xdr:from>
    <xdr:ext cx="469744" cy="259045"/>
    <xdr:sp macro="" textlink="">
      <xdr:nvSpPr>
        <xdr:cNvPr id="582" name="【保健センター・保健所】&#10;一人当たり面積平均値テキスト"/>
        <xdr:cNvSpPr txBox="1"/>
      </xdr:nvSpPr>
      <xdr:spPr>
        <a:xfrm>
          <a:off x="18884900" y="10544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83" name="フローチャート: 判断 582"/>
        <xdr:cNvSpPr/>
      </xdr:nvSpPr>
      <xdr:spPr>
        <a:xfrm>
          <a:off x="187960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30843</xdr:rowOff>
    </xdr:from>
    <xdr:to>
      <xdr:col>112</xdr:col>
      <xdr:colOff>38100</xdr:colOff>
      <xdr:row>62</xdr:row>
      <xdr:rowOff>132443</xdr:rowOff>
    </xdr:to>
    <xdr:sp macro="" textlink="">
      <xdr:nvSpPr>
        <xdr:cNvPr id="584" name="フローチャート: 判断 583"/>
        <xdr:cNvSpPr/>
      </xdr:nvSpPr>
      <xdr:spPr>
        <a:xfrm>
          <a:off x="18100675" y="10660743"/>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585" name="フローチャート: 判断 584"/>
        <xdr:cNvSpPr/>
      </xdr:nvSpPr>
      <xdr:spPr>
        <a:xfrm>
          <a:off x="17325975" y="10682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6" name="テキスト ボックス 585"/>
        <xdr:cNvSpPr txBox="1"/>
      </xdr:nvSpPr>
      <xdr:spPr>
        <a:xfrm>
          <a:off x="1868487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7" name="テキスト ボックス 586"/>
        <xdr:cNvSpPr txBox="1"/>
      </xdr:nvSpPr>
      <xdr:spPr>
        <a:xfrm>
          <a:off x="179705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8" name="テキスト ボックス 587"/>
        <xdr:cNvSpPr txBox="1"/>
      </xdr:nvSpPr>
      <xdr:spPr>
        <a:xfrm>
          <a:off x="172148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9" name="テキスト ボックス 588"/>
        <xdr:cNvSpPr txBox="1"/>
      </xdr:nvSpPr>
      <xdr:spPr>
        <a:xfrm>
          <a:off x="16468725"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0" name="テキスト ボックス 589"/>
        <xdr:cNvSpPr txBox="1"/>
      </xdr:nvSpPr>
      <xdr:spPr>
        <a:xfrm>
          <a:off x="157035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153307</xdr:rowOff>
    </xdr:from>
    <xdr:to>
      <xdr:col>116</xdr:col>
      <xdr:colOff>114300</xdr:colOff>
      <xdr:row>64</xdr:row>
      <xdr:rowOff>83457</xdr:rowOff>
    </xdr:to>
    <xdr:sp macro="" textlink="">
      <xdr:nvSpPr>
        <xdr:cNvPr id="591" name="楕円 590"/>
        <xdr:cNvSpPr/>
      </xdr:nvSpPr>
      <xdr:spPr>
        <a:xfrm>
          <a:off x="18796000"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68234</xdr:rowOff>
    </xdr:from>
    <xdr:ext cx="469744" cy="259045"/>
    <xdr:sp macro="" textlink="">
      <xdr:nvSpPr>
        <xdr:cNvPr id="592" name="【保健センター・保健所】&#10;一人当たり面積該当値テキスト"/>
        <xdr:cNvSpPr txBox="1"/>
      </xdr:nvSpPr>
      <xdr:spPr>
        <a:xfrm>
          <a:off x="18884900" y="1086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153307</xdr:rowOff>
    </xdr:from>
    <xdr:to>
      <xdr:col>112</xdr:col>
      <xdr:colOff>38100</xdr:colOff>
      <xdr:row>64</xdr:row>
      <xdr:rowOff>83457</xdr:rowOff>
    </xdr:to>
    <xdr:sp macro="" textlink="">
      <xdr:nvSpPr>
        <xdr:cNvPr id="593" name="楕円 592"/>
        <xdr:cNvSpPr/>
      </xdr:nvSpPr>
      <xdr:spPr>
        <a:xfrm>
          <a:off x="18100675" y="10954657"/>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32657</xdr:rowOff>
    </xdr:from>
    <xdr:to>
      <xdr:col>116</xdr:col>
      <xdr:colOff>63500</xdr:colOff>
      <xdr:row>64</xdr:row>
      <xdr:rowOff>32657</xdr:rowOff>
    </xdr:to>
    <xdr:cxnSp macro="">
      <xdr:nvCxnSpPr>
        <xdr:cNvPr id="594" name="直線コネクタ 593"/>
        <xdr:cNvCxnSpPr/>
      </xdr:nvCxnSpPr>
      <xdr:spPr>
        <a:xfrm>
          <a:off x="18132425" y="11005457"/>
          <a:ext cx="7143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153307</xdr:rowOff>
    </xdr:from>
    <xdr:to>
      <xdr:col>107</xdr:col>
      <xdr:colOff>101600</xdr:colOff>
      <xdr:row>64</xdr:row>
      <xdr:rowOff>83457</xdr:rowOff>
    </xdr:to>
    <xdr:sp macro="" textlink="">
      <xdr:nvSpPr>
        <xdr:cNvPr id="595" name="楕円 594"/>
        <xdr:cNvSpPr/>
      </xdr:nvSpPr>
      <xdr:spPr>
        <a:xfrm>
          <a:off x="17325975" y="1095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32657</xdr:rowOff>
    </xdr:from>
    <xdr:to>
      <xdr:col>111</xdr:col>
      <xdr:colOff>177800</xdr:colOff>
      <xdr:row>64</xdr:row>
      <xdr:rowOff>32657</xdr:rowOff>
    </xdr:to>
    <xdr:cxnSp macro="">
      <xdr:nvCxnSpPr>
        <xdr:cNvPr id="596" name="直線コネクタ 595"/>
        <xdr:cNvCxnSpPr/>
      </xdr:nvCxnSpPr>
      <xdr:spPr>
        <a:xfrm>
          <a:off x="17376775" y="11005457"/>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148970</xdr:rowOff>
    </xdr:from>
    <xdr:ext cx="469744" cy="259045"/>
    <xdr:sp macro="" textlink="">
      <xdr:nvSpPr>
        <xdr:cNvPr id="597" name="n_1aveValue【保健センター・保健所】&#10;一人当たり面積"/>
        <xdr:cNvSpPr txBox="1"/>
      </xdr:nvSpPr>
      <xdr:spPr>
        <a:xfrm>
          <a:off x="17932477" y="1043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170742</xdr:rowOff>
    </xdr:from>
    <xdr:ext cx="469744" cy="259045"/>
    <xdr:sp macro="" textlink="">
      <xdr:nvSpPr>
        <xdr:cNvPr id="598" name="n_2aveValue【保健センター・保健所】&#10;一人当たり面積"/>
        <xdr:cNvSpPr txBox="1"/>
      </xdr:nvSpPr>
      <xdr:spPr>
        <a:xfrm>
          <a:off x="17170477" y="1045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74584</xdr:rowOff>
    </xdr:from>
    <xdr:ext cx="469744" cy="259045"/>
    <xdr:sp macro="" textlink="">
      <xdr:nvSpPr>
        <xdr:cNvPr id="599" name="n_1mainValue【保健センター・保健所】&#10;一人当たり面積"/>
        <xdr:cNvSpPr txBox="1"/>
      </xdr:nvSpPr>
      <xdr:spPr>
        <a:xfrm>
          <a:off x="1793247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74584</xdr:rowOff>
    </xdr:from>
    <xdr:ext cx="469744" cy="259045"/>
    <xdr:sp macro="" textlink="">
      <xdr:nvSpPr>
        <xdr:cNvPr id="600" name="n_2mainValue【保健センター・保健所】&#10;一人当たり面積"/>
        <xdr:cNvSpPr txBox="1"/>
      </xdr:nvSpPr>
      <xdr:spPr>
        <a:xfrm>
          <a:off x="17170477" y="1104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1" name="正方形/長方形 600"/>
        <xdr:cNvSpPr/>
      </xdr:nvSpPr>
      <xdr:spPr>
        <a:xfrm>
          <a:off x="10588625" y="1181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2" name="正方形/長方形 601"/>
        <xdr:cNvSpPr/>
      </xdr:nvSpPr>
      <xdr:spPr>
        <a:xfrm>
          <a:off x="106870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3" name="正方形/長方形 602"/>
        <xdr:cNvSpPr/>
      </xdr:nvSpPr>
      <xdr:spPr>
        <a:xfrm>
          <a:off x="106870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4" name="正方形/長方形 603"/>
        <xdr:cNvSpPr/>
      </xdr:nvSpPr>
      <xdr:spPr>
        <a:xfrm>
          <a:off x="1156017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5" name="正方形/長方形 604"/>
        <xdr:cNvSpPr/>
      </xdr:nvSpPr>
      <xdr:spPr>
        <a:xfrm>
          <a:off x="1156017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6" name="正方形/長方形 605"/>
        <xdr:cNvSpPr/>
      </xdr:nvSpPr>
      <xdr:spPr>
        <a:xfrm>
          <a:off x="12531725"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7" name="正方形/長方形 606"/>
        <xdr:cNvSpPr/>
      </xdr:nvSpPr>
      <xdr:spPr>
        <a:xfrm>
          <a:off x="12531725"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8" name="正方形/長方形 607"/>
        <xdr:cNvSpPr/>
      </xdr:nvSpPr>
      <xdr:spPr>
        <a:xfrm>
          <a:off x="10588625" y="1295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9" name="テキスト ボックス 608"/>
        <xdr:cNvSpPr txBox="1"/>
      </xdr:nvSpPr>
      <xdr:spPr>
        <a:xfrm>
          <a:off x="10550525"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10" name="直線コネクタ 609"/>
        <xdr:cNvCxnSpPr/>
      </xdr:nvCxnSpPr>
      <xdr:spPr>
        <a:xfrm>
          <a:off x="10588625" y="1524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611" name="直線コネクタ 610"/>
        <xdr:cNvCxnSpPr/>
      </xdr:nvCxnSpPr>
      <xdr:spPr>
        <a:xfrm>
          <a:off x="10588625" y="1491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612" name="テキスト ボックス 611"/>
        <xdr:cNvSpPr txBox="1"/>
      </xdr:nvSpPr>
      <xdr:spPr>
        <a:xfrm>
          <a:off x="10306836"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13" name="直線コネクタ 612"/>
        <xdr:cNvCxnSpPr/>
      </xdr:nvCxnSpPr>
      <xdr:spPr>
        <a:xfrm>
          <a:off x="10588625" y="1458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14" name="テキスト ボックス 613"/>
        <xdr:cNvSpPr txBox="1"/>
      </xdr:nvSpPr>
      <xdr:spPr>
        <a:xfrm>
          <a:off x="10242716"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15" name="直線コネクタ 614"/>
        <xdr:cNvCxnSpPr/>
      </xdr:nvCxnSpPr>
      <xdr:spPr>
        <a:xfrm>
          <a:off x="10588625" y="1426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16" name="テキスト ボックス 615"/>
        <xdr:cNvSpPr txBox="1"/>
      </xdr:nvSpPr>
      <xdr:spPr>
        <a:xfrm>
          <a:off x="10242716"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17" name="直線コネクタ 616"/>
        <xdr:cNvCxnSpPr/>
      </xdr:nvCxnSpPr>
      <xdr:spPr>
        <a:xfrm>
          <a:off x="10588625" y="1393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18" name="テキスト ボックス 617"/>
        <xdr:cNvSpPr txBox="1"/>
      </xdr:nvSpPr>
      <xdr:spPr>
        <a:xfrm>
          <a:off x="10242716"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19" name="直線コネクタ 618"/>
        <xdr:cNvCxnSpPr/>
      </xdr:nvCxnSpPr>
      <xdr:spPr>
        <a:xfrm>
          <a:off x="10588625" y="1360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20" name="テキスト ボックス 619"/>
        <xdr:cNvSpPr txBox="1"/>
      </xdr:nvSpPr>
      <xdr:spPr>
        <a:xfrm>
          <a:off x="10242716"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21" name="直線コネクタ 620"/>
        <xdr:cNvCxnSpPr/>
      </xdr:nvCxnSpPr>
      <xdr:spPr>
        <a:xfrm>
          <a:off x="10588625" y="1328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622" name="テキスト ボックス 621"/>
        <xdr:cNvSpPr txBox="1"/>
      </xdr:nvSpPr>
      <xdr:spPr>
        <a:xfrm>
          <a:off x="10197646"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23" name="直線コネクタ 622"/>
        <xdr:cNvCxnSpPr/>
      </xdr:nvCxnSpPr>
      <xdr:spPr>
        <a:xfrm>
          <a:off x="10588625" y="1295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624" name="テキスト ボックス 623"/>
        <xdr:cNvSpPr txBox="1"/>
      </xdr:nvSpPr>
      <xdr:spPr>
        <a:xfrm>
          <a:off x="101976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25" name="【消防施設】&#10;有形固定資産減価償却率グラフ枠"/>
        <xdr:cNvSpPr/>
      </xdr:nvSpPr>
      <xdr:spPr>
        <a:xfrm>
          <a:off x="10588625" y="1295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132806</xdr:rowOff>
    </xdr:from>
    <xdr:to>
      <xdr:col>85</xdr:col>
      <xdr:colOff>126364</xdr:colOff>
      <xdr:row>85</xdr:row>
      <xdr:rowOff>155666</xdr:rowOff>
    </xdr:to>
    <xdr:cxnSp macro="">
      <xdr:nvCxnSpPr>
        <xdr:cNvPr id="626" name="直線コネクタ 625"/>
        <xdr:cNvCxnSpPr/>
      </xdr:nvCxnSpPr>
      <xdr:spPr>
        <a:xfrm flipV="1">
          <a:off x="13889989" y="13334456"/>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159493</xdr:rowOff>
    </xdr:from>
    <xdr:ext cx="405111" cy="259045"/>
    <xdr:sp macro="" textlink="">
      <xdr:nvSpPr>
        <xdr:cNvPr id="627" name="【消防施設】&#10;有形固定資産減価償却率最小値テキスト"/>
        <xdr:cNvSpPr txBox="1"/>
      </xdr:nvSpPr>
      <xdr:spPr>
        <a:xfrm>
          <a:off x="13928725" y="147327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155666</xdr:rowOff>
    </xdr:from>
    <xdr:to>
      <xdr:col>86</xdr:col>
      <xdr:colOff>25400</xdr:colOff>
      <xdr:row>85</xdr:row>
      <xdr:rowOff>155666</xdr:rowOff>
    </xdr:to>
    <xdr:cxnSp macro="">
      <xdr:nvCxnSpPr>
        <xdr:cNvPr id="628" name="直線コネクタ 627"/>
        <xdr:cNvCxnSpPr/>
      </xdr:nvCxnSpPr>
      <xdr:spPr>
        <a:xfrm>
          <a:off x="13801725" y="1472891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79483</xdr:rowOff>
    </xdr:from>
    <xdr:ext cx="405111" cy="259045"/>
    <xdr:sp macro="" textlink="">
      <xdr:nvSpPr>
        <xdr:cNvPr id="629" name="【消防施設】&#10;有形固定資産減価償却率最大値テキスト"/>
        <xdr:cNvSpPr txBox="1"/>
      </xdr:nvSpPr>
      <xdr:spPr>
        <a:xfrm>
          <a:off x="13928725" y="13109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132806</xdr:rowOff>
    </xdr:from>
    <xdr:to>
      <xdr:col>86</xdr:col>
      <xdr:colOff>25400</xdr:colOff>
      <xdr:row>77</xdr:row>
      <xdr:rowOff>132806</xdr:rowOff>
    </xdr:to>
    <xdr:cxnSp macro="">
      <xdr:nvCxnSpPr>
        <xdr:cNvPr id="630" name="直線コネクタ 629"/>
        <xdr:cNvCxnSpPr/>
      </xdr:nvCxnSpPr>
      <xdr:spPr>
        <a:xfrm>
          <a:off x="13801725" y="133344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14713</xdr:rowOff>
    </xdr:from>
    <xdr:ext cx="405111" cy="259045"/>
    <xdr:sp macro="" textlink="">
      <xdr:nvSpPr>
        <xdr:cNvPr id="631" name="【消防施設】&#10;有形固定資産減価償却率平均値テキスト"/>
        <xdr:cNvSpPr txBox="1"/>
      </xdr:nvSpPr>
      <xdr:spPr>
        <a:xfrm>
          <a:off x="13928725" y="13730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36286</xdr:rowOff>
    </xdr:from>
    <xdr:to>
      <xdr:col>85</xdr:col>
      <xdr:colOff>177800</xdr:colOff>
      <xdr:row>80</xdr:row>
      <xdr:rowOff>137886</xdr:rowOff>
    </xdr:to>
    <xdr:sp macro="" textlink="">
      <xdr:nvSpPr>
        <xdr:cNvPr id="632" name="フローチャート: 判断 631"/>
        <xdr:cNvSpPr/>
      </xdr:nvSpPr>
      <xdr:spPr>
        <a:xfrm>
          <a:off x="13839825" y="1375228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90170</xdr:rowOff>
    </xdr:from>
    <xdr:to>
      <xdr:col>81</xdr:col>
      <xdr:colOff>101600</xdr:colOff>
      <xdr:row>81</xdr:row>
      <xdr:rowOff>20320</xdr:rowOff>
    </xdr:to>
    <xdr:sp macro="" textlink="">
      <xdr:nvSpPr>
        <xdr:cNvPr id="633" name="フローチャート: 判断 632"/>
        <xdr:cNvSpPr/>
      </xdr:nvSpPr>
      <xdr:spPr>
        <a:xfrm>
          <a:off x="13115925" y="13806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83638</xdr:rowOff>
    </xdr:from>
    <xdr:to>
      <xdr:col>76</xdr:col>
      <xdr:colOff>165100</xdr:colOff>
      <xdr:row>82</xdr:row>
      <xdr:rowOff>13788</xdr:rowOff>
    </xdr:to>
    <xdr:sp macro="" textlink="">
      <xdr:nvSpPr>
        <xdr:cNvPr id="634" name="フローチャート: 判断 633"/>
        <xdr:cNvSpPr/>
      </xdr:nvSpPr>
      <xdr:spPr>
        <a:xfrm>
          <a:off x="12369800" y="1397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5" name="テキスト ボックス 634"/>
        <xdr:cNvSpPr txBox="1"/>
      </xdr:nvSpPr>
      <xdr:spPr>
        <a:xfrm>
          <a:off x="137287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6" name="テキスト ボックス 635"/>
        <xdr:cNvSpPr txBox="1"/>
      </xdr:nvSpPr>
      <xdr:spPr>
        <a:xfrm>
          <a:off x="1300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7" name="テキスト ボックス 636"/>
        <xdr:cNvSpPr txBox="1"/>
      </xdr:nvSpPr>
      <xdr:spPr>
        <a:xfrm>
          <a:off x="122586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8" name="テキスト ボックス 637"/>
        <xdr:cNvSpPr txBox="1"/>
      </xdr:nvSpPr>
      <xdr:spPr>
        <a:xfrm>
          <a:off x="11493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9" name="テキスト ボックス 638"/>
        <xdr:cNvSpPr txBox="1"/>
      </xdr:nvSpPr>
      <xdr:spPr>
        <a:xfrm>
          <a:off x="10737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83</xdr:row>
      <xdr:rowOff>73842</xdr:rowOff>
    </xdr:from>
    <xdr:to>
      <xdr:col>76</xdr:col>
      <xdr:colOff>165100</xdr:colOff>
      <xdr:row>84</xdr:row>
      <xdr:rowOff>3992</xdr:rowOff>
    </xdr:to>
    <xdr:sp macro="" textlink="">
      <xdr:nvSpPr>
        <xdr:cNvPr id="640" name="楕円 639"/>
        <xdr:cNvSpPr/>
      </xdr:nvSpPr>
      <xdr:spPr>
        <a:xfrm>
          <a:off x="123698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36847</xdr:rowOff>
    </xdr:from>
    <xdr:ext cx="405111" cy="259045"/>
    <xdr:sp macro="" textlink="">
      <xdr:nvSpPr>
        <xdr:cNvPr id="641" name="n_1aveValue【消防施設】&#10;有形固定資産減価償却率"/>
        <xdr:cNvSpPr txBox="1"/>
      </xdr:nvSpPr>
      <xdr:spPr>
        <a:xfrm>
          <a:off x="12980044" y="1358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30315</xdr:rowOff>
    </xdr:from>
    <xdr:ext cx="405111" cy="259045"/>
    <xdr:sp macro="" textlink="">
      <xdr:nvSpPr>
        <xdr:cNvPr id="642" name="n_2aveValue【消防施設】&#10;有形固定資産減価償却率"/>
        <xdr:cNvSpPr txBox="1"/>
      </xdr:nvSpPr>
      <xdr:spPr>
        <a:xfrm>
          <a:off x="12246619" y="1374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166569</xdr:rowOff>
    </xdr:from>
    <xdr:ext cx="405111" cy="259045"/>
    <xdr:sp macro="" textlink="">
      <xdr:nvSpPr>
        <xdr:cNvPr id="643" name="n_2mainValue【消防施設】&#10;有形固定資産減価償却率"/>
        <xdr:cNvSpPr txBox="1"/>
      </xdr:nvSpPr>
      <xdr:spPr>
        <a:xfrm>
          <a:off x="12246619" y="1439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44" name="正方形/長方形 643"/>
        <xdr:cNvSpPr/>
      </xdr:nvSpPr>
      <xdr:spPr>
        <a:xfrm>
          <a:off x="15544800" y="1181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45" name="正方形/長方形 644"/>
        <xdr:cNvSpPr/>
      </xdr:nvSpPr>
      <xdr:spPr>
        <a:xfrm>
          <a:off x="156718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46" name="正方形/長方形 645"/>
        <xdr:cNvSpPr/>
      </xdr:nvSpPr>
      <xdr:spPr>
        <a:xfrm>
          <a:off x="156718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47" name="正方形/長方形 646"/>
        <xdr:cNvSpPr/>
      </xdr:nvSpPr>
      <xdr:spPr>
        <a:xfrm>
          <a:off x="1651635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48" name="正方形/長方形 647"/>
        <xdr:cNvSpPr/>
      </xdr:nvSpPr>
      <xdr:spPr>
        <a:xfrm>
          <a:off x="1651635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9" name="正方形/長方形 648"/>
        <xdr:cNvSpPr/>
      </xdr:nvSpPr>
      <xdr:spPr>
        <a:xfrm>
          <a:off x="17487900" y="1247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50" name="正方形/長方形 649"/>
        <xdr:cNvSpPr/>
      </xdr:nvSpPr>
      <xdr:spPr>
        <a:xfrm>
          <a:off x="17487900" y="1267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51" name="正方形/長方形 650"/>
        <xdr:cNvSpPr/>
      </xdr:nvSpPr>
      <xdr:spPr>
        <a:xfrm>
          <a:off x="15544800" y="1295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52" name="テキスト ボックス 651"/>
        <xdr:cNvSpPr txBox="1"/>
      </xdr:nvSpPr>
      <xdr:spPr>
        <a:xfrm>
          <a:off x="15535275"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53" name="直線コネクタ 652"/>
        <xdr:cNvCxnSpPr/>
      </xdr:nvCxnSpPr>
      <xdr:spPr>
        <a:xfrm>
          <a:off x="15544800" y="1524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54" name="直線コネクタ 653"/>
        <xdr:cNvCxnSpPr/>
      </xdr:nvCxnSpPr>
      <xdr:spPr>
        <a:xfrm>
          <a:off x="15544800" y="147828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55" name="テキスト ボックス 654"/>
        <xdr:cNvSpPr txBox="1"/>
      </xdr:nvSpPr>
      <xdr:spPr>
        <a:xfrm>
          <a:off x="15163346"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56" name="直線コネクタ 655"/>
        <xdr:cNvCxnSpPr/>
      </xdr:nvCxnSpPr>
      <xdr:spPr>
        <a:xfrm>
          <a:off x="15544800" y="143256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57" name="テキスト ボックス 656"/>
        <xdr:cNvSpPr txBox="1"/>
      </xdr:nvSpPr>
      <xdr:spPr>
        <a:xfrm>
          <a:off x="15163346"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58" name="直線コネクタ 657"/>
        <xdr:cNvCxnSpPr/>
      </xdr:nvCxnSpPr>
      <xdr:spPr>
        <a:xfrm>
          <a:off x="15544800" y="138684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59" name="テキスト ボックス 658"/>
        <xdr:cNvSpPr txBox="1"/>
      </xdr:nvSpPr>
      <xdr:spPr>
        <a:xfrm>
          <a:off x="15163346"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60" name="直線コネクタ 659"/>
        <xdr:cNvCxnSpPr/>
      </xdr:nvCxnSpPr>
      <xdr:spPr>
        <a:xfrm>
          <a:off x="15544800" y="134112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61" name="テキスト ボックス 660"/>
        <xdr:cNvSpPr txBox="1"/>
      </xdr:nvSpPr>
      <xdr:spPr>
        <a:xfrm>
          <a:off x="15163346"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62" name="直線コネクタ 661"/>
        <xdr:cNvCxnSpPr/>
      </xdr:nvCxnSpPr>
      <xdr:spPr>
        <a:xfrm>
          <a:off x="15544800" y="1295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63" name="テキスト ボックス 662"/>
        <xdr:cNvSpPr txBox="1"/>
      </xdr:nvSpPr>
      <xdr:spPr>
        <a:xfrm>
          <a:off x="15163346"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64" name="【消防施設】&#10;一人当たり面積グラフ枠"/>
        <xdr:cNvSpPr/>
      </xdr:nvSpPr>
      <xdr:spPr>
        <a:xfrm>
          <a:off x="15544800" y="1295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118111</xdr:rowOff>
    </xdr:from>
    <xdr:to>
      <xdr:col>116</xdr:col>
      <xdr:colOff>62864</xdr:colOff>
      <xdr:row>86</xdr:row>
      <xdr:rowOff>28956</xdr:rowOff>
    </xdr:to>
    <xdr:cxnSp macro="">
      <xdr:nvCxnSpPr>
        <xdr:cNvPr id="665" name="直線コネクタ 664"/>
        <xdr:cNvCxnSpPr/>
      </xdr:nvCxnSpPr>
      <xdr:spPr>
        <a:xfrm flipV="1">
          <a:off x="18846164" y="13662661"/>
          <a:ext cx="0" cy="1110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32783</xdr:rowOff>
    </xdr:from>
    <xdr:ext cx="469744" cy="259045"/>
    <xdr:sp macro="" textlink="">
      <xdr:nvSpPr>
        <xdr:cNvPr id="666" name="【消防施設】&#10;一人当たり面積最小値テキスト"/>
        <xdr:cNvSpPr txBox="1"/>
      </xdr:nvSpPr>
      <xdr:spPr>
        <a:xfrm>
          <a:off x="18884900" y="1477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28956</xdr:rowOff>
    </xdr:from>
    <xdr:to>
      <xdr:col>116</xdr:col>
      <xdr:colOff>152400</xdr:colOff>
      <xdr:row>86</xdr:row>
      <xdr:rowOff>28956</xdr:rowOff>
    </xdr:to>
    <xdr:cxnSp macro="">
      <xdr:nvCxnSpPr>
        <xdr:cNvPr id="667" name="直線コネクタ 666"/>
        <xdr:cNvCxnSpPr/>
      </xdr:nvCxnSpPr>
      <xdr:spPr>
        <a:xfrm>
          <a:off x="18786475" y="1477365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64788</xdr:rowOff>
    </xdr:from>
    <xdr:ext cx="469744" cy="259045"/>
    <xdr:sp macro="" textlink="">
      <xdr:nvSpPr>
        <xdr:cNvPr id="668" name="【消防施設】&#10;一人当たり面積最大値テキスト"/>
        <xdr:cNvSpPr txBox="1"/>
      </xdr:nvSpPr>
      <xdr:spPr>
        <a:xfrm>
          <a:off x="18884900" y="13437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118111</xdr:rowOff>
    </xdr:from>
    <xdr:to>
      <xdr:col>116</xdr:col>
      <xdr:colOff>152400</xdr:colOff>
      <xdr:row>79</xdr:row>
      <xdr:rowOff>118111</xdr:rowOff>
    </xdr:to>
    <xdr:cxnSp macro="">
      <xdr:nvCxnSpPr>
        <xdr:cNvPr id="669" name="直線コネクタ 668"/>
        <xdr:cNvCxnSpPr/>
      </xdr:nvCxnSpPr>
      <xdr:spPr>
        <a:xfrm>
          <a:off x="18786475" y="1366266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57166</xdr:rowOff>
    </xdr:from>
    <xdr:ext cx="469744" cy="259045"/>
    <xdr:sp macro="" textlink="">
      <xdr:nvSpPr>
        <xdr:cNvPr id="670" name="【消防施設】&#10;一人当たり面積平均値テキスト"/>
        <xdr:cNvSpPr txBox="1"/>
      </xdr:nvSpPr>
      <xdr:spPr>
        <a:xfrm>
          <a:off x="18884900" y="14458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78739</xdr:rowOff>
    </xdr:from>
    <xdr:to>
      <xdr:col>116</xdr:col>
      <xdr:colOff>114300</xdr:colOff>
      <xdr:row>85</xdr:row>
      <xdr:rowOff>8889</xdr:rowOff>
    </xdr:to>
    <xdr:sp macro="" textlink="">
      <xdr:nvSpPr>
        <xdr:cNvPr id="671" name="フローチャート: 判断 670"/>
        <xdr:cNvSpPr/>
      </xdr:nvSpPr>
      <xdr:spPr>
        <a:xfrm>
          <a:off x="187960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60452</xdr:rowOff>
    </xdr:from>
    <xdr:to>
      <xdr:col>112</xdr:col>
      <xdr:colOff>38100</xdr:colOff>
      <xdr:row>84</xdr:row>
      <xdr:rowOff>162052</xdr:rowOff>
    </xdr:to>
    <xdr:sp macro="" textlink="">
      <xdr:nvSpPr>
        <xdr:cNvPr id="672" name="フローチャート: 判断 671"/>
        <xdr:cNvSpPr/>
      </xdr:nvSpPr>
      <xdr:spPr>
        <a:xfrm>
          <a:off x="18100675" y="14462252"/>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129032</xdr:rowOff>
    </xdr:from>
    <xdr:to>
      <xdr:col>107</xdr:col>
      <xdr:colOff>101600</xdr:colOff>
      <xdr:row>85</xdr:row>
      <xdr:rowOff>59182</xdr:rowOff>
    </xdr:to>
    <xdr:sp macro="" textlink="">
      <xdr:nvSpPr>
        <xdr:cNvPr id="673" name="フローチャート: 判断 672"/>
        <xdr:cNvSpPr/>
      </xdr:nvSpPr>
      <xdr:spPr>
        <a:xfrm>
          <a:off x="17325975" y="1453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74" name="テキスト ボックス 673"/>
        <xdr:cNvSpPr txBox="1"/>
      </xdr:nvSpPr>
      <xdr:spPr>
        <a:xfrm>
          <a:off x="1868487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75" name="テキスト ボックス 674"/>
        <xdr:cNvSpPr txBox="1"/>
      </xdr:nvSpPr>
      <xdr:spPr>
        <a:xfrm>
          <a:off x="179705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76" name="テキスト ボックス 675"/>
        <xdr:cNvSpPr txBox="1"/>
      </xdr:nvSpPr>
      <xdr:spPr>
        <a:xfrm>
          <a:off x="172148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77" name="テキスト ボックス 676"/>
        <xdr:cNvSpPr txBox="1"/>
      </xdr:nvSpPr>
      <xdr:spPr>
        <a:xfrm>
          <a:off x="16468725"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78" name="テキスト ボックス 677"/>
        <xdr:cNvSpPr txBox="1"/>
      </xdr:nvSpPr>
      <xdr:spPr>
        <a:xfrm>
          <a:off x="157035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126746</xdr:rowOff>
    </xdr:from>
    <xdr:to>
      <xdr:col>107</xdr:col>
      <xdr:colOff>101600</xdr:colOff>
      <xdr:row>86</xdr:row>
      <xdr:rowOff>56896</xdr:rowOff>
    </xdr:to>
    <xdr:sp macro="" textlink="">
      <xdr:nvSpPr>
        <xdr:cNvPr id="679" name="楕円 678"/>
        <xdr:cNvSpPr/>
      </xdr:nvSpPr>
      <xdr:spPr>
        <a:xfrm>
          <a:off x="17325975" y="14699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83</xdr:row>
      <xdr:rowOff>7129</xdr:rowOff>
    </xdr:from>
    <xdr:ext cx="469744" cy="259045"/>
    <xdr:sp macro="" textlink="">
      <xdr:nvSpPr>
        <xdr:cNvPr id="680" name="n_1aveValue【消防施設】&#10;一人当たり面積"/>
        <xdr:cNvSpPr txBox="1"/>
      </xdr:nvSpPr>
      <xdr:spPr>
        <a:xfrm>
          <a:off x="1793247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75709</xdr:rowOff>
    </xdr:from>
    <xdr:ext cx="469744" cy="259045"/>
    <xdr:sp macro="" textlink="">
      <xdr:nvSpPr>
        <xdr:cNvPr id="681" name="n_2aveValue【消防施設】&#10;一人当たり面積"/>
        <xdr:cNvSpPr txBox="1"/>
      </xdr:nvSpPr>
      <xdr:spPr>
        <a:xfrm>
          <a:off x="17170477" y="14306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48023</xdr:rowOff>
    </xdr:from>
    <xdr:ext cx="469744" cy="259045"/>
    <xdr:sp macro="" textlink="">
      <xdr:nvSpPr>
        <xdr:cNvPr id="682" name="n_2mainValue【消防施設】&#10;一人当たり面積"/>
        <xdr:cNvSpPr txBox="1"/>
      </xdr:nvSpPr>
      <xdr:spPr>
        <a:xfrm>
          <a:off x="17170477" y="1479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3" name="正方形/長方形 682"/>
        <xdr:cNvSpPr/>
      </xdr:nvSpPr>
      <xdr:spPr>
        <a:xfrm>
          <a:off x="10588625" y="15621000"/>
          <a:ext cx="4010025"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4" name="正方形/長方形 683"/>
        <xdr:cNvSpPr/>
      </xdr:nvSpPr>
      <xdr:spPr>
        <a:xfrm>
          <a:off x="106870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5" name="正方形/長方形 684"/>
        <xdr:cNvSpPr/>
      </xdr:nvSpPr>
      <xdr:spPr>
        <a:xfrm>
          <a:off x="106870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6" name="正方形/長方形 685"/>
        <xdr:cNvSpPr/>
      </xdr:nvSpPr>
      <xdr:spPr>
        <a:xfrm>
          <a:off x="1156017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7" name="正方形/長方形 686"/>
        <xdr:cNvSpPr/>
      </xdr:nvSpPr>
      <xdr:spPr>
        <a:xfrm>
          <a:off x="1156017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8" name="正方形/長方形 687"/>
        <xdr:cNvSpPr/>
      </xdr:nvSpPr>
      <xdr:spPr>
        <a:xfrm>
          <a:off x="12531725"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9" name="正方形/長方形 688"/>
        <xdr:cNvSpPr/>
      </xdr:nvSpPr>
      <xdr:spPr>
        <a:xfrm>
          <a:off x="12531725"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90" name="正方形/長方形 689"/>
        <xdr:cNvSpPr/>
      </xdr:nvSpPr>
      <xdr:spPr>
        <a:xfrm>
          <a:off x="10588625" y="16764000"/>
          <a:ext cx="4010025"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91" name="テキスト ボックス 690"/>
        <xdr:cNvSpPr txBox="1"/>
      </xdr:nvSpPr>
      <xdr:spPr>
        <a:xfrm>
          <a:off x="10550525"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92" name="直線コネクタ 691"/>
        <xdr:cNvCxnSpPr/>
      </xdr:nvCxnSpPr>
      <xdr:spPr>
        <a:xfrm>
          <a:off x="10588625" y="19050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93" name="直線コネクタ 692"/>
        <xdr:cNvCxnSpPr/>
      </xdr:nvCxnSpPr>
      <xdr:spPr>
        <a:xfrm>
          <a:off x="10588625" y="18723429"/>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94" name="テキスト ボックス 693"/>
        <xdr:cNvSpPr txBox="1"/>
      </xdr:nvSpPr>
      <xdr:spPr>
        <a:xfrm>
          <a:off x="10306836"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95" name="直線コネクタ 694"/>
        <xdr:cNvCxnSpPr/>
      </xdr:nvCxnSpPr>
      <xdr:spPr>
        <a:xfrm>
          <a:off x="10588625" y="18396857"/>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96" name="テキスト ボックス 695"/>
        <xdr:cNvSpPr txBox="1"/>
      </xdr:nvSpPr>
      <xdr:spPr>
        <a:xfrm>
          <a:off x="10242716"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97" name="直線コネクタ 696"/>
        <xdr:cNvCxnSpPr/>
      </xdr:nvCxnSpPr>
      <xdr:spPr>
        <a:xfrm>
          <a:off x="10588625" y="18070286"/>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98" name="テキスト ボックス 697"/>
        <xdr:cNvSpPr txBox="1"/>
      </xdr:nvSpPr>
      <xdr:spPr>
        <a:xfrm>
          <a:off x="10242716"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99" name="直線コネクタ 698"/>
        <xdr:cNvCxnSpPr/>
      </xdr:nvCxnSpPr>
      <xdr:spPr>
        <a:xfrm>
          <a:off x="10588625" y="17743714"/>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00" name="テキスト ボックス 699"/>
        <xdr:cNvSpPr txBox="1"/>
      </xdr:nvSpPr>
      <xdr:spPr>
        <a:xfrm>
          <a:off x="10242716"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01" name="直線コネクタ 700"/>
        <xdr:cNvCxnSpPr/>
      </xdr:nvCxnSpPr>
      <xdr:spPr>
        <a:xfrm>
          <a:off x="10588625" y="17417143"/>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02" name="テキスト ボックス 701"/>
        <xdr:cNvSpPr txBox="1"/>
      </xdr:nvSpPr>
      <xdr:spPr>
        <a:xfrm>
          <a:off x="10242716"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03" name="直線コネクタ 702"/>
        <xdr:cNvCxnSpPr/>
      </xdr:nvCxnSpPr>
      <xdr:spPr>
        <a:xfrm>
          <a:off x="10588625" y="17090571"/>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704" name="テキスト ボックス 703"/>
        <xdr:cNvSpPr txBox="1"/>
      </xdr:nvSpPr>
      <xdr:spPr>
        <a:xfrm>
          <a:off x="10197646"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05" name="直線コネクタ 704"/>
        <xdr:cNvCxnSpPr/>
      </xdr:nvCxnSpPr>
      <xdr:spPr>
        <a:xfrm>
          <a:off x="10588625" y="16764000"/>
          <a:ext cx="39814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706" name="テキスト ボックス 705"/>
        <xdr:cNvSpPr txBox="1"/>
      </xdr:nvSpPr>
      <xdr:spPr>
        <a:xfrm>
          <a:off x="101976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07" name="【庁舎】&#10;有形固定資産減価償却率グラフ枠"/>
        <xdr:cNvSpPr/>
      </xdr:nvSpPr>
      <xdr:spPr>
        <a:xfrm>
          <a:off x="10588625" y="16764000"/>
          <a:ext cx="4010025"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82731</xdr:rowOff>
    </xdr:from>
    <xdr:to>
      <xdr:col>85</xdr:col>
      <xdr:colOff>126364</xdr:colOff>
      <xdr:row>108</xdr:row>
      <xdr:rowOff>79466</xdr:rowOff>
    </xdr:to>
    <xdr:cxnSp macro="">
      <xdr:nvCxnSpPr>
        <xdr:cNvPr id="708" name="直線コネクタ 707"/>
        <xdr:cNvCxnSpPr/>
      </xdr:nvCxnSpPr>
      <xdr:spPr>
        <a:xfrm flipV="1">
          <a:off x="13889989" y="17227731"/>
          <a:ext cx="0" cy="1368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83293</xdr:rowOff>
    </xdr:from>
    <xdr:ext cx="340478" cy="259045"/>
    <xdr:sp macro="" textlink="">
      <xdr:nvSpPr>
        <xdr:cNvPr id="709" name="【庁舎】&#10;有形固定資産減価償却率最小値テキスト"/>
        <xdr:cNvSpPr txBox="1"/>
      </xdr:nvSpPr>
      <xdr:spPr>
        <a:xfrm>
          <a:off x="13928725" y="1859989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79466</xdr:rowOff>
    </xdr:from>
    <xdr:to>
      <xdr:col>86</xdr:col>
      <xdr:colOff>25400</xdr:colOff>
      <xdr:row>108</xdr:row>
      <xdr:rowOff>79466</xdr:rowOff>
    </xdr:to>
    <xdr:cxnSp macro="">
      <xdr:nvCxnSpPr>
        <xdr:cNvPr id="710" name="直線コネクタ 709"/>
        <xdr:cNvCxnSpPr/>
      </xdr:nvCxnSpPr>
      <xdr:spPr>
        <a:xfrm>
          <a:off x="13801725" y="18596066"/>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29408</xdr:rowOff>
    </xdr:from>
    <xdr:ext cx="405111" cy="259045"/>
    <xdr:sp macro="" textlink="">
      <xdr:nvSpPr>
        <xdr:cNvPr id="711" name="【庁舎】&#10;有形固定資産減価償却率最大値テキスト"/>
        <xdr:cNvSpPr txBox="1"/>
      </xdr:nvSpPr>
      <xdr:spPr>
        <a:xfrm>
          <a:off x="13928725" y="17002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82731</xdr:rowOff>
    </xdr:from>
    <xdr:to>
      <xdr:col>86</xdr:col>
      <xdr:colOff>25400</xdr:colOff>
      <xdr:row>100</xdr:row>
      <xdr:rowOff>82731</xdr:rowOff>
    </xdr:to>
    <xdr:cxnSp macro="">
      <xdr:nvCxnSpPr>
        <xdr:cNvPr id="712" name="直線コネクタ 711"/>
        <xdr:cNvCxnSpPr/>
      </xdr:nvCxnSpPr>
      <xdr:spPr>
        <a:xfrm>
          <a:off x="13801725" y="17227731"/>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108329</xdr:rowOff>
    </xdr:from>
    <xdr:ext cx="405111" cy="259045"/>
    <xdr:sp macro="" textlink="">
      <xdr:nvSpPr>
        <xdr:cNvPr id="713" name="【庁舎】&#10;有形固定資産減価償却率平均値テキスト"/>
        <xdr:cNvSpPr txBox="1"/>
      </xdr:nvSpPr>
      <xdr:spPr>
        <a:xfrm>
          <a:off x="13928725" y="177676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129902</xdr:rowOff>
    </xdr:from>
    <xdr:to>
      <xdr:col>85</xdr:col>
      <xdr:colOff>177800</xdr:colOff>
      <xdr:row>104</xdr:row>
      <xdr:rowOff>60052</xdr:rowOff>
    </xdr:to>
    <xdr:sp macro="" textlink="">
      <xdr:nvSpPr>
        <xdr:cNvPr id="714" name="フローチャート: 判断 713"/>
        <xdr:cNvSpPr/>
      </xdr:nvSpPr>
      <xdr:spPr>
        <a:xfrm>
          <a:off x="13839825" y="17789252"/>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133169</xdr:rowOff>
    </xdr:from>
    <xdr:to>
      <xdr:col>81</xdr:col>
      <xdr:colOff>101600</xdr:colOff>
      <xdr:row>104</xdr:row>
      <xdr:rowOff>63319</xdr:rowOff>
    </xdr:to>
    <xdr:sp macro="" textlink="">
      <xdr:nvSpPr>
        <xdr:cNvPr id="715" name="フローチャート: 判断 714"/>
        <xdr:cNvSpPr/>
      </xdr:nvSpPr>
      <xdr:spPr>
        <a:xfrm>
          <a:off x="13115925" y="1779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18869</xdr:rowOff>
    </xdr:from>
    <xdr:to>
      <xdr:col>76</xdr:col>
      <xdr:colOff>165100</xdr:colOff>
      <xdr:row>103</xdr:row>
      <xdr:rowOff>120469</xdr:rowOff>
    </xdr:to>
    <xdr:sp macro="" textlink="">
      <xdr:nvSpPr>
        <xdr:cNvPr id="716" name="フローチャート: 判断 715"/>
        <xdr:cNvSpPr/>
      </xdr:nvSpPr>
      <xdr:spPr>
        <a:xfrm>
          <a:off x="12369800" y="17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17" name="テキスト ボックス 716"/>
        <xdr:cNvSpPr txBox="1"/>
      </xdr:nvSpPr>
      <xdr:spPr>
        <a:xfrm>
          <a:off x="137287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18" name="テキスト ボックス 717"/>
        <xdr:cNvSpPr txBox="1"/>
      </xdr:nvSpPr>
      <xdr:spPr>
        <a:xfrm>
          <a:off x="1300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19" name="テキスト ボックス 718"/>
        <xdr:cNvSpPr txBox="1"/>
      </xdr:nvSpPr>
      <xdr:spPr>
        <a:xfrm>
          <a:off x="122586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20" name="テキスト ボックス 719"/>
        <xdr:cNvSpPr txBox="1"/>
      </xdr:nvSpPr>
      <xdr:spPr>
        <a:xfrm>
          <a:off x="11493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21" name="テキスト ボックス 720"/>
        <xdr:cNvSpPr txBox="1"/>
      </xdr:nvSpPr>
      <xdr:spPr>
        <a:xfrm>
          <a:off x="10737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100</xdr:row>
      <xdr:rowOff>93980</xdr:rowOff>
    </xdr:from>
    <xdr:to>
      <xdr:col>85</xdr:col>
      <xdr:colOff>177800</xdr:colOff>
      <xdr:row>101</xdr:row>
      <xdr:rowOff>24130</xdr:rowOff>
    </xdr:to>
    <xdr:sp macro="" textlink="">
      <xdr:nvSpPr>
        <xdr:cNvPr id="722" name="楕円 721"/>
        <xdr:cNvSpPr/>
      </xdr:nvSpPr>
      <xdr:spPr>
        <a:xfrm>
          <a:off x="13839825" y="172389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8907</xdr:rowOff>
    </xdr:from>
    <xdr:ext cx="405111" cy="259045"/>
    <xdr:sp macro="" textlink="">
      <xdr:nvSpPr>
        <xdr:cNvPr id="723" name="【庁舎】&#10;有形固定資産減価償却率該当値テキスト"/>
        <xdr:cNvSpPr txBox="1"/>
      </xdr:nvSpPr>
      <xdr:spPr>
        <a:xfrm>
          <a:off x="13928725" y="1715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100</xdr:row>
      <xdr:rowOff>120106</xdr:rowOff>
    </xdr:from>
    <xdr:to>
      <xdr:col>81</xdr:col>
      <xdr:colOff>101600</xdr:colOff>
      <xdr:row>101</xdr:row>
      <xdr:rowOff>50256</xdr:rowOff>
    </xdr:to>
    <xdr:sp macro="" textlink="">
      <xdr:nvSpPr>
        <xdr:cNvPr id="724" name="楕円 723"/>
        <xdr:cNvSpPr/>
      </xdr:nvSpPr>
      <xdr:spPr>
        <a:xfrm>
          <a:off x="13115925" y="1726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100</xdr:row>
      <xdr:rowOff>144780</xdr:rowOff>
    </xdr:from>
    <xdr:to>
      <xdr:col>85</xdr:col>
      <xdr:colOff>127000</xdr:colOff>
      <xdr:row>100</xdr:row>
      <xdr:rowOff>170906</xdr:rowOff>
    </xdr:to>
    <xdr:cxnSp macro="">
      <xdr:nvCxnSpPr>
        <xdr:cNvPr id="725" name="直線コネクタ 724"/>
        <xdr:cNvCxnSpPr/>
      </xdr:nvCxnSpPr>
      <xdr:spPr>
        <a:xfrm flipV="1">
          <a:off x="13166725" y="17289780"/>
          <a:ext cx="7239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100</xdr:row>
      <xdr:rowOff>149498</xdr:rowOff>
    </xdr:from>
    <xdr:to>
      <xdr:col>76</xdr:col>
      <xdr:colOff>165100</xdr:colOff>
      <xdr:row>101</xdr:row>
      <xdr:rowOff>79648</xdr:rowOff>
    </xdr:to>
    <xdr:sp macro="" textlink="">
      <xdr:nvSpPr>
        <xdr:cNvPr id="726" name="楕円 725"/>
        <xdr:cNvSpPr/>
      </xdr:nvSpPr>
      <xdr:spPr>
        <a:xfrm>
          <a:off x="12369800" y="1729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100</xdr:row>
      <xdr:rowOff>170906</xdr:rowOff>
    </xdr:from>
    <xdr:to>
      <xdr:col>81</xdr:col>
      <xdr:colOff>50800</xdr:colOff>
      <xdr:row>101</xdr:row>
      <xdr:rowOff>28848</xdr:rowOff>
    </xdr:to>
    <xdr:cxnSp macro="">
      <xdr:nvCxnSpPr>
        <xdr:cNvPr id="727" name="直線コネクタ 726"/>
        <xdr:cNvCxnSpPr/>
      </xdr:nvCxnSpPr>
      <xdr:spPr>
        <a:xfrm flipV="1">
          <a:off x="12420600" y="17315906"/>
          <a:ext cx="746125"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54446</xdr:rowOff>
    </xdr:from>
    <xdr:ext cx="405111" cy="259045"/>
    <xdr:sp macro="" textlink="">
      <xdr:nvSpPr>
        <xdr:cNvPr id="728" name="n_1aveValue【庁舎】&#10;有形固定資産減価償却率"/>
        <xdr:cNvSpPr txBox="1"/>
      </xdr:nvSpPr>
      <xdr:spPr>
        <a:xfrm>
          <a:off x="12980044" y="1788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111596</xdr:rowOff>
    </xdr:from>
    <xdr:ext cx="405111" cy="259045"/>
    <xdr:sp macro="" textlink="">
      <xdr:nvSpPr>
        <xdr:cNvPr id="729" name="n_2aveValue【庁舎】&#10;有形固定資産減価償却率"/>
        <xdr:cNvSpPr txBox="1"/>
      </xdr:nvSpPr>
      <xdr:spPr>
        <a:xfrm>
          <a:off x="12246619" y="17770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99</xdr:row>
      <xdr:rowOff>66783</xdr:rowOff>
    </xdr:from>
    <xdr:ext cx="405111" cy="259045"/>
    <xdr:sp macro="" textlink="">
      <xdr:nvSpPr>
        <xdr:cNvPr id="730" name="n_1mainValue【庁舎】&#10;有形固定資産減価償却率"/>
        <xdr:cNvSpPr txBox="1"/>
      </xdr:nvSpPr>
      <xdr:spPr>
        <a:xfrm>
          <a:off x="12980044" y="1704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96175</xdr:rowOff>
    </xdr:from>
    <xdr:ext cx="405111" cy="259045"/>
    <xdr:sp macro="" textlink="">
      <xdr:nvSpPr>
        <xdr:cNvPr id="731" name="n_2mainValue【庁舎】&#10;有形固定資産減価償却率"/>
        <xdr:cNvSpPr txBox="1"/>
      </xdr:nvSpPr>
      <xdr:spPr>
        <a:xfrm>
          <a:off x="12246619" y="17069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32" name="正方形/長方形 731"/>
        <xdr:cNvSpPr/>
      </xdr:nvSpPr>
      <xdr:spPr>
        <a:xfrm>
          <a:off x="15544800" y="15621000"/>
          <a:ext cx="40386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33" name="正方形/長方形 732"/>
        <xdr:cNvSpPr/>
      </xdr:nvSpPr>
      <xdr:spPr>
        <a:xfrm>
          <a:off x="156718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34" name="正方形/長方形 733"/>
        <xdr:cNvSpPr/>
      </xdr:nvSpPr>
      <xdr:spPr>
        <a:xfrm>
          <a:off x="156718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35" name="正方形/長方形 734"/>
        <xdr:cNvSpPr/>
      </xdr:nvSpPr>
      <xdr:spPr>
        <a:xfrm>
          <a:off x="1651635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36" name="正方形/長方形 735"/>
        <xdr:cNvSpPr/>
      </xdr:nvSpPr>
      <xdr:spPr>
        <a:xfrm>
          <a:off x="1651635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7" name="正方形/長方形 736"/>
        <xdr:cNvSpPr/>
      </xdr:nvSpPr>
      <xdr:spPr>
        <a:xfrm>
          <a:off x="17487900" y="162814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8" name="正方形/長方形 737"/>
        <xdr:cNvSpPr/>
      </xdr:nvSpPr>
      <xdr:spPr>
        <a:xfrm>
          <a:off x="17487900" y="16484600"/>
          <a:ext cx="12954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9" name="正方形/長方形 738"/>
        <xdr:cNvSpPr/>
      </xdr:nvSpPr>
      <xdr:spPr>
        <a:xfrm>
          <a:off x="15544800" y="16764000"/>
          <a:ext cx="40386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40" name="テキスト ボックス 739"/>
        <xdr:cNvSpPr txBox="1"/>
      </xdr:nvSpPr>
      <xdr:spPr>
        <a:xfrm>
          <a:off x="15535275"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41" name="直線コネクタ 740"/>
        <xdr:cNvCxnSpPr/>
      </xdr:nvCxnSpPr>
      <xdr:spPr>
        <a:xfrm>
          <a:off x="15544800" y="19050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42" name="テキスト ボックス 741"/>
        <xdr:cNvSpPr txBox="1"/>
      </xdr:nvSpPr>
      <xdr:spPr>
        <a:xfrm>
          <a:off x="15163346"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43" name="直線コネクタ 742"/>
        <xdr:cNvCxnSpPr/>
      </xdr:nvCxnSpPr>
      <xdr:spPr>
        <a:xfrm>
          <a:off x="15544800" y="18669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44" name="テキスト ボックス 743"/>
        <xdr:cNvSpPr txBox="1"/>
      </xdr:nvSpPr>
      <xdr:spPr>
        <a:xfrm>
          <a:off x="15163346"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45" name="直線コネクタ 744"/>
        <xdr:cNvCxnSpPr/>
      </xdr:nvCxnSpPr>
      <xdr:spPr>
        <a:xfrm>
          <a:off x="15544800" y="18288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46" name="テキスト ボックス 745"/>
        <xdr:cNvSpPr txBox="1"/>
      </xdr:nvSpPr>
      <xdr:spPr>
        <a:xfrm>
          <a:off x="15163346"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47" name="直線コネクタ 746"/>
        <xdr:cNvCxnSpPr/>
      </xdr:nvCxnSpPr>
      <xdr:spPr>
        <a:xfrm>
          <a:off x="15544800" y="17907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48" name="テキスト ボックス 747"/>
        <xdr:cNvSpPr txBox="1"/>
      </xdr:nvSpPr>
      <xdr:spPr>
        <a:xfrm>
          <a:off x="15163346"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49" name="直線コネクタ 748"/>
        <xdr:cNvCxnSpPr/>
      </xdr:nvCxnSpPr>
      <xdr:spPr>
        <a:xfrm>
          <a:off x="15544800" y="17526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50" name="テキスト ボックス 749"/>
        <xdr:cNvSpPr txBox="1"/>
      </xdr:nvSpPr>
      <xdr:spPr>
        <a:xfrm>
          <a:off x="15163346"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51" name="直線コネクタ 750"/>
        <xdr:cNvCxnSpPr/>
      </xdr:nvCxnSpPr>
      <xdr:spPr>
        <a:xfrm>
          <a:off x="15544800" y="17145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52" name="テキスト ボックス 751"/>
        <xdr:cNvSpPr txBox="1"/>
      </xdr:nvSpPr>
      <xdr:spPr>
        <a:xfrm>
          <a:off x="15163346"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53" name="直線コネクタ 752"/>
        <xdr:cNvCxnSpPr/>
      </xdr:nvCxnSpPr>
      <xdr:spPr>
        <a:xfrm>
          <a:off x="15544800" y="16764000"/>
          <a:ext cx="40005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54" name="テキスト ボックス 753"/>
        <xdr:cNvSpPr txBox="1"/>
      </xdr:nvSpPr>
      <xdr:spPr>
        <a:xfrm>
          <a:off x="15163346"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55" name="【庁舎】&#10;一人当たり面積グラフ枠"/>
        <xdr:cNvSpPr/>
      </xdr:nvSpPr>
      <xdr:spPr>
        <a:xfrm>
          <a:off x="15544800" y="16764000"/>
          <a:ext cx="40386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121920</xdr:rowOff>
    </xdr:from>
    <xdr:to>
      <xdr:col>116</xdr:col>
      <xdr:colOff>62864</xdr:colOff>
      <xdr:row>109</xdr:row>
      <xdr:rowOff>0</xdr:rowOff>
    </xdr:to>
    <xdr:cxnSp macro="">
      <xdr:nvCxnSpPr>
        <xdr:cNvPr id="756" name="直線コネクタ 755"/>
        <xdr:cNvCxnSpPr/>
      </xdr:nvCxnSpPr>
      <xdr:spPr>
        <a:xfrm flipV="1">
          <a:off x="18846164" y="172669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3827</xdr:rowOff>
    </xdr:from>
    <xdr:ext cx="469744" cy="259045"/>
    <xdr:sp macro="" textlink="">
      <xdr:nvSpPr>
        <xdr:cNvPr id="757" name="【庁舎】&#10;一人当たり面積最小値テキスト"/>
        <xdr:cNvSpPr txBox="1"/>
      </xdr:nvSpPr>
      <xdr:spPr>
        <a:xfrm>
          <a:off x="18884900" y="1869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0</xdr:rowOff>
    </xdr:from>
    <xdr:to>
      <xdr:col>116</xdr:col>
      <xdr:colOff>152400</xdr:colOff>
      <xdr:row>109</xdr:row>
      <xdr:rowOff>0</xdr:rowOff>
    </xdr:to>
    <xdr:cxnSp macro="">
      <xdr:nvCxnSpPr>
        <xdr:cNvPr id="758" name="直線コネクタ 757"/>
        <xdr:cNvCxnSpPr/>
      </xdr:nvCxnSpPr>
      <xdr:spPr>
        <a:xfrm>
          <a:off x="18786475" y="1868805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68597</xdr:rowOff>
    </xdr:from>
    <xdr:ext cx="469744" cy="259045"/>
    <xdr:sp macro="" textlink="">
      <xdr:nvSpPr>
        <xdr:cNvPr id="759" name="【庁舎】&#10;一人当たり面積最大値テキスト"/>
        <xdr:cNvSpPr txBox="1"/>
      </xdr:nvSpPr>
      <xdr:spPr>
        <a:xfrm>
          <a:off x="18884900" y="1704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121920</xdr:rowOff>
    </xdr:from>
    <xdr:to>
      <xdr:col>116</xdr:col>
      <xdr:colOff>152400</xdr:colOff>
      <xdr:row>100</xdr:row>
      <xdr:rowOff>121920</xdr:rowOff>
    </xdr:to>
    <xdr:cxnSp macro="">
      <xdr:nvCxnSpPr>
        <xdr:cNvPr id="760" name="直線コネクタ 759"/>
        <xdr:cNvCxnSpPr/>
      </xdr:nvCxnSpPr>
      <xdr:spPr>
        <a:xfrm>
          <a:off x="18786475" y="17266920"/>
          <a:ext cx="1492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2557</xdr:rowOff>
    </xdr:from>
    <xdr:ext cx="469744" cy="259045"/>
    <xdr:sp macro="" textlink="">
      <xdr:nvSpPr>
        <xdr:cNvPr id="761" name="【庁舎】&#10;一人当たり面積平均値テキスト"/>
        <xdr:cNvSpPr txBox="1"/>
      </xdr:nvSpPr>
      <xdr:spPr>
        <a:xfrm>
          <a:off x="18884900" y="181762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151130</xdr:rowOff>
    </xdr:from>
    <xdr:to>
      <xdr:col>116</xdr:col>
      <xdr:colOff>114300</xdr:colOff>
      <xdr:row>107</xdr:row>
      <xdr:rowOff>81280</xdr:rowOff>
    </xdr:to>
    <xdr:sp macro="" textlink="">
      <xdr:nvSpPr>
        <xdr:cNvPr id="762" name="フローチャート: 判断 761"/>
        <xdr:cNvSpPr/>
      </xdr:nvSpPr>
      <xdr:spPr>
        <a:xfrm>
          <a:off x="187960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10161</xdr:rowOff>
    </xdr:from>
    <xdr:to>
      <xdr:col>112</xdr:col>
      <xdr:colOff>38100</xdr:colOff>
      <xdr:row>107</xdr:row>
      <xdr:rowOff>111761</xdr:rowOff>
    </xdr:to>
    <xdr:sp macro="" textlink="">
      <xdr:nvSpPr>
        <xdr:cNvPr id="763" name="フローチャート: 判断 762"/>
        <xdr:cNvSpPr/>
      </xdr:nvSpPr>
      <xdr:spPr>
        <a:xfrm>
          <a:off x="18100675" y="18355311"/>
          <a:ext cx="7302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21589</xdr:rowOff>
    </xdr:from>
    <xdr:to>
      <xdr:col>107</xdr:col>
      <xdr:colOff>101600</xdr:colOff>
      <xdr:row>107</xdr:row>
      <xdr:rowOff>123189</xdr:rowOff>
    </xdr:to>
    <xdr:sp macro="" textlink="">
      <xdr:nvSpPr>
        <xdr:cNvPr id="764" name="フローチャート: 判断 763"/>
        <xdr:cNvSpPr/>
      </xdr:nvSpPr>
      <xdr:spPr>
        <a:xfrm>
          <a:off x="17325975" y="1836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5" name="テキスト ボックス 764"/>
        <xdr:cNvSpPr txBox="1"/>
      </xdr:nvSpPr>
      <xdr:spPr>
        <a:xfrm>
          <a:off x="1868487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6" name="テキスト ボックス 765"/>
        <xdr:cNvSpPr txBox="1"/>
      </xdr:nvSpPr>
      <xdr:spPr>
        <a:xfrm>
          <a:off x="179705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7" name="テキスト ボックス 766"/>
        <xdr:cNvSpPr txBox="1"/>
      </xdr:nvSpPr>
      <xdr:spPr>
        <a:xfrm>
          <a:off x="172148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8" name="テキスト ボックス 767"/>
        <xdr:cNvSpPr txBox="1"/>
      </xdr:nvSpPr>
      <xdr:spPr>
        <a:xfrm>
          <a:off x="16468725"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9" name="テキスト ボックス 768"/>
        <xdr:cNvSpPr txBox="1"/>
      </xdr:nvSpPr>
      <xdr:spPr>
        <a:xfrm>
          <a:off x="1570355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151130</xdr:rowOff>
    </xdr:from>
    <xdr:to>
      <xdr:col>116</xdr:col>
      <xdr:colOff>114300</xdr:colOff>
      <xdr:row>108</xdr:row>
      <xdr:rowOff>81280</xdr:rowOff>
    </xdr:to>
    <xdr:sp macro="" textlink="">
      <xdr:nvSpPr>
        <xdr:cNvPr id="770" name="楕円 769"/>
        <xdr:cNvSpPr/>
      </xdr:nvSpPr>
      <xdr:spPr>
        <a:xfrm>
          <a:off x="187960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129557</xdr:rowOff>
    </xdr:from>
    <xdr:ext cx="469744" cy="259045"/>
    <xdr:sp macro="" textlink="">
      <xdr:nvSpPr>
        <xdr:cNvPr id="771" name="【庁舎】&#10;一人当たり面積該当値テキスト"/>
        <xdr:cNvSpPr txBox="1"/>
      </xdr:nvSpPr>
      <xdr:spPr>
        <a:xfrm>
          <a:off x="18884900"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147320</xdr:rowOff>
    </xdr:from>
    <xdr:to>
      <xdr:col>112</xdr:col>
      <xdr:colOff>38100</xdr:colOff>
      <xdr:row>108</xdr:row>
      <xdr:rowOff>77470</xdr:rowOff>
    </xdr:to>
    <xdr:sp macro="" textlink="">
      <xdr:nvSpPr>
        <xdr:cNvPr id="772" name="楕円 771"/>
        <xdr:cNvSpPr/>
      </xdr:nvSpPr>
      <xdr:spPr>
        <a:xfrm>
          <a:off x="18100675" y="18492470"/>
          <a:ext cx="7302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26670</xdr:rowOff>
    </xdr:from>
    <xdr:to>
      <xdr:col>116</xdr:col>
      <xdr:colOff>63500</xdr:colOff>
      <xdr:row>108</xdr:row>
      <xdr:rowOff>30480</xdr:rowOff>
    </xdr:to>
    <xdr:cxnSp macro="">
      <xdr:nvCxnSpPr>
        <xdr:cNvPr id="773" name="直線コネクタ 772"/>
        <xdr:cNvCxnSpPr/>
      </xdr:nvCxnSpPr>
      <xdr:spPr>
        <a:xfrm>
          <a:off x="18132425" y="18543270"/>
          <a:ext cx="7143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147320</xdr:rowOff>
    </xdr:from>
    <xdr:to>
      <xdr:col>107</xdr:col>
      <xdr:colOff>101600</xdr:colOff>
      <xdr:row>108</xdr:row>
      <xdr:rowOff>77470</xdr:rowOff>
    </xdr:to>
    <xdr:sp macro="" textlink="">
      <xdr:nvSpPr>
        <xdr:cNvPr id="774" name="楕円 773"/>
        <xdr:cNvSpPr/>
      </xdr:nvSpPr>
      <xdr:spPr>
        <a:xfrm>
          <a:off x="17325975"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26670</xdr:rowOff>
    </xdr:from>
    <xdr:to>
      <xdr:col>111</xdr:col>
      <xdr:colOff>177800</xdr:colOff>
      <xdr:row>108</xdr:row>
      <xdr:rowOff>26670</xdr:rowOff>
    </xdr:to>
    <xdr:cxnSp macro="">
      <xdr:nvCxnSpPr>
        <xdr:cNvPr id="775" name="直線コネクタ 774"/>
        <xdr:cNvCxnSpPr/>
      </xdr:nvCxnSpPr>
      <xdr:spPr>
        <a:xfrm>
          <a:off x="17376775" y="18543270"/>
          <a:ext cx="7556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128288</xdr:rowOff>
    </xdr:from>
    <xdr:ext cx="469744" cy="259045"/>
    <xdr:sp macro="" textlink="">
      <xdr:nvSpPr>
        <xdr:cNvPr id="776" name="n_1aveValue【庁舎】&#10;一人当たり面積"/>
        <xdr:cNvSpPr txBox="1"/>
      </xdr:nvSpPr>
      <xdr:spPr>
        <a:xfrm>
          <a:off x="17932477" y="1813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139716</xdr:rowOff>
    </xdr:from>
    <xdr:ext cx="469744" cy="259045"/>
    <xdr:sp macro="" textlink="">
      <xdr:nvSpPr>
        <xdr:cNvPr id="777" name="n_2aveValue【庁舎】&#10;一人当たり面積"/>
        <xdr:cNvSpPr txBox="1"/>
      </xdr:nvSpPr>
      <xdr:spPr>
        <a:xfrm>
          <a:off x="17170477" y="1814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68597</xdr:rowOff>
    </xdr:from>
    <xdr:ext cx="469744" cy="259045"/>
    <xdr:sp macro="" textlink="">
      <xdr:nvSpPr>
        <xdr:cNvPr id="778" name="n_1mainValue【庁舎】&#10;一人当たり面積"/>
        <xdr:cNvSpPr txBox="1"/>
      </xdr:nvSpPr>
      <xdr:spPr>
        <a:xfrm>
          <a:off x="17932477" y="185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68597</xdr:rowOff>
    </xdr:from>
    <xdr:ext cx="469744" cy="259045"/>
    <xdr:sp macro="" textlink="">
      <xdr:nvSpPr>
        <xdr:cNvPr id="779" name="n_2mainValue【庁舎】&#10;一人当たり面積"/>
        <xdr:cNvSpPr txBox="1"/>
      </xdr:nvSpPr>
      <xdr:spPr>
        <a:xfrm>
          <a:off x="17170477" y="1858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80" name="正方形/長方形 779"/>
        <xdr:cNvSpPr/>
      </xdr:nvSpPr>
      <xdr:spPr>
        <a:xfrm>
          <a:off x="647700" y="19431000"/>
          <a:ext cx="189357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1" name="正方形/長方形 780"/>
        <xdr:cNvSpPr/>
      </xdr:nvSpPr>
      <xdr:spPr>
        <a:xfrm>
          <a:off x="647700" y="19494500"/>
          <a:ext cx="3276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2" name="テキスト ボックス 781"/>
        <xdr:cNvSpPr txBox="1"/>
      </xdr:nvSpPr>
      <xdr:spPr>
        <a:xfrm>
          <a:off x="723900" y="19748500"/>
          <a:ext cx="187706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市民会館、消防施設を除き、類似団体と比較して、有形固定資産減価償却率が高くなっている。庁舎については、建替えが計画されている。現在の庁舎は老朽化が進んでいるだけでなく、事務スペースや来客者が利用される場所も狭小なため、建替えにより一人当たりの面積の上昇を見込んでいる。保健センターや福祉施設についても、公共施設等総合管理計画に基づき対応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81,064
80,361
19.17
29,620,887
28,598,724
872,222
16,346,691
30,182,915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大手事業所の集中等による法人市民税をはじめとした、一定の税収が見込めるため、財政力指数は前年度と同じ</a:t>
          </a:r>
          <a:r>
            <a:rPr kumimoji="1" lang="en-US" altLang="ja-JP" sz="1300">
              <a:latin typeface="ＭＳ Ｐゴシック" panose="020B0600070205080204" pitchFamily="50" charset="-128"/>
              <a:ea typeface="ＭＳ Ｐゴシック" panose="020B0600070205080204" pitchFamily="50" charset="-128"/>
            </a:rPr>
            <a:t>0.84</a:t>
          </a:r>
          <a:r>
            <a:rPr kumimoji="1" lang="ja-JP" altLang="en-US" sz="1300">
              <a:latin typeface="ＭＳ Ｐゴシック" panose="020B0600070205080204" pitchFamily="50" charset="-128"/>
              <a:ea typeface="ＭＳ Ｐゴシック" panose="020B0600070205080204" pitchFamily="50" charset="-128"/>
            </a:rPr>
            <a:t>となっている。基幹収入である税の徴収強化等、引き続き安定的な歳入の確保に努める。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98425</xdr:rowOff>
    </xdr:from>
    <xdr:to>
      <xdr:col>23</xdr:col>
      <xdr:colOff>133350</xdr:colOff>
      <xdr:row>45</xdr:row>
      <xdr:rowOff>114300</xdr:rowOff>
    </xdr:to>
    <xdr:cxnSp macro="">
      <xdr:nvCxnSpPr>
        <xdr:cNvPr id="64" name="直線コネクタ 63"/>
        <xdr:cNvCxnSpPr/>
      </xdr:nvCxnSpPr>
      <xdr:spPr>
        <a:xfrm flipV="1">
          <a:off x="4953000" y="6442075"/>
          <a:ext cx="0" cy="13874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13352</xdr:rowOff>
    </xdr:from>
    <xdr:ext cx="762000" cy="259045"/>
    <xdr:sp macro="" textlink="">
      <xdr:nvSpPr>
        <xdr:cNvPr id="67" name="財政力最大値テキスト"/>
        <xdr:cNvSpPr txBox="1"/>
      </xdr:nvSpPr>
      <xdr:spPr>
        <a:xfrm>
          <a:off x="5041900" y="6185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98425</xdr:rowOff>
    </xdr:from>
    <xdr:to>
      <xdr:col>24</xdr:col>
      <xdr:colOff>12700</xdr:colOff>
      <xdr:row>37</xdr:row>
      <xdr:rowOff>98425</xdr:rowOff>
    </xdr:to>
    <xdr:cxnSp macro="">
      <xdr:nvCxnSpPr>
        <xdr:cNvPr id="68" name="直線コネクタ 67"/>
        <xdr:cNvCxnSpPr/>
      </xdr:nvCxnSpPr>
      <xdr:spPr>
        <a:xfrm>
          <a:off x="4864100" y="6442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46567</xdr:rowOff>
    </xdr:from>
    <xdr:to>
      <xdr:col>23</xdr:col>
      <xdr:colOff>133350</xdr:colOff>
      <xdr:row>40</xdr:row>
      <xdr:rowOff>46567</xdr:rowOff>
    </xdr:to>
    <xdr:cxnSp macro="">
      <xdr:nvCxnSpPr>
        <xdr:cNvPr id="69" name="直線コネクタ 68"/>
        <xdr:cNvCxnSpPr/>
      </xdr:nvCxnSpPr>
      <xdr:spPr>
        <a:xfrm>
          <a:off x="4114800" y="69045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17585</xdr:rowOff>
    </xdr:from>
    <xdr:ext cx="762000" cy="259045"/>
    <xdr:sp macro="" textlink="">
      <xdr:nvSpPr>
        <xdr:cNvPr id="70" name="財政力平均値テキスト"/>
        <xdr:cNvSpPr txBox="1"/>
      </xdr:nvSpPr>
      <xdr:spPr>
        <a:xfrm>
          <a:off x="5041900" y="7047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71" name="フローチャート: 判断 70"/>
        <xdr:cNvSpPr/>
      </xdr:nvSpPr>
      <xdr:spPr>
        <a:xfrm>
          <a:off x="49022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46567</xdr:rowOff>
    </xdr:from>
    <xdr:to>
      <xdr:col>19</xdr:col>
      <xdr:colOff>133350</xdr:colOff>
      <xdr:row>40</xdr:row>
      <xdr:rowOff>66675</xdr:rowOff>
    </xdr:to>
    <xdr:cxnSp macro="">
      <xdr:nvCxnSpPr>
        <xdr:cNvPr id="72" name="直線コネクタ 71"/>
        <xdr:cNvCxnSpPr/>
      </xdr:nvCxnSpPr>
      <xdr:spPr>
        <a:xfrm flipV="1">
          <a:off x="3225800" y="6904567"/>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151994</xdr:rowOff>
    </xdr:from>
    <xdr:ext cx="736600" cy="259045"/>
    <xdr:sp macro="" textlink="">
      <xdr:nvSpPr>
        <xdr:cNvPr id="74" name="テキスト ボックス 73"/>
        <xdr:cNvSpPr txBox="1"/>
      </xdr:nvSpPr>
      <xdr:spPr>
        <a:xfrm>
          <a:off x="3733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66675</xdr:rowOff>
    </xdr:from>
    <xdr:to>
      <xdr:col>15</xdr:col>
      <xdr:colOff>82550</xdr:colOff>
      <xdr:row>40</xdr:row>
      <xdr:rowOff>66675</xdr:rowOff>
    </xdr:to>
    <xdr:cxnSp macro="">
      <xdr:nvCxnSpPr>
        <xdr:cNvPr id="75" name="直線コネクタ 74"/>
        <xdr:cNvCxnSpPr/>
      </xdr:nvCxnSpPr>
      <xdr:spPr>
        <a:xfrm>
          <a:off x="2336800" y="69246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66675</xdr:rowOff>
    </xdr:from>
    <xdr:to>
      <xdr:col>11</xdr:col>
      <xdr:colOff>31750</xdr:colOff>
      <xdr:row>40</xdr:row>
      <xdr:rowOff>86783</xdr:rowOff>
    </xdr:to>
    <xdr:cxnSp macro="">
      <xdr:nvCxnSpPr>
        <xdr:cNvPr id="78" name="直線コネクタ 77"/>
        <xdr:cNvCxnSpPr/>
      </xdr:nvCxnSpPr>
      <xdr:spPr>
        <a:xfrm flipV="1">
          <a:off x="1447800" y="69246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95250</xdr:rowOff>
    </xdr:from>
    <xdr:to>
      <xdr:col>11</xdr:col>
      <xdr:colOff>82550</xdr:colOff>
      <xdr:row>43</xdr:row>
      <xdr:rowOff>25400</xdr:rowOff>
    </xdr:to>
    <xdr:sp macro="" textlink="">
      <xdr:nvSpPr>
        <xdr:cNvPr id="79" name="フローチャート: 判断 78"/>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80" name="テキスト ボックス 79"/>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1" name="フローチャート: 判断 80"/>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2" name="テキスト ボックス 81"/>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39</xdr:row>
      <xdr:rowOff>167217</xdr:rowOff>
    </xdr:from>
    <xdr:to>
      <xdr:col>23</xdr:col>
      <xdr:colOff>184150</xdr:colOff>
      <xdr:row>40</xdr:row>
      <xdr:rowOff>97367</xdr:rowOff>
    </xdr:to>
    <xdr:sp macro="" textlink="">
      <xdr:nvSpPr>
        <xdr:cNvPr id="88" name="楕円 87"/>
        <xdr:cNvSpPr/>
      </xdr:nvSpPr>
      <xdr:spPr>
        <a:xfrm>
          <a:off x="49022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12294</xdr:rowOff>
    </xdr:from>
    <xdr:ext cx="762000" cy="259045"/>
    <xdr:sp macro="" textlink="">
      <xdr:nvSpPr>
        <xdr:cNvPr id="89" name="財政力該当値テキスト"/>
        <xdr:cNvSpPr txBox="1"/>
      </xdr:nvSpPr>
      <xdr:spPr>
        <a:xfrm>
          <a:off x="5041900" y="6698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167217</xdr:rowOff>
    </xdr:from>
    <xdr:to>
      <xdr:col>19</xdr:col>
      <xdr:colOff>184150</xdr:colOff>
      <xdr:row>40</xdr:row>
      <xdr:rowOff>97367</xdr:rowOff>
    </xdr:to>
    <xdr:sp macro="" textlink="">
      <xdr:nvSpPr>
        <xdr:cNvPr id="90" name="楕円 89"/>
        <xdr:cNvSpPr/>
      </xdr:nvSpPr>
      <xdr:spPr>
        <a:xfrm>
          <a:off x="4064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107544</xdr:rowOff>
    </xdr:from>
    <xdr:ext cx="736600" cy="259045"/>
    <xdr:sp macro="" textlink="">
      <xdr:nvSpPr>
        <xdr:cNvPr id="91" name="テキスト ボックス 90"/>
        <xdr:cNvSpPr txBox="1"/>
      </xdr:nvSpPr>
      <xdr:spPr>
        <a:xfrm>
          <a:off x="3733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15875</xdr:rowOff>
    </xdr:from>
    <xdr:to>
      <xdr:col>15</xdr:col>
      <xdr:colOff>133350</xdr:colOff>
      <xdr:row>40</xdr:row>
      <xdr:rowOff>117475</xdr:rowOff>
    </xdr:to>
    <xdr:sp macro="" textlink="">
      <xdr:nvSpPr>
        <xdr:cNvPr id="92" name="楕円 91"/>
        <xdr:cNvSpPr/>
      </xdr:nvSpPr>
      <xdr:spPr>
        <a:xfrm>
          <a:off x="3175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127652</xdr:rowOff>
    </xdr:from>
    <xdr:ext cx="762000" cy="259045"/>
    <xdr:sp macro="" textlink="">
      <xdr:nvSpPr>
        <xdr:cNvPr id="93" name="テキスト ボックス 92"/>
        <xdr:cNvSpPr txBox="1"/>
      </xdr:nvSpPr>
      <xdr:spPr>
        <a:xfrm>
          <a:off x="2844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15875</xdr:rowOff>
    </xdr:from>
    <xdr:to>
      <xdr:col>11</xdr:col>
      <xdr:colOff>82550</xdr:colOff>
      <xdr:row>40</xdr:row>
      <xdr:rowOff>117475</xdr:rowOff>
    </xdr:to>
    <xdr:sp macro="" textlink="">
      <xdr:nvSpPr>
        <xdr:cNvPr id="94" name="楕円 93"/>
        <xdr:cNvSpPr/>
      </xdr:nvSpPr>
      <xdr:spPr>
        <a:xfrm>
          <a:off x="2286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127652</xdr:rowOff>
    </xdr:from>
    <xdr:ext cx="762000" cy="259045"/>
    <xdr:sp macro="" textlink="">
      <xdr:nvSpPr>
        <xdr:cNvPr id="95" name="テキスト ボックス 94"/>
        <xdr:cNvSpPr txBox="1"/>
      </xdr:nvSpPr>
      <xdr:spPr>
        <a:xfrm>
          <a:off x="1955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35983</xdr:rowOff>
    </xdr:from>
    <xdr:to>
      <xdr:col>7</xdr:col>
      <xdr:colOff>31750</xdr:colOff>
      <xdr:row>40</xdr:row>
      <xdr:rowOff>137583</xdr:rowOff>
    </xdr:to>
    <xdr:sp macro="" textlink="">
      <xdr:nvSpPr>
        <xdr:cNvPr id="96" name="楕円 95"/>
        <xdr:cNvSpPr/>
      </xdr:nvSpPr>
      <xdr:spPr>
        <a:xfrm>
          <a:off x="1397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147760</xdr:rowOff>
    </xdr:from>
    <xdr:ext cx="762000" cy="259045"/>
    <xdr:sp macro="" textlink="">
      <xdr:nvSpPr>
        <xdr:cNvPr id="97" name="テキスト ボックス 96"/>
        <xdr:cNvSpPr txBox="1"/>
      </xdr:nvSpPr>
      <xdr:spPr>
        <a:xfrm>
          <a:off x="1066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年度の経常収支比率は、</a:t>
          </a:r>
          <a:r>
            <a:rPr kumimoji="1" lang="en-US" altLang="ja-JP" sz="1300">
              <a:latin typeface="ＭＳ Ｐゴシック" panose="020B0600070205080204" pitchFamily="50" charset="-128"/>
              <a:ea typeface="ＭＳ Ｐゴシック" panose="020B0600070205080204" pitchFamily="50" charset="-128"/>
            </a:rPr>
            <a:t>93.3</a:t>
          </a:r>
          <a:r>
            <a:rPr kumimoji="1" lang="ja-JP" altLang="en-US" sz="1300">
              <a:latin typeface="ＭＳ Ｐゴシック" panose="020B0600070205080204" pitchFamily="50" charset="-128"/>
              <a:ea typeface="ＭＳ Ｐゴシック" panose="020B0600070205080204" pitchFamily="50" charset="-128"/>
            </a:rPr>
            <a:t>％で、前年度より</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改善している。地方税や地方交付税が増加し、分母である経常一般財源が増加したことが比率改善の主な要因である。新たな市民ニーズに応えていくためには、引き続き行革の視点での既存事業の見直しや、新たな財源の確保に努める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65</xdr:row>
      <xdr:rowOff>157480</xdr:rowOff>
    </xdr:to>
    <xdr:cxnSp macro="">
      <xdr:nvCxnSpPr>
        <xdr:cNvPr id="127" name="直線コネクタ 126"/>
        <xdr:cNvCxnSpPr/>
      </xdr:nvCxnSpPr>
      <xdr:spPr>
        <a:xfrm flipV="1">
          <a:off x="4953000" y="10038927"/>
          <a:ext cx="0" cy="12628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129557</xdr:rowOff>
    </xdr:from>
    <xdr:ext cx="762000" cy="259045"/>
    <xdr:sp macro="" textlink="">
      <xdr:nvSpPr>
        <xdr:cNvPr id="128" name="財政構造の弾力性最小値テキスト"/>
        <xdr:cNvSpPr txBox="1"/>
      </xdr:nvSpPr>
      <xdr:spPr>
        <a:xfrm>
          <a:off x="5041900" y="1127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157480</xdr:rowOff>
    </xdr:from>
    <xdr:to>
      <xdr:col>24</xdr:col>
      <xdr:colOff>12700</xdr:colOff>
      <xdr:row>65</xdr:row>
      <xdr:rowOff>157480</xdr:rowOff>
    </xdr:to>
    <xdr:cxnSp macro="">
      <xdr:nvCxnSpPr>
        <xdr:cNvPr id="129" name="直線コネクタ 128"/>
        <xdr:cNvCxnSpPr/>
      </xdr:nvCxnSpPr>
      <xdr:spPr>
        <a:xfrm>
          <a:off x="4864100" y="1130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30" name="財政構造の弾力性最大値テキスト"/>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1" name="直線コネクタ 130"/>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67098</xdr:rowOff>
    </xdr:from>
    <xdr:to>
      <xdr:col>23</xdr:col>
      <xdr:colOff>133350</xdr:colOff>
      <xdr:row>62</xdr:row>
      <xdr:rowOff>144992</xdr:rowOff>
    </xdr:to>
    <xdr:cxnSp macro="">
      <xdr:nvCxnSpPr>
        <xdr:cNvPr id="132" name="直線コネクタ 131"/>
        <xdr:cNvCxnSpPr/>
      </xdr:nvCxnSpPr>
      <xdr:spPr>
        <a:xfrm flipV="1">
          <a:off x="4114800" y="10525548"/>
          <a:ext cx="838200" cy="249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16527</xdr:rowOff>
    </xdr:from>
    <xdr:ext cx="762000" cy="259045"/>
    <xdr:sp macro="" textlink="">
      <xdr:nvSpPr>
        <xdr:cNvPr id="133" name="財政構造の弾力性平均値テキスト"/>
        <xdr:cNvSpPr txBox="1"/>
      </xdr:nvSpPr>
      <xdr:spPr>
        <a:xfrm>
          <a:off x="5041900" y="10474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4" name="フローチャート: 判断 133"/>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148590</xdr:rowOff>
    </xdr:from>
    <xdr:to>
      <xdr:col>19</xdr:col>
      <xdr:colOff>133350</xdr:colOff>
      <xdr:row>62</xdr:row>
      <xdr:rowOff>144992</xdr:rowOff>
    </xdr:to>
    <xdr:cxnSp macro="">
      <xdr:nvCxnSpPr>
        <xdr:cNvPr id="135" name="直線コネクタ 134"/>
        <xdr:cNvCxnSpPr/>
      </xdr:nvCxnSpPr>
      <xdr:spPr>
        <a:xfrm>
          <a:off x="3225800" y="10264140"/>
          <a:ext cx="889000" cy="51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36406</xdr:rowOff>
    </xdr:from>
    <xdr:to>
      <xdr:col>19</xdr:col>
      <xdr:colOff>184150</xdr:colOff>
      <xdr:row>61</xdr:row>
      <xdr:rowOff>138006</xdr:rowOff>
    </xdr:to>
    <xdr:sp macro="" textlink="">
      <xdr:nvSpPr>
        <xdr:cNvPr id="136" name="フローチャート: 判断 135"/>
        <xdr:cNvSpPr/>
      </xdr:nvSpPr>
      <xdr:spPr>
        <a:xfrm>
          <a:off x="4064000" y="10494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59</xdr:row>
      <xdr:rowOff>148183</xdr:rowOff>
    </xdr:from>
    <xdr:ext cx="736600" cy="259045"/>
    <xdr:sp macro="" textlink="">
      <xdr:nvSpPr>
        <xdr:cNvPr id="137" name="テキスト ボックス 136"/>
        <xdr:cNvSpPr txBox="1"/>
      </xdr:nvSpPr>
      <xdr:spPr>
        <a:xfrm>
          <a:off x="3733800" y="10263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148590</xdr:rowOff>
    </xdr:from>
    <xdr:to>
      <xdr:col>15</xdr:col>
      <xdr:colOff>82550</xdr:colOff>
      <xdr:row>61</xdr:row>
      <xdr:rowOff>83185</xdr:rowOff>
    </xdr:to>
    <xdr:cxnSp macro="">
      <xdr:nvCxnSpPr>
        <xdr:cNvPr id="138" name="直線コネクタ 137"/>
        <xdr:cNvCxnSpPr/>
      </xdr:nvCxnSpPr>
      <xdr:spPr>
        <a:xfrm flipV="1">
          <a:off x="2336800" y="10264140"/>
          <a:ext cx="889000" cy="27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123402</xdr:rowOff>
    </xdr:from>
    <xdr:to>
      <xdr:col>15</xdr:col>
      <xdr:colOff>133350</xdr:colOff>
      <xdr:row>61</xdr:row>
      <xdr:rowOff>53552</xdr:rowOff>
    </xdr:to>
    <xdr:sp macro="" textlink="">
      <xdr:nvSpPr>
        <xdr:cNvPr id="139" name="フローチャート: 判断 138"/>
        <xdr:cNvSpPr/>
      </xdr:nvSpPr>
      <xdr:spPr>
        <a:xfrm>
          <a:off x="3175000" y="10410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38329</xdr:rowOff>
    </xdr:from>
    <xdr:ext cx="762000" cy="259045"/>
    <xdr:sp macro="" textlink="">
      <xdr:nvSpPr>
        <xdr:cNvPr id="140" name="テキスト ボックス 139"/>
        <xdr:cNvSpPr txBox="1"/>
      </xdr:nvSpPr>
      <xdr:spPr>
        <a:xfrm>
          <a:off x="2844800" y="10496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14817</xdr:rowOff>
    </xdr:from>
    <xdr:to>
      <xdr:col>11</xdr:col>
      <xdr:colOff>31750</xdr:colOff>
      <xdr:row>61</xdr:row>
      <xdr:rowOff>83185</xdr:rowOff>
    </xdr:to>
    <xdr:cxnSp macro="">
      <xdr:nvCxnSpPr>
        <xdr:cNvPr id="141" name="直線コネクタ 140"/>
        <xdr:cNvCxnSpPr/>
      </xdr:nvCxnSpPr>
      <xdr:spPr>
        <a:xfrm>
          <a:off x="1447800" y="10473267"/>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165100</xdr:rowOff>
    </xdr:from>
    <xdr:to>
      <xdr:col>11</xdr:col>
      <xdr:colOff>82550</xdr:colOff>
      <xdr:row>62</xdr:row>
      <xdr:rowOff>95250</xdr:rowOff>
    </xdr:to>
    <xdr:sp macro="" textlink="">
      <xdr:nvSpPr>
        <xdr:cNvPr id="142" name="フローチャート: 判断 141"/>
        <xdr:cNvSpPr/>
      </xdr:nvSpPr>
      <xdr:spPr>
        <a:xfrm>
          <a:off x="2286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80027</xdr:rowOff>
    </xdr:from>
    <xdr:ext cx="762000" cy="259045"/>
    <xdr:sp macro="" textlink="">
      <xdr:nvSpPr>
        <xdr:cNvPr id="143" name="テキスト ボックス 142"/>
        <xdr:cNvSpPr txBox="1"/>
      </xdr:nvSpPr>
      <xdr:spPr>
        <a:xfrm>
          <a:off x="1955800" y="1070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32385</xdr:rowOff>
    </xdr:from>
    <xdr:to>
      <xdr:col>7</xdr:col>
      <xdr:colOff>31750</xdr:colOff>
      <xdr:row>61</xdr:row>
      <xdr:rowOff>133985</xdr:rowOff>
    </xdr:to>
    <xdr:sp macro="" textlink="">
      <xdr:nvSpPr>
        <xdr:cNvPr id="144" name="フローチャート: 判断 143"/>
        <xdr:cNvSpPr/>
      </xdr:nvSpPr>
      <xdr:spPr>
        <a:xfrm>
          <a:off x="1397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118762</xdr:rowOff>
    </xdr:from>
    <xdr:ext cx="762000" cy="259045"/>
    <xdr:sp macro="" textlink="">
      <xdr:nvSpPr>
        <xdr:cNvPr id="145" name="テキスト ボックス 144"/>
        <xdr:cNvSpPr txBox="1"/>
      </xdr:nvSpPr>
      <xdr:spPr>
        <a:xfrm>
          <a:off x="1066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16298</xdr:rowOff>
    </xdr:from>
    <xdr:to>
      <xdr:col>23</xdr:col>
      <xdr:colOff>184150</xdr:colOff>
      <xdr:row>61</xdr:row>
      <xdr:rowOff>117898</xdr:rowOff>
    </xdr:to>
    <xdr:sp macro="" textlink="">
      <xdr:nvSpPr>
        <xdr:cNvPr id="151" name="楕円 150"/>
        <xdr:cNvSpPr/>
      </xdr:nvSpPr>
      <xdr:spPr>
        <a:xfrm>
          <a:off x="4902200" y="1047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32825</xdr:rowOff>
    </xdr:from>
    <xdr:ext cx="762000" cy="259045"/>
    <xdr:sp macro="" textlink="">
      <xdr:nvSpPr>
        <xdr:cNvPr id="152" name="財政構造の弾力性該当値テキスト"/>
        <xdr:cNvSpPr txBox="1"/>
      </xdr:nvSpPr>
      <xdr:spPr>
        <a:xfrm>
          <a:off x="5041900" y="1031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94192</xdr:rowOff>
    </xdr:from>
    <xdr:to>
      <xdr:col>19</xdr:col>
      <xdr:colOff>184150</xdr:colOff>
      <xdr:row>63</xdr:row>
      <xdr:rowOff>24342</xdr:rowOff>
    </xdr:to>
    <xdr:sp macro="" textlink="">
      <xdr:nvSpPr>
        <xdr:cNvPr id="153" name="楕円 152"/>
        <xdr:cNvSpPr/>
      </xdr:nvSpPr>
      <xdr:spPr>
        <a:xfrm>
          <a:off x="4064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9119</xdr:rowOff>
    </xdr:from>
    <xdr:ext cx="736600" cy="259045"/>
    <xdr:sp macro="" textlink="">
      <xdr:nvSpPr>
        <xdr:cNvPr id="154" name="テキスト ボックス 153"/>
        <xdr:cNvSpPr txBox="1"/>
      </xdr:nvSpPr>
      <xdr:spPr>
        <a:xfrm>
          <a:off x="3733800" y="10810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97790</xdr:rowOff>
    </xdr:from>
    <xdr:to>
      <xdr:col>15</xdr:col>
      <xdr:colOff>133350</xdr:colOff>
      <xdr:row>60</xdr:row>
      <xdr:rowOff>27940</xdr:rowOff>
    </xdr:to>
    <xdr:sp macro="" textlink="">
      <xdr:nvSpPr>
        <xdr:cNvPr id="155" name="楕円 154"/>
        <xdr:cNvSpPr/>
      </xdr:nvSpPr>
      <xdr:spPr>
        <a:xfrm>
          <a:off x="3175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38117</xdr:rowOff>
    </xdr:from>
    <xdr:ext cx="762000" cy="259045"/>
    <xdr:sp macro="" textlink="">
      <xdr:nvSpPr>
        <xdr:cNvPr id="156" name="テキスト ボックス 155"/>
        <xdr:cNvSpPr txBox="1"/>
      </xdr:nvSpPr>
      <xdr:spPr>
        <a:xfrm>
          <a:off x="2844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32385</xdr:rowOff>
    </xdr:from>
    <xdr:to>
      <xdr:col>11</xdr:col>
      <xdr:colOff>82550</xdr:colOff>
      <xdr:row>61</xdr:row>
      <xdr:rowOff>133985</xdr:rowOff>
    </xdr:to>
    <xdr:sp macro="" textlink="">
      <xdr:nvSpPr>
        <xdr:cNvPr id="157" name="楕円 156"/>
        <xdr:cNvSpPr/>
      </xdr:nvSpPr>
      <xdr:spPr>
        <a:xfrm>
          <a:off x="2286000" y="1049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144162</xdr:rowOff>
    </xdr:from>
    <xdr:ext cx="762000" cy="259045"/>
    <xdr:sp macro="" textlink="">
      <xdr:nvSpPr>
        <xdr:cNvPr id="158" name="テキスト ボックス 157"/>
        <xdr:cNvSpPr txBox="1"/>
      </xdr:nvSpPr>
      <xdr:spPr>
        <a:xfrm>
          <a:off x="1955800" y="10259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135467</xdr:rowOff>
    </xdr:from>
    <xdr:to>
      <xdr:col>7</xdr:col>
      <xdr:colOff>31750</xdr:colOff>
      <xdr:row>61</xdr:row>
      <xdr:rowOff>65617</xdr:rowOff>
    </xdr:to>
    <xdr:sp macro="" textlink="">
      <xdr:nvSpPr>
        <xdr:cNvPr id="159" name="楕円 158"/>
        <xdr:cNvSpPr/>
      </xdr:nvSpPr>
      <xdr:spPr>
        <a:xfrm>
          <a:off x="1397000" y="1042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75794</xdr:rowOff>
    </xdr:from>
    <xdr:ext cx="762000" cy="259045"/>
    <xdr:sp macro="" textlink="">
      <xdr:nvSpPr>
        <xdr:cNvPr id="160" name="テキスト ボックス 159"/>
        <xdr:cNvSpPr txBox="1"/>
      </xdr:nvSpPr>
      <xdr:spPr>
        <a:xfrm>
          <a:off x="1066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して人件費・物件費等の決算額が低くなっている要因として、ゴミ処理、消防及び福祉といった事務を一部事務組合で行っていることが挙げられる。一部事務組合を含めた連結決算も視野に入れた財政運営が求め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136178</xdr:rowOff>
    </xdr:from>
    <xdr:to>
      <xdr:col>23</xdr:col>
      <xdr:colOff>133350</xdr:colOff>
      <xdr:row>90</xdr:row>
      <xdr:rowOff>13179</xdr:rowOff>
    </xdr:to>
    <xdr:cxnSp macro="">
      <xdr:nvCxnSpPr>
        <xdr:cNvPr id="190" name="直線コネクタ 189"/>
        <xdr:cNvCxnSpPr/>
      </xdr:nvCxnSpPr>
      <xdr:spPr>
        <a:xfrm flipV="1">
          <a:off x="4953000" y="14023628"/>
          <a:ext cx="0" cy="14200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156706</xdr:rowOff>
    </xdr:from>
    <xdr:ext cx="762000" cy="259045"/>
    <xdr:sp macro="" textlink="">
      <xdr:nvSpPr>
        <xdr:cNvPr id="191" name="人件費・物件費等の状況最小値テキスト"/>
        <xdr:cNvSpPr txBox="1"/>
      </xdr:nvSpPr>
      <xdr:spPr>
        <a:xfrm>
          <a:off x="5041900" y="15415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13179</xdr:rowOff>
    </xdr:from>
    <xdr:to>
      <xdr:col>24</xdr:col>
      <xdr:colOff>12700</xdr:colOff>
      <xdr:row>90</xdr:row>
      <xdr:rowOff>13179</xdr:rowOff>
    </xdr:to>
    <xdr:cxnSp macro="">
      <xdr:nvCxnSpPr>
        <xdr:cNvPr id="192" name="直線コネクタ 191"/>
        <xdr:cNvCxnSpPr/>
      </xdr:nvCxnSpPr>
      <xdr:spPr>
        <a:xfrm>
          <a:off x="4864100" y="15443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51105</xdr:rowOff>
    </xdr:from>
    <xdr:ext cx="762000" cy="259045"/>
    <xdr:sp macro="" textlink="">
      <xdr:nvSpPr>
        <xdr:cNvPr id="193" name="人件費・物件費等の状況最大値テキスト"/>
        <xdr:cNvSpPr txBox="1"/>
      </xdr:nvSpPr>
      <xdr:spPr>
        <a:xfrm>
          <a:off x="5041900" y="13767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136178</xdr:rowOff>
    </xdr:from>
    <xdr:to>
      <xdr:col>24</xdr:col>
      <xdr:colOff>12700</xdr:colOff>
      <xdr:row>81</xdr:row>
      <xdr:rowOff>136178</xdr:rowOff>
    </xdr:to>
    <xdr:cxnSp macro="">
      <xdr:nvCxnSpPr>
        <xdr:cNvPr id="194" name="直線コネクタ 193"/>
        <xdr:cNvCxnSpPr/>
      </xdr:nvCxnSpPr>
      <xdr:spPr>
        <a:xfrm>
          <a:off x="4864100" y="14023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37835</xdr:rowOff>
    </xdr:from>
    <xdr:to>
      <xdr:col>23</xdr:col>
      <xdr:colOff>133350</xdr:colOff>
      <xdr:row>83</xdr:row>
      <xdr:rowOff>52756</xdr:rowOff>
    </xdr:to>
    <xdr:cxnSp macro="">
      <xdr:nvCxnSpPr>
        <xdr:cNvPr id="195" name="直線コネクタ 194"/>
        <xdr:cNvCxnSpPr/>
      </xdr:nvCxnSpPr>
      <xdr:spPr>
        <a:xfrm>
          <a:off x="4114800" y="14268185"/>
          <a:ext cx="838200" cy="14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140651</xdr:rowOff>
    </xdr:from>
    <xdr:ext cx="762000" cy="259045"/>
    <xdr:sp macro="" textlink="">
      <xdr:nvSpPr>
        <xdr:cNvPr id="196" name="人件費・物件費等の状況平均値テキスト"/>
        <xdr:cNvSpPr txBox="1"/>
      </xdr:nvSpPr>
      <xdr:spPr>
        <a:xfrm>
          <a:off x="5041900" y="143710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168574</xdr:rowOff>
    </xdr:from>
    <xdr:to>
      <xdr:col>23</xdr:col>
      <xdr:colOff>184150</xdr:colOff>
      <xdr:row>84</xdr:row>
      <xdr:rowOff>98724</xdr:rowOff>
    </xdr:to>
    <xdr:sp macro="" textlink="">
      <xdr:nvSpPr>
        <xdr:cNvPr id="197" name="フローチャート: 判断 196"/>
        <xdr:cNvSpPr/>
      </xdr:nvSpPr>
      <xdr:spPr>
        <a:xfrm>
          <a:off x="4902200" y="1439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37835</xdr:rowOff>
    </xdr:from>
    <xdr:to>
      <xdr:col>19</xdr:col>
      <xdr:colOff>133350</xdr:colOff>
      <xdr:row>83</xdr:row>
      <xdr:rowOff>38452</xdr:rowOff>
    </xdr:to>
    <xdr:cxnSp macro="">
      <xdr:nvCxnSpPr>
        <xdr:cNvPr id="198" name="直線コネクタ 197"/>
        <xdr:cNvCxnSpPr/>
      </xdr:nvCxnSpPr>
      <xdr:spPr>
        <a:xfrm flipV="1">
          <a:off x="3225800" y="14268185"/>
          <a:ext cx="889000" cy="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161669</xdr:rowOff>
    </xdr:from>
    <xdr:to>
      <xdr:col>19</xdr:col>
      <xdr:colOff>184150</xdr:colOff>
      <xdr:row>84</xdr:row>
      <xdr:rowOff>91819</xdr:rowOff>
    </xdr:to>
    <xdr:sp macro="" textlink="">
      <xdr:nvSpPr>
        <xdr:cNvPr id="199" name="フローチャート: 判断 198"/>
        <xdr:cNvSpPr/>
      </xdr:nvSpPr>
      <xdr:spPr>
        <a:xfrm>
          <a:off x="4064000" y="14392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76596</xdr:rowOff>
    </xdr:from>
    <xdr:ext cx="736600" cy="259045"/>
    <xdr:sp macro="" textlink="">
      <xdr:nvSpPr>
        <xdr:cNvPr id="200" name="テキスト ボックス 199"/>
        <xdr:cNvSpPr txBox="1"/>
      </xdr:nvSpPr>
      <xdr:spPr>
        <a:xfrm>
          <a:off x="3733800" y="144783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38452</xdr:rowOff>
    </xdr:from>
    <xdr:to>
      <xdr:col>15</xdr:col>
      <xdr:colOff>82550</xdr:colOff>
      <xdr:row>83</xdr:row>
      <xdr:rowOff>63131</xdr:rowOff>
    </xdr:to>
    <xdr:cxnSp macro="">
      <xdr:nvCxnSpPr>
        <xdr:cNvPr id="201" name="直線コネクタ 200"/>
        <xdr:cNvCxnSpPr/>
      </xdr:nvCxnSpPr>
      <xdr:spPr>
        <a:xfrm flipV="1">
          <a:off x="2336800" y="14268802"/>
          <a:ext cx="889000" cy="2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136373</xdr:rowOff>
    </xdr:from>
    <xdr:to>
      <xdr:col>15</xdr:col>
      <xdr:colOff>133350</xdr:colOff>
      <xdr:row>84</xdr:row>
      <xdr:rowOff>66523</xdr:rowOff>
    </xdr:to>
    <xdr:sp macro="" textlink="">
      <xdr:nvSpPr>
        <xdr:cNvPr id="202" name="フローチャート: 判断 201"/>
        <xdr:cNvSpPr/>
      </xdr:nvSpPr>
      <xdr:spPr>
        <a:xfrm>
          <a:off x="3175000" y="1436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51300</xdr:rowOff>
    </xdr:from>
    <xdr:ext cx="762000" cy="259045"/>
    <xdr:sp macro="" textlink="">
      <xdr:nvSpPr>
        <xdr:cNvPr id="203" name="テキスト ボックス 202"/>
        <xdr:cNvSpPr txBox="1"/>
      </xdr:nvSpPr>
      <xdr:spPr>
        <a:xfrm>
          <a:off x="2844800" y="14453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129442</xdr:rowOff>
    </xdr:from>
    <xdr:to>
      <xdr:col>11</xdr:col>
      <xdr:colOff>31750</xdr:colOff>
      <xdr:row>83</xdr:row>
      <xdr:rowOff>63131</xdr:rowOff>
    </xdr:to>
    <xdr:cxnSp macro="">
      <xdr:nvCxnSpPr>
        <xdr:cNvPr id="204" name="直線コネクタ 203"/>
        <xdr:cNvCxnSpPr/>
      </xdr:nvCxnSpPr>
      <xdr:spPr>
        <a:xfrm>
          <a:off x="1447800" y="14188342"/>
          <a:ext cx="889000" cy="105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17272</xdr:rowOff>
    </xdr:from>
    <xdr:to>
      <xdr:col>11</xdr:col>
      <xdr:colOff>82550</xdr:colOff>
      <xdr:row>84</xdr:row>
      <xdr:rowOff>118872</xdr:rowOff>
    </xdr:to>
    <xdr:sp macro="" textlink="">
      <xdr:nvSpPr>
        <xdr:cNvPr id="205" name="フローチャート: 判断 204"/>
        <xdr:cNvSpPr/>
      </xdr:nvSpPr>
      <xdr:spPr>
        <a:xfrm>
          <a:off x="2286000" y="144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103649</xdr:rowOff>
    </xdr:from>
    <xdr:ext cx="762000" cy="259045"/>
    <xdr:sp macro="" textlink="">
      <xdr:nvSpPr>
        <xdr:cNvPr id="206" name="テキスト ボックス 205"/>
        <xdr:cNvSpPr txBox="1"/>
      </xdr:nvSpPr>
      <xdr:spPr>
        <a:xfrm>
          <a:off x="1955800" y="14505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144404</xdr:rowOff>
    </xdr:from>
    <xdr:to>
      <xdr:col>7</xdr:col>
      <xdr:colOff>31750</xdr:colOff>
      <xdr:row>84</xdr:row>
      <xdr:rowOff>74554</xdr:rowOff>
    </xdr:to>
    <xdr:sp macro="" textlink="">
      <xdr:nvSpPr>
        <xdr:cNvPr id="207" name="フローチャート: 判断 206"/>
        <xdr:cNvSpPr/>
      </xdr:nvSpPr>
      <xdr:spPr>
        <a:xfrm>
          <a:off x="1397000" y="14374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59331</xdr:rowOff>
    </xdr:from>
    <xdr:ext cx="762000" cy="259045"/>
    <xdr:sp macro="" textlink="">
      <xdr:nvSpPr>
        <xdr:cNvPr id="208" name="テキスト ボックス 207"/>
        <xdr:cNvSpPr txBox="1"/>
      </xdr:nvSpPr>
      <xdr:spPr>
        <a:xfrm>
          <a:off x="1066800" y="1446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1956</xdr:rowOff>
    </xdr:from>
    <xdr:to>
      <xdr:col>23</xdr:col>
      <xdr:colOff>184150</xdr:colOff>
      <xdr:row>83</xdr:row>
      <xdr:rowOff>103556</xdr:rowOff>
    </xdr:to>
    <xdr:sp macro="" textlink="">
      <xdr:nvSpPr>
        <xdr:cNvPr id="214" name="楕円 213"/>
        <xdr:cNvSpPr/>
      </xdr:nvSpPr>
      <xdr:spPr>
        <a:xfrm>
          <a:off x="4902200" y="1423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18483</xdr:rowOff>
    </xdr:from>
    <xdr:ext cx="762000" cy="259045"/>
    <xdr:sp macro="" textlink="">
      <xdr:nvSpPr>
        <xdr:cNvPr id="215" name="人件費・物件費等の状況該当値テキスト"/>
        <xdr:cNvSpPr txBox="1"/>
      </xdr:nvSpPr>
      <xdr:spPr>
        <a:xfrm>
          <a:off x="5041900" y="14077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158485</xdr:rowOff>
    </xdr:from>
    <xdr:to>
      <xdr:col>19</xdr:col>
      <xdr:colOff>184150</xdr:colOff>
      <xdr:row>83</xdr:row>
      <xdr:rowOff>88635</xdr:rowOff>
    </xdr:to>
    <xdr:sp macro="" textlink="">
      <xdr:nvSpPr>
        <xdr:cNvPr id="216" name="楕円 215"/>
        <xdr:cNvSpPr/>
      </xdr:nvSpPr>
      <xdr:spPr>
        <a:xfrm>
          <a:off x="4064000" y="1421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98812</xdr:rowOff>
    </xdr:from>
    <xdr:ext cx="736600" cy="259045"/>
    <xdr:sp macro="" textlink="">
      <xdr:nvSpPr>
        <xdr:cNvPr id="217" name="テキスト ボックス 216"/>
        <xdr:cNvSpPr txBox="1"/>
      </xdr:nvSpPr>
      <xdr:spPr>
        <a:xfrm>
          <a:off x="3733800" y="13986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159102</xdr:rowOff>
    </xdr:from>
    <xdr:to>
      <xdr:col>15</xdr:col>
      <xdr:colOff>133350</xdr:colOff>
      <xdr:row>83</xdr:row>
      <xdr:rowOff>89252</xdr:rowOff>
    </xdr:to>
    <xdr:sp macro="" textlink="">
      <xdr:nvSpPr>
        <xdr:cNvPr id="218" name="楕円 217"/>
        <xdr:cNvSpPr/>
      </xdr:nvSpPr>
      <xdr:spPr>
        <a:xfrm>
          <a:off x="3175000" y="14218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99429</xdr:rowOff>
    </xdr:from>
    <xdr:ext cx="762000" cy="259045"/>
    <xdr:sp macro="" textlink="">
      <xdr:nvSpPr>
        <xdr:cNvPr id="219" name="テキスト ボックス 218"/>
        <xdr:cNvSpPr txBox="1"/>
      </xdr:nvSpPr>
      <xdr:spPr>
        <a:xfrm>
          <a:off x="2844800" y="13986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12331</xdr:rowOff>
    </xdr:from>
    <xdr:to>
      <xdr:col>11</xdr:col>
      <xdr:colOff>82550</xdr:colOff>
      <xdr:row>83</xdr:row>
      <xdr:rowOff>113931</xdr:rowOff>
    </xdr:to>
    <xdr:sp macro="" textlink="">
      <xdr:nvSpPr>
        <xdr:cNvPr id="220" name="楕円 219"/>
        <xdr:cNvSpPr/>
      </xdr:nvSpPr>
      <xdr:spPr>
        <a:xfrm>
          <a:off x="2286000" y="14242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124108</xdr:rowOff>
    </xdr:from>
    <xdr:ext cx="762000" cy="259045"/>
    <xdr:sp macro="" textlink="">
      <xdr:nvSpPr>
        <xdr:cNvPr id="221" name="テキスト ボックス 220"/>
        <xdr:cNvSpPr txBox="1"/>
      </xdr:nvSpPr>
      <xdr:spPr>
        <a:xfrm>
          <a:off x="1955800" y="1401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78642</xdr:rowOff>
    </xdr:from>
    <xdr:to>
      <xdr:col>7</xdr:col>
      <xdr:colOff>31750</xdr:colOff>
      <xdr:row>83</xdr:row>
      <xdr:rowOff>8792</xdr:rowOff>
    </xdr:to>
    <xdr:sp macro="" textlink="">
      <xdr:nvSpPr>
        <xdr:cNvPr id="222" name="楕円 221"/>
        <xdr:cNvSpPr/>
      </xdr:nvSpPr>
      <xdr:spPr>
        <a:xfrm>
          <a:off x="1397000" y="1413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18969</xdr:rowOff>
    </xdr:from>
    <xdr:ext cx="762000" cy="259045"/>
    <xdr:sp macro="" textlink="">
      <xdr:nvSpPr>
        <xdr:cNvPr id="223" name="テキスト ボックス 222"/>
        <xdr:cNvSpPr txBox="1"/>
      </xdr:nvSpPr>
      <xdr:spPr>
        <a:xfrm>
          <a:off x="1066800" y="13906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類似団体平均と比べ</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ポイント、全国市平均と比べ</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ポイント上回っている。指数が</a:t>
          </a:r>
          <a:r>
            <a:rPr kumimoji="1" lang="en-US" altLang="ja-JP" sz="1300">
              <a:latin typeface="ＭＳ Ｐゴシック" panose="020B0600070205080204" pitchFamily="50" charset="-128"/>
              <a:ea typeface="ＭＳ Ｐゴシック" panose="020B0600070205080204" pitchFamily="50" charset="-128"/>
            </a:rPr>
            <a:t>100</a:t>
          </a:r>
          <a:r>
            <a:rPr kumimoji="1" lang="ja-JP" altLang="en-US" sz="1300">
              <a:latin typeface="ＭＳ Ｐゴシック" panose="020B0600070205080204" pitchFamily="50" charset="-128"/>
              <a:ea typeface="ＭＳ Ｐゴシック" panose="020B0600070205080204" pitchFamily="50" charset="-128"/>
            </a:rPr>
            <a:t>を上回っているが、地域間での給与水準に配慮して支給されている地域手当については、国の基準では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％のところを</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％に抑制している。結果、地域手当抑制後のラスパイレス指数は</a:t>
          </a:r>
          <a:r>
            <a:rPr kumimoji="1" lang="en-US" altLang="ja-JP" sz="1300">
              <a:latin typeface="ＭＳ Ｐゴシック" panose="020B0600070205080204" pitchFamily="50" charset="-128"/>
              <a:ea typeface="ＭＳ Ｐゴシック" panose="020B0600070205080204" pitchFamily="50" charset="-128"/>
            </a:rPr>
            <a:t>97.2</a:t>
          </a:r>
          <a:r>
            <a:rPr kumimoji="1" lang="ja-JP" altLang="en-US" sz="1300">
              <a:latin typeface="ＭＳ Ｐゴシック" panose="020B0600070205080204" pitchFamily="50" charset="-128"/>
              <a:ea typeface="ＭＳ Ｐゴシック" panose="020B0600070205080204" pitchFamily="50" charset="-128"/>
            </a:rPr>
            <a:t>となる。</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当該資料作成時点で、調査結果が未公表のため前年度の数値を引用している。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90</xdr:row>
      <xdr:rowOff>122464</xdr:rowOff>
    </xdr:to>
    <xdr:cxnSp macro="">
      <xdr:nvCxnSpPr>
        <xdr:cNvPr id="254" name="直線コネクタ 253"/>
        <xdr:cNvCxnSpPr/>
      </xdr:nvCxnSpPr>
      <xdr:spPr>
        <a:xfrm flipV="1">
          <a:off x="17018000" y="13881100"/>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94541</xdr:rowOff>
    </xdr:from>
    <xdr:ext cx="762000" cy="259045"/>
    <xdr:sp macro="" textlink="">
      <xdr:nvSpPr>
        <xdr:cNvPr id="255" name="給与水準   （国との比較）最小値テキスト"/>
        <xdr:cNvSpPr txBox="1"/>
      </xdr:nvSpPr>
      <xdr:spPr>
        <a:xfrm>
          <a:off x="17106900" y="15525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122464</xdr:rowOff>
    </xdr:from>
    <xdr:to>
      <xdr:col>81</xdr:col>
      <xdr:colOff>133350</xdr:colOff>
      <xdr:row>90</xdr:row>
      <xdr:rowOff>122464</xdr:rowOff>
    </xdr:to>
    <xdr:cxnSp macro="">
      <xdr:nvCxnSpPr>
        <xdr:cNvPr id="256" name="直線コネクタ 255"/>
        <xdr:cNvCxnSpPr/>
      </xdr:nvCxnSpPr>
      <xdr:spPr>
        <a:xfrm>
          <a:off x="16929100" y="15552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88</xdr:row>
      <xdr:rowOff>155121</xdr:rowOff>
    </xdr:from>
    <xdr:to>
      <xdr:col>81</xdr:col>
      <xdr:colOff>44450</xdr:colOff>
      <xdr:row>88</xdr:row>
      <xdr:rowOff>155121</xdr:rowOff>
    </xdr:to>
    <xdr:cxnSp macro="">
      <xdr:nvCxnSpPr>
        <xdr:cNvPr id="259" name="直線コネクタ 258"/>
        <xdr:cNvCxnSpPr/>
      </xdr:nvCxnSpPr>
      <xdr:spPr>
        <a:xfrm>
          <a:off x="16179800" y="1524272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119034</xdr:rowOff>
    </xdr:from>
    <xdr:ext cx="762000" cy="259045"/>
    <xdr:sp macro="" textlink="">
      <xdr:nvSpPr>
        <xdr:cNvPr id="260" name="給与水準   （国との比較）平均値テキスト"/>
        <xdr:cNvSpPr txBox="1"/>
      </xdr:nvSpPr>
      <xdr:spPr>
        <a:xfrm>
          <a:off x="17106900" y="146922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61" name="フローチャート: 判断 260"/>
        <xdr:cNvSpPr/>
      </xdr:nvSpPr>
      <xdr:spPr>
        <a:xfrm>
          <a:off x="169672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120650</xdr:rowOff>
    </xdr:from>
    <xdr:to>
      <xdr:col>77</xdr:col>
      <xdr:colOff>44450</xdr:colOff>
      <xdr:row>88</xdr:row>
      <xdr:rowOff>155121</xdr:rowOff>
    </xdr:to>
    <xdr:cxnSp macro="">
      <xdr:nvCxnSpPr>
        <xdr:cNvPr id="262" name="直線コネクタ 261"/>
        <xdr:cNvCxnSpPr/>
      </xdr:nvCxnSpPr>
      <xdr:spPr>
        <a:xfrm>
          <a:off x="15290800" y="152082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102507</xdr:rowOff>
    </xdr:from>
    <xdr:to>
      <xdr:col>77</xdr:col>
      <xdr:colOff>95250</xdr:colOff>
      <xdr:row>87</xdr:row>
      <xdr:rowOff>32657</xdr:rowOff>
    </xdr:to>
    <xdr:sp macro="" textlink="">
      <xdr:nvSpPr>
        <xdr:cNvPr id="263" name="フローチャート: 判断 262"/>
        <xdr:cNvSpPr/>
      </xdr:nvSpPr>
      <xdr:spPr>
        <a:xfrm>
          <a:off x="16129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42834</xdr:rowOff>
    </xdr:from>
    <xdr:ext cx="736600" cy="259045"/>
    <xdr:sp macro="" textlink="">
      <xdr:nvSpPr>
        <xdr:cNvPr id="264" name="テキスト ボックス 263"/>
        <xdr:cNvSpPr txBox="1"/>
      </xdr:nvSpPr>
      <xdr:spPr>
        <a:xfrm>
          <a:off x="15798800" y="146160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85271</xdr:rowOff>
    </xdr:from>
    <xdr:to>
      <xdr:col>72</xdr:col>
      <xdr:colOff>203200</xdr:colOff>
      <xdr:row>88</xdr:row>
      <xdr:rowOff>120650</xdr:rowOff>
    </xdr:to>
    <xdr:cxnSp macro="">
      <xdr:nvCxnSpPr>
        <xdr:cNvPr id="265" name="直線コネクタ 264"/>
        <xdr:cNvCxnSpPr/>
      </xdr:nvCxnSpPr>
      <xdr:spPr>
        <a:xfrm>
          <a:off x="14401800" y="15001421"/>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102507</xdr:rowOff>
    </xdr:from>
    <xdr:to>
      <xdr:col>73</xdr:col>
      <xdr:colOff>44450</xdr:colOff>
      <xdr:row>87</xdr:row>
      <xdr:rowOff>32657</xdr:rowOff>
    </xdr:to>
    <xdr:sp macro="" textlink="">
      <xdr:nvSpPr>
        <xdr:cNvPr id="266" name="フローチャート: 判断 265"/>
        <xdr:cNvSpPr/>
      </xdr:nvSpPr>
      <xdr:spPr>
        <a:xfrm>
          <a:off x="15240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42834</xdr:rowOff>
    </xdr:from>
    <xdr:ext cx="762000" cy="259045"/>
    <xdr:sp macro="" textlink="">
      <xdr:nvSpPr>
        <xdr:cNvPr id="267" name="テキスト ボックス 266"/>
        <xdr:cNvSpPr txBox="1"/>
      </xdr:nvSpPr>
      <xdr:spPr>
        <a:xfrm>
          <a:off x="14909800" y="14616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154214</xdr:rowOff>
    </xdr:to>
    <xdr:cxnSp macro="">
      <xdr:nvCxnSpPr>
        <xdr:cNvPr id="268" name="直線コネクタ 267"/>
        <xdr:cNvCxnSpPr/>
      </xdr:nvCxnSpPr>
      <xdr:spPr>
        <a:xfrm flipV="1">
          <a:off x="13512800" y="1500142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9" name="フローチャート: 判断 268"/>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70" name="テキスト ボックス 269"/>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136071</xdr:rowOff>
    </xdr:from>
    <xdr:to>
      <xdr:col>64</xdr:col>
      <xdr:colOff>152400</xdr:colOff>
      <xdr:row>86</xdr:row>
      <xdr:rowOff>66221</xdr:rowOff>
    </xdr:to>
    <xdr:sp macro="" textlink="">
      <xdr:nvSpPr>
        <xdr:cNvPr id="271" name="フローチャート: 判断 270"/>
        <xdr:cNvSpPr/>
      </xdr:nvSpPr>
      <xdr:spPr>
        <a:xfrm>
          <a:off x="13462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76398</xdr:rowOff>
    </xdr:from>
    <xdr:ext cx="762000" cy="259045"/>
    <xdr:sp macro="" textlink="">
      <xdr:nvSpPr>
        <xdr:cNvPr id="272" name="テキスト ボックス 271"/>
        <xdr:cNvSpPr txBox="1"/>
      </xdr:nvSpPr>
      <xdr:spPr>
        <a:xfrm>
          <a:off x="13131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104321</xdr:rowOff>
    </xdr:from>
    <xdr:to>
      <xdr:col>81</xdr:col>
      <xdr:colOff>95250</xdr:colOff>
      <xdr:row>89</xdr:row>
      <xdr:rowOff>34471</xdr:rowOff>
    </xdr:to>
    <xdr:sp macro="" textlink="">
      <xdr:nvSpPr>
        <xdr:cNvPr id="278" name="楕円 277"/>
        <xdr:cNvSpPr/>
      </xdr:nvSpPr>
      <xdr:spPr>
        <a:xfrm>
          <a:off x="169672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76398</xdr:rowOff>
    </xdr:from>
    <xdr:ext cx="762000" cy="259045"/>
    <xdr:sp macro="" textlink="">
      <xdr:nvSpPr>
        <xdr:cNvPr id="279" name="給与水準   （国との比較）該当値テキスト"/>
        <xdr:cNvSpPr txBox="1"/>
      </xdr:nvSpPr>
      <xdr:spPr>
        <a:xfrm>
          <a:off x="17106900" y="15163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104321</xdr:rowOff>
    </xdr:from>
    <xdr:to>
      <xdr:col>77</xdr:col>
      <xdr:colOff>95250</xdr:colOff>
      <xdr:row>89</xdr:row>
      <xdr:rowOff>34471</xdr:rowOff>
    </xdr:to>
    <xdr:sp macro="" textlink="">
      <xdr:nvSpPr>
        <xdr:cNvPr id="280" name="楕円 279"/>
        <xdr:cNvSpPr/>
      </xdr:nvSpPr>
      <xdr:spPr>
        <a:xfrm>
          <a:off x="16129000" y="15191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19248</xdr:rowOff>
    </xdr:from>
    <xdr:ext cx="736600" cy="259045"/>
    <xdr:sp macro="" textlink="">
      <xdr:nvSpPr>
        <xdr:cNvPr id="281" name="テキスト ボックス 280"/>
        <xdr:cNvSpPr txBox="1"/>
      </xdr:nvSpPr>
      <xdr:spPr>
        <a:xfrm>
          <a:off x="15798800" y="15278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69850</xdr:rowOff>
    </xdr:from>
    <xdr:to>
      <xdr:col>73</xdr:col>
      <xdr:colOff>44450</xdr:colOff>
      <xdr:row>89</xdr:row>
      <xdr:rowOff>0</xdr:rowOff>
    </xdr:to>
    <xdr:sp macro="" textlink="">
      <xdr:nvSpPr>
        <xdr:cNvPr id="282" name="楕円 281"/>
        <xdr:cNvSpPr/>
      </xdr:nvSpPr>
      <xdr:spPr>
        <a:xfrm>
          <a:off x="15240000" y="1515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156227</xdr:rowOff>
    </xdr:from>
    <xdr:ext cx="762000" cy="259045"/>
    <xdr:sp macro="" textlink="">
      <xdr:nvSpPr>
        <xdr:cNvPr id="283" name="テキスト ボックス 282"/>
        <xdr:cNvSpPr txBox="1"/>
      </xdr:nvSpPr>
      <xdr:spPr>
        <a:xfrm>
          <a:off x="14909800" y="1524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4" name="楕円 283"/>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5" name="テキスト ボックス 284"/>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103414</xdr:rowOff>
    </xdr:from>
    <xdr:to>
      <xdr:col>64</xdr:col>
      <xdr:colOff>152400</xdr:colOff>
      <xdr:row>88</xdr:row>
      <xdr:rowOff>33564</xdr:rowOff>
    </xdr:to>
    <xdr:sp macro="" textlink="">
      <xdr:nvSpPr>
        <xdr:cNvPr id="286" name="楕円 285"/>
        <xdr:cNvSpPr/>
      </xdr:nvSpPr>
      <xdr:spPr>
        <a:xfrm>
          <a:off x="13462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18341</xdr:rowOff>
    </xdr:from>
    <xdr:ext cx="762000" cy="259045"/>
    <xdr:sp macro="" textlink="">
      <xdr:nvSpPr>
        <xdr:cNvPr id="287" name="テキスト ボックス 286"/>
        <xdr:cNvSpPr txBox="1"/>
      </xdr:nvSpPr>
      <xdr:spPr>
        <a:xfrm>
          <a:off x="13131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9" name="テキスト ボックス 288"/>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0" name="テキスト ボックス 289"/>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第</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次定員管理計画（平成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33</a:t>
          </a:r>
          <a:r>
            <a:rPr kumimoji="1" lang="ja-JP" altLang="en-US" sz="1300">
              <a:latin typeface="ＭＳ Ｐゴシック" panose="020B0600070205080204" pitchFamily="50" charset="-128"/>
              <a:ea typeface="ＭＳ Ｐゴシック" panose="020B0600070205080204" pitchFamily="50" charset="-128"/>
            </a:rPr>
            <a:t>年度）に基づき適正化に努めている。福祉や教育分野での行政需要、地方分権の進展への対応や多種多様な行政課題への対応が求められる一方、職員数を削減することで市民サービスの低下や職員の過重な負担を招かないようにする必要がある。こうした状況を踏まえ、人員削減を前提にするのではなく、限られた人的資源で業務効率を最大限に高め、事務事業の内容や業務量、担い手等を考慮しながら、職員数の最終目標を定める必要があ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318</xdr:rowOff>
    </xdr:from>
    <xdr:to>
      <xdr:col>81</xdr:col>
      <xdr:colOff>44450</xdr:colOff>
      <xdr:row>67</xdr:row>
      <xdr:rowOff>51858</xdr:rowOff>
    </xdr:to>
    <xdr:cxnSp macro="">
      <xdr:nvCxnSpPr>
        <xdr:cNvPr id="317" name="直線コネクタ 316"/>
        <xdr:cNvCxnSpPr/>
      </xdr:nvCxnSpPr>
      <xdr:spPr>
        <a:xfrm flipV="1">
          <a:off x="17018000" y="9944418"/>
          <a:ext cx="0" cy="15945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23935</xdr:rowOff>
    </xdr:from>
    <xdr:ext cx="762000" cy="259045"/>
    <xdr:sp macro="" textlink="">
      <xdr:nvSpPr>
        <xdr:cNvPr id="318" name="定員管理の状況最小値テキスト"/>
        <xdr:cNvSpPr txBox="1"/>
      </xdr:nvSpPr>
      <xdr:spPr>
        <a:xfrm>
          <a:off x="17106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51858</xdr:rowOff>
    </xdr:from>
    <xdr:to>
      <xdr:col>81</xdr:col>
      <xdr:colOff>133350</xdr:colOff>
      <xdr:row>67</xdr:row>
      <xdr:rowOff>51858</xdr:rowOff>
    </xdr:to>
    <xdr:cxnSp macro="">
      <xdr:nvCxnSpPr>
        <xdr:cNvPr id="319" name="直線コネクタ 318"/>
        <xdr:cNvCxnSpPr/>
      </xdr:nvCxnSpPr>
      <xdr:spPr>
        <a:xfrm>
          <a:off x="16929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86695</xdr:rowOff>
    </xdr:from>
    <xdr:ext cx="762000" cy="259045"/>
    <xdr:sp macro="" textlink="">
      <xdr:nvSpPr>
        <xdr:cNvPr id="320" name="定員管理の状況最大値テキスト"/>
        <xdr:cNvSpPr txBox="1"/>
      </xdr:nvSpPr>
      <xdr:spPr>
        <a:xfrm>
          <a:off x="17106900" y="9687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318</xdr:rowOff>
    </xdr:from>
    <xdr:to>
      <xdr:col>81</xdr:col>
      <xdr:colOff>133350</xdr:colOff>
      <xdr:row>58</xdr:row>
      <xdr:rowOff>318</xdr:rowOff>
    </xdr:to>
    <xdr:cxnSp macro="">
      <xdr:nvCxnSpPr>
        <xdr:cNvPr id="321" name="直線コネクタ 320"/>
        <xdr:cNvCxnSpPr/>
      </xdr:nvCxnSpPr>
      <xdr:spPr>
        <a:xfrm>
          <a:off x="16929100" y="9944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127953</xdr:rowOff>
    </xdr:from>
    <xdr:to>
      <xdr:col>81</xdr:col>
      <xdr:colOff>44450</xdr:colOff>
      <xdr:row>60</xdr:row>
      <xdr:rowOff>131974</xdr:rowOff>
    </xdr:to>
    <xdr:cxnSp macro="">
      <xdr:nvCxnSpPr>
        <xdr:cNvPr id="322" name="直線コネクタ 321"/>
        <xdr:cNvCxnSpPr/>
      </xdr:nvCxnSpPr>
      <xdr:spPr>
        <a:xfrm flipV="1">
          <a:off x="16179800" y="10414953"/>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67327</xdr:rowOff>
    </xdr:from>
    <xdr:ext cx="762000" cy="259045"/>
    <xdr:sp macro="" textlink="">
      <xdr:nvSpPr>
        <xdr:cNvPr id="323" name="定員管理の状況平均値テキスト"/>
        <xdr:cNvSpPr txBox="1"/>
      </xdr:nvSpPr>
      <xdr:spPr>
        <a:xfrm>
          <a:off x="17106900" y="10354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4" name="フローチャート: 判断 323"/>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131974</xdr:rowOff>
    </xdr:from>
    <xdr:to>
      <xdr:col>77</xdr:col>
      <xdr:colOff>44450</xdr:colOff>
      <xdr:row>60</xdr:row>
      <xdr:rowOff>133985</xdr:rowOff>
    </xdr:to>
    <xdr:cxnSp macro="">
      <xdr:nvCxnSpPr>
        <xdr:cNvPr id="325" name="直線コネクタ 324"/>
        <xdr:cNvCxnSpPr/>
      </xdr:nvCxnSpPr>
      <xdr:spPr>
        <a:xfrm flipV="1">
          <a:off x="15290800" y="10418974"/>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103294</xdr:rowOff>
    </xdr:from>
    <xdr:to>
      <xdr:col>77</xdr:col>
      <xdr:colOff>95250</xdr:colOff>
      <xdr:row>61</xdr:row>
      <xdr:rowOff>33444</xdr:rowOff>
    </xdr:to>
    <xdr:sp macro="" textlink="">
      <xdr:nvSpPr>
        <xdr:cNvPr id="326" name="フローチャート: 判断 325"/>
        <xdr:cNvSpPr/>
      </xdr:nvSpPr>
      <xdr:spPr>
        <a:xfrm>
          <a:off x="16129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18221</xdr:rowOff>
    </xdr:from>
    <xdr:ext cx="736600" cy="259045"/>
    <xdr:sp macro="" textlink="">
      <xdr:nvSpPr>
        <xdr:cNvPr id="327" name="テキスト ボックス 326"/>
        <xdr:cNvSpPr txBox="1"/>
      </xdr:nvSpPr>
      <xdr:spPr>
        <a:xfrm>
          <a:off x="15798800" y="10476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133985</xdr:rowOff>
    </xdr:from>
    <xdr:to>
      <xdr:col>72</xdr:col>
      <xdr:colOff>203200</xdr:colOff>
      <xdr:row>60</xdr:row>
      <xdr:rowOff>138006</xdr:rowOff>
    </xdr:to>
    <xdr:cxnSp macro="">
      <xdr:nvCxnSpPr>
        <xdr:cNvPr id="328" name="直線コネクタ 327"/>
        <xdr:cNvCxnSpPr/>
      </xdr:nvCxnSpPr>
      <xdr:spPr>
        <a:xfrm flipV="1">
          <a:off x="14401800" y="10420985"/>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79163</xdr:rowOff>
    </xdr:from>
    <xdr:to>
      <xdr:col>73</xdr:col>
      <xdr:colOff>44450</xdr:colOff>
      <xdr:row>61</xdr:row>
      <xdr:rowOff>9313</xdr:rowOff>
    </xdr:to>
    <xdr:sp macro="" textlink="">
      <xdr:nvSpPr>
        <xdr:cNvPr id="329" name="フローチャート: 判断 328"/>
        <xdr:cNvSpPr/>
      </xdr:nvSpPr>
      <xdr:spPr>
        <a:xfrm>
          <a:off x="15240000" y="1036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30" name="テキスト ボックス 329"/>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138006</xdr:rowOff>
    </xdr:from>
    <xdr:to>
      <xdr:col>68</xdr:col>
      <xdr:colOff>152400</xdr:colOff>
      <xdr:row>60</xdr:row>
      <xdr:rowOff>140018</xdr:rowOff>
    </xdr:to>
    <xdr:cxnSp macro="">
      <xdr:nvCxnSpPr>
        <xdr:cNvPr id="331" name="直線コネクタ 330"/>
        <xdr:cNvCxnSpPr/>
      </xdr:nvCxnSpPr>
      <xdr:spPr>
        <a:xfrm flipV="1">
          <a:off x="13512800" y="10425006"/>
          <a:ext cx="8890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18309</xdr:rowOff>
    </xdr:from>
    <xdr:to>
      <xdr:col>68</xdr:col>
      <xdr:colOff>203200</xdr:colOff>
      <xdr:row>61</xdr:row>
      <xdr:rowOff>119909</xdr:rowOff>
    </xdr:to>
    <xdr:sp macro="" textlink="">
      <xdr:nvSpPr>
        <xdr:cNvPr id="332" name="フローチャート: 判断 331"/>
        <xdr:cNvSpPr/>
      </xdr:nvSpPr>
      <xdr:spPr>
        <a:xfrm>
          <a:off x="14351000" y="10476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104686</xdr:rowOff>
    </xdr:from>
    <xdr:ext cx="762000" cy="259045"/>
    <xdr:sp macro="" textlink="">
      <xdr:nvSpPr>
        <xdr:cNvPr id="333" name="テキスト ボックス 332"/>
        <xdr:cNvSpPr txBox="1"/>
      </xdr:nvSpPr>
      <xdr:spPr>
        <a:xfrm>
          <a:off x="14020800" y="105631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24342</xdr:rowOff>
    </xdr:from>
    <xdr:to>
      <xdr:col>64</xdr:col>
      <xdr:colOff>152400</xdr:colOff>
      <xdr:row>61</xdr:row>
      <xdr:rowOff>125942</xdr:rowOff>
    </xdr:to>
    <xdr:sp macro="" textlink="">
      <xdr:nvSpPr>
        <xdr:cNvPr id="334" name="フローチャート: 判断 333"/>
        <xdr:cNvSpPr/>
      </xdr:nvSpPr>
      <xdr:spPr>
        <a:xfrm>
          <a:off x="13462000" y="104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110719</xdr:rowOff>
    </xdr:from>
    <xdr:ext cx="762000" cy="259045"/>
    <xdr:sp macro="" textlink="">
      <xdr:nvSpPr>
        <xdr:cNvPr id="335" name="テキスト ボックス 334"/>
        <xdr:cNvSpPr txBox="1"/>
      </xdr:nvSpPr>
      <xdr:spPr>
        <a:xfrm>
          <a:off x="13131800" y="10569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77153</xdr:rowOff>
    </xdr:from>
    <xdr:to>
      <xdr:col>81</xdr:col>
      <xdr:colOff>95250</xdr:colOff>
      <xdr:row>61</xdr:row>
      <xdr:rowOff>7303</xdr:rowOff>
    </xdr:to>
    <xdr:sp macro="" textlink="">
      <xdr:nvSpPr>
        <xdr:cNvPr id="341" name="楕円 340"/>
        <xdr:cNvSpPr/>
      </xdr:nvSpPr>
      <xdr:spPr>
        <a:xfrm>
          <a:off x="16967200" y="10364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93680</xdr:rowOff>
    </xdr:from>
    <xdr:ext cx="762000" cy="259045"/>
    <xdr:sp macro="" textlink="">
      <xdr:nvSpPr>
        <xdr:cNvPr id="342" name="定員管理の状況該当値テキスト"/>
        <xdr:cNvSpPr txBox="1"/>
      </xdr:nvSpPr>
      <xdr:spPr>
        <a:xfrm>
          <a:off x="17106900" y="1020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81174</xdr:rowOff>
    </xdr:from>
    <xdr:to>
      <xdr:col>77</xdr:col>
      <xdr:colOff>95250</xdr:colOff>
      <xdr:row>61</xdr:row>
      <xdr:rowOff>11324</xdr:rowOff>
    </xdr:to>
    <xdr:sp macro="" textlink="">
      <xdr:nvSpPr>
        <xdr:cNvPr id="343" name="楕円 342"/>
        <xdr:cNvSpPr/>
      </xdr:nvSpPr>
      <xdr:spPr>
        <a:xfrm>
          <a:off x="16129000" y="1036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21501</xdr:rowOff>
    </xdr:from>
    <xdr:ext cx="736600" cy="259045"/>
    <xdr:sp macro="" textlink="">
      <xdr:nvSpPr>
        <xdr:cNvPr id="344" name="テキスト ボックス 343"/>
        <xdr:cNvSpPr txBox="1"/>
      </xdr:nvSpPr>
      <xdr:spPr>
        <a:xfrm>
          <a:off x="15798800" y="10137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83185</xdr:rowOff>
    </xdr:from>
    <xdr:to>
      <xdr:col>73</xdr:col>
      <xdr:colOff>44450</xdr:colOff>
      <xdr:row>61</xdr:row>
      <xdr:rowOff>13335</xdr:rowOff>
    </xdr:to>
    <xdr:sp macro="" textlink="">
      <xdr:nvSpPr>
        <xdr:cNvPr id="345" name="楕円 344"/>
        <xdr:cNvSpPr/>
      </xdr:nvSpPr>
      <xdr:spPr>
        <a:xfrm>
          <a:off x="15240000" y="10370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169562</xdr:rowOff>
    </xdr:from>
    <xdr:ext cx="762000" cy="259045"/>
    <xdr:sp macro="" textlink="">
      <xdr:nvSpPr>
        <xdr:cNvPr id="346" name="テキスト ボックス 345"/>
        <xdr:cNvSpPr txBox="1"/>
      </xdr:nvSpPr>
      <xdr:spPr>
        <a:xfrm>
          <a:off x="14909800" y="10456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87206</xdr:rowOff>
    </xdr:from>
    <xdr:to>
      <xdr:col>68</xdr:col>
      <xdr:colOff>203200</xdr:colOff>
      <xdr:row>61</xdr:row>
      <xdr:rowOff>17356</xdr:rowOff>
    </xdr:to>
    <xdr:sp macro="" textlink="">
      <xdr:nvSpPr>
        <xdr:cNvPr id="347" name="楕円 346"/>
        <xdr:cNvSpPr/>
      </xdr:nvSpPr>
      <xdr:spPr>
        <a:xfrm>
          <a:off x="14351000" y="103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27533</xdr:rowOff>
    </xdr:from>
    <xdr:ext cx="762000" cy="259045"/>
    <xdr:sp macro="" textlink="">
      <xdr:nvSpPr>
        <xdr:cNvPr id="348" name="テキスト ボックス 347"/>
        <xdr:cNvSpPr txBox="1"/>
      </xdr:nvSpPr>
      <xdr:spPr>
        <a:xfrm>
          <a:off x="14020800" y="101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89218</xdr:rowOff>
    </xdr:from>
    <xdr:to>
      <xdr:col>64</xdr:col>
      <xdr:colOff>152400</xdr:colOff>
      <xdr:row>61</xdr:row>
      <xdr:rowOff>19368</xdr:rowOff>
    </xdr:to>
    <xdr:sp macro="" textlink="">
      <xdr:nvSpPr>
        <xdr:cNvPr id="349" name="楕円 348"/>
        <xdr:cNvSpPr/>
      </xdr:nvSpPr>
      <xdr:spPr>
        <a:xfrm>
          <a:off x="13462000" y="1037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29545</xdr:rowOff>
    </xdr:from>
    <xdr:ext cx="762000" cy="259045"/>
    <xdr:sp macro="" textlink="">
      <xdr:nvSpPr>
        <xdr:cNvPr id="350" name="テキスト ボックス 349"/>
        <xdr:cNvSpPr txBox="1"/>
      </xdr:nvSpPr>
      <xdr:spPr>
        <a:xfrm>
          <a:off x="13131800" y="1014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西山天王山駅や第二外環状道路の関連工事、小中学校の耐震化等工事の地方債の償還により元利償還金が増加しているが、公共下水道事業の法適化の影響により、公営企業債の元利償還金に対する繰入金相当額が減少し、実質公債費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ポイント低下し</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となった。今後、中学校給食施設工事に係る地方債の償還が始まることで比率の上昇が見込まれるため、緊急度・住民ニーズを的確に把握した事業の選択により、起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44450</xdr:rowOff>
    </xdr:from>
    <xdr:to>
      <xdr:col>85</xdr:col>
      <xdr:colOff>95250</xdr:colOff>
      <xdr:row>44</xdr:row>
      <xdr:rowOff>44450</xdr:rowOff>
    </xdr:to>
    <xdr:cxnSp macro="">
      <xdr:nvCxnSpPr>
        <xdr:cNvPr id="367" name="直線コネクタ 366"/>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43</xdr:row>
      <xdr:rowOff>73677</xdr:rowOff>
    </xdr:from>
    <xdr:ext cx="762000" cy="259045"/>
    <xdr:sp macro="" textlink="">
      <xdr:nvSpPr>
        <xdr:cNvPr id="368" name="テキスト ボックス 367"/>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38100</xdr:rowOff>
    </xdr:from>
    <xdr:to>
      <xdr:col>85</xdr:col>
      <xdr:colOff>95250</xdr:colOff>
      <xdr:row>37</xdr:row>
      <xdr:rowOff>38100</xdr:rowOff>
    </xdr:to>
    <xdr:cxnSp macro="">
      <xdr:nvCxnSpPr>
        <xdr:cNvPr id="371" name="直線コネクタ 370"/>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67327</xdr:rowOff>
    </xdr:from>
    <xdr:ext cx="762000" cy="259045"/>
    <xdr:sp macro="" textlink="">
      <xdr:nvSpPr>
        <xdr:cNvPr id="372" name="テキスト ボックス 371"/>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28575</xdr:rowOff>
    </xdr:from>
    <xdr:to>
      <xdr:col>81</xdr:col>
      <xdr:colOff>44450</xdr:colOff>
      <xdr:row>43</xdr:row>
      <xdr:rowOff>119380</xdr:rowOff>
    </xdr:to>
    <xdr:cxnSp macro="">
      <xdr:nvCxnSpPr>
        <xdr:cNvPr id="375" name="直線コネクタ 374"/>
        <xdr:cNvCxnSpPr/>
      </xdr:nvCxnSpPr>
      <xdr:spPr>
        <a:xfrm flipV="1">
          <a:off x="17018000" y="6200775"/>
          <a:ext cx="0" cy="12909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91457</xdr:rowOff>
    </xdr:from>
    <xdr:ext cx="762000" cy="259045"/>
    <xdr:sp macro="" textlink="">
      <xdr:nvSpPr>
        <xdr:cNvPr id="376" name="公債費負担の状況最小値テキスト"/>
        <xdr:cNvSpPr txBox="1"/>
      </xdr:nvSpPr>
      <xdr:spPr>
        <a:xfrm>
          <a:off x="17106900" y="7463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119380</xdr:rowOff>
    </xdr:from>
    <xdr:to>
      <xdr:col>81</xdr:col>
      <xdr:colOff>133350</xdr:colOff>
      <xdr:row>43</xdr:row>
      <xdr:rowOff>119380</xdr:rowOff>
    </xdr:to>
    <xdr:cxnSp macro="">
      <xdr:nvCxnSpPr>
        <xdr:cNvPr id="377" name="直線コネクタ 376"/>
        <xdr:cNvCxnSpPr/>
      </xdr:nvCxnSpPr>
      <xdr:spPr>
        <a:xfrm>
          <a:off x="16929100" y="7491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114952</xdr:rowOff>
    </xdr:from>
    <xdr:ext cx="762000" cy="259045"/>
    <xdr:sp macro="" textlink="">
      <xdr:nvSpPr>
        <xdr:cNvPr id="378" name="公債費負担の状況最大値テキスト"/>
        <xdr:cNvSpPr txBox="1"/>
      </xdr:nvSpPr>
      <xdr:spPr>
        <a:xfrm>
          <a:off x="17106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28575</xdr:rowOff>
    </xdr:from>
    <xdr:to>
      <xdr:col>81</xdr:col>
      <xdr:colOff>133350</xdr:colOff>
      <xdr:row>36</xdr:row>
      <xdr:rowOff>28575</xdr:rowOff>
    </xdr:to>
    <xdr:cxnSp macro="">
      <xdr:nvCxnSpPr>
        <xdr:cNvPr id="379" name="直線コネクタ 378"/>
        <xdr:cNvCxnSpPr/>
      </xdr:nvCxnSpPr>
      <xdr:spPr>
        <a:xfrm>
          <a:off x="16929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80328</xdr:rowOff>
    </xdr:from>
    <xdr:to>
      <xdr:col>81</xdr:col>
      <xdr:colOff>44450</xdr:colOff>
      <xdr:row>37</xdr:row>
      <xdr:rowOff>98425</xdr:rowOff>
    </xdr:to>
    <xdr:cxnSp macro="">
      <xdr:nvCxnSpPr>
        <xdr:cNvPr id="380" name="直線コネクタ 379"/>
        <xdr:cNvCxnSpPr/>
      </xdr:nvCxnSpPr>
      <xdr:spPr>
        <a:xfrm flipV="1">
          <a:off x="16179800" y="6423978"/>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14622</xdr:rowOff>
    </xdr:from>
    <xdr:ext cx="762000" cy="259045"/>
    <xdr:sp macro="" textlink="">
      <xdr:nvSpPr>
        <xdr:cNvPr id="381" name="公債費負担の状況平均値テキスト"/>
        <xdr:cNvSpPr txBox="1"/>
      </xdr:nvSpPr>
      <xdr:spPr>
        <a:xfrm>
          <a:off x="17106900" y="67011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42545</xdr:rowOff>
    </xdr:from>
    <xdr:to>
      <xdr:col>81</xdr:col>
      <xdr:colOff>95250</xdr:colOff>
      <xdr:row>39</xdr:row>
      <xdr:rowOff>144145</xdr:rowOff>
    </xdr:to>
    <xdr:sp macro="" textlink="">
      <xdr:nvSpPr>
        <xdr:cNvPr id="382" name="フローチャート: 判断 381"/>
        <xdr:cNvSpPr/>
      </xdr:nvSpPr>
      <xdr:spPr>
        <a:xfrm>
          <a:off x="16967200" y="672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98425</xdr:rowOff>
    </xdr:from>
    <xdr:to>
      <xdr:col>77</xdr:col>
      <xdr:colOff>44450</xdr:colOff>
      <xdr:row>37</xdr:row>
      <xdr:rowOff>104458</xdr:rowOff>
    </xdr:to>
    <xdr:cxnSp macro="">
      <xdr:nvCxnSpPr>
        <xdr:cNvPr id="383" name="直線コネクタ 382"/>
        <xdr:cNvCxnSpPr/>
      </xdr:nvCxnSpPr>
      <xdr:spPr>
        <a:xfrm flipV="1">
          <a:off x="15290800" y="6442075"/>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60643</xdr:rowOff>
    </xdr:from>
    <xdr:to>
      <xdr:col>77</xdr:col>
      <xdr:colOff>95250</xdr:colOff>
      <xdr:row>39</xdr:row>
      <xdr:rowOff>162243</xdr:rowOff>
    </xdr:to>
    <xdr:sp macro="" textlink="">
      <xdr:nvSpPr>
        <xdr:cNvPr id="384" name="フローチャート: 判断 383"/>
        <xdr:cNvSpPr/>
      </xdr:nvSpPr>
      <xdr:spPr>
        <a:xfrm>
          <a:off x="16129000" y="674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147020</xdr:rowOff>
    </xdr:from>
    <xdr:ext cx="736600" cy="259045"/>
    <xdr:sp macro="" textlink="">
      <xdr:nvSpPr>
        <xdr:cNvPr id="385" name="テキスト ボックス 384"/>
        <xdr:cNvSpPr txBox="1"/>
      </xdr:nvSpPr>
      <xdr:spPr>
        <a:xfrm>
          <a:off x="15798800" y="6833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104458</xdr:rowOff>
    </xdr:from>
    <xdr:to>
      <xdr:col>72</xdr:col>
      <xdr:colOff>203200</xdr:colOff>
      <xdr:row>37</xdr:row>
      <xdr:rowOff>110490</xdr:rowOff>
    </xdr:to>
    <xdr:cxnSp macro="">
      <xdr:nvCxnSpPr>
        <xdr:cNvPr id="386" name="直線コネクタ 385"/>
        <xdr:cNvCxnSpPr/>
      </xdr:nvCxnSpPr>
      <xdr:spPr>
        <a:xfrm flipV="1">
          <a:off x="14401800" y="6448108"/>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66675</xdr:rowOff>
    </xdr:from>
    <xdr:to>
      <xdr:col>73</xdr:col>
      <xdr:colOff>44450</xdr:colOff>
      <xdr:row>39</xdr:row>
      <xdr:rowOff>168275</xdr:rowOff>
    </xdr:to>
    <xdr:sp macro="" textlink="">
      <xdr:nvSpPr>
        <xdr:cNvPr id="387" name="フローチャート: 判断 386"/>
        <xdr:cNvSpPr/>
      </xdr:nvSpPr>
      <xdr:spPr>
        <a:xfrm>
          <a:off x="15240000" y="675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153052</xdr:rowOff>
    </xdr:from>
    <xdr:ext cx="762000" cy="259045"/>
    <xdr:sp macro="" textlink="">
      <xdr:nvSpPr>
        <xdr:cNvPr id="388" name="テキスト ボックス 387"/>
        <xdr:cNvSpPr txBox="1"/>
      </xdr:nvSpPr>
      <xdr:spPr>
        <a:xfrm>
          <a:off x="14909800" y="6839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110490</xdr:rowOff>
    </xdr:from>
    <xdr:to>
      <xdr:col>68</xdr:col>
      <xdr:colOff>152400</xdr:colOff>
      <xdr:row>37</xdr:row>
      <xdr:rowOff>122555</xdr:rowOff>
    </xdr:to>
    <xdr:cxnSp macro="">
      <xdr:nvCxnSpPr>
        <xdr:cNvPr id="389" name="直線コネクタ 388"/>
        <xdr:cNvCxnSpPr/>
      </xdr:nvCxnSpPr>
      <xdr:spPr>
        <a:xfrm flipV="1">
          <a:off x="13512800" y="6454140"/>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33972</xdr:rowOff>
    </xdr:from>
    <xdr:to>
      <xdr:col>68</xdr:col>
      <xdr:colOff>203200</xdr:colOff>
      <xdr:row>40</xdr:row>
      <xdr:rowOff>135572</xdr:rowOff>
    </xdr:to>
    <xdr:sp macro="" textlink="">
      <xdr:nvSpPr>
        <xdr:cNvPr id="390" name="フローチャート: 判断 389"/>
        <xdr:cNvSpPr/>
      </xdr:nvSpPr>
      <xdr:spPr>
        <a:xfrm>
          <a:off x="14351000" y="689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120349</xdr:rowOff>
    </xdr:from>
    <xdr:ext cx="762000" cy="259045"/>
    <xdr:sp macro="" textlink="">
      <xdr:nvSpPr>
        <xdr:cNvPr id="391" name="テキスト ボックス 390"/>
        <xdr:cNvSpPr txBox="1"/>
      </xdr:nvSpPr>
      <xdr:spPr>
        <a:xfrm>
          <a:off x="14020800" y="6978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52070</xdr:rowOff>
    </xdr:from>
    <xdr:to>
      <xdr:col>64</xdr:col>
      <xdr:colOff>152400</xdr:colOff>
      <xdr:row>40</xdr:row>
      <xdr:rowOff>153670</xdr:rowOff>
    </xdr:to>
    <xdr:sp macro="" textlink="">
      <xdr:nvSpPr>
        <xdr:cNvPr id="392" name="フローチャート: 判断 391"/>
        <xdr:cNvSpPr/>
      </xdr:nvSpPr>
      <xdr:spPr>
        <a:xfrm>
          <a:off x="13462000" y="691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138447</xdr:rowOff>
    </xdr:from>
    <xdr:ext cx="762000" cy="259045"/>
    <xdr:sp macro="" textlink="">
      <xdr:nvSpPr>
        <xdr:cNvPr id="393" name="テキスト ボックス 392"/>
        <xdr:cNvSpPr txBox="1"/>
      </xdr:nvSpPr>
      <xdr:spPr>
        <a:xfrm>
          <a:off x="13131800" y="699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29528</xdr:rowOff>
    </xdr:from>
    <xdr:to>
      <xdr:col>81</xdr:col>
      <xdr:colOff>95250</xdr:colOff>
      <xdr:row>37</xdr:row>
      <xdr:rowOff>131128</xdr:rowOff>
    </xdr:to>
    <xdr:sp macro="" textlink="">
      <xdr:nvSpPr>
        <xdr:cNvPr id="399" name="楕円 398"/>
        <xdr:cNvSpPr/>
      </xdr:nvSpPr>
      <xdr:spPr>
        <a:xfrm>
          <a:off x="16967200" y="63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46055</xdr:rowOff>
    </xdr:from>
    <xdr:ext cx="762000" cy="259045"/>
    <xdr:sp macro="" textlink="">
      <xdr:nvSpPr>
        <xdr:cNvPr id="400" name="公債費負担の状況該当値テキスト"/>
        <xdr:cNvSpPr txBox="1"/>
      </xdr:nvSpPr>
      <xdr:spPr>
        <a:xfrm>
          <a:off x="17106900" y="6218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47625</xdr:rowOff>
    </xdr:from>
    <xdr:to>
      <xdr:col>77</xdr:col>
      <xdr:colOff>95250</xdr:colOff>
      <xdr:row>37</xdr:row>
      <xdr:rowOff>149225</xdr:rowOff>
    </xdr:to>
    <xdr:sp macro="" textlink="">
      <xdr:nvSpPr>
        <xdr:cNvPr id="401" name="楕円 400"/>
        <xdr:cNvSpPr/>
      </xdr:nvSpPr>
      <xdr:spPr>
        <a:xfrm>
          <a:off x="16129000" y="639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159402</xdr:rowOff>
    </xdr:from>
    <xdr:ext cx="736600" cy="259045"/>
    <xdr:sp macro="" textlink="">
      <xdr:nvSpPr>
        <xdr:cNvPr id="402" name="テキスト ボックス 401"/>
        <xdr:cNvSpPr txBox="1"/>
      </xdr:nvSpPr>
      <xdr:spPr>
        <a:xfrm>
          <a:off x="15798800" y="61601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53658</xdr:rowOff>
    </xdr:from>
    <xdr:to>
      <xdr:col>73</xdr:col>
      <xdr:colOff>44450</xdr:colOff>
      <xdr:row>37</xdr:row>
      <xdr:rowOff>155258</xdr:rowOff>
    </xdr:to>
    <xdr:sp macro="" textlink="">
      <xdr:nvSpPr>
        <xdr:cNvPr id="403" name="楕円 402"/>
        <xdr:cNvSpPr/>
      </xdr:nvSpPr>
      <xdr:spPr>
        <a:xfrm>
          <a:off x="15240000" y="639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165435</xdr:rowOff>
    </xdr:from>
    <xdr:ext cx="762000" cy="259045"/>
    <xdr:sp macro="" textlink="">
      <xdr:nvSpPr>
        <xdr:cNvPr id="404" name="テキスト ボックス 403"/>
        <xdr:cNvSpPr txBox="1"/>
      </xdr:nvSpPr>
      <xdr:spPr>
        <a:xfrm>
          <a:off x="14909800" y="6166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59690</xdr:rowOff>
    </xdr:from>
    <xdr:to>
      <xdr:col>68</xdr:col>
      <xdr:colOff>203200</xdr:colOff>
      <xdr:row>37</xdr:row>
      <xdr:rowOff>161290</xdr:rowOff>
    </xdr:to>
    <xdr:sp macro="" textlink="">
      <xdr:nvSpPr>
        <xdr:cNvPr id="405" name="楕円 404"/>
        <xdr:cNvSpPr/>
      </xdr:nvSpPr>
      <xdr:spPr>
        <a:xfrm>
          <a:off x="143510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17</xdr:rowOff>
    </xdr:from>
    <xdr:ext cx="762000" cy="259045"/>
    <xdr:sp macro="" textlink="">
      <xdr:nvSpPr>
        <xdr:cNvPr id="406" name="テキスト ボックス 405"/>
        <xdr:cNvSpPr txBox="1"/>
      </xdr:nvSpPr>
      <xdr:spPr>
        <a:xfrm>
          <a:off x="14020800" y="617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37</xdr:row>
      <xdr:rowOff>71755</xdr:rowOff>
    </xdr:from>
    <xdr:to>
      <xdr:col>64</xdr:col>
      <xdr:colOff>152400</xdr:colOff>
      <xdr:row>38</xdr:row>
      <xdr:rowOff>1905</xdr:rowOff>
    </xdr:to>
    <xdr:sp macro="" textlink="">
      <xdr:nvSpPr>
        <xdr:cNvPr id="407" name="楕円 406"/>
        <xdr:cNvSpPr/>
      </xdr:nvSpPr>
      <xdr:spPr>
        <a:xfrm>
          <a:off x="13462000" y="641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12082</xdr:rowOff>
    </xdr:from>
    <xdr:ext cx="762000" cy="259045"/>
    <xdr:sp macro="" textlink="">
      <xdr:nvSpPr>
        <xdr:cNvPr id="408" name="テキスト ボックス 407"/>
        <xdr:cNvSpPr txBox="1"/>
      </xdr:nvSpPr>
      <xdr:spPr>
        <a:xfrm>
          <a:off x="13131800" y="6184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庁舎建設基金への積み立てなどにより、充当可能財源が増となったが、建設事業の実施などに伴う一般会計等の地方債残高の増や一部事務組合の地方債残高の増などにより、将来負担比率は</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ポイント高くなった。今後、庁舎建替工事が予定されており、基金の減少や地方債残高の増加により比率が上昇することが見込まれることから、今後も事業実施の適正化を図り、財政の健全化に努める。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2" name="テキスト ボックス 421"/>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5" name="直線コネクタ 424"/>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6" name="テキスト ボックス 425"/>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7" name="直線コネクタ 426"/>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8" name="テキスト ボックス 427"/>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9" name="直線コネクタ 428"/>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0" name="テキスト ボックス 429"/>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1" name="直線コネクタ 430"/>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2" name="テキスト ボックス 431"/>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3" name="直線コネクタ 432"/>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4" name="テキスト ボックス 433"/>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129540</xdr:rowOff>
    </xdr:to>
    <xdr:cxnSp macro="">
      <xdr:nvCxnSpPr>
        <xdr:cNvPr id="437" name="直線コネクタ 436"/>
        <xdr:cNvCxnSpPr/>
      </xdr:nvCxnSpPr>
      <xdr:spPr>
        <a:xfrm flipV="1">
          <a:off x="17018000" y="2370667"/>
          <a:ext cx="0" cy="13593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101617</xdr:rowOff>
    </xdr:from>
    <xdr:ext cx="762000" cy="259045"/>
    <xdr:sp macro="" textlink="">
      <xdr:nvSpPr>
        <xdr:cNvPr id="438" name="将来負担の状況最小値テキスト"/>
        <xdr:cNvSpPr txBox="1"/>
      </xdr:nvSpPr>
      <xdr:spPr>
        <a:xfrm>
          <a:off x="17106900" y="370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39" name="直線コネクタ 438"/>
        <xdr:cNvCxnSpPr/>
      </xdr:nvCxnSpPr>
      <xdr:spPr>
        <a:xfrm>
          <a:off x="16929100" y="372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0"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1" name="直線コネクタ 440"/>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51604</xdr:rowOff>
    </xdr:from>
    <xdr:to>
      <xdr:col>81</xdr:col>
      <xdr:colOff>44450</xdr:colOff>
      <xdr:row>14</xdr:row>
      <xdr:rowOff>52409</xdr:rowOff>
    </xdr:to>
    <xdr:cxnSp macro="">
      <xdr:nvCxnSpPr>
        <xdr:cNvPr id="442" name="直線コネクタ 441"/>
        <xdr:cNvCxnSpPr/>
      </xdr:nvCxnSpPr>
      <xdr:spPr>
        <a:xfrm>
          <a:off x="16179800" y="2451904"/>
          <a:ext cx="8382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148226</xdr:rowOff>
    </xdr:from>
    <xdr:ext cx="762000" cy="259045"/>
    <xdr:sp macro="" textlink="">
      <xdr:nvSpPr>
        <xdr:cNvPr id="443" name="将来負担の状況平均値テキスト"/>
        <xdr:cNvSpPr txBox="1"/>
      </xdr:nvSpPr>
      <xdr:spPr>
        <a:xfrm>
          <a:off x="17106900" y="2548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4699</xdr:rowOff>
    </xdr:from>
    <xdr:to>
      <xdr:col>81</xdr:col>
      <xdr:colOff>95250</xdr:colOff>
      <xdr:row>15</xdr:row>
      <xdr:rowOff>106299</xdr:rowOff>
    </xdr:to>
    <xdr:sp macro="" textlink="">
      <xdr:nvSpPr>
        <xdr:cNvPr id="444" name="フローチャート: 判断 443"/>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153077</xdr:rowOff>
    </xdr:from>
    <xdr:to>
      <xdr:col>77</xdr:col>
      <xdr:colOff>44450</xdr:colOff>
      <xdr:row>14</xdr:row>
      <xdr:rowOff>51604</xdr:rowOff>
    </xdr:to>
    <xdr:cxnSp macro="">
      <xdr:nvCxnSpPr>
        <xdr:cNvPr id="445" name="直線コネクタ 444"/>
        <xdr:cNvCxnSpPr/>
      </xdr:nvCxnSpPr>
      <xdr:spPr>
        <a:xfrm>
          <a:off x="15290800" y="2381927"/>
          <a:ext cx="889000" cy="69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32046</xdr:rowOff>
    </xdr:from>
    <xdr:to>
      <xdr:col>77</xdr:col>
      <xdr:colOff>95250</xdr:colOff>
      <xdr:row>15</xdr:row>
      <xdr:rowOff>133646</xdr:rowOff>
    </xdr:to>
    <xdr:sp macro="" textlink="">
      <xdr:nvSpPr>
        <xdr:cNvPr id="446" name="フローチャート: 判断 445"/>
        <xdr:cNvSpPr/>
      </xdr:nvSpPr>
      <xdr:spPr>
        <a:xfrm>
          <a:off x="16129000" y="2603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118423</xdr:rowOff>
    </xdr:from>
    <xdr:ext cx="736600" cy="259045"/>
    <xdr:sp macro="" textlink="">
      <xdr:nvSpPr>
        <xdr:cNvPr id="447" name="テキスト ボックス 446"/>
        <xdr:cNvSpPr txBox="1"/>
      </xdr:nvSpPr>
      <xdr:spPr>
        <a:xfrm>
          <a:off x="15798800" y="2690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153077</xdr:rowOff>
    </xdr:from>
    <xdr:to>
      <xdr:col>72</xdr:col>
      <xdr:colOff>203200</xdr:colOff>
      <xdr:row>13</xdr:row>
      <xdr:rowOff>165947</xdr:rowOff>
    </xdr:to>
    <xdr:cxnSp macro="">
      <xdr:nvCxnSpPr>
        <xdr:cNvPr id="448" name="直線コネクタ 447"/>
        <xdr:cNvCxnSpPr/>
      </xdr:nvCxnSpPr>
      <xdr:spPr>
        <a:xfrm flipV="1">
          <a:off x="14401800" y="2381927"/>
          <a:ext cx="889000" cy="1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18373</xdr:rowOff>
    </xdr:from>
    <xdr:to>
      <xdr:col>73</xdr:col>
      <xdr:colOff>44450</xdr:colOff>
      <xdr:row>15</xdr:row>
      <xdr:rowOff>119973</xdr:rowOff>
    </xdr:to>
    <xdr:sp macro="" textlink="">
      <xdr:nvSpPr>
        <xdr:cNvPr id="449" name="フローチャート: 判断 448"/>
        <xdr:cNvSpPr/>
      </xdr:nvSpPr>
      <xdr:spPr>
        <a:xfrm>
          <a:off x="15240000" y="2590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104750</xdr:rowOff>
    </xdr:from>
    <xdr:ext cx="762000" cy="259045"/>
    <xdr:sp macro="" textlink="">
      <xdr:nvSpPr>
        <xdr:cNvPr id="450" name="テキスト ボックス 449"/>
        <xdr:cNvSpPr txBox="1"/>
      </xdr:nvSpPr>
      <xdr:spPr>
        <a:xfrm>
          <a:off x="14909800" y="2676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13</xdr:row>
      <xdr:rowOff>153882</xdr:rowOff>
    </xdr:from>
    <xdr:to>
      <xdr:col>68</xdr:col>
      <xdr:colOff>152400</xdr:colOff>
      <xdr:row>13</xdr:row>
      <xdr:rowOff>165947</xdr:rowOff>
    </xdr:to>
    <xdr:cxnSp macro="">
      <xdr:nvCxnSpPr>
        <xdr:cNvPr id="451" name="直線コネクタ 450"/>
        <xdr:cNvCxnSpPr/>
      </xdr:nvCxnSpPr>
      <xdr:spPr>
        <a:xfrm>
          <a:off x="13512800" y="238273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69723</xdr:rowOff>
    </xdr:from>
    <xdr:to>
      <xdr:col>68</xdr:col>
      <xdr:colOff>203200</xdr:colOff>
      <xdr:row>16</xdr:row>
      <xdr:rowOff>171323</xdr:rowOff>
    </xdr:to>
    <xdr:sp macro="" textlink="">
      <xdr:nvSpPr>
        <xdr:cNvPr id="452" name="フローチャート: 判断 451"/>
        <xdr:cNvSpPr/>
      </xdr:nvSpPr>
      <xdr:spPr>
        <a:xfrm>
          <a:off x="14351000" y="2812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156100</xdr:rowOff>
    </xdr:from>
    <xdr:ext cx="762000" cy="259045"/>
    <xdr:sp macro="" textlink="">
      <xdr:nvSpPr>
        <xdr:cNvPr id="453" name="テキスト ボックス 452"/>
        <xdr:cNvSpPr txBox="1"/>
      </xdr:nvSpPr>
      <xdr:spPr>
        <a:xfrm>
          <a:off x="14020800" y="2899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31919</xdr:rowOff>
    </xdr:from>
    <xdr:to>
      <xdr:col>64</xdr:col>
      <xdr:colOff>152400</xdr:colOff>
      <xdr:row>16</xdr:row>
      <xdr:rowOff>133519</xdr:rowOff>
    </xdr:to>
    <xdr:sp macro="" textlink="">
      <xdr:nvSpPr>
        <xdr:cNvPr id="454" name="フローチャート: 判断 453"/>
        <xdr:cNvSpPr/>
      </xdr:nvSpPr>
      <xdr:spPr>
        <a:xfrm>
          <a:off x="13462000" y="277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118296</xdr:rowOff>
    </xdr:from>
    <xdr:ext cx="762000" cy="259045"/>
    <xdr:sp macro="" textlink="">
      <xdr:nvSpPr>
        <xdr:cNvPr id="455" name="テキスト ボックス 454"/>
        <xdr:cNvSpPr txBox="1"/>
      </xdr:nvSpPr>
      <xdr:spPr>
        <a:xfrm>
          <a:off x="13131800" y="2861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61" name="楕円 460"/>
        <xdr:cNvSpPr/>
      </xdr:nvSpPr>
      <xdr:spPr>
        <a:xfrm>
          <a:off x="16967200" y="240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94336</xdr:rowOff>
    </xdr:from>
    <xdr:ext cx="762000" cy="259045"/>
    <xdr:sp macro="" textlink="">
      <xdr:nvSpPr>
        <xdr:cNvPr id="462" name="将来負担の状況該当値テキスト"/>
        <xdr:cNvSpPr txBox="1"/>
      </xdr:nvSpPr>
      <xdr:spPr>
        <a:xfrm>
          <a:off x="17106900" y="232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804</xdr:rowOff>
    </xdr:from>
    <xdr:to>
      <xdr:col>77</xdr:col>
      <xdr:colOff>95250</xdr:colOff>
      <xdr:row>14</xdr:row>
      <xdr:rowOff>102404</xdr:rowOff>
    </xdr:to>
    <xdr:sp macro="" textlink="">
      <xdr:nvSpPr>
        <xdr:cNvPr id="463" name="楕円 462"/>
        <xdr:cNvSpPr/>
      </xdr:nvSpPr>
      <xdr:spPr>
        <a:xfrm>
          <a:off x="16129000" y="24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112581</xdr:rowOff>
    </xdr:from>
    <xdr:ext cx="736600" cy="259045"/>
    <xdr:sp macro="" textlink="">
      <xdr:nvSpPr>
        <xdr:cNvPr id="464" name="テキスト ボックス 463"/>
        <xdr:cNvSpPr txBox="1"/>
      </xdr:nvSpPr>
      <xdr:spPr>
        <a:xfrm>
          <a:off x="15798800" y="21699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102277</xdr:rowOff>
    </xdr:from>
    <xdr:to>
      <xdr:col>73</xdr:col>
      <xdr:colOff>44450</xdr:colOff>
      <xdr:row>14</xdr:row>
      <xdr:rowOff>32427</xdr:rowOff>
    </xdr:to>
    <xdr:sp macro="" textlink="">
      <xdr:nvSpPr>
        <xdr:cNvPr id="465" name="楕円 464"/>
        <xdr:cNvSpPr/>
      </xdr:nvSpPr>
      <xdr:spPr>
        <a:xfrm>
          <a:off x="15240000" y="233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42604</xdr:rowOff>
    </xdr:from>
    <xdr:ext cx="762000" cy="259045"/>
    <xdr:sp macro="" textlink="">
      <xdr:nvSpPr>
        <xdr:cNvPr id="466" name="テキスト ボックス 465"/>
        <xdr:cNvSpPr txBox="1"/>
      </xdr:nvSpPr>
      <xdr:spPr>
        <a:xfrm>
          <a:off x="14909800" y="2100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115147</xdr:rowOff>
    </xdr:from>
    <xdr:to>
      <xdr:col>68</xdr:col>
      <xdr:colOff>203200</xdr:colOff>
      <xdr:row>14</xdr:row>
      <xdr:rowOff>45297</xdr:rowOff>
    </xdr:to>
    <xdr:sp macro="" textlink="">
      <xdr:nvSpPr>
        <xdr:cNvPr id="467" name="楕円 466"/>
        <xdr:cNvSpPr/>
      </xdr:nvSpPr>
      <xdr:spPr>
        <a:xfrm>
          <a:off x="14351000" y="234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55474</xdr:rowOff>
    </xdr:from>
    <xdr:ext cx="762000" cy="259045"/>
    <xdr:sp macro="" textlink="">
      <xdr:nvSpPr>
        <xdr:cNvPr id="468" name="テキスト ボックス 467"/>
        <xdr:cNvSpPr txBox="1"/>
      </xdr:nvSpPr>
      <xdr:spPr>
        <a:xfrm>
          <a:off x="14020800" y="2112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103082</xdr:rowOff>
    </xdr:from>
    <xdr:to>
      <xdr:col>64</xdr:col>
      <xdr:colOff>152400</xdr:colOff>
      <xdr:row>14</xdr:row>
      <xdr:rowOff>33232</xdr:rowOff>
    </xdr:to>
    <xdr:sp macro="" textlink="">
      <xdr:nvSpPr>
        <xdr:cNvPr id="469" name="楕円 468"/>
        <xdr:cNvSpPr/>
      </xdr:nvSpPr>
      <xdr:spPr>
        <a:xfrm>
          <a:off x="13462000" y="233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43409</xdr:rowOff>
    </xdr:from>
    <xdr:ext cx="762000" cy="259045"/>
    <xdr:sp macro="" textlink="">
      <xdr:nvSpPr>
        <xdr:cNvPr id="470" name="テキスト ボックス 469"/>
        <xdr:cNvSpPr txBox="1"/>
      </xdr:nvSpPr>
      <xdr:spPr>
        <a:xfrm>
          <a:off x="13131800" y="210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81,064
80,361
19.17
29,620,887
28,598,724
872,222
16,346,691
30,182,915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は、議員等への報酬も含まれるが多くは職員人件費である。職員数は、定員管理計画に基づき管理を行っている。また、定年退職を迎える職員数のピークが過ぎつつあることや年齢構成が平準化されてきていることにより、人件費は概ね横ばいで推移する見込みであ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168910</xdr:rowOff>
    </xdr:from>
    <xdr:to>
      <xdr:col>24</xdr:col>
      <xdr:colOff>25400</xdr:colOff>
      <xdr:row>42</xdr:row>
      <xdr:rowOff>66040</xdr:rowOff>
    </xdr:to>
    <xdr:cxnSp macro="">
      <xdr:nvCxnSpPr>
        <xdr:cNvPr id="61" name="直線コネクタ 60"/>
        <xdr:cNvCxnSpPr/>
      </xdr:nvCxnSpPr>
      <xdr:spPr>
        <a:xfrm flipV="1">
          <a:off x="4826000" y="582676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42</xdr:row>
      <xdr:rowOff>38117</xdr:rowOff>
    </xdr:from>
    <xdr:ext cx="762000" cy="259045"/>
    <xdr:sp macro="" textlink="">
      <xdr:nvSpPr>
        <xdr:cNvPr id="62" name="人件費最小値テキスト"/>
        <xdr:cNvSpPr txBox="1"/>
      </xdr:nvSpPr>
      <xdr:spPr>
        <a:xfrm>
          <a:off x="4914900" y="72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66040</xdr:rowOff>
    </xdr:from>
    <xdr:to>
      <xdr:col>24</xdr:col>
      <xdr:colOff>114300</xdr:colOff>
      <xdr:row>42</xdr:row>
      <xdr:rowOff>66040</xdr:rowOff>
    </xdr:to>
    <xdr:cxnSp macro="">
      <xdr:nvCxnSpPr>
        <xdr:cNvPr id="63" name="直線コネクタ 62"/>
        <xdr:cNvCxnSpPr/>
      </xdr:nvCxnSpPr>
      <xdr:spPr>
        <a:xfrm>
          <a:off x="4737100" y="7266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83837</xdr:rowOff>
    </xdr:from>
    <xdr:ext cx="762000" cy="259045"/>
    <xdr:sp macro="" textlink="">
      <xdr:nvSpPr>
        <xdr:cNvPr id="64" name="人件費最大値テキスト"/>
        <xdr:cNvSpPr txBox="1"/>
      </xdr:nvSpPr>
      <xdr:spPr>
        <a:xfrm>
          <a:off x="4914900" y="5570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168910</xdr:rowOff>
    </xdr:from>
    <xdr:to>
      <xdr:col>24</xdr:col>
      <xdr:colOff>114300</xdr:colOff>
      <xdr:row>33</xdr:row>
      <xdr:rowOff>168910</xdr:rowOff>
    </xdr:to>
    <xdr:cxnSp macro="">
      <xdr:nvCxnSpPr>
        <xdr:cNvPr id="65" name="直線コネクタ 64"/>
        <xdr:cNvCxnSpPr/>
      </xdr:nvCxnSpPr>
      <xdr:spPr>
        <a:xfrm>
          <a:off x="4737100" y="5826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69850</xdr:rowOff>
    </xdr:from>
    <xdr:to>
      <xdr:col>24</xdr:col>
      <xdr:colOff>25400</xdr:colOff>
      <xdr:row>38</xdr:row>
      <xdr:rowOff>35560</xdr:rowOff>
    </xdr:to>
    <xdr:cxnSp macro="">
      <xdr:nvCxnSpPr>
        <xdr:cNvPr id="66" name="直線コネクタ 65"/>
        <xdr:cNvCxnSpPr/>
      </xdr:nvCxnSpPr>
      <xdr:spPr>
        <a:xfrm flipV="1">
          <a:off x="3987800" y="641350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39370</xdr:rowOff>
    </xdr:from>
    <xdr:to>
      <xdr:col>19</xdr:col>
      <xdr:colOff>187325</xdr:colOff>
      <xdr:row>38</xdr:row>
      <xdr:rowOff>35560</xdr:rowOff>
    </xdr:to>
    <xdr:cxnSp macro="">
      <xdr:nvCxnSpPr>
        <xdr:cNvPr id="69" name="直線コネクタ 68"/>
        <xdr:cNvCxnSpPr/>
      </xdr:nvCxnSpPr>
      <xdr:spPr>
        <a:xfrm>
          <a:off x="3098800" y="638302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129540</xdr:rowOff>
    </xdr:from>
    <xdr:to>
      <xdr:col>20</xdr:col>
      <xdr:colOff>38100</xdr:colOff>
      <xdr:row>37</xdr:row>
      <xdr:rowOff>59690</xdr:rowOff>
    </xdr:to>
    <xdr:sp macro="" textlink="">
      <xdr:nvSpPr>
        <xdr:cNvPr id="70" name="フローチャート: 判断 69"/>
        <xdr:cNvSpPr/>
      </xdr:nvSpPr>
      <xdr:spPr>
        <a:xfrm>
          <a:off x="3937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69867</xdr:rowOff>
    </xdr:from>
    <xdr:ext cx="736600" cy="259045"/>
    <xdr:sp macro="" textlink="">
      <xdr:nvSpPr>
        <xdr:cNvPr id="71" name="テキスト ボックス 70"/>
        <xdr:cNvSpPr txBox="1"/>
      </xdr:nvSpPr>
      <xdr:spPr>
        <a:xfrm>
          <a:off x="3606800" y="607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39370</xdr:rowOff>
    </xdr:from>
    <xdr:to>
      <xdr:col>15</xdr:col>
      <xdr:colOff>98425</xdr:colOff>
      <xdr:row>38</xdr:row>
      <xdr:rowOff>43180</xdr:rowOff>
    </xdr:to>
    <xdr:cxnSp macro="">
      <xdr:nvCxnSpPr>
        <xdr:cNvPr id="72" name="直線コネクタ 71"/>
        <xdr:cNvCxnSpPr/>
      </xdr:nvCxnSpPr>
      <xdr:spPr>
        <a:xfrm flipV="1">
          <a:off x="2209800" y="6383020"/>
          <a:ext cx="889000" cy="175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43180</xdr:rowOff>
    </xdr:from>
    <xdr:to>
      <xdr:col>11</xdr:col>
      <xdr:colOff>9525</xdr:colOff>
      <xdr:row>38</xdr:row>
      <xdr:rowOff>50800</xdr:rowOff>
    </xdr:to>
    <xdr:cxnSp macro="">
      <xdr:nvCxnSpPr>
        <xdr:cNvPr id="75" name="直線コネクタ 74"/>
        <xdr:cNvCxnSpPr/>
      </xdr:nvCxnSpPr>
      <xdr:spPr>
        <a:xfrm flipV="1">
          <a:off x="1320800" y="65582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80010</xdr:rowOff>
    </xdr:from>
    <xdr:to>
      <xdr:col>11</xdr:col>
      <xdr:colOff>60325</xdr:colOff>
      <xdr:row>38</xdr:row>
      <xdr:rowOff>10160</xdr:rowOff>
    </xdr:to>
    <xdr:sp macro="" textlink="">
      <xdr:nvSpPr>
        <xdr:cNvPr id="76" name="フローチャート: 判断 75"/>
        <xdr:cNvSpPr/>
      </xdr:nvSpPr>
      <xdr:spPr>
        <a:xfrm>
          <a:off x="2159000" y="642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20337</xdr:rowOff>
    </xdr:from>
    <xdr:ext cx="762000" cy="259045"/>
    <xdr:sp macro="" textlink="">
      <xdr:nvSpPr>
        <xdr:cNvPr id="77" name="テキスト ボックス 76"/>
        <xdr:cNvSpPr txBox="1"/>
      </xdr:nvSpPr>
      <xdr:spPr>
        <a:xfrm>
          <a:off x="1828800" y="619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87630</xdr:rowOff>
    </xdr:from>
    <xdr:to>
      <xdr:col>6</xdr:col>
      <xdr:colOff>171450</xdr:colOff>
      <xdr:row>38</xdr:row>
      <xdr:rowOff>17780</xdr:rowOff>
    </xdr:to>
    <xdr:sp macro="" textlink="">
      <xdr:nvSpPr>
        <xdr:cNvPr id="78" name="フローチャート: 判断 77"/>
        <xdr:cNvSpPr/>
      </xdr:nvSpPr>
      <xdr:spPr>
        <a:xfrm>
          <a:off x="12700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27957</xdr:rowOff>
    </xdr:from>
    <xdr:ext cx="762000" cy="259045"/>
    <xdr:sp macro="" textlink="">
      <xdr:nvSpPr>
        <xdr:cNvPr id="79" name="テキスト ボックス 78"/>
        <xdr:cNvSpPr txBox="1"/>
      </xdr:nvSpPr>
      <xdr:spPr>
        <a:xfrm>
          <a:off x="939800" y="620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5" name="楕円 84"/>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6" name="人件費該当値テキスト"/>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156210</xdr:rowOff>
    </xdr:from>
    <xdr:to>
      <xdr:col>20</xdr:col>
      <xdr:colOff>38100</xdr:colOff>
      <xdr:row>38</xdr:row>
      <xdr:rowOff>86360</xdr:rowOff>
    </xdr:to>
    <xdr:sp macro="" textlink="">
      <xdr:nvSpPr>
        <xdr:cNvPr id="87" name="楕円 86"/>
        <xdr:cNvSpPr/>
      </xdr:nvSpPr>
      <xdr:spPr>
        <a:xfrm>
          <a:off x="3937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71137</xdr:rowOff>
    </xdr:from>
    <xdr:ext cx="736600" cy="259045"/>
    <xdr:sp macro="" textlink="">
      <xdr:nvSpPr>
        <xdr:cNvPr id="88" name="テキスト ボックス 87"/>
        <xdr:cNvSpPr txBox="1"/>
      </xdr:nvSpPr>
      <xdr:spPr>
        <a:xfrm>
          <a:off x="3606800" y="658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160020</xdr:rowOff>
    </xdr:from>
    <xdr:to>
      <xdr:col>15</xdr:col>
      <xdr:colOff>149225</xdr:colOff>
      <xdr:row>37</xdr:row>
      <xdr:rowOff>90170</xdr:rowOff>
    </xdr:to>
    <xdr:sp macro="" textlink="">
      <xdr:nvSpPr>
        <xdr:cNvPr id="89" name="楕円 88"/>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74947</xdr:rowOff>
    </xdr:from>
    <xdr:ext cx="762000" cy="259045"/>
    <xdr:sp macro="" textlink="">
      <xdr:nvSpPr>
        <xdr:cNvPr id="90" name="テキスト ボックス 89"/>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163830</xdr:rowOff>
    </xdr:from>
    <xdr:to>
      <xdr:col>11</xdr:col>
      <xdr:colOff>60325</xdr:colOff>
      <xdr:row>38</xdr:row>
      <xdr:rowOff>93980</xdr:rowOff>
    </xdr:to>
    <xdr:sp macro="" textlink="">
      <xdr:nvSpPr>
        <xdr:cNvPr id="91" name="楕円 90"/>
        <xdr:cNvSpPr/>
      </xdr:nvSpPr>
      <xdr:spPr>
        <a:xfrm>
          <a:off x="2159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78757</xdr:rowOff>
    </xdr:from>
    <xdr:ext cx="762000" cy="259045"/>
    <xdr:sp macro="" textlink="">
      <xdr:nvSpPr>
        <xdr:cNvPr id="92" name="テキスト ボックス 91"/>
        <xdr:cNvSpPr txBox="1"/>
      </xdr:nvSpPr>
      <xdr:spPr>
        <a:xfrm>
          <a:off x="1828800" y="659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0</xdr:rowOff>
    </xdr:from>
    <xdr:to>
      <xdr:col>6</xdr:col>
      <xdr:colOff>171450</xdr:colOff>
      <xdr:row>38</xdr:row>
      <xdr:rowOff>101600</xdr:rowOff>
    </xdr:to>
    <xdr:sp macro="" textlink="">
      <xdr:nvSpPr>
        <xdr:cNvPr id="93" name="楕円 92"/>
        <xdr:cNvSpPr/>
      </xdr:nvSpPr>
      <xdr:spPr>
        <a:xfrm>
          <a:off x="1270000" y="651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86377</xdr:rowOff>
    </xdr:from>
    <xdr:ext cx="762000" cy="259045"/>
    <xdr:sp macro="" textlink="">
      <xdr:nvSpPr>
        <xdr:cNvPr id="94" name="テキスト ボックス 93"/>
        <xdr:cNvSpPr txBox="1"/>
      </xdr:nvSpPr>
      <xdr:spPr>
        <a:xfrm>
          <a:off x="9398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となっており、引き続き類似団体平均を下回っている。ただし、今後民間委託や事務の効率化を進めていくと、委託料、アルバイト賃金及びＯＡ機器の更新費などの物件費が上昇していくことが予想されるため、そのような状況下でいかに抑制していくかが課題とな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131572</xdr:rowOff>
    </xdr:from>
    <xdr:to>
      <xdr:col>82</xdr:col>
      <xdr:colOff>107950</xdr:colOff>
      <xdr:row>21</xdr:row>
      <xdr:rowOff>69850</xdr:rowOff>
    </xdr:to>
    <xdr:cxnSp macro="">
      <xdr:nvCxnSpPr>
        <xdr:cNvPr id="120" name="直線コネクタ 119"/>
        <xdr:cNvCxnSpPr/>
      </xdr:nvCxnSpPr>
      <xdr:spPr>
        <a:xfrm flipV="1">
          <a:off x="16510000" y="2188972"/>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46499</xdr:rowOff>
    </xdr:from>
    <xdr:ext cx="762000" cy="259045"/>
    <xdr:sp macro="" textlink="">
      <xdr:nvSpPr>
        <xdr:cNvPr id="123" name="物件費最大値テキスト"/>
        <xdr:cNvSpPr txBox="1"/>
      </xdr:nvSpPr>
      <xdr:spPr>
        <a:xfrm>
          <a:off x="16598900" y="1932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131572</xdr:rowOff>
    </xdr:from>
    <xdr:to>
      <xdr:col>82</xdr:col>
      <xdr:colOff>196850</xdr:colOff>
      <xdr:row>12</xdr:row>
      <xdr:rowOff>131572</xdr:rowOff>
    </xdr:to>
    <xdr:cxnSp macro="">
      <xdr:nvCxnSpPr>
        <xdr:cNvPr id="124" name="直線コネクタ 123"/>
        <xdr:cNvCxnSpPr/>
      </xdr:nvCxnSpPr>
      <xdr:spPr>
        <a:xfrm>
          <a:off x="16421100" y="2188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165862</xdr:rowOff>
    </xdr:from>
    <xdr:to>
      <xdr:col>82</xdr:col>
      <xdr:colOff>107950</xdr:colOff>
      <xdr:row>16</xdr:row>
      <xdr:rowOff>67564</xdr:rowOff>
    </xdr:to>
    <xdr:cxnSp macro="">
      <xdr:nvCxnSpPr>
        <xdr:cNvPr id="125" name="直線コネクタ 124"/>
        <xdr:cNvCxnSpPr/>
      </xdr:nvCxnSpPr>
      <xdr:spPr>
        <a:xfrm flipV="1">
          <a:off x="15671800" y="2737612"/>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16273</xdr:rowOff>
    </xdr:from>
    <xdr:ext cx="762000" cy="259045"/>
    <xdr:sp macro="" textlink="">
      <xdr:nvSpPr>
        <xdr:cNvPr id="126" name="物件費平均値テキスト"/>
        <xdr:cNvSpPr txBox="1"/>
      </xdr:nvSpPr>
      <xdr:spPr>
        <a:xfrm>
          <a:off x="16598900" y="275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27" name="フローチャート: 判断 126"/>
        <xdr:cNvSpPr/>
      </xdr:nvSpPr>
      <xdr:spPr>
        <a:xfrm>
          <a:off x="16459200" y="278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37846</xdr:rowOff>
    </xdr:from>
    <xdr:to>
      <xdr:col>78</xdr:col>
      <xdr:colOff>69850</xdr:colOff>
      <xdr:row>16</xdr:row>
      <xdr:rowOff>67564</xdr:rowOff>
    </xdr:to>
    <xdr:cxnSp macro="">
      <xdr:nvCxnSpPr>
        <xdr:cNvPr id="128" name="直線コネクタ 127"/>
        <xdr:cNvCxnSpPr/>
      </xdr:nvCxnSpPr>
      <xdr:spPr>
        <a:xfrm>
          <a:off x="14782800" y="2609596"/>
          <a:ext cx="889000" cy="20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35052</xdr:rowOff>
    </xdr:from>
    <xdr:to>
      <xdr:col>78</xdr:col>
      <xdr:colOff>120650</xdr:colOff>
      <xdr:row>16</xdr:row>
      <xdr:rowOff>136652</xdr:rowOff>
    </xdr:to>
    <xdr:sp macro="" textlink="">
      <xdr:nvSpPr>
        <xdr:cNvPr id="129" name="フローチャート: 判断 128"/>
        <xdr:cNvSpPr/>
      </xdr:nvSpPr>
      <xdr:spPr>
        <a:xfrm>
          <a:off x="15621000" y="277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121429</xdr:rowOff>
    </xdr:from>
    <xdr:ext cx="736600" cy="259045"/>
    <xdr:sp macro="" textlink="">
      <xdr:nvSpPr>
        <xdr:cNvPr id="130" name="テキスト ボックス 129"/>
        <xdr:cNvSpPr txBox="1"/>
      </xdr:nvSpPr>
      <xdr:spPr>
        <a:xfrm>
          <a:off x="15290800" y="2864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37846</xdr:rowOff>
    </xdr:from>
    <xdr:to>
      <xdr:col>73</xdr:col>
      <xdr:colOff>180975</xdr:colOff>
      <xdr:row>15</xdr:row>
      <xdr:rowOff>101854</xdr:rowOff>
    </xdr:to>
    <xdr:cxnSp macro="">
      <xdr:nvCxnSpPr>
        <xdr:cNvPr id="131" name="直線コネクタ 130"/>
        <xdr:cNvCxnSpPr/>
      </xdr:nvCxnSpPr>
      <xdr:spPr>
        <a:xfrm flipV="1">
          <a:off x="13893800" y="26095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2" name="フローチャート: 判断 131"/>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66565</xdr:rowOff>
    </xdr:from>
    <xdr:ext cx="762000" cy="259045"/>
    <xdr:sp macro="" textlink="">
      <xdr:nvSpPr>
        <xdr:cNvPr id="133" name="テキスト ボックス 132"/>
        <xdr:cNvSpPr txBox="1"/>
      </xdr:nvSpPr>
      <xdr:spPr>
        <a:xfrm>
          <a:off x="14401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74422</xdr:rowOff>
    </xdr:from>
    <xdr:to>
      <xdr:col>69</xdr:col>
      <xdr:colOff>92075</xdr:colOff>
      <xdr:row>15</xdr:row>
      <xdr:rowOff>101854</xdr:rowOff>
    </xdr:to>
    <xdr:cxnSp macro="">
      <xdr:nvCxnSpPr>
        <xdr:cNvPr id="134" name="直線コネクタ 133"/>
        <xdr:cNvCxnSpPr/>
      </xdr:nvCxnSpPr>
      <xdr:spPr>
        <a:xfrm>
          <a:off x="13004800" y="26461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69342</xdr:rowOff>
    </xdr:from>
    <xdr:to>
      <xdr:col>69</xdr:col>
      <xdr:colOff>142875</xdr:colOff>
      <xdr:row>15</xdr:row>
      <xdr:rowOff>170942</xdr:rowOff>
    </xdr:to>
    <xdr:sp macro="" textlink="">
      <xdr:nvSpPr>
        <xdr:cNvPr id="135" name="フローチャート: 判断 134"/>
        <xdr:cNvSpPr/>
      </xdr:nvSpPr>
      <xdr:spPr>
        <a:xfrm>
          <a:off x="13843000" y="2641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155719</xdr:rowOff>
    </xdr:from>
    <xdr:ext cx="762000" cy="259045"/>
    <xdr:sp macro="" textlink="">
      <xdr:nvSpPr>
        <xdr:cNvPr id="136" name="テキスト ボックス 135"/>
        <xdr:cNvSpPr txBox="1"/>
      </xdr:nvSpPr>
      <xdr:spPr>
        <a:xfrm>
          <a:off x="13512800" y="27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14478</xdr:rowOff>
    </xdr:from>
    <xdr:to>
      <xdr:col>65</xdr:col>
      <xdr:colOff>53975</xdr:colOff>
      <xdr:row>15</xdr:row>
      <xdr:rowOff>116078</xdr:rowOff>
    </xdr:to>
    <xdr:sp macro="" textlink="">
      <xdr:nvSpPr>
        <xdr:cNvPr id="137" name="フローチャート: 判断 136"/>
        <xdr:cNvSpPr/>
      </xdr:nvSpPr>
      <xdr:spPr>
        <a:xfrm>
          <a:off x="12954000" y="2586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126255</xdr:rowOff>
    </xdr:from>
    <xdr:ext cx="762000" cy="259045"/>
    <xdr:sp macro="" textlink="">
      <xdr:nvSpPr>
        <xdr:cNvPr id="138" name="テキスト ボックス 137"/>
        <xdr:cNvSpPr txBox="1"/>
      </xdr:nvSpPr>
      <xdr:spPr>
        <a:xfrm>
          <a:off x="12623800" y="2355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44" name="楕円 143"/>
        <xdr:cNvSpPr/>
      </xdr:nvSpPr>
      <xdr:spPr>
        <a:xfrm>
          <a:off x="164592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131589</xdr:rowOff>
    </xdr:from>
    <xdr:ext cx="762000" cy="259045"/>
    <xdr:sp macro="" textlink="">
      <xdr:nvSpPr>
        <xdr:cNvPr id="145" name="物件費該当値テキスト"/>
        <xdr:cNvSpPr txBox="1"/>
      </xdr:nvSpPr>
      <xdr:spPr>
        <a:xfrm>
          <a:off x="16598900" y="253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16764</xdr:rowOff>
    </xdr:from>
    <xdr:to>
      <xdr:col>78</xdr:col>
      <xdr:colOff>120650</xdr:colOff>
      <xdr:row>16</xdr:row>
      <xdr:rowOff>118364</xdr:rowOff>
    </xdr:to>
    <xdr:sp macro="" textlink="">
      <xdr:nvSpPr>
        <xdr:cNvPr id="146" name="楕円 145"/>
        <xdr:cNvSpPr/>
      </xdr:nvSpPr>
      <xdr:spPr>
        <a:xfrm>
          <a:off x="15621000" y="275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128541</xdr:rowOff>
    </xdr:from>
    <xdr:ext cx="736600" cy="259045"/>
    <xdr:sp macro="" textlink="">
      <xdr:nvSpPr>
        <xdr:cNvPr id="147" name="テキスト ボックス 146"/>
        <xdr:cNvSpPr txBox="1"/>
      </xdr:nvSpPr>
      <xdr:spPr>
        <a:xfrm>
          <a:off x="15290800" y="25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158496</xdr:rowOff>
    </xdr:from>
    <xdr:to>
      <xdr:col>74</xdr:col>
      <xdr:colOff>31750</xdr:colOff>
      <xdr:row>15</xdr:row>
      <xdr:rowOff>88646</xdr:rowOff>
    </xdr:to>
    <xdr:sp macro="" textlink="">
      <xdr:nvSpPr>
        <xdr:cNvPr id="148" name="楕円 147"/>
        <xdr:cNvSpPr/>
      </xdr:nvSpPr>
      <xdr:spPr>
        <a:xfrm>
          <a:off x="14732000" y="25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49" name="テキスト ボックス 148"/>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51054</xdr:rowOff>
    </xdr:from>
    <xdr:to>
      <xdr:col>69</xdr:col>
      <xdr:colOff>142875</xdr:colOff>
      <xdr:row>15</xdr:row>
      <xdr:rowOff>152654</xdr:rowOff>
    </xdr:to>
    <xdr:sp macro="" textlink="">
      <xdr:nvSpPr>
        <xdr:cNvPr id="150" name="楕円 149"/>
        <xdr:cNvSpPr/>
      </xdr:nvSpPr>
      <xdr:spPr>
        <a:xfrm>
          <a:off x="13843000" y="2622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162831</xdr:rowOff>
    </xdr:from>
    <xdr:ext cx="762000" cy="259045"/>
    <xdr:sp macro="" textlink="">
      <xdr:nvSpPr>
        <xdr:cNvPr id="151" name="テキスト ボックス 150"/>
        <xdr:cNvSpPr txBox="1"/>
      </xdr:nvSpPr>
      <xdr:spPr>
        <a:xfrm>
          <a:off x="13512800" y="2391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23622</xdr:rowOff>
    </xdr:from>
    <xdr:to>
      <xdr:col>65</xdr:col>
      <xdr:colOff>53975</xdr:colOff>
      <xdr:row>15</xdr:row>
      <xdr:rowOff>125222</xdr:rowOff>
    </xdr:to>
    <xdr:sp macro="" textlink="">
      <xdr:nvSpPr>
        <xdr:cNvPr id="152" name="楕円 151"/>
        <xdr:cNvSpPr/>
      </xdr:nvSpPr>
      <xdr:spPr>
        <a:xfrm>
          <a:off x="12954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109999</xdr:rowOff>
    </xdr:from>
    <xdr:ext cx="762000" cy="259045"/>
    <xdr:sp macro="" textlink="">
      <xdr:nvSpPr>
        <xdr:cNvPr id="153" name="テキスト ボックス 152"/>
        <xdr:cNvSpPr txBox="1"/>
      </xdr:nvSpPr>
      <xdr:spPr>
        <a:xfrm>
          <a:off x="12623800" y="268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11.8</a:t>
          </a:r>
          <a:r>
            <a:rPr kumimoji="1" lang="ja-JP" altLang="en-US" sz="1300">
              <a:latin typeface="ＭＳ Ｐゴシック" panose="020B0600070205080204" pitchFamily="50" charset="-128"/>
              <a:ea typeface="ＭＳ Ｐゴシック" panose="020B0600070205080204" pitchFamily="50" charset="-128"/>
            </a:rPr>
            <a:t>％となった。類似団体平均を下回っているが、扶助費は法令に基づき支出する経費が多く、任意に削減することが困難である。市の単独事業の見直しなど、給付水準や給付と負担の関係について、引き続き幅広い議論が必要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48078</xdr:rowOff>
    </xdr:from>
    <xdr:to>
      <xdr:col>24</xdr:col>
      <xdr:colOff>25400</xdr:colOff>
      <xdr:row>61</xdr:row>
      <xdr:rowOff>58965</xdr:rowOff>
    </xdr:to>
    <xdr:cxnSp macro="">
      <xdr:nvCxnSpPr>
        <xdr:cNvPr id="183" name="直線コネクタ 182"/>
        <xdr:cNvCxnSpPr/>
      </xdr:nvCxnSpPr>
      <xdr:spPr>
        <a:xfrm flipV="1">
          <a:off x="4826000" y="9134928"/>
          <a:ext cx="0" cy="1382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31042</xdr:rowOff>
    </xdr:from>
    <xdr:ext cx="762000" cy="259045"/>
    <xdr:sp macro="" textlink="">
      <xdr:nvSpPr>
        <xdr:cNvPr id="184" name="扶助費最小値テキスト"/>
        <xdr:cNvSpPr txBox="1"/>
      </xdr:nvSpPr>
      <xdr:spPr>
        <a:xfrm>
          <a:off x="4914900" y="10489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58965</xdr:rowOff>
    </xdr:from>
    <xdr:to>
      <xdr:col>24</xdr:col>
      <xdr:colOff>114300</xdr:colOff>
      <xdr:row>61</xdr:row>
      <xdr:rowOff>58965</xdr:rowOff>
    </xdr:to>
    <xdr:cxnSp macro="">
      <xdr:nvCxnSpPr>
        <xdr:cNvPr id="185" name="直線コネクタ 184"/>
        <xdr:cNvCxnSpPr/>
      </xdr:nvCxnSpPr>
      <xdr:spPr>
        <a:xfrm>
          <a:off x="4737100" y="10517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134455</xdr:rowOff>
    </xdr:from>
    <xdr:ext cx="762000" cy="259045"/>
    <xdr:sp macro="" textlink="">
      <xdr:nvSpPr>
        <xdr:cNvPr id="186" name="扶助費最大値テキスト"/>
        <xdr:cNvSpPr txBox="1"/>
      </xdr:nvSpPr>
      <xdr:spPr>
        <a:xfrm>
          <a:off x="4914900" y="887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48078</xdr:rowOff>
    </xdr:from>
    <xdr:to>
      <xdr:col>24</xdr:col>
      <xdr:colOff>114300</xdr:colOff>
      <xdr:row>53</xdr:row>
      <xdr:rowOff>48078</xdr:rowOff>
    </xdr:to>
    <xdr:cxnSp macro="">
      <xdr:nvCxnSpPr>
        <xdr:cNvPr id="187" name="直線コネクタ 186"/>
        <xdr:cNvCxnSpPr/>
      </xdr:nvCxnSpPr>
      <xdr:spPr>
        <a:xfrm>
          <a:off x="4737100" y="913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56243</xdr:rowOff>
    </xdr:from>
    <xdr:to>
      <xdr:col>24</xdr:col>
      <xdr:colOff>25400</xdr:colOff>
      <xdr:row>56</xdr:row>
      <xdr:rowOff>78015</xdr:rowOff>
    </xdr:to>
    <xdr:cxnSp macro="">
      <xdr:nvCxnSpPr>
        <xdr:cNvPr id="188" name="直線コネクタ 187"/>
        <xdr:cNvCxnSpPr/>
      </xdr:nvCxnSpPr>
      <xdr:spPr>
        <a:xfrm flipV="1">
          <a:off x="3987800" y="9657443"/>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53720</xdr:rowOff>
    </xdr:from>
    <xdr:ext cx="762000" cy="259045"/>
    <xdr:sp macro="" textlink="">
      <xdr:nvSpPr>
        <xdr:cNvPr id="189" name="扶助費平均値テキスト"/>
        <xdr:cNvSpPr txBox="1"/>
      </xdr:nvSpPr>
      <xdr:spPr>
        <a:xfrm>
          <a:off x="4914900" y="9654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0" name="フローチャート: 判断 189"/>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53522</xdr:rowOff>
    </xdr:from>
    <xdr:to>
      <xdr:col>19</xdr:col>
      <xdr:colOff>187325</xdr:colOff>
      <xdr:row>56</xdr:row>
      <xdr:rowOff>78015</xdr:rowOff>
    </xdr:to>
    <xdr:cxnSp macro="">
      <xdr:nvCxnSpPr>
        <xdr:cNvPr id="191" name="直線コネクタ 190"/>
        <xdr:cNvCxnSpPr/>
      </xdr:nvCxnSpPr>
      <xdr:spPr>
        <a:xfrm>
          <a:off x="3098800" y="9483272"/>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27215</xdr:rowOff>
    </xdr:from>
    <xdr:to>
      <xdr:col>20</xdr:col>
      <xdr:colOff>38100</xdr:colOff>
      <xdr:row>56</xdr:row>
      <xdr:rowOff>128815</xdr:rowOff>
    </xdr:to>
    <xdr:sp macro="" textlink="">
      <xdr:nvSpPr>
        <xdr:cNvPr id="192" name="フローチャート: 判断 191"/>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193" name="テキスト ボックス 192"/>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42635</xdr:rowOff>
    </xdr:from>
    <xdr:to>
      <xdr:col>15</xdr:col>
      <xdr:colOff>98425</xdr:colOff>
      <xdr:row>55</xdr:row>
      <xdr:rowOff>53522</xdr:rowOff>
    </xdr:to>
    <xdr:cxnSp macro="">
      <xdr:nvCxnSpPr>
        <xdr:cNvPr id="194" name="直線コネクタ 193"/>
        <xdr:cNvCxnSpPr/>
      </xdr:nvCxnSpPr>
      <xdr:spPr>
        <a:xfrm>
          <a:off x="2209800" y="9472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5443</xdr:rowOff>
    </xdr:from>
    <xdr:to>
      <xdr:col>15</xdr:col>
      <xdr:colOff>149225</xdr:colOff>
      <xdr:row>56</xdr:row>
      <xdr:rowOff>107043</xdr:rowOff>
    </xdr:to>
    <xdr:sp macro="" textlink="">
      <xdr:nvSpPr>
        <xdr:cNvPr id="195" name="フローチャート: 判断 194"/>
        <xdr:cNvSpPr/>
      </xdr:nvSpPr>
      <xdr:spPr>
        <a:xfrm>
          <a:off x="3048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91820</xdr:rowOff>
    </xdr:from>
    <xdr:ext cx="762000" cy="259045"/>
    <xdr:sp macro="" textlink="">
      <xdr:nvSpPr>
        <xdr:cNvPr id="196" name="テキスト ボックス 195"/>
        <xdr:cNvSpPr txBox="1"/>
      </xdr:nvSpPr>
      <xdr:spPr>
        <a:xfrm>
          <a:off x="2717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42635</xdr:rowOff>
    </xdr:from>
    <xdr:to>
      <xdr:col>11</xdr:col>
      <xdr:colOff>9525</xdr:colOff>
      <xdr:row>55</xdr:row>
      <xdr:rowOff>53522</xdr:rowOff>
    </xdr:to>
    <xdr:cxnSp macro="">
      <xdr:nvCxnSpPr>
        <xdr:cNvPr id="197" name="直線コネクタ 196"/>
        <xdr:cNvCxnSpPr/>
      </xdr:nvCxnSpPr>
      <xdr:spPr>
        <a:xfrm flipV="1">
          <a:off x="1320800" y="9472385"/>
          <a:ext cx="8890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155122</xdr:rowOff>
    </xdr:from>
    <xdr:to>
      <xdr:col>11</xdr:col>
      <xdr:colOff>60325</xdr:colOff>
      <xdr:row>56</xdr:row>
      <xdr:rowOff>85272</xdr:rowOff>
    </xdr:to>
    <xdr:sp macro="" textlink="">
      <xdr:nvSpPr>
        <xdr:cNvPr id="198" name="フローチャート: 判断 197"/>
        <xdr:cNvSpPr/>
      </xdr:nvSpPr>
      <xdr:spPr>
        <a:xfrm>
          <a:off x="2159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70049</xdr:rowOff>
    </xdr:from>
    <xdr:ext cx="762000" cy="259045"/>
    <xdr:sp macro="" textlink="">
      <xdr:nvSpPr>
        <xdr:cNvPr id="199" name="テキスト ボックス 198"/>
        <xdr:cNvSpPr txBox="1"/>
      </xdr:nvSpPr>
      <xdr:spPr>
        <a:xfrm>
          <a:off x="1828800" y="9671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00" name="フローチャート: 判断 199"/>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154412</xdr:rowOff>
    </xdr:from>
    <xdr:ext cx="762000" cy="259045"/>
    <xdr:sp macro="" textlink="">
      <xdr:nvSpPr>
        <xdr:cNvPr id="201" name="テキスト ボックス 200"/>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5443</xdr:rowOff>
    </xdr:from>
    <xdr:to>
      <xdr:col>24</xdr:col>
      <xdr:colOff>76200</xdr:colOff>
      <xdr:row>56</xdr:row>
      <xdr:rowOff>107043</xdr:rowOff>
    </xdr:to>
    <xdr:sp macro="" textlink="">
      <xdr:nvSpPr>
        <xdr:cNvPr id="207" name="楕円 206"/>
        <xdr:cNvSpPr/>
      </xdr:nvSpPr>
      <xdr:spPr>
        <a:xfrm>
          <a:off x="47752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21970</xdr:rowOff>
    </xdr:from>
    <xdr:ext cx="762000" cy="259045"/>
    <xdr:sp macro="" textlink="">
      <xdr:nvSpPr>
        <xdr:cNvPr id="208" name="扶助費該当値テキスト"/>
        <xdr:cNvSpPr txBox="1"/>
      </xdr:nvSpPr>
      <xdr:spPr>
        <a:xfrm>
          <a:off x="4914900" y="945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09" name="楕円 208"/>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113592</xdr:rowOff>
    </xdr:from>
    <xdr:ext cx="736600" cy="259045"/>
    <xdr:sp macro="" textlink="">
      <xdr:nvSpPr>
        <xdr:cNvPr id="210" name="テキスト ボックス 209"/>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2722</xdr:rowOff>
    </xdr:from>
    <xdr:to>
      <xdr:col>15</xdr:col>
      <xdr:colOff>149225</xdr:colOff>
      <xdr:row>55</xdr:row>
      <xdr:rowOff>104322</xdr:rowOff>
    </xdr:to>
    <xdr:sp macro="" textlink="">
      <xdr:nvSpPr>
        <xdr:cNvPr id="211" name="楕円 210"/>
        <xdr:cNvSpPr/>
      </xdr:nvSpPr>
      <xdr:spPr>
        <a:xfrm>
          <a:off x="3048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114499</xdr:rowOff>
    </xdr:from>
    <xdr:ext cx="762000" cy="259045"/>
    <xdr:sp macro="" textlink="">
      <xdr:nvSpPr>
        <xdr:cNvPr id="212" name="テキスト ボックス 211"/>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163285</xdr:rowOff>
    </xdr:from>
    <xdr:to>
      <xdr:col>11</xdr:col>
      <xdr:colOff>60325</xdr:colOff>
      <xdr:row>55</xdr:row>
      <xdr:rowOff>93435</xdr:rowOff>
    </xdr:to>
    <xdr:sp macro="" textlink="">
      <xdr:nvSpPr>
        <xdr:cNvPr id="213" name="楕円 212"/>
        <xdr:cNvSpPr/>
      </xdr:nvSpPr>
      <xdr:spPr>
        <a:xfrm>
          <a:off x="2159000" y="942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103612</xdr:rowOff>
    </xdr:from>
    <xdr:ext cx="762000" cy="259045"/>
    <xdr:sp macro="" textlink="">
      <xdr:nvSpPr>
        <xdr:cNvPr id="214" name="テキスト ボックス 213"/>
        <xdr:cNvSpPr txBox="1"/>
      </xdr:nvSpPr>
      <xdr:spPr>
        <a:xfrm>
          <a:off x="1828800" y="919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2722</xdr:rowOff>
    </xdr:from>
    <xdr:to>
      <xdr:col>6</xdr:col>
      <xdr:colOff>171450</xdr:colOff>
      <xdr:row>55</xdr:row>
      <xdr:rowOff>104322</xdr:rowOff>
    </xdr:to>
    <xdr:sp macro="" textlink="">
      <xdr:nvSpPr>
        <xdr:cNvPr id="215" name="楕円 214"/>
        <xdr:cNvSpPr/>
      </xdr:nvSpPr>
      <xdr:spPr>
        <a:xfrm>
          <a:off x="1270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114499</xdr:rowOff>
    </xdr:from>
    <xdr:ext cx="762000" cy="259045"/>
    <xdr:sp macro="" textlink="">
      <xdr:nvSpPr>
        <xdr:cNvPr id="216" name="テキスト ボックス 215"/>
        <xdr:cNvSpPr txBox="1"/>
      </xdr:nvSpPr>
      <xdr:spPr>
        <a:xfrm>
          <a:off x="939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その他に係る経常収支比率は、前年度より</a:t>
          </a:r>
          <a:r>
            <a:rPr kumimoji="1" lang="en-US" altLang="ja-JP" sz="1300">
              <a:latin typeface="ＭＳ Ｐゴシック" panose="020B0600070205080204" pitchFamily="50" charset="-128"/>
              <a:ea typeface="ＭＳ Ｐゴシック" panose="020B0600070205080204" pitchFamily="50" charset="-128"/>
            </a:rPr>
            <a:t>3.8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11.5</a:t>
          </a:r>
          <a:r>
            <a:rPr kumimoji="1" lang="ja-JP" altLang="en-US" sz="1300">
              <a:latin typeface="ＭＳ Ｐゴシック" panose="020B0600070205080204" pitchFamily="50" charset="-128"/>
              <a:ea typeface="ＭＳ Ｐゴシック" panose="020B0600070205080204" pitchFamily="50" charset="-128"/>
            </a:rPr>
            <a:t>％となっている。公共下水道事業会計が法適化したことに伴い、繰出金の一部が補助費等（補助金、負担金）に移行したためである。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58420</xdr:rowOff>
    </xdr:from>
    <xdr:to>
      <xdr:col>82</xdr:col>
      <xdr:colOff>107950</xdr:colOff>
      <xdr:row>61</xdr:row>
      <xdr:rowOff>115570</xdr:rowOff>
    </xdr:to>
    <xdr:cxnSp macro="">
      <xdr:nvCxnSpPr>
        <xdr:cNvPr id="244" name="直線コネクタ 243"/>
        <xdr:cNvCxnSpPr/>
      </xdr:nvCxnSpPr>
      <xdr:spPr>
        <a:xfrm flipV="1">
          <a:off x="16510000" y="931672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87647</xdr:rowOff>
    </xdr:from>
    <xdr:ext cx="762000" cy="259045"/>
    <xdr:sp macro="" textlink="">
      <xdr:nvSpPr>
        <xdr:cNvPr id="245" name="その他最小値テキスト"/>
        <xdr:cNvSpPr txBox="1"/>
      </xdr:nvSpPr>
      <xdr:spPr>
        <a:xfrm>
          <a:off x="16598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115570</xdr:rowOff>
    </xdr:from>
    <xdr:to>
      <xdr:col>82</xdr:col>
      <xdr:colOff>196850</xdr:colOff>
      <xdr:row>61</xdr:row>
      <xdr:rowOff>115570</xdr:rowOff>
    </xdr:to>
    <xdr:cxnSp macro="">
      <xdr:nvCxnSpPr>
        <xdr:cNvPr id="246" name="直線コネクタ 245"/>
        <xdr:cNvCxnSpPr/>
      </xdr:nvCxnSpPr>
      <xdr:spPr>
        <a:xfrm>
          <a:off x="16421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144797</xdr:rowOff>
    </xdr:from>
    <xdr:ext cx="762000" cy="259045"/>
    <xdr:sp macro="" textlink="">
      <xdr:nvSpPr>
        <xdr:cNvPr id="247" name="その他最大値テキスト"/>
        <xdr:cNvSpPr txBox="1"/>
      </xdr:nvSpPr>
      <xdr:spPr>
        <a:xfrm>
          <a:off x="16598900" y="9060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58420</xdr:rowOff>
    </xdr:from>
    <xdr:to>
      <xdr:col>82</xdr:col>
      <xdr:colOff>196850</xdr:colOff>
      <xdr:row>54</xdr:row>
      <xdr:rowOff>58420</xdr:rowOff>
    </xdr:to>
    <xdr:cxnSp macro="">
      <xdr:nvCxnSpPr>
        <xdr:cNvPr id="248" name="直線コネクタ 247"/>
        <xdr:cNvCxnSpPr/>
      </xdr:nvCxnSpPr>
      <xdr:spPr>
        <a:xfrm>
          <a:off x="16421100" y="9316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146050</xdr:rowOff>
    </xdr:from>
    <xdr:to>
      <xdr:col>82</xdr:col>
      <xdr:colOff>107950</xdr:colOff>
      <xdr:row>57</xdr:row>
      <xdr:rowOff>92710</xdr:rowOff>
    </xdr:to>
    <xdr:cxnSp macro="">
      <xdr:nvCxnSpPr>
        <xdr:cNvPr id="249" name="直線コネクタ 248"/>
        <xdr:cNvCxnSpPr/>
      </xdr:nvCxnSpPr>
      <xdr:spPr>
        <a:xfrm flipV="1">
          <a:off x="15671800" y="9575800"/>
          <a:ext cx="8382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93997</xdr:rowOff>
    </xdr:from>
    <xdr:ext cx="762000" cy="259045"/>
    <xdr:sp macro="" textlink="">
      <xdr:nvSpPr>
        <xdr:cNvPr id="250" name="その他平均値テキスト"/>
        <xdr:cNvSpPr txBox="1"/>
      </xdr:nvSpPr>
      <xdr:spPr>
        <a:xfrm>
          <a:off x="16598900" y="9695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121920</xdr:rowOff>
    </xdr:from>
    <xdr:to>
      <xdr:col>82</xdr:col>
      <xdr:colOff>158750</xdr:colOff>
      <xdr:row>57</xdr:row>
      <xdr:rowOff>52070</xdr:rowOff>
    </xdr:to>
    <xdr:sp macro="" textlink="">
      <xdr:nvSpPr>
        <xdr:cNvPr id="251" name="フローチャート: 判断 250"/>
        <xdr:cNvSpPr/>
      </xdr:nvSpPr>
      <xdr:spPr>
        <a:xfrm>
          <a:off x="164592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66040</xdr:rowOff>
    </xdr:from>
    <xdr:to>
      <xdr:col>78</xdr:col>
      <xdr:colOff>69850</xdr:colOff>
      <xdr:row>57</xdr:row>
      <xdr:rowOff>92710</xdr:rowOff>
    </xdr:to>
    <xdr:cxnSp macro="">
      <xdr:nvCxnSpPr>
        <xdr:cNvPr id="252" name="直線コネクタ 251"/>
        <xdr:cNvCxnSpPr/>
      </xdr:nvCxnSpPr>
      <xdr:spPr>
        <a:xfrm>
          <a:off x="14782800" y="966724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121920</xdr:rowOff>
    </xdr:from>
    <xdr:to>
      <xdr:col>78</xdr:col>
      <xdr:colOff>120650</xdr:colOff>
      <xdr:row>57</xdr:row>
      <xdr:rowOff>52070</xdr:rowOff>
    </xdr:to>
    <xdr:sp macro="" textlink="">
      <xdr:nvSpPr>
        <xdr:cNvPr id="253" name="フローチャート: 判断 252"/>
        <xdr:cNvSpPr/>
      </xdr:nvSpPr>
      <xdr:spPr>
        <a:xfrm>
          <a:off x="15621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62247</xdr:rowOff>
    </xdr:from>
    <xdr:ext cx="736600" cy="259045"/>
    <xdr:sp macro="" textlink="">
      <xdr:nvSpPr>
        <xdr:cNvPr id="254" name="テキスト ボックス 253"/>
        <xdr:cNvSpPr txBox="1"/>
      </xdr:nvSpPr>
      <xdr:spPr>
        <a:xfrm>
          <a:off x="15290800" y="949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66040</xdr:rowOff>
    </xdr:from>
    <xdr:to>
      <xdr:col>73</xdr:col>
      <xdr:colOff>180975</xdr:colOff>
      <xdr:row>56</xdr:row>
      <xdr:rowOff>165100</xdr:rowOff>
    </xdr:to>
    <xdr:cxnSp macro="">
      <xdr:nvCxnSpPr>
        <xdr:cNvPr id="255" name="直線コネクタ 254"/>
        <xdr:cNvCxnSpPr/>
      </xdr:nvCxnSpPr>
      <xdr:spPr>
        <a:xfrm flipV="1">
          <a:off x="13893800" y="966724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137160</xdr:rowOff>
    </xdr:from>
    <xdr:to>
      <xdr:col>74</xdr:col>
      <xdr:colOff>31750</xdr:colOff>
      <xdr:row>57</xdr:row>
      <xdr:rowOff>67310</xdr:rowOff>
    </xdr:to>
    <xdr:sp macro="" textlink="">
      <xdr:nvSpPr>
        <xdr:cNvPr id="256" name="フローチャート: 判断 255"/>
        <xdr:cNvSpPr/>
      </xdr:nvSpPr>
      <xdr:spPr>
        <a:xfrm>
          <a:off x="14732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52087</xdr:rowOff>
    </xdr:from>
    <xdr:ext cx="762000" cy="259045"/>
    <xdr:sp macro="" textlink="">
      <xdr:nvSpPr>
        <xdr:cNvPr id="257" name="テキスト ボックス 256"/>
        <xdr:cNvSpPr txBox="1"/>
      </xdr:nvSpPr>
      <xdr:spPr>
        <a:xfrm>
          <a:off x="14401800" y="982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81280</xdr:rowOff>
    </xdr:from>
    <xdr:to>
      <xdr:col>69</xdr:col>
      <xdr:colOff>92075</xdr:colOff>
      <xdr:row>56</xdr:row>
      <xdr:rowOff>165100</xdr:rowOff>
    </xdr:to>
    <xdr:cxnSp macro="">
      <xdr:nvCxnSpPr>
        <xdr:cNvPr id="258" name="直線コネクタ 257"/>
        <xdr:cNvCxnSpPr/>
      </xdr:nvCxnSpPr>
      <xdr:spPr>
        <a:xfrm>
          <a:off x="13004800" y="96824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61" name="フローチャート: 判断 260"/>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62" name="テキスト ボックス 261"/>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95250</xdr:rowOff>
    </xdr:from>
    <xdr:to>
      <xdr:col>82</xdr:col>
      <xdr:colOff>158750</xdr:colOff>
      <xdr:row>56</xdr:row>
      <xdr:rowOff>25400</xdr:rowOff>
    </xdr:to>
    <xdr:sp macro="" textlink="">
      <xdr:nvSpPr>
        <xdr:cNvPr id="268" name="楕円 267"/>
        <xdr:cNvSpPr/>
      </xdr:nvSpPr>
      <xdr:spPr>
        <a:xfrm>
          <a:off x="164592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111777</xdr:rowOff>
    </xdr:from>
    <xdr:ext cx="762000" cy="259045"/>
    <xdr:sp macro="" textlink="">
      <xdr:nvSpPr>
        <xdr:cNvPr id="269" name="その他該当値テキスト"/>
        <xdr:cNvSpPr txBox="1"/>
      </xdr:nvSpPr>
      <xdr:spPr>
        <a:xfrm>
          <a:off x="165989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41910</xdr:rowOff>
    </xdr:from>
    <xdr:to>
      <xdr:col>78</xdr:col>
      <xdr:colOff>120650</xdr:colOff>
      <xdr:row>57</xdr:row>
      <xdr:rowOff>143510</xdr:rowOff>
    </xdr:to>
    <xdr:sp macro="" textlink="">
      <xdr:nvSpPr>
        <xdr:cNvPr id="270" name="楕円 269"/>
        <xdr:cNvSpPr/>
      </xdr:nvSpPr>
      <xdr:spPr>
        <a:xfrm>
          <a:off x="15621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128287</xdr:rowOff>
    </xdr:from>
    <xdr:ext cx="736600" cy="259045"/>
    <xdr:sp macro="" textlink="">
      <xdr:nvSpPr>
        <xdr:cNvPr id="271" name="テキスト ボックス 270"/>
        <xdr:cNvSpPr txBox="1"/>
      </xdr:nvSpPr>
      <xdr:spPr>
        <a:xfrm>
          <a:off x="15290800" y="9900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15240</xdr:rowOff>
    </xdr:from>
    <xdr:to>
      <xdr:col>74</xdr:col>
      <xdr:colOff>31750</xdr:colOff>
      <xdr:row>56</xdr:row>
      <xdr:rowOff>116840</xdr:rowOff>
    </xdr:to>
    <xdr:sp macro="" textlink="">
      <xdr:nvSpPr>
        <xdr:cNvPr id="272" name="楕円 271"/>
        <xdr:cNvSpPr/>
      </xdr:nvSpPr>
      <xdr:spPr>
        <a:xfrm>
          <a:off x="14732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127017</xdr:rowOff>
    </xdr:from>
    <xdr:ext cx="762000" cy="259045"/>
    <xdr:sp macro="" textlink="">
      <xdr:nvSpPr>
        <xdr:cNvPr id="273" name="テキスト ボックス 272"/>
        <xdr:cNvSpPr txBox="1"/>
      </xdr:nvSpPr>
      <xdr:spPr>
        <a:xfrm>
          <a:off x="14401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74" name="楕円 273"/>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54627</xdr:rowOff>
    </xdr:from>
    <xdr:ext cx="762000" cy="259045"/>
    <xdr:sp macro="" textlink="">
      <xdr:nvSpPr>
        <xdr:cNvPr id="275" name="テキスト ボックス 274"/>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30480</xdr:rowOff>
    </xdr:from>
    <xdr:to>
      <xdr:col>65</xdr:col>
      <xdr:colOff>53975</xdr:colOff>
      <xdr:row>56</xdr:row>
      <xdr:rowOff>132080</xdr:rowOff>
    </xdr:to>
    <xdr:sp macro="" textlink="">
      <xdr:nvSpPr>
        <xdr:cNvPr id="276" name="楕円 275"/>
        <xdr:cNvSpPr/>
      </xdr:nvSpPr>
      <xdr:spPr>
        <a:xfrm>
          <a:off x="12954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142257</xdr:rowOff>
    </xdr:from>
    <xdr:ext cx="762000" cy="259045"/>
    <xdr:sp macro="" textlink="">
      <xdr:nvSpPr>
        <xdr:cNvPr id="277" name="テキスト ボックス 276"/>
        <xdr:cNvSpPr txBox="1"/>
      </xdr:nvSpPr>
      <xdr:spPr>
        <a:xfrm>
          <a:off x="12623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が、類似団体平均を上回っているのは、ゴミ処理、消防及び福祉といった事務を一部事務組合で処理をしている関係上、負担金の割合が高いことが要因として考えられる。一部事務組合を含めた連結決算も視野に入れた財政運営が求められ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101854</xdr:rowOff>
    </xdr:to>
    <xdr:cxnSp macro="">
      <xdr:nvCxnSpPr>
        <xdr:cNvPr id="302" name="直線コネクタ 301"/>
        <xdr:cNvCxnSpPr/>
      </xdr:nvCxnSpPr>
      <xdr:spPr>
        <a:xfrm flipV="1">
          <a:off x="16510000" y="5851144"/>
          <a:ext cx="0" cy="937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73931</xdr:rowOff>
    </xdr:from>
    <xdr:ext cx="762000" cy="259045"/>
    <xdr:sp macro="" textlink="">
      <xdr:nvSpPr>
        <xdr:cNvPr id="303" name="補助費等最小値テキスト"/>
        <xdr:cNvSpPr txBox="1"/>
      </xdr:nvSpPr>
      <xdr:spPr>
        <a:xfrm>
          <a:off x="16598900" y="676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101854</xdr:rowOff>
    </xdr:from>
    <xdr:to>
      <xdr:col>82</xdr:col>
      <xdr:colOff>196850</xdr:colOff>
      <xdr:row>39</xdr:row>
      <xdr:rowOff>101854</xdr:rowOff>
    </xdr:to>
    <xdr:cxnSp macro="">
      <xdr:nvCxnSpPr>
        <xdr:cNvPr id="304" name="直線コネクタ 303"/>
        <xdr:cNvCxnSpPr/>
      </xdr:nvCxnSpPr>
      <xdr:spPr>
        <a:xfrm>
          <a:off x="16421100" y="678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97282</xdr:rowOff>
    </xdr:from>
    <xdr:to>
      <xdr:col>82</xdr:col>
      <xdr:colOff>107950</xdr:colOff>
      <xdr:row>37</xdr:row>
      <xdr:rowOff>147574</xdr:rowOff>
    </xdr:to>
    <xdr:cxnSp macro="">
      <xdr:nvCxnSpPr>
        <xdr:cNvPr id="307" name="直線コネクタ 306"/>
        <xdr:cNvCxnSpPr/>
      </xdr:nvCxnSpPr>
      <xdr:spPr>
        <a:xfrm>
          <a:off x="15671800" y="6440932"/>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60723</xdr:rowOff>
    </xdr:from>
    <xdr:ext cx="762000" cy="259045"/>
    <xdr:sp macro="" textlink="">
      <xdr:nvSpPr>
        <xdr:cNvPr id="308" name="補助費等平均値テキスト"/>
        <xdr:cNvSpPr txBox="1"/>
      </xdr:nvSpPr>
      <xdr:spPr>
        <a:xfrm>
          <a:off x="16598900" y="6061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44196</xdr:rowOff>
    </xdr:from>
    <xdr:to>
      <xdr:col>82</xdr:col>
      <xdr:colOff>158750</xdr:colOff>
      <xdr:row>36</xdr:row>
      <xdr:rowOff>145796</xdr:rowOff>
    </xdr:to>
    <xdr:sp macro="" textlink="">
      <xdr:nvSpPr>
        <xdr:cNvPr id="309" name="フローチャート: 判断 308"/>
        <xdr:cNvSpPr/>
      </xdr:nvSpPr>
      <xdr:spPr>
        <a:xfrm>
          <a:off x="164592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28702</xdr:rowOff>
    </xdr:from>
    <xdr:to>
      <xdr:col>78</xdr:col>
      <xdr:colOff>69850</xdr:colOff>
      <xdr:row>37</xdr:row>
      <xdr:rowOff>97282</xdr:rowOff>
    </xdr:to>
    <xdr:cxnSp macro="">
      <xdr:nvCxnSpPr>
        <xdr:cNvPr id="310" name="直線コネクタ 309"/>
        <xdr:cNvCxnSpPr/>
      </xdr:nvCxnSpPr>
      <xdr:spPr>
        <a:xfrm>
          <a:off x="14782800" y="63723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39624</xdr:rowOff>
    </xdr:from>
    <xdr:to>
      <xdr:col>78</xdr:col>
      <xdr:colOff>120650</xdr:colOff>
      <xdr:row>36</xdr:row>
      <xdr:rowOff>141224</xdr:rowOff>
    </xdr:to>
    <xdr:sp macro="" textlink="">
      <xdr:nvSpPr>
        <xdr:cNvPr id="311" name="フローチャート: 判断 310"/>
        <xdr:cNvSpPr/>
      </xdr:nvSpPr>
      <xdr:spPr>
        <a:xfrm>
          <a:off x="15621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12" name="テキスト ボックス 311"/>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28702</xdr:rowOff>
    </xdr:from>
    <xdr:to>
      <xdr:col>73</xdr:col>
      <xdr:colOff>180975</xdr:colOff>
      <xdr:row>37</xdr:row>
      <xdr:rowOff>97282</xdr:rowOff>
    </xdr:to>
    <xdr:cxnSp macro="">
      <xdr:nvCxnSpPr>
        <xdr:cNvPr id="313" name="直線コネクタ 312"/>
        <xdr:cNvCxnSpPr/>
      </xdr:nvCxnSpPr>
      <xdr:spPr>
        <a:xfrm flipV="1">
          <a:off x="13893800" y="637235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16764</xdr:rowOff>
    </xdr:from>
    <xdr:to>
      <xdr:col>74</xdr:col>
      <xdr:colOff>31750</xdr:colOff>
      <xdr:row>36</xdr:row>
      <xdr:rowOff>118364</xdr:rowOff>
    </xdr:to>
    <xdr:sp macro="" textlink="">
      <xdr:nvSpPr>
        <xdr:cNvPr id="314" name="フローチャート: 判断 313"/>
        <xdr:cNvSpPr/>
      </xdr:nvSpPr>
      <xdr:spPr>
        <a:xfrm>
          <a:off x="14732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15" name="テキスト ボックス 314"/>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97282</xdr:rowOff>
    </xdr:to>
    <xdr:cxnSp macro="">
      <xdr:nvCxnSpPr>
        <xdr:cNvPr id="316" name="直線コネクタ 315"/>
        <xdr:cNvCxnSpPr/>
      </xdr:nvCxnSpPr>
      <xdr:spPr>
        <a:xfrm>
          <a:off x="13004800" y="64272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44196</xdr:rowOff>
    </xdr:from>
    <xdr:to>
      <xdr:col>69</xdr:col>
      <xdr:colOff>142875</xdr:colOff>
      <xdr:row>36</xdr:row>
      <xdr:rowOff>145796</xdr:rowOff>
    </xdr:to>
    <xdr:sp macro="" textlink="">
      <xdr:nvSpPr>
        <xdr:cNvPr id="317" name="フローチャート: 判断 316"/>
        <xdr:cNvSpPr/>
      </xdr:nvSpPr>
      <xdr:spPr>
        <a:xfrm>
          <a:off x="13843000" y="621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18" name="テキスト ボックス 317"/>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156210</xdr:rowOff>
    </xdr:from>
    <xdr:to>
      <xdr:col>65</xdr:col>
      <xdr:colOff>53975</xdr:colOff>
      <xdr:row>36</xdr:row>
      <xdr:rowOff>86360</xdr:rowOff>
    </xdr:to>
    <xdr:sp macro="" textlink="">
      <xdr:nvSpPr>
        <xdr:cNvPr id="319" name="フローチャート: 判断 318"/>
        <xdr:cNvSpPr/>
      </xdr:nvSpPr>
      <xdr:spPr>
        <a:xfrm>
          <a:off x="129540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96537</xdr:rowOff>
    </xdr:from>
    <xdr:ext cx="762000" cy="259045"/>
    <xdr:sp macro="" textlink="">
      <xdr:nvSpPr>
        <xdr:cNvPr id="320" name="テキスト ボックス 319"/>
        <xdr:cNvSpPr txBox="1"/>
      </xdr:nvSpPr>
      <xdr:spPr>
        <a:xfrm>
          <a:off x="12623800" y="592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96774</xdr:rowOff>
    </xdr:from>
    <xdr:to>
      <xdr:col>82</xdr:col>
      <xdr:colOff>158750</xdr:colOff>
      <xdr:row>38</xdr:row>
      <xdr:rowOff>26924</xdr:rowOff>
    </xdr:to>
    <xdr:sp macro="" textlink="">
      <xdr:nvSpPr>
        <xdr:cNvPr id="326" name="楕円 325"/>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68851</xdr:rowOff>
    </xdr:from>
    <xdr:ext cx="762000" cy="259045"/>
    <xdr:sp macro="" textlink="">
      <xdr:nvSpPr>
        <xdr:cNvPr id="327" name="補助費等該当値テキスト"/>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46482</xdr:rowOff>
    </xdr:from>
    <xdr:to>
      <xdr:col>78</xdr:col>
      <xdr:colOff>120650</xdr:colOff>
      <xdr:row>37</xdr:row>
      <xdr:rowOff>148082</xdr:rowOff>
    </xdr:to>
    <xdr:sp macro="" textlink="">
      <xdr:nvSpPr>
        <xdr:cNvPr id="328" name="楕円 327"/>
        <xdr:cNvSpPr/>
      </xdr:nvSpPr>
      <xdr:spPr>
        <a:xfrm>
          <a:off x="15621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132859</xdr:rowOff>
    </xdr:from>
    <xdr:ext cx="736600" cy="259045"/>
    <xdr:sp macro="" textlink="">
      <xdr:nvSpPr>
        <xdr:cNvPr id="329" name="テキスト ボックス 328"/>
        <xdr:cNvSpPr txBox="1"/>
      </xdr:nvSpPr>
      <xdr:spPr>
        <a:xfrm>
          <a:off x="15290800" y="6476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149352</xdr:rowOff>
    </xdr:from>
    <xdr:to>
      <xdr:col>74</xdr:col>
      <xdr:colOff>31750</xdr:colOff>
      <xdr:row>37</xdr:row>
      <xdr:rowOff>79502</xdr:rowOff>
    </xdr:to>
    <xdr:sp macro="" textlink="">
      <xdr:nvSpPr>
        <xdr:cNvPr id="330" name="楕円 329"/>
        <xdr:cNvSpPr/>
      </xdr:nvSpPr>
      <xdr:spPr>
        <a:xfrm>
          <a:off x="14732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64279</xdr:rowOff>
    </xdr:from>
    <xdr:ext cx="762000" cy="259045"/>
    <xdr:sp macro="" textlink="">
      <xdr:nvSpPr>
        <xdr:cNvPr id="331" name="テキスト ボックス 330"/>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46482</xdr:rowOff>
    </xdr:from>
    <xdr:to>
      <xdr:col>69</xdr:col>
      <xdr:colOff>142875</xdr:colOff>
      <xdr:row>37</xdr:row>
      <xdr:rowOff>148082</xdr:rowOff>
    </xdr:to>
    <xdr:sp macro="" textlink="">
      <xdr:nvSpPr>
        <xdr:cNvPr id="332" name="楕円 331"/>
        <xdr:cNvSpPr/>
      </xdr:nvSpPr>
      <xdr:spPr>
        <a:xfrm>
          <a:off x="13843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132859</xdr:rowOff>
    </xdr:from>
    <xdr:ext cx="762000" cy="259045"/>
    <xdr:sp macro="" textlink="">
      <xdr:nvSpPr>
        <xdr:cNvPr id="333" name="テキスト ボックス 332"/>
        <xdr:cNvSpPr txBox="1"/>
      </xdr:nvSpPr>
      <xdr:spPr>
        <a:xfrm>
          <a:off x="13512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4" name="楕円 333"/>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5" name="テキスト ボックス 334"/>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を下回っているものの、今後は中学校給食関連工事の償還が本格化する見通しであることや、庁舎建替工事が計画されているため、普通建設事業を行う場合は、特定財源の確保などを行い、地方債の新規発行を抑制する必要がある。</a:t>
          </a: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81</xdr:row>
      <xdr:rowOff>78994</xdr:rowOff>
    </xdr:to>
    <xdr:cxnSp macro="">
      <xdr:nvCxnSpPr>
        <xdr:cNvPr id="360" name="直線コネクタ 359"/>
        <xdr:cNvCxnSpPr/>
      </xdr:nvCxnSpPr>
      <xdr:spPr>
        <a:xfrm flipV="1">
          <a:off x="4826000" y="12814300"/>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51071</xdr:rowOff>
    </xdr:from>
    <xdr:ext cx="762000" cy="259045"/>
    <xdr:sp macro="" textlink="">
      <xdr:nvSpPr>
        <xdr:cNvPr id="361" name="公債費最小値テキスト"/>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78994</xdr:rowOff>
    </xdr:from>
    <xdr:to>
      <xdr:col>24</xdr:col>
      <xdr:colOff>114300</xdr:colOff>
      <xdr:row>81</xdr:row>
      <xdr:rowOff>78994</xdr:rowOff>
    </xdr:to>
    <xdr:cxnSp macro="">
      <xdr:nvCxnSpPr>
        <xdr:cNvPr id="362" name="直線コネクタ 361"/>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33274</xdr:rowOff>
    </xdr:to>
    <xdr:cxnSp macro="">
      <xdr:nvCxnSpPr>
        <xdr:cNvPr id="365" name="直線コネクタ 364"/>
        <xdr:cNvCxnSpPr/>
      </xdr:nvCxnSpPr>
      <xdr:spPr>
        <a:xfrm flipV="1">
          <a:off x="3987800" y="132029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23131</xdr:rowOff>
    </xdr:from>
    <xdr:ext cx="762000" cy="259045"/>
    <xdr:sp macro="" textlink="">
      <xdr:nvSpPr>
        <xdr:cNvPr id="366" name="公債費平均値テキスト"/>
        <xdr:cNvSpPr txBox="1"/>
      </xdr:nvSpPr>
      <xdr:spPr>
        <a:xfrm>
          <a:off x="4914900" y="132247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51054</xdr:rowOff>
    </xdr:from>
    <xdr:to>
      <xdr:col>24</xdr:col>
      <xdr:colOff>76200</xdr:colOff>
      <xdr:row>77</xdr:row>
      <xdr:rowOff>152654</xdr:rowOff>
    </xdr:to>
    <xdr:sp macro="" textlink="">
      <xdr:nvSpPr>
        <xdr:cNvPr id="367" name="フローチャート: 判断 366"/>
        <xdr:cNvSpPr/>
      </xdr:nvSpPr>
      <xdr:spPr>
        <a:xfrm>
          <a:off x="47752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94996</xdr:rowOff>
    </xdr:from>
    <xdr:to>
      <xdr:col>19</xdr:col>
      <xdr:colOff>187325</xdr:colOff>
      <xdr:row>77</xdr:row>
      <xdr:rowOff>33274</xdr:rowOff>
    </xdr:to>
    <xdr:cxnSp macro="">
      <xdr:nvCxnSpPr>
        <xdr:cNvPr id="368" name="直線コネクタ 367"/>
        <xdr:cNvCxnSpPr/>
      </xdr:nvCxnSpPr>
      <xdr:spPr>
        <a:xfrm>
          <a:off x="3098800" y="1312519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64770</xdr:rowOff>
    </xdr:from>
    <xdr:to>
      <xdr:col>20</xdr:col>
      <xdr:colOff>38100</xdr:colOff>
      <xdr:row>77</xdr:row>
      <xdr:rowOff>166370</xdr:rowOff>
    </xdr:to>
    <xdr:sp macro="" textlink="">
      <xdr:nvSpPr>
        <xdr:cNvPr id="369" name="フローチャート: 判断 368"/>
        <xdr:cNvSpPr/>
      </xdr:nvSpPr>
      <xdr:spPr>
        <a:xfrm>
          <a:off x="3937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151147</xdr:rowOff>
    </xdr:from>
    <xdr:ext cx="736600" cy="259045"/>
    <xdr:sp macro="" textlink="">
      <xdr:nvSpPr>
        <xdr:cNvPr id="370" name="テキスト ボックス 369"/>
        <xdr:cNvSpPr txBox="1"/>
      </xdr:nvSpPr>
      <xdr:spPr>
        <a:xfrm>
          <a:off x="3606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94996</xdr:rowOff>
    </xdr:from>
    <xdr:to>
      <xdr:col>15</xdr:col>
      <xdr:colOff>98425</xdr:colOff>
      <xdr:row>76</xdr:row>
      <xdr:rowOff>149861</xdr:rowOff>
    </xdr:to>
    <xdr:cxnSp macro="">
      <xdr:nvCxnSpPr>
        <xdr:cNvPr id="371" name="直線コネクタ 370"/>
        <xdr:cNvCxnSpPr/>
      </xdr:nvCxnSpPr>
      <xdr:spPr>
        <a:xfrm flipV="1">
          <a:off x="2209800" y="13125196"/>
          <a:ext cx="8890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28194</xdr:rowOff>
    </xdr:from>
    <xdr:to>
      <xdr:col>15</xdr:col>
      <xdr:colOff>149225</xdr:colOff>
      <xdr:row>77</xdr:row>
      <xdr:rowOff>129794</xdr:rowOff>
    </xdr:to>
    <xdr:sp macro="" textlink="">
      <xdr:nvSpPr>
        <xdr:cNvPr id="372" name="フローチャート: 判断 371"/>
        <xdr:cNvSpPr/>
      </xdr:nvSpPr>
      <xdr:spPr>
        <a:xfrm>
          <a:off x="3048000" y="13229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114571</xdr:rowOff>
    </xdr:from>
    <xdr:ext cx="762000" cy="259045"/>
    <xdr:sp macro="" textlink="">
      <xdr:nvSpPr>
        <xdr:cNvPr id="373" name="テキスト ボックス 372"/>
        <xdr:cNvSpPr txBox="1"/>
      </xdr:nvSpPr>
      <xdr:spPr>
        <a:xfrm>
          <a:off x="2717800" y="1331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140715</xdr:rowOff>
    </xdr:from>
    <xdr:to>
      <xdr:col>11</xdr:col>
      <xdr:colOff>9525</xdr:colOff>
      <xdr:row>76</xdr:row>
      <xdr:rowOff>149861</xdr:rowOff>
    </xdr:to>
    <xdr:cxnSp macro="">
      <xdr:nvCxnSpPr>
        <xdr:cNvPr id="374" name="直線コネクタ 373"/>
        <xdr:cNvCxnSpPr/>
      </xdr:nvCxnSpPr>
      <xdr:spPr>
        <a:xfrm>
          <a:off x="1320800" y="13170915"/>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75" name="フローチャート: 判断 374"/>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76" name="テキスト ボックス 375"/>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147065</xdr:rowOff>
    </xdr:from>
    <xdr:to>
      <xdr:col>6</xdr:col>
      <xdr:colOff>171450</xdr:colOff>
      <xdr:row>78</xdr:row>
      <xdr:rowOff>77215</xdr:rowOff>
    </xdr:to>
    <xdr:sp macro="" textlink="">
      <xdr:nvSpPr>
        <xdr:cNvPr id="377" name="フローチャート: 判断 376"/>
        <xdr:cNvSpPr/>
      </xdr:nvSpPr>
      <xdr:spPr>
        <a:xfrm>
          <a:off x="1270000" y="13348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61992</xdr:rowOff>
    </xdr:from>
    <xdr:ext cx="762000" cy="259045"/>
    <xdr:sp macro="" textlink="">
      <xdr:nvSpPr>
        <xdr:cNvPr id="378" name="テキスト ボックス 377"/>
        <xdr:cNvSpPr txBox="1"/>
      </xdr:nvSpPr>
      <xdr:spPr>
        <a:xfrm>
          <a:off x="939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84" name="楕円 383"/>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138447</xdr:rowOff>
    </xdr:from>
    <xdr:ext cx="762000" cy="259045"/>
    <xdr:sp macro="" textlink="">
      <xdr:nvSpPr>
        <xdr:cNvPr id="385" name="公債費該当値テキスト"/>
        <xdr:cNvSpPr txBox="1"/>
      </xdr:nvSpPr>
      <xdr:spPr>
        <a:xfrm>
          <a:off x="49149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153924</xdr:rowOff>
    </xdr:from>
    <xdr:to>
      <xdr:col>20</xdr:col>
      <xdr:colOff>38100</xdr:colOff>
      <xdr:row>77</xdr:row>
      <xdr:rowOff>84074</xdr:rowOff>
    </xdr:to>
    <xdr:sp macro="" textlink="">
      <xdr:nvSpPr>
        <xdr:cNvPr id="386" name="楕円 385"/>
        <xdr:cNvSpPr/>
      </xdr:nvSpPr>
      <xdr:spPr>
        <a:xfrm>
          <a:off x="3937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94251</xdr:rowOff>
    </xdr:from>
    <xdr:ext cx="736600" cy="259045"/>
    <xdr:sp macro="" textlink="">
      <xdr:nvSpPr>
        <xdr:cNvPr id="387" name="テキスト ボックス 386"/>
        <xdr:cNvSpPr txBox="1"/>
      </xdr:nvSpPr>
      <xdr:spPr>
        <a:xfrm>
          <a:off x="3606800" y="12953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44196</xdr:rowOff>
    </xdr:from>
    <xdr:to>
      <xdr:col>15</xdr:col>
      <xdr:colOff>149225</xdr:colOff>
      <xdr:row>76</xdr:row>
      <xdr:rowOff>145796</xdr:rowOff>
    </xdr:to>
    <xdr:sp macro="" textlink="">
      <xdr:nvSpPr>
        <xdr:cNvPr id="388" name="楕円 387"/>
        <xdr:cNvSpPr/>
      </xdr:nvSpPr>
      <xdr:spPr>
        <a:xfrm>
          <a:off x="3048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155973</xdr:rowOff>
    </xdr:from>
    <xdr:ext cx="762000" cy="259045"/>
    <xdr:sp macro="" textlink="">
      <xdr:nvSpPr>
        <xdr:cNvPr id="389" name="テキスト ボックス 388"/>
        <xdr:cNvSpPr txBox="1"/>
      </xdr:nvSpPr>
      <xdr:spPr>
        <a:xfrm>
          <a:off x="2717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99061</xdr:rowOff>
    </xdr:from>
    <xdr:to>
      <xdr:col>11</xdr:col>
      <xdr:colOff>60325</xdr:colOff>
      <xdr:row>77</xdr:row>
      <xdr:rowOff>29211</xdr:rowOff>
    </xdr:to>
    <xdr:sp macro="" textlink="">
      <xdr:nvSpPr>
        <xdr:cNvPr id="390" name="楕円 389"/>
        <xdr:cNvSpPr/>
      </xdr:nvSpPr>
      <xdr:spPr>
        <a:xfrm>
          <a:off x="2159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39387</xdr:rowOff>
    </xdr:from>
    <xdr:ext cx="762000" cy="259045"/>
    <xdr:sp macro="" textlink="">
      <xdr:nvSpPr>
        <xdr:cNvPr id="391" name="テキスト ボックス 390"/>
        <xdr:cNvSpPr txBox="1"/>
      </xdr:nvSpPr>
      <xdr:spPr>
        <a:xfrm>
          <a:off x="1828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89915</xdr:rowOff>
    </xdr:from>
    <xdr:to>
      <xdr:col>6</xdr:col>
      <xdr:colOff>171450</xdr:colOff>
      <xdr:row>77</xdr:row>
      <xdr:rowOff>20065</xdr:rowOff>
    </xdr:to>
    <xdr:sp macro="" textlink="">
      <xdr:nvSpPr>
        <xdr:cNvPr id="392" name="楕円 391"/>
        <xdr:cNvSpPr/>
      </xdr:nvSpPr>
      <xdr:spPr>
        <a:xfrm>
          <a:off x="1270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30243</xdr:rowOff>
    </xdr:from>
    <xdr:ext cx="762000" cy="259045"/>
    <xdr:sp macro="" textlink="">
      <xdr:nvSpPr>
        <xdr:cNvPr id="393" name="テキスト ボックス 392"/>
        <xdr:cNvSpPr txBox="1"/>
      </xdr:nvSpPr>
      <xdr:spPr>
        <a:xfrm>
          <a:off x="939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年度は、前年度より</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79.8</a:t>
          </a:r>
          <a:r>
            <a:rPr kumimoji="1" lang="ja-JP" altLang="en-US" sz="1300">
              <a:latin typeface="ＭＳ Ｐゴシック" panose="020B0600070205080204" pitchFamily="50" charset="-128"/>
              <a:ea typeface="ＭＳ Ｐゴシック" panose="020B0600070205080204" pitchFamily="50" charset="-128"/>
            </a:rPr>
            <a:t>％となっている。主な要因は市税収入が増加したことなどにより、分母が増加したことによる。今後、引き続き扶助費の伸びが見込まれる中、各性質別歳出をいかに抑制していくかが重要となる。</a:t>
          </a: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62230</xdr:rowOff>
    </xdr:from>
    <xdr:to>
      <xdr:col>82</xdr:col>
      <xdr:colOff>107950</xdr:colOff>
      <xdr:row>80</xdr:row>
      <xdr:rowOff>92711</xdr:rowOff>
    </xdr:to>
    <xdr:cxnSp macro="">
      <xdr:nvCxnSpPr>
        <xdr:cNvPr id="421" name="直線コネクタ 420"/>
        <xdr:cNvCxnSpPr/>
      </xdr:nvCxnSpPr>
      <xdr:spPr>
        <a:xfrm flipV="1">
          <a:off x="16510000" y="12749530"/>
          <a:ext cx="0" cy="1059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64788</xdr:rowOff>
    </xdr:from>
    <xdr:ext cx="762000" cy="259045"/>
    <xdr:sp macro="" textlink="">
      <xdr:nvSpPr>
        <xdr:cNvPr id="422" name="公債費以外最小値テキスト"/>
        <xdr:cNvSpPr txBox="1"/>
      </xdr:nvSpPr>
      <xdr:spPr>
        <a:xfrm>
          <a:off x="16598900" y="1378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92711</xdr:rowOff>
    </xdr:from>
    <xdr:to>
      <xdr:col>82</xdr:col>
      <xdr:colOff>196850</xdr:colOff>
      <xdr:row>80</xdr:row>
      <xdr:rowOff>92711</xdr:rowOff>
    </xdr:to>
    <xdr:cxnSp macro="">
      <xdr:nvCxnSpPr>
        <xdr:cNvPr id="423" name="直線コネクタ 422"/>
        <xdr:cNvCxnSpPr/>
      </xdr:nvCxnSpPr>
      <xdr:spPr>
        <a:xfrm>
          <a:off x="16421100" y="13808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148607</xdr:rowOff>
    </xdr:from>
    <xdr:ext cx="762000" cy="259045"/>
    <xdr:sp macro="" textlink="">
      <xdr:nvSpPr>
        <xdr:cNvPr id="424" name="公債費以外最大値テキスト"/>
        <xdr:cNvSpPr txBox="1"/>
      </xdr:nvSpPr>
      <xdr:spPr>
        <a:xfrm>
          <a:off x="16598900" y="12493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62230</xdr:rowOff>
    </xdr:from>
    <xdr:to>
      <xdr:col>82</xdr:col>
      <xdr:colOff>196850</xdr:colOff>
      <xdr:row>74</xdr:row>
      <xdr:rowOff>62230</xdr:rowOff>
    </xdr:to>
    <xdr:cxnSp macro="">
      <xdr:nvCxnSpPr>
        <xdr:cNvPr id="425" name="直線コネクタ 424"/>
        <xdr:cNvCxnSpPr/>
      </xdr:nvCxnSpPr>
      <xdr:spPr>
        <a:xfrm>
          <a:off x="16421100" y="12749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62230</xdr:rowOff>
    </xdr:from>
    <xdr:to>
      <xdr:col>82</xdr:col>
      <xdr:colOff>107950</xdr:colOff>
      <xdr:row>78</xdr:row>
      <xdr:rowOff>100330</xdr:rowOff>
    </xdr:to>
    <xdr:cxnSp macro="">
      <xdr:nvCxnSpPr>
        <xdr:cNvPr id="426" name="直線コネクタ 425"/>
        <xdr:cNvCxnSpPr/>
      </xdr:nvCxnSpPr>
      <xdr:spPr>
        <a:xfrm flipV="1">
          <a:off x="15671800" y="1326388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142257</xdr:rowOff>
    </xdr:from>
    <xdr:ext cx="762000" cy="259045"/>
    <xdr:sp macro="" textlink="">
      <xdr:nvSpPr>
        <xdr:cNvPr id="427" name="公債費以外平均値テキスト"/>
        <xdr:cNvSpPr txBox="1"/>
      </xdr:nvSpPr>
      <xdr:spPr>
        <a:xfrm>
          <a:off x="16598900" y="13001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125730</xdr:rowOff>
    </xdr:from>
    <xdr:to>
      <xdr:col>82</xdr:col>
      <xdr:colOff>158750</xdr:colOff>
      <xdr:row>77</xdr:row>
      <xdr:rowOff>55880</xdr:rowOff>
    </xdr:to>
    <xdr:sp macro="" textlink="">
      <xdr:nvSpPr>
        <xdr:cNvPr id="428" name="フローチャート: 判断 427"/>
        <xdr:cNvSpPr/>
      </xdr:nvSpPr>
      <xdr:spPr>
        <a:xfrm>
          <a:off x="16459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50800</xdr:rowOff>
    </xdr:from>
    <xdr:to>
      <xdr:col>78</xdr:col>
      <xdr:colOff>69850</xdr:colOff>
      <xdr:row>78</xdr:row>
      <xdr:rowOff>100330</xdr:rowOff>
    </xdr:to>
    <xdr:cxnSp macro="">
      <xdr:nvCxnSpPr>
        <xdr:cNvPr id="429" name="直線コネクタ 428"/>
        <xdr:cNvCxnSpPr/>
      </xdr:nvCxnSpPr>
      <xdr:spPr>
        <a:xfrm>
          <a:off x="14782800" y="13081000"/>
          <a:ext cx="889000" cy="392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0" name="フローチャート: 判断 429"/>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1" name="テキスト ボックス 430"/>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50800</xdr:rowOff>
    </xdr:from>
    <xdr:to>
      <xdr:col>73</xdr:col>
      <xdr:colOff>180975</xdr:colOff>
      <xdr:row>77</xdr:row>
      <xdr:rowOff>96520</xdr:rowOff>
    </xdr:to>
    <xdr:cxnSp macro="">
      <xdr:nvCxnSpPr>
        <xdr:cNvPr id="432" name="直線コネクタ 431"/>
        <xdr:cNvCxnSpPr/>
      </xdr:nvCxnSpPr>
      <xdr:spPr>
        <a:xfrm flipV="1">
          <a:off x="13893800" y="1308100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57150</xdr:rowOff>
    </xdr:from>
    <xdr:to>
      <xdr:col>74</xdr:col>
      <xdr:colOff>31750</xdr:colOff>
      <xdr:row>76</xdr:row>
      <xdr:rowOff>158750</xdr:rowOff>
    </xdr:to>
    <xdr:sp macro="" textlink="">
      <xdr:nvSpPr>
        <xdr:cNvPr id="433" name="フローチャート: 判断 432"/>
        <xdr:cNvSpPr/>
      </xdr:nvSpPr>
      <xdr:spPr>
        <a:xfrm>
          <a:off x="14732000" y="1308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143527</xdr:rowOff>
    </xdr:from>
    <xdr:ext cx="762000" cy="259045"/>
    <xdr:sp macro="" textlink="">
      <xdr:nvSpPr>
        <xdr:cNvPr id="434" name="テキスト ボックス 433"/>
        <xdr:cNvSpPr txBox="1"/>
      </xdr:nvSpPr>
      <xdr:spPr>
        <a:xfrm>
          <a:off x="14401800" y="1317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39370</xdr:rowOff>
    </xdr:from>
    <xdr:to>
      <xdr:col>69</xdr:col>
      <xdr:colOff>92075</xdr:colOff>
      <xdr:row>77</xdr:row>
      <xdr:rowOff>96520</xdr:rowOff>
    </xdr:to>
    <xdr:cxnSp macro="">
      <xdr:nvCxnSpPr>
        <xdr:cNvPr id="435" name="直線コネクタ 434"/>
        <xdr:cNvCxnSpPr/>
      </xdr:nvCxnSpPr>
      <xdr:spPr>
        <a:xfrm>
          <a:off x="13004800" y="1324102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152400</xdr:rowOff>
    </xdr:from>
    <xdr:to>
      <xdr:col>69</xdr:col>
      <xdr:colOff>142875</xdr:colOff>
      <xdr:row>77</xdr:row>
      <xdr:rowOff>82550</xdr:rowOff>
    </xdr:to>
    <xdr:sp macro="" textlink="">
      <xdr:nvSpPr>
        <xdr:cNvPr id="436" name="フローチャート: 判断 435"/>
        <xdr:cNvSpPr/>
      </xdr:nvSpPr>
      <xdr:spPr>
        <a:xfrm>
          <a:off x="13843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92727</xdr:rowOff>
    </xdr:from>
    <xdr:ext cx="762000" cy="259045"/>
    <xdr:sp macro="" textlink="">
      <xdr:nvSpPr>
        <xdr:cNvPr id="437" name="テキスト ボックス 436"/>
        <xdr:cNvSpPr txBox="1"/>
      </xdr:nvSpPr>
      <xdr:spPr>
        <a:xfrm>
          <a:off x="13512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34289</xdr:rowOff>
    </xdr:from>
    <xdr:to>
      <xdr:col>65</xdr:col>
      <xdr:colOff>53975</xdr:colOff>
      <xdr:row>76</xdr:row>
      <xdr:rowOff>135889</xdr:rowOff>
    </xdr:to>
    <xdr:sp macro="" textlink="">
      <xdr:nvSpPr>
        <xdr:cNvPr id="438" name="フローチャート: 判断 437"/>
        <xdr:cNvSpPr/>
      </xdr:nvSpPr>
      <xdr:spPr>
        <a:xfrm>
          <a:off x="12954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146067</xdr:rowOff>
    </xdr:from>
    <xdr:ext cx="762000" cy="259045"/>
    <xdr:sp macro="" textlink="">
      <xdr:nvSpPr>
        <xdr:cNvPr id="439" name="テキスト ボックス 438"/>
        <xdr:cNvSpPr txBox="1"/>
      </xdr:nvSpPr>
      <xdr:spPr>
        <a:xfrm>
          <a:off x="12623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xdr:rowOff>
    </xdr:from>
    <xdr:to>
      <xdr:col>82</xdr:col>
      <xdr:colOff>158750</xdr:colOff>
      <xdr:row>77</xdr:row>
      <xdr:rowOff>113030</xdr:rowOff>
    </xdr:to>
    <xdr:sp macro="" textlink="">
      <xdr:nvSpPr>
        <xdr:cNvPr id="445" name="楕円 444"/>
        <xdr:cNvSpPr/>
      </xdr:nvSpPr>
      <xdr:spPr>
        <a:xfrm>
          <a:off x="164592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154957</xdr:rowOff>
    </xdr:from>
    <xdr:ext cx="762000" cy="259045"/>
    <xdr:sp macro="" textlink="">
      <xdr:nvSpPr>
        <xdr:cNvPr id="446" name="公債費以外該当値テキスト"/>
        <xdr:cNvSpPr txBox="1"/>
      </xdr:nvSpPr>
      <xdr:spPr>
        <a:xfrm>
          <a:off x="16598900" y="13185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49530</xdr:rowOff>
    </xdr:from>
    <xdr:to>
      <xdr:col>78</xdr:col>
      <xdr:colOff>120650</xdr:colOff>
      <xdr:row>78</xdr:row>
      <xdr:rowOff>151130</xdr:rowOff>
    </xdr:to>
    <xdr:sp macro="" textlink="">
      <xdr:nvSpPr>
        <xdr:cNvPr id="447" name="楕円 446"/>
        <xdr:cNvSpPr/>
      </xdr:nvSpPr>
      <xdr:spPr>
        <a:xfrm>
          <a:off x="15621000" y="1342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135907</xdr:rowOff>
    </xdr:from>
    <xdr:ext cx="736600" cy="259045"/>
    <xdr:sp macro="" textlink="">
      <xdr:nvSpPr>
        <xdr:cNvPr id="448" name="テキスト ボックス 447"/>
        <xdr:cNvSpPr txBox="1"/>
      </xdr:nvSpPr>
      <xdr:spPr>
        <a:xfrm>
          <a:off x="15290800" y="135090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0</xdr:rowOff>
    </xdr:from>
    <xdr:to>
      <xdr:col>74</xdr:col>
      <xdr:colOff>31750</xdr:colOff>
      <xdr:row>76</xdr:row>
      <xdr:rowOff>101600</xdr:rowOff>
    </xdr:to>
    <xdr:sp macro="" textlink="">
      <xdr:nvSpPr>
        <xdr:cNvPr id="449" name="楕円 448"/>
        <xdr:cNvSpPr/>
      </xdr:nvSpPr>
      <xdr:spPr>
        <a:xfrm>
          <a:off x="14732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111777</xdr:rowOff>
    </xdr:from>
    <xdr:ext cx="762000" cy="259045"/>
    <xdr:sp macro="" textlink="">
      <xdr:nvSpPr>
        <xdr:cNvPr id="450" name="テキスト ボックス 449"/>
        <xdr:cNvSpPr txBox="1"/>
      </xdr:nvSpPr>
      <xdr:spPr>
        <a:xfrm>
          <a:off x="14401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45720</xdr:rowOff>
    </xdr:from>
    <xdr:to>
      <xdr:col>69</xdr:col>
      <xdr:colOff>142875</xdr:colOff>
      <xdr:row>77</xdr:row>
      <xdr:rowOff>147320</xdr:rowOff>
    </xdr:to>
    <xdr:sp macro="" textlink="">
      <xdr:nvSpPr>
        <xdr:cNvPr id="451" name="楕円 450"/>
        <xdr:cNvSpPr/>
      </xdr:nvSpPr>
      <xdr:spPr>
        <a:xfrm>
          <a:off x="138430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132097</xdr:rowOff>
    </xdr:from>
    <xdr:ext cx="762000" cy="259045"/>
    <xdr:sp macro="" textlink="">
      <xdr:nvSpPr>
        <xdr:cNvPr id="452" name="テキスト ボックス 451"/>
        <xdr:cNvSpPr txBox="1"/>
      </xdr:nvSpPr>
      <xdr:spPr>
        <a:xfrm>
          <a:off x="13512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160020</xdr:rowOff>
    </xdr:from>
    <xdr:to>
      <xdr:col>65</xdr:col>
      <xdr:colOff>53975</xdr:colOff>
      <xdr:row>77</xdr:row>
      <xdr:rowOff>90170</xdr:rowOff>
    </xdr:to>
    <xdr:sp macro="" textlink="">
      <xdr:nvSpPr>
        <xdr:cNvPr id="453" name="楕円 452"/>
        <xdr:cNvSpPr/>
      </xdr:nvSpPr>
      <xdr:spPr>
        <a:xfrm>
          <a:off x="12954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74947</xdr:rowOff>
    </xdr:from>
    <xdr:ext cx="762000" cy="259045"/>
    <xdr:sp macro="" textlink="">
      <xdr:nvSpPr>
        <xdr:cNvPr id="454" name="テキスト ボックス 453"/>
        <xdr:cNvSpPr txBox="1"/>
      </xdr:nvSpPr>
      <xdr:spPr>
        <a:xfrm>
          <a:off x="12623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153994</xdr:rowOff>
    </xdr:from>
    <xdr:to>
      <xdr:col>29</xdr:col>
      <xdr:colOff>127000</xdr:colOff>
      <xdr:row>19</xdr:row>
      <xdr:rowOff>99282</xdr:rowOff>
    </xdr:to>
    <xdr:cxnSp macro="">
      <xdr:nvCxnSpPr>
        <xdr:cNvPr id="45" name="直線コネクタ 44"/>
        <xdr:cNvCxnSpPr/>
      </xdr:nvCxnSpPr>
      <xdr:spPr bwMode="auto">
        <a:xfrm flipV="1">
          <a:off x="5651500" y="2259019"/>
          <a:ext cx="0" cy="114543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71359</xdr:rowOff>
    </xdr:from>
    <xdr:ext cx="762000" cy="259045"/>
    <xdr:sp macro="" textlink="">
      <xdr:nvSpPr>
        <xdr:cNvPr id="46" name="人口1人当たり決算額の推移最小値テキスト130"/>
        <xdr:cNvSpPr txBox="1"/>
      </xdr:nvSpPr>
      <xdr:spPr>
        <a:xfrm>
          <a:off x="5740400" y="3376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99282</xdr:rowOff>
    </xdr:from>
    <xdr:to>
      <xdr:col>30</xdr:col>
      <xdr:colOff>25400</xdr:colOff>
      <xdr:row>19</xdr:row>
      <xdr:rowOff>99282</xdr:rowOff>
    </xdr:to>
    <xdr:cxnSp macro="">
      <xdr:nvCxnSpPr>
        <xdr:cNvPr id="47" name="直線コネクタ 46"/>
        <xdr:cNvCxnSpPr/>
      </xdr:nvCxnSpPr>
      <xdr:spPr bwMode="auto">
        <a:xfrm>
          <a:off x="5562600" y="3404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68921</xdr:rowOff>
    </xdr:from>
    <xdr:ext cx="762000" cy="259045"/>
    <xdr:sp macro="" textlink="">
      <xdr:nvSpPr>
        <xdr:cNvPr id="48" name="人口1人当たり決算額の推移最大値テキスト130"/>
        <xdr:cNvSpPr txBox="1"/>
      </xdr:nvSpPr>
      <xdr:spPr>
        <a:xfrm>
          <a:off x="5740400" y="2002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153994</xdr:rowOff>
    </xdr:from>
    <xdr:to>
      <xdr:col>30</xdr:col>
      <xdr:colOff>25400</xdr:colOff>
      <xdr:row>12</xdr:row>
      <xdr:rowOff>153994</xdr:rowOff>
    </xdr:to>
    <xdr:cxnSp macro="">
      <xdr:nvCxnSpPr>
        <xdr:cNvPr id="49" name="直線コネクタ 48"/>
        <xdr:cNvCxnSpPr/>
      </xdr:nvCxnSpPr>
      <xdr:spPr bwMode="auto">
        <a:xfrm>
          <a:off x="5562600" y="2259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29407</xdr:rowOff>
    </xdr:from>
    <xdr:to>
      <xdr:col>29</xdr:col>
      <xdr:colOff>127000</xdr:colOff>
      <xdr:row>17</xdr:row>
      <xdr:rowOff>29712</xdr:rowOff>
    </xdr:to>
    <xdr:cxnSp macro="">
      <xdr:nvCxnSpPr>
        <xdr:cNvPr id="50" name="直線コネクタ 49"/>
        <xdr:cNvCxnSpPr/>
      </xdr:nvCxnSpPr>
      <xdr:spPr bwMode="auto">
        <a:xfrm>
          <a:off x="5003800" y="2991682"/>
          <a:ext cx="647700" cy="3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14489</xdr:rowOff>
    </xdr:from>
    <xdr:ext cx="762000" cy="259045"/>
    <xdr:sp macro="" textlink="">
      <xdr:nvSpPr>
        <xdr:cNvPr id="51" name="人口1人当たり決算額の推移平均値テキスト130"/>
        <xdr:cNvSpPr txBox="1"/>
      </xdr:nvSpPr>
      <xdr:spPr>
        <a:xfrm>
          <a:off x="5740400" y="2976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11373</xdr:rowOff>
    </xdr:from>
    <xdr:to>
      <xdr:col>29</xdr:col>
      <xdr:colOff>177800</xdr:colOff>
      <xdr:row>17</xdr:row>
      <xdr:rowOff>112973</xdr:rowOff>
    </xdr:to>
    <xdr:sp macro="" textlink="">
      <xdr:nvSpPr>
        <xdr:cNvPr id="52" name="フローチャート: 判断 51"/>
        <xdr:cNvSpPr/>
      </xdr:nvSpPr>
      <xdr:spPr bwMode="auto">
        <a:xfrm>
          <a:off x="5600700" y="29736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7366</xdr:rowOff>
    </xdr:from>
    <xdr:to>
      <xdr:col>26</xdr:col>
      <xdr:colOff>50800</xdr:colOff>
      <xdr:row>17</xdr:row>
      <xdr:rowOff>29407</xdr:rowOff>
    </xdr:to>
    <xdr:cxnSp macro="">
      <xdr:nvCxnSpPr>
        <xdr:cNvPr id="53" name="直線コネクタ 52"/>
        <xdr:cNvCxnSpPr/>
      </xdr:nvCxnSpPr>
      <xdr:spPr bwMode="auto">
        <a:xfrm>
          <a:off x="4305300" y="2969641"/>
          <a:ext cx="698500" cy="220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18383</xdr:rowOff>
    </xdr:from>
    <xdr:to>
      <xdr:col>26</xdr:col>
      <xdr:colOff>101600</xdr:colOff>
      <xdr:row>17</xdr:row>
      <xdr:rowOff>119983</xdr:rowOff>
    </xdr:to>
    <xdr:sp macro="" textlink="">
      <xdr:nvSpPr>
        <xdr:cNvPr id="54" name="フローチャート: 判断 53"/>
        <xdr:cNvSpPr/>
      </xdr:nvSpPr>
      <xdr:spPr bwMode="auto">
        <a:xfrm>
          <a:off x="4953000" y="2980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104760</xdr:rowOff>
    </xdr:from>
    <xdr:ext cx="736600" cy="259045"/>
    <xdr:sp macro="" textlink="">
      <xdr:nvSpPr>
        <xdr:cNvPr id="55" name="テキスト ボックス 54"/>
        <xdr:cNvSpPr txBox="1"/>
      </xdr:nvSpPr>
      <xdr:spPr>
        <a:xfrm>
          <a:off x="4622800" y="3067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7366</xdr:rowOff>
    </xdr:from>
    <xdr:to>
      <xdr:col>22</xdr:col>
      <xdr:colOff>114300</xdr:colOff>
      <xdr:row>17</xdr:row>
      <xdr:rowOff>26473</xdr:rowOff>
    </xdr:to>
    <xdr:cxnSp macro="">
      <xdr:nvCxnSpPr>
        <xdr:cNvPr id="56" name="直線コネクタ 55"/>
        <xdr:cNvCxnSpPr/>
      </xdr:nvCxnSpPr>
      <xdr:spPr bwMode="auto">
        <a:xfrm flipV="1">
          <a:off x="3606800" y="2969641"/>
          <a:ext cx="698500" cy="191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25089</xdr:rowOff>
    </xdr:from>
    <xdr:to>
      <xdr:col>22</xdr:col>
      <xdr:colOff>165100</xdr:colOff>
      <xdr:row>17</xdr:row>
      <xdr:rowOff>126689</xdr:rowOff>
    </xdr:to>
    <xdr:sp macro="" textlink="">
      <xdr:nvSpPr>
        <xdr:cNvPr id="57" name="フローチャート: 判断 56"/>
        <xdr:cNvSpPr/>
      </xdr:nvSpPr>
      <xdr:spPr bwMode="auto">
        <a:xfrm>
          <a:off x="4254500" y="298736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111466</xdr:rowOff>
    </xdr:from>
    <xdr:ext cx="762000" cy="259045"/>
    <xdr:sp macro="" textlink="">
      <xdr:nvSpPr>
        <xdr:cNvPr id="58" name="テキスト ボックス 57"/>
        <xdr:cNvSpPr txBox="1"/>
      </xdr:nvSpPr>
      <xdr:spPr>
        <a:xfrm>
          <a:off x="3924300" y="307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26473</xdr:rowOff>
    </xdr:from>
    <xdr:to>
      <xdr:col>18</xdr:col>
      <xdr:colOff>177800</xdr:colOff>
      <xdr:row>17</xdr:row>
      <xdr:rowOff>65373</xdr:rowOff>
    </xdr:to>
    <xdr:cxnSp macro="">
      <xdr:nvCxnSpPr>
        <xdr:cNvPr id="59" name="直線コネクタ 58"/>
        <xdr:cNvCxnSpPr/>
      </xdr:nvCxnSpPr>
      <xdr:spPr bwMode="auto">
        <a:xfrm flipV="1">
          <a:off x="2908300" y="2988748"/>
          <a:ext cx="698500" cy="389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39834</xdr:rowOff>
    </xdr:from>
    <xdr:to>
      <xdr:col>19</xdr:col>
      <xdr:colOff>38100</xdr:colOff>
      <xdr:row>16</xdr:row>
      <xdr:rowOff>141434</xdr:rowOff>
    </xdr:to>
    <xdr:sp macro="" textlink="">
      <xdr:nvSpPr>
        <xdr:cNvPr id="60" name="フローチャート: 判断 59"/>
        <xdr:cNvSpPr/>
      </xdr:nvSpPr>
      <xdr:spPr bwMode="auto">
        <a:xfrm>
          <a:off x="3556000" y="28306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151611</xdr:rowOff>
    </xdr:from>
    <xdr:ext cx="762000" cy="259045"/>
    <xdr:sp macro="" textlink="">
      <xdr:nvSpPr>
        <xdr:cNvPr id="61" name="テキスト ボックス 60"/>
        <xdr:cNvSpPr txBox="1"/>
      </xdr:nvSpPr>
      <xdr:spPr>
        <a:xfrm>
          <a:off x="3225800" y="259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104318</xdr:rowOff>
    </xdr:from>
    <xdr:to>
      <xdr:col>15</xdr:col>
      <xdr:colOff>101600</xdr:colOff>
      <xdr:row>17</xdr:row>
      <xdr:rowOff>34468</xdr:rowOff>
    </xdr:to>
    <xdr:sp macro="" textlink="">
      <xdr:nvSpPr>
        <xdr:cNvPr id="62" name="フローチャート: 判断 61"/>
        <xdr:cNvSpPr/>
      </xdr:nvSpPr>
      <xdr:spPr bwMode="auto">
        <a:xfrm>
          <a:off x="2857500" y="2895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44645</xdr:rowOff>
    </xdr:from>
    <xdr:ext cx="762000" cy="259045"/>
    <xdr:sp macro="" textlink="">
      <xdr:nvSpPr>
        <xdr:cNvPr id="63" name="テキスト ボックス 62"/>
        <xdr:cNvSpPr txBox="1"/>
      </xdr:nvSpPr>
      <xdr:spPr>
        <a:xfrm>
          <a:off x="2527300" y="266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150362</xdr:rowOff>
    </xdr:from>
    <xdr:to>
      <xdr:col>29</xdr:col>
      <xdr:colOff>177800</xdr:colOff>
      <xdr:row>17</xdr:row>
      <xdr:rowOff>80512</xdr:rowOff>
    </xdr:to>
    <xdr:sp macro="" textlink="">
      <xdr:nvSpPr>
        <xdr:cNvPr id="69" name="楕円 68"/>
        <xdr:cNvSpPr/>
      </xdr:nvSpPr>
      <xdr:spPr bwMode="auto">
        <a:xfrm>
          <a:off x="5600700" y="29411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166889</xdr:rowOff>
    </xdr:from>
    <xdr:ext cx="762000" cy="259045"/>
    <xdr:sp macro="" textlink="">
      <xdr:nvSpPr>
        <xdr:cNvPr id="70" name="人口1人当たり決算額の推移該当値テキスト130"/>
        <xdr:cNvSpPr txBox="1"/>
      </xdr:nvSpPr>
      <xdr:spPr>
        <a:xfrm>
          <a:off x="5740400" y="2786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150057</xdr:rowOff>
    </xdr:from>
    <xdr:to>
      <xdr:col>26</xdr:col>
      <xdr:colOff>101600</xdr:colOff>
      <xdr:row>17</xdr:row>
      <xdr:rowOff>80207</xdr:rowOff>
    </xdr:to>
    <xdr:sp macro="" textlink="">
      <xdr:nvSpPr>
        <xdr:cNvPr id="71" name="楕円 70"/>
        <xdr:cNvSpPr/>
      </xdr:nvSpPr>
      <xdr:spPr bwMode="auto">
        <a:xfrm>
          <a:off x="4953000" y="2940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90384</xdr:rowOff>
    </xdr:from>
    <xdr:ext cx="736600" cy="259045"/>
    <xdr:sp macro="" textlink="">
      <xdr:nvSpPr>
        <xdr:cNvPr id="72" name="テキスト ボックス 71"/>
        <xdr:cNvSpPr txBox="1"/>
      </xdr:nvSpPr>
      <xdr:spPr>
        <a:xfrm>
          <a:off x="4622800" y="27097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128016</xdr:rowOff>
    </xdr:from>
    <xdr:to>
      <xdr:col>22</xdr:col>
      <xdr:colOff>165100</xdr:colOff>
      <xdr:row>17</xdr:row>
      <xdr:rowOff>58166</xdr:rowOff>
    </xdr:to>
    <xdr:sp macro="" textlink="">
      <xdr:nvSpPr>
        <xdr:cNvPr id="73" name="楕円 72"/>
        <xdr:cNvSpPr/>
      </xdr:nvSpPr>
      <xdr:spPr bwMode="auto">
        <a:xfrm>
          <a:off x="4254500" y="2918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68343</xdr:rowOff>
    </xdr:from>
    <xdr:ext cx="762000" cy="259045"/>
    <xdr:sp macro="" textlink="">
      <xdr:nvSpPr>
        <xdr:cNvPr id="74" name="テキスト ボックス 73"/>
        <xdr:cNvSpPr txBox="1"/>
      </xdr:nvSpPr>
      <xdr:spPr>
        <a:xfrm>
          <a:off x="3924300" y="2687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147123</xdr:rowOff>
    </xdr:from>
    <xdr:to>
      <xdr:col>19</xdr:col>
      <xdr:colOff>38100</xdr:colOff>
      <xdr:row>17</xdr:row>
      <xdr:rowOff>77273</xdr:rowOff>
    </xdr:to>
    <xdr:sp macro="" textlink="">
      <xdr:nvSpPr>
        <xdr:cNvPr id="75" name="楕円 74"/>
        <xdr:cNvSpPr/>
      </xdr:nvSpPr>
      <xdr:spPr bwMode="auto">
        <a:xfrm>
          <a:off x="3556000" y="29379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62050</xdr:rowOff>
    </xdr:from>
    <xdr:ext cx="762000" cy="259045"/>
    <xdr:sp macro="" textlink="">
      <xdr:nvSpPr>
        <xdr:cNvPr id="76" name="テキスト ボックス 75"/>
        <xdr:cNvSpPr txBox="1"/>
      </xdr:nvSpPr>
      <xdr:spPr>
        <a:xfrm>
          <a:off x="3225800" y="3024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14573</xdr:rowOff>
    </xdr:from>
    <xdr:to>
      <xdr:col>15</xdr:col>
      <xdr:colOff>101600</xdr:colOff>
      <xdr:row>17</xdr:row>
      <xdr:rowOff>116173</xdr:rowOff>
    </xdr:to>
    <xdr:sp macro="" textlink="">
      <xdr:nvSpPr>
        <xdr:cNvPr id="77" name="楕円 76"/>
        <xdr:cNvSpPr/>
      </xdr:nvSpPr>
      <xdr:spPr bwMode="auto">
        <a:xfrm>
          <a:off x="2857500" y="2976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100950</xdr:rowOff>
    </xdr:from>
    <xdr:ext cx="762000" cy="259045"/>
    <xdr:sp macro="" textlink="">
      <xdr:nvSpPr>
        <xdr:cNvPr id="78" name="テキスト ボックス 77"/>
        <xdr:cNvSpPr txBox="1"/>
      </xdr:nvSpPr>
      <xdr:spPr>
        <a:xfrm>
          <a:off x="2527300" y="3063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12863</xdr:rowOff>
    </xdr:from>
    <xdr:to>
      <xdr:col>29</xdr:col>
      <xdr:colOff>127000</xdr:colOff>
      <xdr:row>37</xdr:row>
      <xdr:rowOff>341982</xdr:rowOff>
    </xdr:to>
    <xdr:cxnSp macro="">
      <xdr:nvCxnSpPr>
        <xdr:cNvPr id="108" name="直線コネクタ 107"/>
        <xdr:cNvCxnSpPr/>
      </xdr:nvCxnSpPr>
      <xdr:spPr bwMode="auto">
        <a:xfrm flipV="1">
          <a:off x="5651500" y="5937413"/>
          <a:ext cx="0" cy="15292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314059</xdr:rowOff>
    </xdr:from>
    <xdr:ext cx="762000" cy="259045"/>
    <xdr:sp macro="" textlink="">
      <xdr:nvSpPr>
        <xdr:cNvPr id="109" name="人口1人当たり決算額の推移最小値テキスト445"/>
        <xdr:cNvSpPr txBox="1"/>
      </xdr:nvSpPr>
      <xdr:spPr>
        <a:xfrm>
          <a:off x="5740400" y="7438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341982</xdr:rowOff>
    </xdr:from>
    <xdr:to>
      <xdr:col>30</xdr:col>
      <xdr:colOff>25400</xdr:colOff>
      <xdr:row>37</xdr:row>
      <xdr:rowOff>341982</xdr:rowOff>
    </xdr:to>
    <xdr:cxnSp macro="">
      <xdr:nvCxnSpPr>
        <xdr:cNvPr id="110" name="直線コネクタ 109"/>
        <xdr:cNvCxnSpPr/>
      </xdr:nvCxnSpPr>
      <xdr:spPr bwMode="auto">
        <a:xfrm>
          <a:off x="5562600" y="7466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270690</xdr:rowOff>
    </xdr:from>
    <xdr:ext cx="762000" cy="259045"/>
    <xdr:sp macro="" textlink="">
      <xdr:nvSpPr>
        <xdr:cNvPr id="111" name="人口1人当たり決算額の推移最大値テキスト445"/>
        <xdr:cNvSpPr txBox="1"/>
      </xdr:nvSpPr>
      <xdr:spPr>
        <a:xfrm>
          <a:off x="5740400" y="5680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12863</xdr:rowOff>
    </xdr:from>
    <xdr:to>
      <xdr:col>30</xdr:col>
      <xdr:colOff>25400</xdr:colOff>
      <xdr:row>33</xdr:row>
      <xdr:rowOff>12863</xdr:rowOff>
    </xdr:to>
    <xdr:cxnSp macro="">
      <xdr:nvCxnSpPr>
        <xdr:cNvPr id="112" name="直線コネクタ 111"/>
        <xdr:cNvCxnSpPr/>
      </xdr:nvCxnSpPr>
      <xdr:spPr bwMode="auto">
        <a:xfrm>
          <a:off x="5562600" y="59374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105773</xdr:rowOff>
    </xdr:from>
    <xdr:to>
      <xdr:col>29</xdr:col>
      <xdr:colOff>127000</xdr:colOff>
      <xdr:row>37</xdr:row>
      <xdr:rowOff>150187</xdr:rowOff>
    </xdr:to>
    <xdr:cxnSp macro="">
      <xdr:nvCxnSpPr>
        <xdr:cNvPr id="113" name="直線コネクタ 112"/>
        <xdr:cNvCxnSpPr/>
      </xdr:nvCxnSpPr>
      <xdr:spPr bwMode="auto">
        <a:xfrm>
          <a:off x="5003800" y="7230473"/>
          <a:ext cx="647700" cy="44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79468</xdr:rowOff>
    </xdr:from>
    <xdr:ext cx="762000" cy="259045"/>
    <xdr:sp macro="" textlink="">
      <xdr:nvSpPr>
        <xdr:cNvPr id="114" name="人口1人当たり決算額の推移平均値テキスト445"/>
        <xdr:cNvSpPr txBox="1"/>
      </xdr:nvSpPr>
      <xdr:spPr>
        <a:xfrm>
          <a:off x="5740400" y="66898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234391</xdr:rowOff>
    </xdr:from>
    <xdr:to>
      <xdr:col>29</xdr:col>
      <xdr:colOff>177800</xdr:colOff>
      <xdr:row>35</xdr:row>
      <xdr:rowOff>335991</xdr:rowOff>
    </xdr:to>
    <xdr:sp macro="" textlink="">
      <xdr:nvSpPr>
        <xdr:cNvPr id="115" name="フローチャート: 判断 114"/>
        <xdr:cNvSpPr/>
      </xdr:nvSpPr>
      <xdr:spPr bwMode="auto">
        <a:xfrm>
          <a:off x="5600700" y="68447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93461</xdr:rowOff>
    </xdr:from>
    <xdr:to>
      <xdr:col>26</xdr:col>
      <xdr:colOff>50800</xdr:colOff>
      <xdr:row>37</xdr:row>
      <xdr:rowOff>105773</xdr:rowOff>
    </xdr:to>
    <xdr:cxnSp macro="">
      <xdr:nvCxnSpPr>
        <xdr:cNvPr id="116" name="直線コネクタ 115"/>
        <xdr:cNvCxnSpPr/>
      </xdr:nvCxnSpPr>
      <xdr:spPr bwMode="auto">
        <a:xfrm>
          <a:off x="4305300" y="7218161"/>
          <a:ext cx="698500" cy="12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214209</xdr:rowOff>
    </xdr:from>
    <xdr:to>
      <xdr:col>26</xdr:col>
      <xdr:colOff>101600</xdr:colOff>
      <xdr:row>35</xdr:row>
      <xdr:rowOff>315809</xdr:rowOff>
    </xdr:to>
    <xdr:sp macro="" textlink="">
      <xdr:nvSpPr>
        <xdr:cNvPr id="117" name="フローチャート: 判断 116"/>
        <xdr:cNvSpPr/>
      </xdr:nvSpPr>
      <xdr:spPr bwMode="auto">
        <a:xfrm>
          <a:off x="4953000" y="6824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325986</xdr:rowOff>
    </xdr:from>
    <xdr:ext cx="736600" cy="259045"/>
    <xdr:sp macro="" textlink="">
      <xdr:nvSpPr>
        <xdr:cNvPr id="118" name="テキスト ボックス 117"/>
        <xdr:cNvSpPr txBox="1"/>
      </xdr:nvSpPr>
      <xdr:spPr>
        <a:xfrm>
          <a:off x="4622800" y="65934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93461</xdr:rowOff>
    </xdr:from>
    <xdr:to>
      <xdr:col>22</xdr:col>
      <xdr:colOff>114300</xdr:colOff>
      <xdr:row>37</xdr:row>
      <xdr:rowOff>100547</xdr:rowOff>
    </xdr:to>
    <xdr:cxnSp macro="">
      <xdr:nvCxnSpPr>
        <xdr:cNvPr id="119" name="直線コネクタ 118"/>
        <xdr:cNvCxnSpPr/>
      </xdr:nvCxnSpPr>
      <xdr:spPr bwMode="auto">
        <a:xfrm flipV="1">
          <a:off x="3606800" y="7218161"/>
          <a:ext cx="698500" cy="70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227174</xdr:rowOff>
    </xdr:from>
    <xdr:to>
      <xdr:col>22</xdr:col>
      <xdr:colOff>165100</xdr:colOff>
      <xdr:row>35</xdr:row>
      <xdr:rowOff>328774</xdr:rowOff>
    </xdr:to>
    <xdr:sp macro="" textlink="">
      <xdr:nvSpPr>
        <xdr:cNvPr id="120" name="フローチャート: 判断 119"/>
        <xdr:cNvSpPr/>
      </xdr:nvSpPr>
      <xdr:spPr bwMode="auto">
        <a:xfrm>
          <a:off x="4254500" y="68375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338951</xdr:rowOff>
    </xdr:from>
    <xdr:ext cx="762000" cy="259045"/>
    <xdr:sp macro="" textlink="">
      <xdr:nvSpPr>
        <xdr:cNvPr id="121" name="テキスト ボックス 120"/>
        <xdr:cNvSpPr txBox="1"/>
      </xdr:nvSpPr>
      <xdr:spPr>
        <a:xfrm>
          <a:off x="3924300" y="660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92775</xdr:rowOff>
    </xdr:from>
    <xdr:to>
      <xdr:col>18</xdr:col>
      <xdr:colOff>177800</xdr:colOff>
      <xdr:row>37</xdr:row>
      <xdr:rowOff>100547</xdr:rowOff>
    </xdr:to>
    <xdr:cxnSp macro="">
      <xdr:nvCxnSpPr>
        <xdr:cNvPr id="122" name="直線コネクタ 121"/>
        <xdr:cNvCxnSpPr/>
      </xdr:nvCxnSpPr>
      <xdr:spPr bwMode="auto">
        <a:xfrm>
          <a:off x="2908300" y="7217475"/>
          <a:ext cx="698500" cy="7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60982</xdr:rowOff>
    </xdr:from>
    <xdr:to>
      <xdr:col>19</xdr:col>
      <xdr:colOff>38100</xdr:colOff>
      <xdr:row>35</xdr:row>
      <xdr:rowOff>162582</xdr:rowOff>
    </xdr:to>
    <xdr:sp macro="" textlink="">
      <xdr:nvSpPr>
        <xdr:cNvPr id="123" name="フローチャート: 判断 122"/>
        <xdr:cNvSpPr/>
      </xdr:nvSpPr>
      <xdr:spPr bwMode="auto">
        <a:xfrm>
          <a:off x="3556000" y="6671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172759</xdr:rowOff>
    </xdr:from>
    <xdr:ext cx="762000" cy="259045"/>
    <xdr:sp macro="" textlink="">
      <xdr:nvSpPr>
        <xdr:cNvPr id="124" name="テキスト ボックス 123"/>
        <xdr:cNvSpPr txBox="1"/>
      </xdr:nvSpPr>
      <xdr:spPr>
        <a:xfrm>
          <a:off x="3225800" y="644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84136</xdr:rowOff>
    </xdr:from>
    <xdr:to>
      <xdr:col>15</xdr:col>
      <xdr:colOff>101600</xdr:colOff>
      <xdr:row>35</xdr:row>
      <xdr:rowOff>185736</xdr:rowOff>
    </xdr:to>
    <xdr:sp macro="" textlink="">
      <xdr:nvSpPr>
        <xdr:cNvPr id="125" name="フローチャート: 判断 124"/>
        <xdr:cNvSpPr/>
      </xdr:nvSpPr>
      <xdr:spPr bwMode="auto">
        <a:xfrm>
          <a:off x="2857500" y="6694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195913</xdr:rowOff>
    </xdr:from>
    <xdr:ext cx="762000" cy="259045"/>
    <xdr:sp macro="" textlink="">
      <xdr:nvSpPr>
        <xdr:cNvPr id="126" name="テキスト ボックス 125"/>
        <xdr:cNvSpPr txBox="1"/>
      </xdr:nvSpPr>
      <xdr:spPr>
        <a:xfrm>
          <a:off x="2527300" y="6463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99387</xdr:rowOff>
    </xdr:from>
    <xdr:to>
      <xdr:col>29</xdr:col>
      <xdr:colOff>177800</xdr:colOff>
      <xdr:row>37</xdr:row>
      <xdr:rowOff>200987</xdr:rowOff>
    </xdr:to>
    <xdr:sp macro="" textlink="">
      <xdr:nvSpPr>
        <xdr:cNvPr id="132" name="楕円 131"/>
        <xdr:cNvSpPr/>
      </xdr:nvSpPr>
      <xdr:spPr bwMode="auto">
        <a:xfrm>
          <a:off x="5600700" y="7224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71464</xdr:rowOff>
    </xdr:from>
    <xdr:ext cx="762000" cy="259045"/>
    <xdr:sp macro="" textlink="">
      <xdr:nvSpPr>
        <xdr:cNvPr id="133" name="人口1人当たり決算額の推移該当値テキスト445"/>
        <xdr:cNvSpPr txBox="1"/>
      </xdr:nvSpPr>
      <xdr:spPr>
        <a:xfrm>
          <a:off x="5740400" y="7196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54973</xdr:rowOff>
    </xdr:from>
    <xdr:to>
      <xdr:col>26</xdr:col>
      <xdr:colOff>101600</xdr:colOff>
      <xdr:row>37</xdr:row>
      <xdr:rowOff>156573</xdr:rowOff>
    </xdr:to>
    <xdr:sp macro="" textlink="">
      <xdr:nvSpPr>
        <xdr:cNvPr id="134" name="楕円 133"/>
        <xdr:cNvSpPr/>
      </xdr:nvSpPr>
      <xdr:spPr bwMode="auto">
        <a:xfrm>
          <a:off x="4953000" y="7179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141350</xdr:rowOff>
    </xdr:from>
    <xdr:ext cx="736600" cy="259045"/>
    <xdr:sp macro="" textlink="">
      <xdr:nvSpPr>
        <xdr:cNvPr id="135" name="テキスト ボックス 134"/>
        <xdr:cNvSpPr txBox="1"/>
      </xdr:nvSpPr>
      <xdr:spPr>
        <a:xfrm>
          <a:off x="4622800" y="7266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42661</xdr:rowOff>
    </xdr:from>
    <xdr:to>
      <xdr:col>22</xdr:col>
      <xdr:colOff>165100</xdr:colOff>
      <xdr:row>37</xdr:row>
      <xdr:rowOff>144261</xdr:rowOff>
    </xdr:to>
    <xdr:sp macro="" textlink="">
      <xdr:nvSpPr>
        <xdr:cNvPr id="136" name="楕円 135"/>
        <xdr:cNvSpPr/>
      </xdr:nvSpPr>
      <xdr:spPr bwMode="auto">
        <a:xfrm>
          <a:off x="4254500" y="71673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129038</xdr:rowOff>
    </xdr:from>
    <xdr:ext cx="762000" cy="259045"/>
    <xdr:sp macro="" textlink="">
      <xdr:nvSpPr>
        <xdr:cNvPr id="137" name="テキスト ボックス 136"/>
        <xdr:cNvSpPr txBox="1"/>
      </xdr:nvSpPr>
      <xdr:spPr>
        <a:xfrm>
          <a:off x="3924300" y="7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49747</xdr:rowOff>
    </xdr:from>
    <xdr:to>
      <xdr:col>19</xdr:col>
      <xdr:colOff>38100</xdr:colOff>
      <xdr:row>37</xdr:row>
      <xdr:rowOff>151347</xdr:rowOff>
    </xdr:to>
    <xdr:sp macro="" textlink="">
      <xdr:nvSpPr>
        <xdr:cNvPr id="138" name="楕円 137"/>
        <xdr:cNvSpPr/>
      </xdr:nvSpPr>
      <xdr:spPr bwMode="auto">
        <a:xfrm>
          <a:off x="3556000" y="7174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136124</xdr:rowOff>
    </xdr:from>
    <xdr:ext cx="762000" cy="259045"/>
    <xdr:sp macro="" textlink="">
      <xdr:nvSpPr>
        <xdr:cNvPr id="139" name="テキスト ボックス 138"/>
        <xdr:cNvSpPr txBox="1"/>
      </xdr:nvSpPr>
      <xdr:spPr>
        <a:xfrm>
          <a:off x="3225800" y="7260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41975</xdr:rowOff>
    </xdr:from>
    <xdr:to>
      <xdr:col>15</xdr:col>
      <xdr:colOff>101600</xdr:colOff>
      <xdr:row>37</xdr:row>
      <xdr:rowOff>143575</xdr:rowOff>
    </xdr:to>
    <xdr:sp macro="" textlink="">
      <xdr:nvSpPr>
        <xdr:cNvPr id="140" name="楕円 139"/>
        <xdr:cNvSpPr/>
      </xdr:nvSpPr>
      <xdr:spPr bwMode="auto">
        <a:xfrm>
          <a:off x="2857500" y="7166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128352</xdr:rowOff>
    </xdr:from>
    <xdr:ext cx="762000" cy="259045"/>
    <xdr:sp macro="" textlink="">
      <xdr:nvSpPr>
        <xdr:cNvPr id="141" name="テキスト ボックス 140"/>
        <xdr:cNvSpPr txBox="1"/>
      </xdr:nvSpPr>
      <xdr:spPr>
        <a:xfrm>
          <a:off x="2527300" y="7253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81,064
80,361
19.17
29,620,887
28,598,724
872,222
16,346,691
30,182,915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99,005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157131</xdr:rowOff>
    </xdr:from>
    <xdr:to>
      <xdr:col>24</xdr:col>
      <xdr:colOff>62865</xdr:colOff>
      <xdr:row>39</xdr:row>
      <xdr:rowOff>107982</xdr:rowOff>
    </xdr:to>
    <xdr:cxnSp macro="">
      <xdr:nvCxnSpPr>
        <xdr:cNvPr id="56" name="直線コネクタ 55"/>
        <xdr:cNvCxnSpPr/>
      </xdr:nvCxnSpPr>
      <xdr:spPr>
        <a:xfrm flipV="1">
          <a:off x="4633595" y="5472081"/>
          <a:ext cx="1270" cy="13224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111809</xdr:rowOff>
    </xdr:from>
    <xdr:ext cx="534377" cy="259045"/>
    <xdr:sp macro="" textlink="">
      <xdr:nvSpPr>
        <xdr:cNvPr id="57" name="人件費最小値テキスト"/>
        <xdr:cNvSpPr txBox="1"/>
      </xdr:nvSpPr>
      <xdr:spPr>
        <a:xfrm>
          <a:off x="4686300" y="6798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107982</xdr:rowOff>
    </xdr:from>
    <xdr:to>
      <xdr:col>24</xdr:col>
      <xdr:colOff>152400</xdr:colOff>
      <xdr:row>39</xdr:row>
      <xdr:rowOff>107982</xdr:rowOff>
    </xdr:to>
    <xdr:cxnSp macro="">
      <xdr:nvCxnSpPr>
        <xdr:cNvPr id="58" name="直線コネクタ 57"/>
        <xdr:cNvCxnSpPr/>
      </xdr:nvCxnSpPr>
      <xdr:spPr>
        <a:xfrm>
          <a:off x="4546600" y="6794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103808</xdr:rowOff>
    </xdr:from>
    <xdr:ext cx="599010" cy="259045"/>
    <xdr:sp macro="" textlink="">
      <xdr:nvSpPr>
        <xdr:cNvPr id="59" name="人件費最大値テキスト"/>
        <xdr:cNvSpPr txBox="1"/>
      </xdr:nvSpPr>
      <xdr:spPr>
        <a:xfrm>
          <a:off x="4686300" y="5247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157131</xdr:rowOff>
    </xdr:from>
    <xdr:to>
      <xdr:col>24</xdr:col>
      <xdr:colOff>152400</xdr:colOff>
      <xdr:row>31</xdr:row>
      <xdr:rowOff>157131</xdr:rowOff>
    </xdr:to>
    <xdr:cxnSp macro="">
      <xdr:nvCxnSpPr>
        <xdr:cNvPr id="60" name="直線コネクタ 59"/>
        <xdr:cNvCxnSpPr/>
      </xdr:nvCxnSpPr>
      <xdr:spPr>
        <a:xfrm>
          <a:off x="4546600" y="5472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60109</xdr:rowOff>
    </xdr:from>
    <xdr:to>
      <xdr:col>24</xdr:col>
      <xdr:colOff>63500</xdr:colOff>
      <xdr:row>37</xdr:row>
      <xdr:rowOff>70301</xdr:rowOff>
    </xdr:to>
    <xdr:cxnSp macro="">
      <xdr:nvCxnSpPr>
        <xdr:cNvPr id="61" name="直線コネクタ 60"/>
        <xdr:cNvCxnSpPr/>
      </xdr:nvCxnSpPr>
      <xdr:spPr>
        <a:xfrm flipV="1">
          <a:off x="3797300" y="6403759"/>
          <a:ext cx="838200" cy="10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29557</xdr:rowOff>
    </xdr:from>
    <xdr:ext cx="534377" cy="259045"/>
    <xdr:sp macro="" textlink="">
      <xdr:nvSpPr>
        <xdr:cNvPr id="62" name="人件費平均値テキスト"/>
        <xdr:cNvSpPr txBox="1"/>
      </xdr:nvSpPr>
      <xdr:spPr>
        <a:xfrm>
          <a:off x="4686300" y="6201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6680</xdr:rowOff>
    </xdr:from>
    <xdr:to>
      <xdr:col>24</xdr:col>
      <xdr:colOff>114300</xdr:colOff>
      <xdr:row>37</xdr:row>
      <xdr:rowOff>108280</xdr:rowOff>
    </xdr:to>
    <xdr:sp macro="" textlink="">
      <xdr:nvSpPr>
        <xdr:cNvPr id="63" name="フローチャート: 判断 62"/>
        <xdr:cNvSpPr/>
      </xdr:nvSpPr>
      <xdr:spPr>
        <a:xfrm>
          <a:off x="4584700" y="63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19704</xdr:rowOff>
    </xdr:from>
    <xdr:to>
      <xdr:col>19</xdr:col>
      <xdr:colOff>177800</xdr:colOff>
      <xdr:row>37</xdr:row>
      <xdr:rowOff>70301</xdr:rowOff>
    </xdr:to>
    <xdr:cxnSp macro="">
      <xdr:nvCxnSpPr>
        <xdr:cNvPr id="64" name="直線コネクタ 63"/>
        <xdr:cNvCxnSpPr/>
      </xdr:nvCxnSpPr>
      <xdr:spPr>
        <a:xfrm>
          <a:off x="2908300" y="6363354"/>
          <a:ext cx="889000" cy="5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170567</xdr:rowOff>
    </xdr:from>
    <xdr:to>
      <xdr:col>20</xdr:col>
      <xdr:colOff>38100</xdr:colOff>
      <xdr:row>37</xdr:row>
      <xdr:rowOff>100717</xdr:rowOff>
    </xdr:to>
    <xdr:sp macro="" textlink="">
      <xdr:nvSpPr>
        <xdr:cNvPr id="65" name="フローチャート: 判断 64"/>
        <xdr:cNvSpPr/>
      </xdr:nvSpPr>
      <xdr:spPr>
        <a:xfrm>
          <a:off x="3746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117244</xdr:rowOff>
    </xdr:from>
    <xdr:ext cx="534377" cy="259045"/>
    <xdr:sp macro="" textlink="">
      <xdr:nvSpPr>
        <xdr:cNvPr id="66" name="テキスト ボックス 65"/>
        <xdr:cNvSpPr txBox="1"/>
      </xdr:nvSpPr>
      <xdr:spPr>
        <a:xfrm>
          <a:off x="3530111" y="6117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165837</xdr:rowOff>
    </xdr:from>
    <xdr:to>
      <xdr:col>15</xdr:col>
      <xdr:colOff>50800</xdr:colOff>
      <xdr:row>37</xdr:row>
      <xdr:rowOff>19704</xdr:rowOff>
    </xdr:to>
    <xdr:cxnSp macro="">
      <xdr:nvCxnSpPr>
        <xdr:cNvPr id="67" name="直線コネクタ 66"/>
        <xdr:cNvCxnSpPr/>
      </xdr:nvCxnSpPr>
      <xdr:spPr>
        <a:xfrm>
          <a:off x="2019300" y="6338037"/>
          <a:ext cx="889000" cy="2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162966</xdr:rowOff>
    </xdr:from>
    <xdr:to>
      <xdr:col>15</xdr:col>
      <xdr:colOff>101600</xdr:colOff>
      <xdr:row>37</xdr:row>
      <xdr:rowOff>93116</xdr:rowOff>
    </xdr:to>
    <xdr:sp macro="" textlink="">
      <xdr:nvSpPr>
        <xdr:cNvPr id="68" name="フローチャート: 判断 67"/>
        <xdr:cNvSpPr/>
      </xdr:nvSpPr>
      <xdr:spPr>
        <a:xfrm>
          <a:off x="2857500" y="6335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84243</xdr:rowOff>
    </xdr:from>
    <xdr:ext cx="534377" cy="259045"/>
    <xdr:sp macro="" textlink="">
      <xdr:nvSpPr>
        <xdr:cNvPr id="69" name="テキスト ボックス 68"/>
        <xdr:cNvSpPr txBox="1"/>
      </xdr:nvSpPr>
      <xdr:spPr>
        <a:xfrm>
          <a:off x="2641111" y="6427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165837</xdr:rowOff>
    </xdr:from>
    <xdr:to>
      <xdr:col>10</xdr:col>
      <xdr:colOff>114300</xdr:colOff>
      <xdr:row>37</xdr:row>
      <xdr:rowOff>36754</xdr:rowOff>
    </xdr:to>
    <xdr:cxnSp macro="">
      <xdr:nvCxnSpPr>
        <xdr:cNvPr id="70" name="直線コネクタ 69"/>
        <xdr:cNvCxnSpPr/>
      </xdr:nvCxnSpPr>
      <xdr:spPr>
        <a:xfrm flipV="1">
          <a:off x="1130300" y="6338037"/>
          <a:ext cx="889000" cy="4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48285</xdr:rowOff>
    </xdr:from>
    <xdr:to>
      <xdr:col>10</xdr:col>
      <xdr:colOff>165100</xdr:colOff>
      <xdr:row>36</xdr:row>
      <xdr:rowOff>149885</xdr:rowOff>
    </xdr:to>
    <xdr:sp macro="" textlink="">
      <xdr:nvSpPr>
        <xdr:cNvPr id="71" name="フローチャート: 判断 70"/>
        <xdr:cNvSpPr/>
      </xdr:nvSpPr>
      <xdr:spPr>
        <a:xfrm>
          <a:off x="1968500" y="62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166412</xdr:rowOff>
    </xdr:from>
    <xdr:ext cx="534377" cy="259045"/>
    <xdr:sp macro="" textlink="">
      <xdr:nvSpPr>
        <xdr:cNvPr id="72" name="テキスト ボックス 71"/>
        <xdr:cNvSpPr txBox="1"/>
      </xdr:nvSpPr>
      <xdr:spPr>
        <a:xfrm>
          <a:off x="1752111" y="5995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56153</xdr:rowOff>
    </xdr:from>
    <xdr:to>
      <xdr:col>6</xdr:col>
      <xdr:colOff>38100</xdr:colOff>
      <xdr:row>36</xdr:row>
      <xdr:rowOff>157753</xdr:rowOff>
    </xdr:to>
    <xdr:sp macro="" textlink="">
      <xdr:nvSpPr>
        <xdr:cNvPr id="73" name="フローチャート: 判断 72"/>
        <xdr:cNvSpPr/>
      </xdr:nvSpPr>
      <xdr:spPr>
        <a:xfrm>
          <a:off x="1079500" y="622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2830</xdr:rowOff>
    </xdr:from>
    <xdr:ext cx="534377" cy="259045"/>
    <xdr:sp macro="" textlink="">
      <xdr:nvSpPr>
        <xdr:cNvPr id="74" name="テキスト ボックス 73"/>
        <xdr:cNvSpPr txBox="1"/>
      </xdr:nvSpPr>
      <xdr:spPr>
        <a:xfrm>
          <a:off x="863111" y="600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9309</xdr:rowOff>
    </xdr:from>
    <xdr:to>
      <xdr:col>24</xdr:col>
      <xdr:colOff>114300</xdr:colOff>
      <xdr:row>37</xdr:row>
      <xdr:rowOff>110909</xdr:rowOff>
    </xdr:to>
    <xdr:sp macro="" textlink="">
      <xdr:nvSpPr>
        <xdr:cNvPr id="80" name="楕円 79"/>
        <xdr:cNvSpPr/>
      </xdr:nvSpPr>
      <xdr:spPr>
        <a:xfrm>
          <a:off x="4584700" y="6352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159186</xdr:rowOff>
    </xdr:from>
    <xdr:ext cx="534377" cy="259045"/>
    <xdr:sp macro="" textlink="">
      <xdr:nvSpPr>
        <xdr:cNvPr id="81" name="人件費該当値テキスト"/>
        <xdr:cNvSpPr txBox="1"/>
      </xdr:nvSpPr>
      <xdr:spPr>
        <a:xfrm>
          <a:off x="4686300" y="6331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19501</xdr:rowOff>
    </xdr:from>
    <xdr:to>
      <xdr:col>20</xdr:col>
      <xdr:colOff>38100</xdr:colOff>
      <xdr:row>37</xdr:row>
      <xdr:rowOff>121101</xdr:rowOff>
    </xdr:to>
    <xdr:sp macro="" textlink="">
      <xdr:nvSpPr>
        <xdr:cNvPr id="82" name="楕円 81"/>
        <xdr:cNvSpPr/>
      </xdr:nvSpPr>
      <xdr:spPr>
        <a:xfrm>
          <a:off x="3746500" y="636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112228</xdr:rowOff>
    </xdr:from>
    <xdr:ext cx="534377" cy="259045"/>
    <xdr:sp macro="" textlink="">
      <xdr:nvSpPr>
        <xdr:cNvPr id="83" name="テキスト ボックス 82"/>
        <xdr:cNvSpPr txBox="1"/>
      </xdr:nvSpPr>
      <xdr:spPr>
        <a:xfrm>
          <a:off x="3530111" y="645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140354</xdr:rowOff>
    </xdr:from>
    <xdr:to>
      <xdr:col>15</xdr:col>
      <xdr:colOff>101600</xdr:colOff>
      <xdr:row>37</xdr:row>
      <xdr:rowOff>70504</xdr:rowOff>
    </xdr:to>
    <xdr:sp macro="" textlink="">
      <xdr:nvSpPr>
        <xdr:cNvPr id="84" name="楕円 83"/>
        <xdr:cNvSpPr/>
      </xdr:nvSpPr>
      <xdr:spPr>
        <a:xfrm>
          <a:off x="2857500" y="631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87031</xdr:rowOff>
    </xdr:from>
    <xdr:ext cx="534377" cy="259045"/>
    <xdr:sp macro="" textlink="">
      <xdr:nvSpPr>
        <xdr:cNvPr id="85" name="テキスト ボックス 84"/>
        <xdr:cNvSpPr txBox="1"/>
      </xdr:nvSpPr>
      <xdr:spPr>
        <a:xfrm>
          <a:off x="2641111" y="608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115037</xdr:rowOff>
    </xdr:from>
    <xdr:to>
      <xdr:col>10</xdr:col>
      <xdr:colOff>165100</xdr:colOff>
      <xdr:row>37</xdr:row>
      <xdr:rowOff>45187</xdr:rowOff>
    </xdr:to>
    <xdr:sp macro="" textlink="">
      <xdr:nvSpPr>
        <xdr:cNvPr id="86" name="楕円 85"/>
        <xdr:cNvSpPr/>
      </xdr:nvSpPr>
      <xdr:spPr>
        <a:xfrm>
          <a:off x="1968500" y="628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36314</xdr:rowOff>
    </xdr:from>
    <xdr:ext cx="534377" cy="259045"/>
    <xdr:sp macro="" textlink="">
      <xdr:nvSpPr>
        <xdr:cNvPr id="87" name="テキスト ボックス 86"/>
        <xdr:cNvSpPr txBox="1"/>
      </xdr:nvSpPr>
      <xdr:spPr>
        <a:xfrm>
          <a:off x="1752111" y="637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157404</xdr:rowOff>
    </xdr:from>
    <xdr:to>
      <xdr:col>6</xdr:col>
      <xdr:colOff>38100</xdr:colOff>
      <xdr:row>37</xdr:row>
      <xdr:rowOff>87554</xdr:rowOff>
    </xdr:to>
    <xdr:sp macro="" textlink="">
      <xdr:nvSpPr>
        <xdr:cNvPr id="88" name="楕円 87"/>
        <xdr:cNvSpPr/>
      </xdr:nvSpPr>
      <xdr:spPr>
        <a:xfrm>
          <a:off x="1079500" y="6329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78681</xdr:rowOff>
    </xdr:from>
    <xdr:ext cx="534377" cy="259045"/>
    <xdr:sp macro="" textlink="">
      <xdr:nvSpPr>
        <xdr:cNvPr id="89" name="テキスト ボックス 88"/>
        <xdr:cNvSpPr txBox="1"/>
      </xdr:nvSpPr>
      <xdr:spPr>
        <a:xfrm>
          <a:off x="863111" y="6422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157629</xdr:rowOff>
    </xdr:from>
    <xdr:to>
      <xdr:col>24</xdr:col>
      <xdr:colOff>62865</xdr:colOff>
      <xdr:row>59</xdr:row>
      <xdr:rowOff>31376</xdr:rowOff>
    </xdr:to>
    <xdr:cxnSp macro="">
      <xdr:nvCxnSpPr>
        <xdr:cNvPr id="116" name="直線コネクタ 115"/>
        <xdr:cNvCxnSpPr/>
      </xdr:nvCxnSpPr>
      <xdr:spPr>
        <a:xfrm flipV="1">
          <a:off x="4633595" y="8558679"/>
          <a:ext cx="1270" cy="158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35203</xdr:rowOff>
    </xdr:from>
    <xdr:ext cx="534377" cy="259045"/>
    <xdr:sp macro="" textlink="">
      <xdr:nvSpPr>
        <xdr:cNvPr id="117" name="物件費最小値テキスト"/>
        <xdr:cNvSpPr txBox="1"/>
      </xdr:nvSpPr>
      <xdr:spPr>
        <a:xfrm>
          <a:off x="4686300" y="1015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31376</xdr:rowOff>
    </xdr:from>
    <xdr:to>
      <xdr:col>24</xdr:col>
      <xdr:colOff>152400</xdr:colOff>
      <xdr:row>59</xdr:row>
      <xdr:rowOff>31376</xdr:rowOff>
    </xdr:to>
    <xdr:cxnSp macro="">
      <xdr:nvCxnSpPr>
        <xdr:cNvPr id="118" name="直線コネクタ 117"/>
        <xdr:cNvCxnSpPr/>
      </xdr:nvCxnSpPr>
      <xdr:spPr>
        <a:xfrm>
          <a:off x="4546600" y="10146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104306</xdr:rowOff>
    </xdr:from>
    <xdr:ext cx="534377" cy="259045"/>
    <xdr:sp macro="" textlink="">
      <xdr:nvSpPr>
        <xdr:cNvPr id="119" name="物件費最大値テキスト"/>
        <xdr:cNvSpPr txBox="1"/>
      </xdr:nvSpPr>
      <xdr:spPr>
        <a:xfrm>
          <a:off x="4686300" y="8333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157629</xdr:rowOff>
    </xdr:from>
    <xdr:to>
      <xdr:col>24</xdr:col>
      <xdr:colOff>152400</xdr:colOff>
      <xdr:row>49</xdr:row>
      <xdr:rowOff>157629</xdr:rowOff>
    </xdr:to>
    <xdr:cxnSp macro="">
      <xdr:nvCxnSpPr>
        <xdr:cNvPr id="120" name="直線コネクタ 119"/>
        <xdr:cNvCxnSpPr/>
      </xdr:nvCxnSpPr>
      <xdr:spPr>
        <a:xfrm>
          <a:off x="4546600" y="8558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84020</xdr:rowOff>
    </xdr:from>
    <xdr:to>
      <xdr:col>24</xdr:col>
      <xdr:colOff>63500</xdr:colOff>
      <xdr:row>57</xdr:row>
      <xdr:rowOff>103484</xdr:rowOff>
    </xdr:to>
    <xdr:cxnSp macro="">
      <xdr:nvCxnSpPr>
        <xdr:cNvPr id="121" name="直線コネクタ 120"/>
        <xdr:cNvCxnSpPr/>
      </xdr:nvCxnSpPr>
      <xdr:spPr>
        <a:xfrm flipV="1">
          <a:off x="3797300" y="9856670"/>
          <a:ext cx="838200" cy="1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90354</xdr:rowOff>
    </xdr:from>
    <xdr:ext cx="534377" cy="259045"/>
    <xdr:sp macro="" textlink="">
      <xdr:nvSpPr>
        <xdr:cNvPr id="122" name="物件費平均値テキスト"/>
        <xdr:cNvSpPr txBox="1"/>
      </xdr:nvSpPr>
      <xdr:spPr>
        <a:xfrm>
          <a:off x="4686300" y="93486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67477</xdr:rowOff>
    </xdr:from>
    <xdr:to>
      <xdr:col>24</xdr:col>
      <xdr:colOff>114300</xdr:colOff>
      <xdr:row>55</xdr:row>
      <xdr:rowOff>169077</xdr:rowOff>
    </xdr:to>
    <xdr:sp macro="" textlink="">
      <xdr:nvSpPr>
        <xdr:cNvPr id="123" name="フローチャート: 判断 122"/>
        <xdr:cNvSpPr/>
      </xdr:nvSpPr>
      <xdr:spPr>
        <a:xfrm>
          <a:off x="4584700" y="9497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103484</xdr:rowOff>
    </xdr:from>
    <xdr:to>
      <xdr:col>19</xdr:col>
      <xdr:colOff>177800</xdr:colOff>
      <xdr:row>57</xdr:row>
      <xdr:rowOff>152404</xdr:rowOff>
    </xdr:to>
    <xdr:cxnSp macro="">
      <xdr:nvCxnSpPr>
        <xdr:cNvPr id="124" name="直線コネクタ 123"/>
        <xdr:cNvCxnSpPr/>
      </xdr:nvCxnSpPr>
      <xdr:spPr>
        <a:xfrm flipV="1">
          <a:off x="2908300" y="9876134"/>
          <a:ext cx="8890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71657</xdr:rowOff>
    </xdr:from>
    <xdr:to>
      <xdr:col>20</xdr:col>
      <xdr:colOff>38100</xdr:colOff>
      <xdr:row>56</xdr:row>
      <xdr:rowOff>1807</xdr:rowOff>
    </xdr:to>
    <xdr:sp macro="" textlink="">
      <xdr:nvSpPr>
        <xdr:cNvPr id="125" name="フローチャート: 判断 124"/>
        <xdr:cNvSpPr/>
      </xdr:nvSpPr>
      <xdr:spPr>
        <a:xfrm>
          <a:off x="3746500" y="9501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18334</xdr:rowOff>
    </xdr:from>
    <xdr:ext cx="534377" cy="259045"/>
    <xdr:sp macro="" textlink="">
      <xdr:nvSpPr>
        <xdr:cNvPr id="126" name="テキスト ボックス 125"/>
        <xdr:cNvSpPr txBox="1"/>
      </xdr:nvSpPr>
      <xdr:spPr>
        <a:xfrm>
          <a:off x="3530111" y="9276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64229</xdr:rowOff>
    </xdr:from>
    <xdr:to>
      <xdr:col>15</xdr:col>
      <xdr:colOff>50800</xdr:colOff>
      <xdr:row>57</xdr:row>
      <xdr:rowOff>152404</xdr:rowOff>
    </xdr:to>
    <xdr:cxnSp macro="">
      <xdr:nvCxnSpPr>
        <xdr:cNvPr id="127" name="直線コネクタ 126"/>
        <xdr:cNvCxnSpPr/>
      </xdr:nvCxnSpPr>
      <xdr:spPr>
        <a:xfrm>
          <a:off x="2019300" y="9836879"/>
          <a:ext cx="889000" cy="88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119924</xdr:rowOff>
    </xdr:from>
    <xdr:to>
      <xdr:col>15</xdr:col>
      <xdr:colOff>101600</xdr:colOff>
      <xdr:row>56</xdr:row>
      <xdr:rowOff>50074</xdr:rowOff>
    </xdr:to>
    <xdr:sp macro="" textlink="">
      <xdr:nvSpPr>
        <xdr:cNvPr id="128" name="フローチャート: 判断 127"/>
        <xdr:cNvSpPr/>
      </xdr:nvSpPr>
      <xdr:spPr>
        <a:xfrm>
          <a:off x="2857500" y="954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66601</xdr:rowOff>
    </xdr:from>
    <xdr:ext cx="534377" cy="259045"/>
    <xdr:sp macro="" textlink="">
      <xdr:nvSpPr>
        <xdr:cNvPr id="129" name="テキスト ボックス 128"/>
        <xdr:cNvSpPr txBox="1"/>
      </xdr:nvSpPr>
      <xdr:spPr>
        <a:xfrm>
          <a:off x="2641111" y="932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64229</xdr:rowOff>
    </xdr:from>
    <xdr:to>
      <xdr:col>10</xdr:col>
      <xdr:colOff>114300</xdr:colOff>
      <xdr:row>58</xdr:row>
      <xdr:rowOff>93588</xdr:rowOff>
    </xdr:to>
    <xdr:cxnSp macro="">
      <xdr:nvCxnSpPr>
        <xdr:cNvPr id="130" name="直線コネクタ 129"/>
        <xdr:cNvCxnSpPr/>
      </xdr:nvCxnSpPr>
      <xdr:spPr>
        <a:xfrm flipV="1">
          <a:off x="1130300" y="9836879"/>
          <a:ext cx="889000" cy="20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140106</xdr:rowOff>
    </xdr:from>
    <xdr:to>
      <xdr:col>10</xdr:col>
      <xdr:colOff>165100</xdr:colOff>
      <xdr:row>56</xdr:row>
      <xdr:rowOff>70256</xdr:rowOff>
    </xdr:to>
    <xdr:sp macro="" textlink="">
      <xdr:nvSpPr>
        <xdr:cNvPr id="131" name="フローチャート: 判断 130"/>
        <xdr:cNvSpPr/>
      </xdr:nvSpPr>
      <xdr:spPr>
        <a:xfrm>
          <a:off x="1968500" y="9569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86783</xdr:rowOff>
    </xdr:from>
    <xdr:ext cx="534377" cy="259045"/>
    <xdr:sp macro="" textlink="">
      <xdr:nvSpPr>
        <xdr:cNvPr id="132" name="テキスト ボックス 131"/>
        <xdr:cNvSpPr txBox="1"/>
      </xdr:nvSpPr>
      <xdr:spPr>
        <a:xfrm>
          <a:off x="1752111" y="934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46968</xdr:rowOff>
    </xdr:from>
    <xdr:to>
      <xdr:col>6</xdr:col>
      <xdr:colOff>38100</xdr:colOff>
      <xdr:row>56</xdr:row>
      <xdr:rowOff>148568</xdr:rowOff>
    </xdr:to>
    <xdr:sp macro="" textlink="">
      <xdr:nvSpPr>
        <xdr:cNvPr id="133" name="フローチャート: 判断 132"/>
        <xdr:cNvSpPr/>
      </xdr:nvSpPr>
      <xdr:spPr>
        <a:xfrm>
          <a:off x="1079500" y="964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165095</xdr:rowOff>
    </xdr:from>
    <xdr:ext cx="534377" cy="259045"/>
    <xdr:sp macro="" textlink="">
      <xdr:nvSpPr>
        <xdr:cNvPr id="134" name="テキスト ボックス 133"/>
        <xdr:cNvSpPr txBox="1"/>
      </xdr:nvSpPr>
      <xdr:spPr>
        <a:xfrm>
          <a:off x="863111" y="9423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33220</xdr:rowOff>
    </xdr:from>
    <xdr:to>
      <xdr:col>24</xdr:col>
      <xdr:colOff>114300</xdr:colOff>
      <xdr:row>57</xdr:row>
      <xdr:rowOff>134820</xdr:rowOff>
    </xdr:to>
    <xdr:sp macro="" textlink="">
      <xdr:nvSpPr>
        <xdr:cNvPr id="140" name="楕円 139"/>
        <xdr:cNvSpPr/>
      </xdr:nvSpPr>
      <xdr:spPr>
        <a:xfrm>
          <a:off x="4584700" y="980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11647</xdr:rowOff>
    </xdr:from>
    <xdr:ext cx="534377" cy="259045"/>
    <xdr:sp macro="" textlink="">
      <xdr:nvSpPr>
        <xdr:cNvPr id="141" name="物件費該当値テキスト"/>
        <xdr:cNvSpPr txBox="1"/>
      </xdr:nvSpPr>
      <xdr:spPr>
        <a:xfrm>
          <a:off x="4686300" y="9784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52684</xdr:rowOff>
    </xdr:from>
    <xdr:to>
      <xdr:col>20</xdr:col>
      <xdr:colOff>38100</xdr:colOff>
      <xdr:row>57</xdr:row>
      <xdr:rowOff>154284</xdr:rowOff>
    </xdr:to>
    <xdr:sp macro="" textlink="">
      <xdr:nvSpPr>
        <xdr:cNvPr id="142" name="楕円 141"/>
        <xdr:cNvSpPr/>
      </xdr:nvSpPr>
      <xdr:spPr>
        <a:xfrm>
          <a:off x="3746500" y="9825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145411</xdr:rowOff>
    </xdr:from>
    <xdr:ext cx="534377" cy="259045"/>
    <xdr:sp macro="" textlink="">
      <xdr:nvSpPr>
        <xdr:cNvPr id="143" name="テキスト ボックス 142"/>
        <xdr:cNvSpPr txBox="1"/>
      </xdr:nvSpPr>
      <xdr:spPr>
        <a:xfrm>
          <a:off x="3530111" y="9918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101604</xdr:rowOff>
    </xdr:from>
    <xdr:to>
      <xdr:col>15</xdr:col>
      <xdr:colOff>101600</xdr:colOff>
      <xdr:row>58</xdr:row>
      <xdr:rowOff>31754</xdr:rowOff>
    </xdr:to>
    <xdr:sp macro="" textlink="">
      <xdr:nvSpPr>
        <xdr:cNvPr id="144" name="楕円 143"/>
        <xdr:cNvSpPr/>
      </xdr:nvSpPr>
      <xdr:spPr>
        <a:xfrm>
          <a:off x="2857500" y="9874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22881</xdr:rowOff>
    </xdr:from>
    <xdr:ext cx="534377" cy="259045"/>
    <xdr:sp macro="" textlink="">
      <xdr:nvSpPr>
        <xdr:cNvPr id="145" name="テキスト ボックス 144"/>
        <xdr:cNvSpPr txBox="1"/>
      </xdr:nvSpPr>
      <xdr:spPr>
        <a:xfrm>
          <a:off x="2641111" y="996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13429</xdr:rowOff>
    </xdr:from>
    <xdr:to>
      <xdr:col>10</xdr:col>
      <xdr:colOff>165100</xdr:colOff>
      <xdr:row>57</xdr:row>
      <xdr:rowOff>115029</xdr:rowOff>
    </xdr:to>
    <xdr:sp macro="" textlink="">
      <xdr:nvSpPr>
        <xdr:cNvPr id="146" name="楕円 145"/>
        <xdr:cNvSpPr/>
      </xdr:nvSpPr>
      <xdr:spPr>
        <a:xfrm>
          <a:off x="1968500" y="9786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106156</xdr:rowOff>
    </xdr:from>
    <xdr:ext cx="534377" cy="259045"/>
    <xdr:sp macro="" textlink="">
      <xdr:nvSpPr>
        <xdr:cNvPr id="147" name="テキスト ボックス 146"/>
        <xdr:cNvSpPr txBox="1"/>
      </xdr:nvSpPr>
      <xdr:spPr>
        <a:xfrm>
          <a:off x="1752111" y="987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42788</xdr:rowOff>
    </xdr:from>
    <xdr:to>
      <xdr:col>6</xdr:col>
      <xdr:colOff>38100</xdr:colOff>
      <xdr:row>58</xdr:row>
      <xdr:rowOff>144388</xdr:rowOff>
    </xdr:to>
    <xdr:sp macro="" textlink="">
      <xdr:nvSpPr>
        <xdr:cNvPr id="148" name="楕円 147"/>
        <xdr:cNvSpPr/>
      </xdr:nvSpPr>
      <xdr:spPr>
        <a:xfrm>
          <a:off x="1079500" y="998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135515</xdr:rowOff>
    </xdr:from>
    <xdr:ext cx="534377" cy="259045"/>
    <xdr:sp macro="" textlink="">
      <xdr:nvSpPr>
        <xdr:cNvPr id="149" name="テキスト ボックス 148"/>
        <xdr:cNvSpPr txBox="1"/>
      </xdr:nvSpPr>
      <xdr:spPr>
        <a:xfrm>
          <a:off x="863111" y="10079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50820</xdr:rowOff>
    </xdr:from>
    <xdr:to>
      <xdr:col>24</xdr:col>
      <xdr:colOff>62865</xdr:colOff>
      <xdr:row>78</xdr:row>
      <xdr:rowOff>120315</xdr:rowOff>
    </xdr:to>
    <xdr:cxnSp macro="">
      <xdr:nvCxnSpPr>
        <xdr:cNvPr id="171" name="直線コネクタ 170"/>
        <xdr:cNvCxnSpPr/>
      </xdr:nvCxnSpPr>
      <xdr:spPr>
        <a:xfrm flipV="1">
          <a:off x="4633595" y="12395220"/>
          <a:ext cx="1270" cy="1098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124142</xdr:rowOff>
    </xdr:from>
    <xdr:ext cx="378565" cy="259045"/>
    <xdr:sp macro="" textlink="">
      <xdr:nvSpPr>
        <xdr:cNvPr id="172" name="維持補修費最小値テキスト"/>
        <xdr:cNvSpPr txBox="1"/>
      </xdr:nvSpPr>
      <xdr:spPr>
        <a:xfrm>
          <a:off x="4686300" y="134972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120315</xdr:rowOff>
    </xdr:from>
    <xdr:to>
      <xdr:col>24</xdr:col>
      <xdr:colOff>152400</xdr:colOff>
      <xdr:row>78</xdr:row>
      <xdr:rowOff>120315</xdr:rowOff>
    </xdr:to>
    <xdr:cxnSp macro="">
      <xdr:nvCxnSpPr>
        <xdr:cNvPr id="173" name="直線コネクタ 172"/>
        <xdr:cNvCxnSpPr/>
      </xdr:nvCxnSpPr>
      <xdr:spPr>
        <a:xfrm>
          <a:off x="4546600" y="1349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168947</xdr:rowOff>
    </xdr:from>
    <xdr:ext cx="534377" cy="259045"/>
    <xdr:sp macro="" textlink="">
      <xdr:nvSpPr>
        <xdr:cNvPr id="174" name="維持補修費最大値テキスト"/>
        <xdr:cNvSpPr txBox="1"/>
      </xdr:nvSpPr>
      <xdr:spPr>
        <a:xfrm>
          <a:off x="4686300" y="1217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50820</xdr:rowOff>
    </xdr:from>
    <xdr:to>
      <xdr:col>24</xdr:col>
      <xdr:colOff>152400</xdr:colOff>
      <xdr:row>72</xdr:row>
      <xdr:rowOff>50820</xdr:rowOff>
    </xdr:to>
    <xdr:cxnSp macro="">
      <xdr:nvCxnSpPr>
        <xdr:cNvPr id="175" name="直線コネクタ 174"/>
        <xdr:cNvCxnSpPr/>
      </xdr:nvCxnSpPr>
      <xdr:spPr>
        <a:xfrm>
          <a:off x="4546600" y="12395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74823</xdr:rowOff>
    </xdr:from>
    <xdr:to>
      <xdr:col>24</xdr:col>
      <xdr:colOff>63500</xdr:colOff>
      <xdr:row>78</xdr:row>
      <xdr:rowOff>77704</xdr:rowOff>
    </xdr:to>
    <xdr:cxnSp macro="">
      <xdr:nvCxnSpPr>
        <xdr:cNvPr id="176" name="直線コネクタ 175"/>
        <xdr:cNvCxnSpPr/>
      </xdr:nvCxnSpPr>
      <xdr:spPr>
        <a:xfrm>
          <a:off x="3797300" y="13447923"/>
          <a:ext cx="838200" cy="2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106610</xdr:rowOff>
    </xdr:from>
    <xdr:ext cx="469744" cy="259045"/>
    <xdr:sp macro="" textlink="">
      <xdr:nvSpPr>
        <xdr:cNvPr id="177" name="維持補修費平均値テキスト"/>
        <xdr:cNvSpPr txBox="1"/>
      </xdr:nvSpPr>
      <xdr:spPr>
        <a:xfrm>
          <a:off x="4686300" y="131368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83733</xdr:rowOff>
    </xdr:from>
    <xdr:to>
      <xdr:col>24</xdr:col>
      <xdr:colOff>114300</xdr:colOff>
      <xdr:row>78</xdr:row>
      <xdr:rowOff>13883</xdr:rowOff>
    </xdr:to>
    <xdr:sp macro="" textlink="">
      <xdr:nvSpPr>
        <xdr:cNvPr id="178" name="フローチャート: 判断 177"/>
        <xdr:cNvSpPr/>
      </xdr:nvSpPr>
      <xdr:spPr>
        <a:xfrm>
          <a:off x="4584700" y="1328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68286</xdr:rowOff>
    </xdr:from>
    <xdr:to>
      <xdr:col>19</xdr:col>
      <xdr:colOff>177800</xdr:colOff>
      <xdr:row>78</xdr:row>
      <xdr:rowOff>74823</xdr:rowOff>
    </xdr:to>
    <xdr:cxnSp macro="">
      <xdr:nvCxnSpPr>
        <xdr:cNvPr id="179" name="直線コネクタ 178"/>
        <xdr:cNvCxnSpPr/>
      </xdr:nvCxnSpPr>
      <xdr:spPr>
        <a:xfrm>
          <a:off x="2908300" y="13441386"/>
          <a:ext cx="889000" cy="6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98365</xdr:rowOff>
    </xdr:from>
    <xdr:to>
      <xdr:col>20</xdr:col>
      <xdr:colOff>38100</xdr:colOff>
      <xdr:row>78</xdr:row>
      <xdr:rowOff>28515</xdr:rowOff>
    </xdr:to>
    <xdr:sp macro="" textlink="">
      <xdr:nvSpPr>
        <xdr:cNvPr id="180" name="フローチャート: 判断 179"/>
        <xdr:cNvSpPr/>
      </xdr:nvSpPr>
      <xdr:spPr>
        <a:xfrm>
          <a:off x="3746500" y="1330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45042</xdr:rowOff>
    </xdr:from>
    <xdr:ext cx="469744" cy="259045"/>
    <xdr:sp macro="" textlink="">
      <xdr:nvSpPr>
        <xdr:cNvPr id="181" name="テキスト ボックス 180"/>
        <xdr:cNvSpPr txBox="1"/>
      </xdr:nvSpPr>
      <xdr:spPr>
        <a:xfrm>
          <a:off x="3562428" y="13075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65680</xdr:rowOff>
    </xdr:from>
    <xdr:to>
      <xdr:col>15</xdr:col>
      <xdr:colOff>50800</xdr:colOff>
      <xdr:row>78</xdr:row>
      <xdr:rowOff>68286</xdr:rowOff>
    </xdr:to>
    <xdr:cxnSp macro="">
      <xdr:nvCxnSpPr>
        <xdr:cNvPr id="182" name="直線コネクタ 181"/>
        <xdr:cNvCxnSpPr/>
      </xdr:nvCxnSpPr>
      <xdr:spPr>
        <a:xfrm>
          <a:off x="2019300" y="13438780"/>
          <a:ext cx="889000" cy="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106228</xdr:rowOff>
    </xdr:from>
    <xdr:to>
      <xdr:col>15</xdr:col>
      <xdr:colOff>101600</xdr:colOff>
      <xdr:row>78</xdr:row>
      <xdr:rowOff>36378</xdr:rowOff>
    </xdr:to>
    <xdr:sp macro="" textlink="">
      <xdr:nvSpPr>
        <xdr:cNvPr id="183" name="フローチャート: 判断 182"/>
        <xdr:cNvSpPr/>
      </xdr:nvSpPr>
      <xdr:spPr>
        <a:xfrm>
          <a:off x="2857500" y="1330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52905</xdr:rowOff>
    </xdr:from>
    <xdr:ext cx="469744" cy="259045"/>
    <xdr:sp macro="" textlink="">
      <xdr:nvSpPr>
        <xdr:cNvPr id="184" name="テキスト ボックス 183"/>
        <xdr:cNvSpPr txBox="1"/>
      </xdr:nvSpPr>
      <xdr:spPr>
        <a:xfrm>
          <a:off x="2673428" y="13083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57815</xdr:rowOff>
    </xdr:from>
    <xdr:to>
      <xdr:col>10</xdr:col>
      <xdr:colOff>114300</xdr:colOff>
      <xdr:row>78</xdr:row>
      <xdr:rowOff>65680</xdr:rowOff>
    </xdr:to>
    <xdr:cxnSp macro="">
      <xdr:nvCxnSpPr>
        <xdr:cNvPr id="185" name="直線コネクタ 184"/>
        <xdr:cNvCxnSpPr/>
      </xdr:nvCxnSpPr>
      <xdr:spPr>
        <a:xfrm>
          <a:off x="1130300" y="13430915"/>
          <a:ext cx="889000" cy="7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91963</xdr:rowOff>
    </xdr:from>
    <xdr:to>
      <xdr:col>10</xdr:col>
      <xdr:colOff>165100</xdr:colOff>
      <xdr:row>78</xdr:row>
      <xdr:rowOff>22113</xdr:rowOff>
    </xdr:to>
    <xdr:sp macro="" textlink="">
      <xdr:nvSpPr>
        <xdr:cNvPr id="186" name="フローチャート: 判断 185"/>
        <xdr:cNvSpPr/>
      </xdr:nvSpPr>
      <xdr:spPr>
        <a:xfrm>
          <a:off x="1968500" y="1329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38640</xdr:rowOff>
    </xdr:from>
    <xdr:ext cx="469744" cy="259045"/>
    <xdr:sp macro="" textlink="">
      <xdr:nvSpPr>
        <xdr:cNvPr id="187" name="テキスト ボックス 186"/>
        <xdr:cNvSpPr txBox="1"/>
      </xdr:nvSpPr>
      <xdr:spPr>
        <a:xfrm>
          <a:off x="1784428" y="1306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95941</xdr:rowOff>
    </xdr:from>
    <xdr:to>
      <xdr:col>6</xdr:col>
      <xdr:colOff>38100</xdr:colOff>
      <xdr:row>78</xdr:row>
      <xdr:rowOff>26091</xdr:rowOff>
    </xdr:to>
    <xdr:sp macro="" textlink="">
      <xdr:nvSpPr>
        <xdr:cNvPr id="188" name="フローチャート: 判断 187"/>
        <xdr:cNvSpPr/>
      </xdr:nvSpPr>
      <xdr:spPr>
        <a:xfrm>
          <a:off x="1079500" y="13297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42618</xdr:rowOff>
    </xdr:from>
    <xdr:ext cx="469744" cy="259045"/>
    <xdr:sp macro="" textlink="">
      <xdr:nvSpPr>
        <xdr:cNvPr id="189" name="テキスト ボックス 188"/>
        <xdr:cNvSpPr txBox="1"/>
      </xdr:nvSpPr>
      <xdr:spPr>
        <a:xfrm>
          <a:off x="895428" y="13072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26904</xdr:rowOff>
    </xdr:from>
    <xdr:to>
      <xdr:col>24</xdr:col>
      <xdr:colOff>114300</xdr:colOff>
      <xdr:row>78</xdr:row>
      <xdr:rowOff>128504</xdr:rowOff>
    </xdr:to>
    <xdr:sp macro="" textlink="">
      <xdr:nvSpPr>
        <xdr:cNvPr id="195" name="楕円 194"/>
        <xdr:cNvSpPr/>
      </xdr:nvSpPr>
      <xdr:spPr>
        <a:xfrm>
          <a:off x="4584700" y="13400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113281</xdr:rowOff>
    </xdr:from>
    <xdr:ext cx="469744" cy="259045"/>
    <xdr:sp macro="" textlink="">
      <xdr:nvSpPr>
        <xdr:cNvPr id="196" name="維持補修費該当値テキスト"/>
        <xdr:cNvSpPr txBox="1"/>
      </xdr:nvSpPr>
      <xdr:spPr>
        <a:xfrm>
          <a:off x="4686300" y="1331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24023</xdr:rowOff>
    </xdr:from>
    <xdr:to>
      <xdr:col>20</xdr:col>
      <xdr:colOff>38100</xdr:colOff>
      <xdr:row>78</xdr:row>
      <xdr:rowOff>125623</xdr:rowOff>
    </xdr:to>
    <xdr:sp macro="" textlink="">
      <xdr:nvSpPr>
        <xdr:cNvPr id="197" name="楕円 196"/>
        <xdr:cNvSpPr/>
      </xdr:nvSpPr>
      <xdr:spPr>
        <a:xfrm>
          <a:off x="3746500" y="1339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116750</xdr:rowOff>
    </xdr:from>
    <xdr:ext cx="469744" cy="259045"/>
    <xdr:sp macro="" textlink="">
      <xdr:nvSpPr>
        <xdr:cNvPr id="198" name="テキスト ボックス 197"/>
        <xdr:cNvSpPr txBox="1"/>
      </xdr:nvSpPr>
      <xdr:spPr>
        <a:xfrm>
          <a:off x="3562428" y="1348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17486</xdr:rowOff>
    </xdr:from>
    <xdr:to>
      <xdr:col>15</xdr:col>
      <xdr:colOff>101600</xdr:colOff>
      <xdr:row>78</xdr:row>
      <xdr:rowOff>119086</xdr:rowOff>
    </xdr:to>
    <xdr:sp macro="" textlink="">
      <xdr:nvSpPr>
        <xdr:cNvPr id="199" name="楕円 198"/>
        <xdr:cNvSpPr/>
      </xdr:nvSpPr>
      <xdr:spPr>
        <a:xfrm>
          <a:off x="2857500" y="1339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110213</xdr:rowOff>
    </xdr:from>
    <xdr:ext cx="469744" cy="259045"/>
    <xdr:sp macro="" textlink="">
      <xdr:nvSpPr>
        <xdr:cNvPr id="200" name="テキスト ボックス 199"/>
        <xdr:cNvSpPr txBox="1"/>
      </xdr:nvSpPr>
      <xdr:spPr>
        <a:xfrm>
          <a:off x="2673428" y="1348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14880</xdr:rowOff>
    </xdr:from>
    <xdr:to>
      <xdr:col>10</xdr:col>
      <xdr:colOff>165100</xdr:colOff>
      <xdr:row>78</xdr:row>
      <xdr:rowOff>116480</xdr:rowOff>
    </xdr:to>
    <xdr:sp macro="" textlink="">
      <xdr:nvSpPr>
        <xdr:cNvPr id="201" name="楕円 200"/>
        <xdr:cNvSpPr/>
      </xdr:nvSpPr>
      <xdr:spPr>
        <a:xfrm>
          <a:off x="1968500" y="133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107607</xdr:rowOff>
    </xdr:from>
    <xdr:ext cx="469744" cy="259045"/>
    <xdr:sp macro="" textlink="">
      <xdr:nvSpPr>
        <xdr:cNvPr id="202" name="テキスト ボックス 201"/>
        <xdr:cNvSpPr txBox="1"/>
      </xdr:nvSpPr>
      <xdr:spPr>
        <a:xfrm>
          <a:off x="1784428" y="1348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7015</xdr:rowOff>
    </xdr:from>
    <xdr:to>
      <xdr:col>6</xdr:col>
      <xdr:colOff>38100</xdr:colOff>
      <xdr:row>78</xdr:row>
      <xdr:rowOff>108615</xdr:rowOff>
    </xdr:to>
    <xdr:sp macro="" textlink="">
      <xdr:nvSpPr>
        <xdr:cNvPr id="203" name="楕円 202"/>
        <xdr:cNvSpPr/>
      </xdr:nvSpPr>
      <xdr:spPr>
        <a:xfrm>
          <a:off x="1079500" y="1338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99742</xdr:rowOff>
    </xdr:from>
    <xdr:ext cx="469744" cy="259045"/>
    <xdr:sp macro="" textlink="">
      <xdr:nvSpPr>
        <xdr:cNvPr id="204" name="テキスト ボックス 203"/>
        <xdr:cNvSpPr txBox="1"/>
      </xdr:nvSpPr>
      <xdr:spPr>
        <a:xfrm>
          <a:off x="895428" y="13472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1" name="テキスト ボックス 220"/>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25050</xdr:rowOff>
    </xdr:from>
    <xdr:to>
      <xdr:col>24</xdr:col>
      <xdr:colOff>62865</xdr:colOff>
      <xdr:row>99</xdr:row>
      <xdr:rowOff>78420</xdr:rowOff>
    </xdr:to>
    <xdr:cxnSp macro="">
      <xdr:nvCxnSpPr>
        <xdr:cNvPr id="227" name="直線コネクタ 226"/>
        <xdr:cNvCxnSpPr/>
      </xdr:nvCxnSpPr>
      <xdr:spPr>
        <a:xfrm flipV="1">
          <a:off x="4633595" y="15455550"/>
          <a:ext cx="1270" cy="1596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82247</xdr:rowOff>
    </xdr:from>
    <xdr:ext cx="534377" cy="259045"/>
    <xdr:sp macro="" textlink="">
      <xdr:nvSpPr>
        <xdr:cNvPr id="228" name="扶助費最小値テキスト"/>
        <xdr:cNvSpPr txBox="1"/>
      </xdr:nvSpPr>
      <xdr:spPr>
        <a:xfrm>
          <a:off x="4686300" y="17055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78420</xdr:rowOff>
    </xdr:from>
    <xdr:to>
      <xdr:col>24</xdr:col>
      <xdr:colOff>152400</xdr:colOff>
      <xdr:row>99</xdr:row>
      <xdr:rowOff>78420</xdr:rowOff>
    </xdr:to>
    <xdr:cxnSp macro="">
      <xdr:nvCxnSpPr>
        <xdr:cNvPr id="229" name="直線コネクタ 228"/>
        <xdr:cNvCxnSpPr/>
      </xdr:nvCxnSpPr>
      <xdr:spPr>
        <a:xfrm>
          <a:off x="4546600" y="17051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143177</xdr:rowOff>
    </xdr:from>
    <xdr:ext cx="599010" cy="259045"/>
    <xdr:sp macro="" textlink="">
      <xdr:nvSpPr>
        <xdr:cNvPr id="230" name="扶助費最大値テキスト"/>
        <xdr:cNvSpPr txBox="1"/>
      </xdr:nvSpPr>
      <xdr:spPr>
        <a:xfrm>
          <a:off x="4686300" y="1523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25050</xdr:rowOff>
    </xdr:from>
    <xdr:to>
      <xdr:col>24</xdr:col>
      <xdr:colOff>152400</xdr:colOff>
      <xdr:row>90</xdr:row>
      <xdr:rowOff>25050</xdr:rowOff>
    </xdr:to>
    <xdr:cxnSp macro="">
      <xdr:nvCxnSpPr>
        <xdr:cNvPr id="231" name="直線コネクタ 230"/>
        <xdr:cNvCxnSpPr/>
      </xdr:nvCxnSpPr>
      <xdr:spPr>
        <a:xfrm>
          <a:off x="4546600" y="1545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76515</xdr:rowOff>
    </xdr:from>
    <xdr:to>
      <xdr:col>24</xdr:col>
      <xdr:colOff>63500</xdr:colOff>
      <xdr:row>96</xdr:row>
      <xdr:rowOff>123530</xdr:rowOff>
    </xdr:to>
    <xdr:cxnSp macro="">
      <xdr:nvCxnSpPr>
        <xdr:cNvPr id="232" name="直線コネクタ 231"/>
        <xdr:cNvCxnSpPr/>
      </xdr:nvCxnSpPr>
      <xdr:spPr>
        <a:xfrm flipV="1">
          <a:off x="3797300" y="16535715"/>
          <a:ext cx="838200" cy="47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151736</xdr:rowOff>
    </xdr:from>
    <xdr:ext cx="534377" cy="259045"/>
    <xdr:sp macro="" textlink="">
      <xdr:nvSpPr>
        <xdr:cNvPr id="233" name="扶助費平均値テキスト"/>
        <xdr:cNvSpPr txBox="1"/>
      </xdr:nvSpPr>
      <xdr:spPr>
        <a:xfrm>
          <a:off x="4686300" y="162680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128859</xdr:rowOff>
    </xdr:from>
    <xdr:to>
      <xdr:col>24</xdr:col>
      <xdr:colOff>114300</xdr:colOff>
      <xdr:row>96</xdr:row>
      <xdr:rowOff>59009</xdr:rowOff>
    </xdr:to>
    <xdr:sp macro="" textlink="">
      <xdr:nvSpPr>
        <xdr:cNvPr id="234" name="フローチャート: 判断 233"/>
        <xdr:cNvSpPr/>
      </xdr:nvSpPr>
      <xdr:spPr>
        <a:xfrm>
          <a:off x="4584700" y="16416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123530</xdr:rowOff>
    </xdr:from>
    <xdr:to>
      <xdr:col>19</xdr:col>
      <xdr:colOff>177800</xdr:colOff>
      <xdr:row>96</xdr:row>
      <xdr:rowOff>154285</xdr:rowOff>
    </xdr:to>
    <xdr:cxnSp macro="">
      <xdr:nvCxnSpPr>
        <xdr:cNvPr id="235" name="直線コネクタ 234"/>
        <xdr:cNvCxnSpPr/>
      </xdr:nvCxnSpPr>
      <xdr:spPr>
        <a:xfrm flipV="1">
          <a:off x="2908300" y="16582730"/>
          <a:ext cx="889000" cy="30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164734</xdr:rowOff>
    </xdr:from>
    <xdr:to>
      <xdr:col>20</xdr:col>
      <xdr:colOff>38100</xdr:colOff>
      <xdr:row>96</xdr:row>
      <xdr:rowOff>94884</xdr:rowOff>
    </xdr:to>
    <xdr:sp macro="" textlink="">
      <xdr:nvSpPr>
        <xdr:cNvPr id="236" name="フローチャート: 判断 235"/>
        <xdr:cNvSpPr/>
      </xdr:nvSpPr>
      <xdr:spPr>
        <a:xfrm>
          <a:off x="3746500" y="16452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111411</xdr:rowOff>
    </xdr:from>
    <xdr:ext cx="534377" cy="259045"/>
    <xdr:sp macro="" textlink="">
      <xdr:nvSpPr>
        <xdr:cNvPr id="237" name="テキスト ボックス 236"/>
        <xdr:cNvSpPr txBox="1"/>
      </xdr:nvSpPr>
      <xdr:spPr>
        <a:xfrm>
          <a:off x="3530111" y="16227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154285</xdr:rowOff>
    </xdr:from>
    <xdr:to>
      <xdr:col>15</xdr:col>
      <xdr:colOff>50800</xdr:colOff>
      <xdr:row>97</xdr:row>
      <xdr:rowOff>28479</xdr:rowOff>
    </xdr:to>
    <xdr:cxnSp macro="">
      <xdr:nvCxnSpPr>
        <xdr:cNvPr id="238" name="直線コネクタ 237"/>
        <xdr:cNvCxnSpPr/>
      </xdr:nvCxnSpPr>
      <xdr:spPr>
        <a:xfrm flipV="1">
          <a:off x="2019300" y="16613485"/>
          <a:ext cx="889000" cy="45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40467</xdr:rowOff>
    </xdr:from>
    <xdr:to>
      <xdr:col>15</xdr:col>
      <xdr:colOff>101600</xdr:colOff>
      <xdr:row>96</xdr:row>
      <xdr:rowOff>142067</xdr:rowOff>
    </xdr:to>
    <xdr:sp macro="" textlink="">
      <xdr:nvSpPr>
        <xdr:cNvPr id="239" name="フローチャート: 判断 238"/>
        <xdr:cNvSpPr/>
      </xdr:nvSpPr>
      <xdr:spPr>
        <a:xfrm>
          <a:off x="2857500" y="16499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158594</xdr:rowOff>
    </xdr:from>
    <xdr:ext cx="534377" cy="259045"/>
    <xdr:sp macro="" textlink="">
      <xdr:nvSpPr>
        <xdr:cNvPr id="240" name="テキスト ボックス 239"/>
        <xdr:cNvSpPr txBox="1"/>
      </xdr:nvSpPr>
      <xdr:spPr>
        <a:xfrm>
          <a:off x="2641111" y="16274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28479</xdr:rowOff>
    </xdr:from>
    <xdr:to>
      <xdr:col>10</xdr:col>
      <xdr:colOff>114300</xdr:colOff>
      <xdr:row>97</xdr:row>
      <xdr:rowOff>108961</xdr:rowOff>
    </xdr:to>
    <xdr:cxnSp macro="">
      <xdr:nvCxnSpPr>
        <xdr:cNvPr id="241" name="直線コネクタ 240"/>
        <xdr:cNvCxnSpPr/>
      </xdr:nvCxnSpPr>
      <xdr:spPr>
        <a:xfrm flipV="1">
          <a:off x="1130300" y="16659129"/>
          <a:ext cx="889000" cy="80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92939</xdr:rowOff>
    </xdr:from>
    <xdr:to>
      <xdr:col>10</xdr:col>
      <xdr:colOff>165100</xdr:colOff>
      <xdr:row>96</xdr:row>
      <xdr:rowOff>23089</xdr:rowOff>
    </xdr:to>
    <xdr:sp macro="" textlink="">
      <xdr:nvSpPr>
        <xdr:cNvPr id="242" name="フローチャート: 判断 241"/>
        <xdr:cNvSpPr/>
      </xdr:nvSpPr>
      <xdr:spPr>
        <a:xfrm>
          <a:off x="1968500" y="1638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39616</xdr:rowOff>
    </xdr:from>
    <xdr:ext cx="534377" cy="259045"/>
    <xdr:sp macro="" textlink="">
      <xdr:nvSpPr>
        <xdr:cNvPr id="243" name="テキスト ボックス 242"/>
        <xdr:cNvSpPr txBox="1"/>
      </xdr:nvSpPr>
      <xdr:spPr>
        <a:xfrm>
          <a:off x="1752111" y="1615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50023</xdr:rowOff>
    </xdr:from>
    <xdr:to>
      <xdr:col>6</xdr:col>
      <xdr:colOff>38100</xdr:colOff>
      <xdr:row>96</xdr:row>
      <xdr:rowOff>151623</xdr:rowOff>
    </xdr:to>
    <xdr:sp macro="" textlink="">
      <xdr:nvSpPr>
        <xdr:cNvPr id="244" name="フローチャート: 判断 243"/>
        <xdr:cNvSpPr/>
      </xdr:nvSpPr>
      <xdr:spPr>
        <a:xfrm>
          <a:off x="1079500" y="16509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168150</xdr:rowOff>
    </xdr:from>
    <xdr:ext cx="534377" cy="259045"/>
    <xdr:sp macro="" textlink="">
      <xdr:nvSpPr>
        <xdr:cNvPr id="245" name="テキスト ボックス 244"/>
        <xdr:cNvSpPr txBox="1"/>
      </xdr:nvSpPr>
      <xdr:spPr>
        <a:xfrm>
          <a:off x="863111" y="1628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25715</xdr:rowOff>
    </xdr:from>
    <xdr:to>
      <xdr:col>24</xdr:col>
      <xdr:colOff>114300</xdr:colOff>
      <xdr:row>96</xdr:row>
      <xdr:rowOff>127315</xdr:rowOff>
    </xdr:to>
    <xdr:sp macro="" textlink="">
      <xdr:nvSpPr>
        <xdr:cNvPr id="251" name="楕円 250"/>
        <xdr:cNvSpPr/>
      </xdr:nvSpPr>
      <xdr:spPr>
        <a:xfrm>
          <a:off x="4584700" y="16484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4142</xdr:rowOff>
    </xdr:from>
    <xdr:ext cx="534377" cy="259045"/>
    <xdr:sp macro="" textlink="">
      <xdr:nvSpPr>
        <xdr:cNvPr id="252" name="扶助費該当値テキスト"/>
        <xdr:cNvSpPr txBox="1"/>
      </xdr:nvSpPr>
      <xdr:spPr>
        <a:xfrm>
          <a:off x="4686300" y="1646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72730</xdr:rowOff>
    </xdr:from>
    <xdr:to>
      <xdr:col>20</xdr:col>
      <xdr:colOff>38100</xdr:colOff>
      <xdr:row>97</xdr:row>
      <xdr:rowOff>2880</xdr:rowOff>
    </xdr:to>
    <xdr:sp macro="" textlink="">
      <xdr:nvSpPr>
        <xdr:cNvPr id="253" name="楕円 252"/>
        <xdr:cNvSpPr/>
      </xdr:nvSpPr>
      <xdr:spPr>
        <a:xfrm>
          <a:off x="3746500" y="1653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165457</xdr:rowOff>
    </xdr:from>
    <xdr:ext cx="534377" cy="259045"/>
    <xdr:sp macro="" textlink="">
      <xdr:nvSpPr>
        <xdr:cNvPr id="254" name="テキスト ボックス 253"/>
        <xdr:cNvSpPr txBox="1"/>
      </xdr:nvSpPr>
      <xdr:spPr>
        <a:xfrm>
          <a:off x="3530111" y="16624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103485</xdr:rowOff>
    </xdr:from>
    <xdr:to>
      <xdr:col>15</xdr:col>
      <xdr:colOff>101600</xdr:colOff>
      <xdr:row>97</xdr:row>
      <xdr:rowOff>33635</xdr:rowOff>
    </xdr:to>
    <xdr:sp macro="" textlink="">
      <xdr:nvSpPr>
        <xdr:cNvPr id="255" name="楕円 254"/>
        <xdr:cNvSpPr/>
      </xdr:nvSpPr>
      <xdr:spPr>
        <a:xfrm>
          <a:off x="2857500" y="1656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24762</xdr:rowOff>
    </xdr:from>
    <xdr:ext cx="534377" cy="259045"/>
    <xdr:sp macro="" textlink="">
      <xdr:nvSpPr>
        <xdr:cNvPr id="256" name="テキスト ボックス 255"/>
        <xdr:cNvSpPr txBox="1"/>
      </xdr:nvSpPr>
      <xdr:spPr>
        <a:xfrm>
          <a:off x="2641111" y="16655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149129</xdr:rowOff>
    </xdr:from>
    <xdr:to>
      <xdr:col>10</xdr:col>
      <xdr:colOff>165100</xdr:colOff>
      <xdr:row>97</xdr:row>
      <xdr:rowOff>79279</xdr:rowOff>
    </xdr:to>
    <xdr:sp macro="" textlink="">
      <xdr:nvSpPr>
        <xdr:cNvPr id="257" name="楕円 256"/>
        <xdr:cNvSpPr/>
      </xdr:nvSpPr>
      <xdr:spPr>
        <a:xfrm>
          <a:off x="1968500" y="1660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70406</xdr:rowOff>
    </xdr:from>
    <xdr:ext cx="534377" cy="259045"/>
    <xdr:sp macro="" textlink="">
      <xdr:nvSpPr>
        <xdr:cNvPr id="258" name="テキスト ボックス 257"/>
        <xdr:cNvSpPr txBox="1"/>
      </xdr:nvSpPr>
      <xdr:spPr>
        <a:xfrm>
          <a:off x="1752111" y="1670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58161</xdr:rowOff>
    </xdr:from>
    <xdr:to>
      <xdr:col>6</xdr:col>
      <xdr:colOff>38100</xdr:colOff>
      <xdr:row>97</xdr:row>
      <xdr:rowOff>159761</xdr:rowOff>
    </xdr:to>
    <xdr:sp macro="" textlink="">
      <xdr:nvSpPr>
        <xdr:cNvPr id="259" name="楕円 258"/>
        <xdr:cNvSpPr/>
      </xdr:nvSpPr>
      <xdr:spPr>
        <a:xfrm>
          <a:off x="1079500" y="1668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150888</xdr:rowOff>
    </xdr:from>
    <xdr:ext cx="534377" cy="259045"/>
    <xdr:sp macro="" textlink="">
      <xdr:nvSpPr>
        <xdr:cNvPr id="260" name="テキスト ボックス 259"/>
        <xdr:cNvSpPr txBox="1"/>
      </xdr:nvSpPr>
      <xdr:spPr>
        <a:xfrm>
          <a:off x="863111" y="1678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1" name="直線コネクタ 270"/>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2" name="テキスト ボックス 271"/>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3" name="直線コネクタ 272"/>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4" name="テキスト ボックス 273"/>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5" name="直線コネクタ 274"/>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6" name="テキスト ボックス 275"/>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7" name="直線コネクタ 276"/>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8" name="テキスト ボックス 277"/>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9" name="直線コネクタ 278"/>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0" name="テキスト ボックス 279"/>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104978</xdr:rowOff>
    </xdr:from>
    <xdr:to>
      <xdr:col>54</xdr:col>
      <xdr:colOff>189865</xdr:colOff>
      <xdr:row>38</xdr:row>
      <xdr:rowOff>61531</xdr:rowOff>
    </xdr:to>
    <xdr:cxnSp macro="">
      <xdr:nvCxnSpPr>
        <xdr:cNvPr id="284" name="直線コネクタ 283"/>
        <xdr:cNvCxnSpPr/>
      </xdr:nvCxnSpPr>
      <xdr:spPr>
        <a:xfrm flipV="1">
          <a:off x="10475595" y="5248478"/>
          <a:ext cx="1270" cy="13281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65358</xdr:rowOff>
    </xdr:from>
    <xdr:ext cx="534377" cy="259045"/>
    <xdr:sp macro="" textlink="">
      <xdr:nvSpPr>
        <xdr:cNvPr id="285" name="補助費等最小値テキスト"/>
        <xdr:cNvSpPr txBox="1"/>
      </xdr:nvSpPr>
      <xdr:spPr>
        <a:xfrm>
          <a:off x="10528300" y="658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61531</xdr:rowOff>
    </xdr:from>
    <xdr:to>
      <xdr:col>55</xdr:col>
      <xdr:colOff>88900</xdr:colOff>
      <xdr:row>38</xdr:row>
      <xdr:rowOff>61531</xdr:rowOff>
    </xdr:to>
    <xdr:cxnSp macro="">
      <xdr:nvCxnSpPr>
        <xdr:cNvPr id="286" name="直線コネクタ 285"/>
        <xdr:cNvCxnSpPr/>
      </xdr:nvCxnSpPr>
      <xdr:spPr>
        <a:xfrm>
          <a:off x="10388600" y="657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51655</xdr:rowOff>
    </xdr:from>
    <xdr:ext cx="599010" cy="259045"/>
    <xdr:sp macro="" textlink="">
      <xdr:nvSpPr>
        <xdr:cNvPr id="287" name="補助費等最大値テキスト"/>
        <xdr:cNvSpPr txBox="1"/>
      </xdr:nvSpPr>
      <xdr:spPr>
        <a:xfrm>
          <a:off x="10528300" y="502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104978</xdr:rowOff>
    </xdr:from>
    <xdr:to>
      <xdr:col>55</xdr:col>
      <xdr:colOff>88900</xdr:colOff>
      <xdr:row>30</xdr:row>
      <xdr:rowOff>104978</xdr:rowOff>
    </xdr:to>
    <xdr:cxnSp macro="">
      <xdr:nvCxnSpPr>
        <xdr:cNvPr id="288" name="直線コネクタ 287"/>
        <xdr:cNvCxnSpPr/>
      </xdr:nvCxnSpPr>
      <xdr:spPr>
        <a:xfrm>
          <a:off x="10388600" y="5248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104597</xdr:rowOff>
    </xdr:from>
    <xdr:to>
      <xdr:col>55</xdr:col>
      <xdr:colOff>0</xdr:colOff>
      <xdr:row>36</xdr:row>
      <xdr:rowOff>20333</xdr:rowOff>
    </xdr:to>
    <xdr:cxnSp macro="">
      <xdr:nvCxnSpPr>
        <xdr:cNvPr id="289" name="直線コネクタ 288"/>
        <xdr:cNvCxnSpPr/>
      </xdr:nvCxnSpPr>
      <xdr:spPr>
        <a:xfrm flipV="1">
          <a:off x="9639300" y="6105347"/>
          <a:ext cx="838200" cy="8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158983</xdr:rowOff>
    </xdr:from>
    <xdr:ext cx="534377" cy="259045"/>
    <xdr:sp macro="" textlink="">
      <xdr:nvSpPr>
        <xdr:cNvPr id="290" name="補助費等平均値テキスト"/>
        <xdr:cNvSpPr txBox="1"/>
      </xdr:nvSpPr>
      <xdr:spPr>
        <a:xfrm>
          <a:off x="10528300" y="61597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9106</xdr:rowOff>
    </xdr:from>
    <xdr:to>
      <xdr:col>55</xdr:col>
      <xdr:colOff>50800</xdr:colOff>
      <xdr:row>36</xdr:row>
      <xdr:rowOff>110706</xdr:rowOff>
    </xdr:to>
    <xdr:sp macro="" textlink="">
      <xdr:nvSpPr>
        <xdr:cNvPr id="291" name="フローチャート: 判断 290"/>
        <xdr:cNvSpPr/>
      </xdr:nvSpPr>
      <xdr:spPr>
        <a:xfrm>
          <a:off x="10426700" y="6181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3289</xdr:rowOff>
    </xdr:from>
    <xdr:to>
      <xdr:col>50</xdr:col>
      <xdr:colOff>114300</xdr:colOff>
      <xdr:row>36</xdr:row>
      <xdr:rowOff>20333</xdr:rowOff>
    </xdr:to>
    <xdr:cxnSp macro="">
      <xdr:nvCxnSpPr>
        <xdr:cNvPr id="292" name="直線コネクタ 291"/>
        <xdr:cNvCxnSpPr/>
      </xdr:nvCxnSpPr>
      <xdr:spPr>
        <a:xfrm>
          <a:off x="8750300" y="6175489"/>
          <a:ext cx="889000" cy="17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23038</xdr:rowOff>
    </xdr:from>
    <xdr:to>
      <xdr:col>50</xdr:col>
      <xdr:colOff>165100</xdr:colOff>
      <xdr:row>36</xdr:row>
      <xdr:rowOff>124638</xdr:rowOff>
    </xdr:to>
    <xdr:sp macro="" textlink="">
      <xdr:nvSpPr>
        <xdr:cNvPr id="293" name="フローチャート: 判断 292"/>
        <xdr:cNvSpPr/>
      </xdr:nvSpPr>
      <xdr:spPr>
        <a:xfrm>
          <a:off x="9588500" y="619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115765</xdr:rowOff>
    </xdr:from>
    <xdr:ext cx="534377" cy="259045"/>
    <xdr:sp macro="" textlink="">
      <xdr:nvSpPr>
        <xdr:cNvPr id="294" name="テキスト ボックス 293"/>
        <xdr:cNvSpPr txBox="1"/>
      </xdr:nvSpPr>
      <xdr:spPr>
        <a:xfrm>
          <a:off x="9372111" y="628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3289</xdr:rowOff>
    </xdr:from>
    <xdr:to>
      <xdr:col>45</xdr:col>
      <xdr:colOff>177800</xdr:colOff>
      <xdr:row>36</xdr:row>
      <xdr:rowOff>32296</xdr:rowOff>
    </xdr:to>
    <xdr:cxnSp macro="">
      <xdr:nvCxnSpPr>
        <xdr:cNvPr id="295" name="直線コネクタ 294"/>
        <xdr:cNvCxnSpPr/>
      </xdr:nvCxnSpPr>
      <xdr:spPr>
        <a:xfrm flipV="1">
          <a:off x="7861300" y="6175489"/>
          <a:ext cx="889000" cy="29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35611</xdr:rowOff>
    </xdr:from>
    <xdr:to>
      <xdr:col>46</xdr:col>
      <xdr:colOff>38100</xdr:colOff>
      <xdr:row>36</xdr:row>
      <xdr:rowOff>137211</xdr:rowOff>
    </xdr:to>
    <xdr:sp macro="" textlink="">
      <xdr:nvSpPr>
        <xdr:cNvPr id="296" name="フローチャート: 判断 295"/>
        <xdr:cNvSpPr/>
      </xdr:nvSpPr>
      <xdr:spPr>
        <a:xfrm>
          <a:off x="8699500" y="6207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128338</xdr:rowOff>
    </xdr:from>
    <xdr:ext cx="534377" cy="259045"/>
    <xdr:sp macro="" textlink="">
      <xdr:nvSpPr>
        <xdr:cNvPr id="297" name="テキスト ボックス 296"/>
        <xdr:cNvSpPr txBox="1"/>
      </xdr:nvSpPr>
      <xdr:spPr>
        <a:xfrm>
          <a:off x="8483111" y="6300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32296</xdr:rowOff>
    </xdr:from>
    <xdr:to>
      <xdr:col>41</xdr:col>
      <xdr:colOff>50800</xdr:colOff>
      <xdr:row>36</xdr:row>
      <xdr:rowOff>63576</xdr:rowOff>
    </xdr:to>
    <xdr:cxnSp macro="">
      <xdr:nvCxnSpPr>
        <xdr:cNvPr id="298" name="直線コネクタ 297"/>
        <xdr:cNvCxnSpPr/>
      </xdr:nvCxnSpPr>
      <xdr:spPr>
        <a:xfrm flipV="1">
          <a:off x="6972300" y="6204496"/>
          <a:ext cx="889000" cy="3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37655</xdr:rowOff>
    </xdr:from>
    <xdr:to>
      <xdr:col>41</xdr:col>
      <xdr:colOff>101600</xdr:colOff>
      <xdr:row>36</xdr:row>
      <xdr:rowOff>139255</xdr:rowOff>
    </xdr:to>
    <xdr:sp macro="" textlink="">
      <xdr:nvSpPr>
        <xdr:cNvPr id="299" name="フローチャート: 判断 298"/>
        <xdr:cNvSpPr/>
      </xdr:nvSpPr>
      <xdr:spPr>
        <a:xfrm>
          <a:off x="7810500" y="620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130382</xdr:rowOff>
    </xdr:from>
    <xdr:ext cx="534377" cy="259045"/>
    <xdr:sp macro="" textlink="">
      <xdr:nvSpPr>
        <xdr:cNvPr id="300" name="テキスト ボックス 299"/>
        <xdr:cNvSpPr txBox="1"/>
      </xdr:nvSpPr>
      <xdr:spPr>
        <a:xfrm>
          <a:off x="7594111" y="630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66637</xdr:rowOff>
    </xdr:from>
    <xdr:to>
      <xdr:col>36</xdr:col>
      <xdr:colOff>165100</xdr:colOff>
      <xdr:row>34</xdr:row>
      <xdr:rowOff>168237</xdr:rowOff>
    </xdr:to>
    <xdr:sp macro="" textlink="">
      <xdr:nvSpPr>
        <xdr:cNvPr id="301" name="フローチャート: 判断 300"/>
        <xdr:cNvSpPr/>
      </xdr:nvSpPr>
      <xdr:spPr>
        <a:xfrm>
          <a:off x="6921500" y="589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13314</xdr:rowOff>
    </xdr:from>
    <xdr:ext cx="534377" cy="259045"/>
    <xdr:sp macro="" textlink="">
      <xdr:nvSpPr>
        <xdr:cNvPr id="302" name="テキスト ボックス 301"/>
        <xdr:cNvSpPr txBox="1"/>
      </xdr:nvSpPr>
      <xdr:spPr>
        <a:xfrm>
          <a:off x="6705111" y="567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53797</xdr:rowOff>
    </xdr:from>
    <xdr:to>
      <xdr:col>55</xdr:col>
      <xdr:colOff>50800</xdr:colOff>
      <xdr:row>35</xdr:row>
      <xdr:rowOff>155397</xdr:rowOff>
    </xdr:to>
    <xdr:sp macro="" textlink="">
      <xdr:nvSpPr>
        <xdr:cNvPr id="308" name="楕円 307"/>
        <xdr:cNvSpPr/>
      </xdr:nvSpPr>
      <xdr:spPr>
        <a:xfrm>
          <a:off x="10426700" y="605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76674</xdr:rowOff>
    </xdr:from>
    <xdr:ext cx="534377" cy="259045"/>
    <xdr:sp macro="" textlink="">
      <xdr:nvSpPr>
        <xdr:cNvPr id="309" name="補助費等該当値テキスト"/>
        <xdr:cNvSpPr txBox="1"/>
      </xdr:nvSpPr>
      <xdr:spPr>
        <a:xfrm>
          <a:off x="10528300" y="5905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140983</xdr:rowOff>
    </xdr:from>
    <xdr:to>
      <xdr:col>50</xdr:col>
      <xdr:colOff>165100</xdr:colOff>
      <xdr:row>36</xdr:row>
      <xdr:rowOff>71133</xdr:rowOff>
    </xdr:to>
    <xdr:sp macro="" textlink="">
      <xdr:nvSpPr>
        <xdr:cNvPr id="310" name="楕円 309"/>
        <xdr:cNvSpPr/>
      </xdr:nvSpPr>
      <xdr:spPr>
        <a:xfrm>
          <a:off x="9588500" y="6141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87660</xdr:rowOff>
    </xdr:from>
    <xdr:ext cx="534377" cy="259045"/>
    <xdr:sp macro="" textlink="">
      <xdr:nvSpPr>
        <xdr:cNvPr id="311" name="テキスト ボックス 310"/>
        <xdr:cNvSpPr txBox="1"/>
      </xdr:nvSpPr>
      <xdr:spPr>
        <a:xfrm>
          <a:off x="9372111" y="591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123939</xdr:rowOff>
    </xdr:from>
    <xdr:to>
      <xdr:col>46</xdr:col>
      <xdr:colOff>38100</xdr:colOff>
      <xdr:row>36</xdr:row>
      <xdr:rowOff>54089</xdr:rowOff>
    </xdr:to>
    <xdr:sp macro="" textlink="">
      <xdr:nvSpPr>
        <xdr:cNvPr id="312" name="楕円 311"/>
        <xdr:cNvSpPr/>
      </xdr:nvSpPr>
      <xdr:spPr>
        <a:xfrm>
          <a:off x="8699500" y="612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70616</xdr:rowOff>
    </xdr:from>
    <xdr:ext cx="534377" cy="259045"/>
    <xdr:sp macro="" textlink="">
      <xdr:nvSpPr>
        <xdr:cNvPr id="313" name="テキスト ボックス 312"/>
        <xdr:cNvSpPr txBox="1"/>
      </xdr:nvSpPr>
      <xdr:spPr>
        <a:xfrm>
          <a:off x="8483111" y="589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152946</xdr:rowOff>
    </xdr:from>
    <xdr:to>
      <xdr:col>41</xdr:col>
      <xdr:colOff>101600</xdr:colOff>
      <xdr:row>36</xdr:row>
      <xdr:rowOff>83096</xdr:rowOff>
    </xdr:to>
    <xdr:sp macro="" textlink="">
      <xdr:nvSpPr>
        <xdr:cNvPr id="314" name="楕円 313"/>
        <xdr:cNvSpPr/>
      </xdr:nvSpPr>
      <xdr:spPr>
        <a:xfrm>
          <a:off x="7810500" y="6153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99623</xdr:rowOff>
    </xdr:from>
    <xdr:ext cx="534377" cy="259045"/>
    <xdr:sp macro="" textlink="">
      <xdr:nvSpPr>
        <xdr:cNvPr id="315" name="テキスト ボックス 314"/>
        <xdr:cNvSpPr txBox="1"/>
      </xdr:nvSpPr>
      <xdr:spPr>
        <a:xfrm>
          <a:off x="7594111" y="5928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12776</xdr:rowOff>
    </xdr:from>
    <xdr:to>
      <xdr:col>36</xdr:col>
      <xdr:colOff>165100</xdr:colOff>
      <xdr:row>36</xdr:row>
      <xdr:rowOff>114376</xdr:rowOff>
    </xdr:to>
    <xdr:sp macro="" textlink="">
      <xdr:nvSpPr>
        <xdr:cNvPr id="316" name="楕円 315"/>
        <xdr:cNvSpPr/>
      </xdr:nvSpPr>
      <xdr:spPr>
        <a:xfrm>
          <a:off x="6921500" y="61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105503</xdr:rowOff>
    </xdr:from>
    <xdr:ext cx="534377" cy="259045"/>
    <xdr:sp macro="" textlink="">
      <xdr:nvSpPr>
        <xdr:cNvPr id="317" name="テキスト ボックス 316"/>
        <xdr:cNvSpPr txBox="1"/>
      </xdr:nvSpPr>
      <xdr:spPr>
        <a:xfrm>
          <a:off x="6705111" y="6277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8" name="直線コネクタ 327"/>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9" name="テキスト ボックス 328"/>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0" name="直線コネクタ 329"/>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1" name="テキスト ボックス 330"/>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2" name="直線コネクタ 331"/>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3" name="テキスト ボックス 332"/>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4" name="直線コネクタ 333"/>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5" name="テキスト ボックス 334"/>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8909</xdr:rowOff>
    </xdr:from>
    <xdr:to>
      <xdr:col>54</xdr:col>
      <xdr:colOff>189865</xdr:colOff>
      <xdr:row>58</xdr:row>
      <xdr:rowOff>59928</xdr:rowOff>
    </xdr:to>
    <xdr:cxnSp macro="">
      <xdr:nvCxnSpPr>
        <xdr:cNvPr id="339" name="直線コネクタ 338"/>
        <xdr:cNvCxnSpPr/>
      </xdr:nvCxnSpPr>
      <xdr:spPr>
        <a:xfrm flipV="1">
          <a:off x="10475595" y="8581409"/>
          <a:ext cx="1270" cy="142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63755</xdr:rowOff>
    </xdr:from>
    <xdr:ext cx="534377" cy="259045"/>
    <xdr:sp macro="" textlink="">
      <xdr:nvSpPr>
        <xdr:cNvPr id="340" name="普通建設事業費最小値テキスト"/>
        <xdr:cNvSpPr txBox="1"/>
      </xdr:nvSpPr>
      <xdr:spPr>
        <a:xfrm>
          <a:off x="10528300" y="1000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59928</xdr:rowOff>
    </xdr:from>
    <xdr:to>
      <xdr:col>55</xdr:col>
      <xdr:colOff>88900</xdr:colOff>
      <xdr:row>58</xdr:row>
      <xdr:rowOff>59928</xdr:rowOff>
    </xdr:to>
    <xdr:cxnSp macro="">
      <xdr:nvCxnSpPr>
        <xdr:cNvPr id="341" name="直線コネクタ 340"/>
        <xdr:cNvCxnSpPr/>
      </xdr:nvCxnSpPr>
      <xdr:spPr>
        <a:xfrm>
          <a:off x="10388600" y="1000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127036</xdr:rowOff>
    </xdr:from>
    <xdr:ext cx="599010" cy="259045"/>
    <xdr:sp macro="" textlink="">
      <xdr:nvSpPr>
        <xdr:cNvPr id="342" name="普通建設事業費最大値テキスト"/>
        <xdr:cNvSpPr txBox="1"/>
      </xdr:nvSpPr>
      <xdr:spPr>
        <a:xfrm>
          <a:off x="10528300" y="8356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8909</xdr:rowOff>
    </xdr:from>
    <xdr:to>
      <xdr:col>55</xdr:col>
      <xdr:colOff>88900</xdr:colOff>
      <xdr:row>50</xdr:row>
      <xdr:rowOff>8909</xdr:rowOff>
    </xdr:to>
    <xdr:cxnSp macro="">
      <xdr:nvCxnSpPr>
        <xdr:cNvPr id="343" name="直線コネクタ 342"/>
        <xdr:cNvCxnSpPr/>
      </xdr:nvCxnSpPr>
      <xdr:spPr>
        <a:xfrm>
          <a:off x="10388600" y="858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97633</xdr:rowOff>
    </xdr:from>
    <xdr:to>
      <xdr:col>55</xdr:col>
      <xdr:colOff>0</xdr:colOff>
      <xdr:row>58</xdr:row>
      <xdr:rowOff>18021</xdr:rowOff>
    </xdr:to>
    <xdr:cxnSp macro="">
      <xdr:nvCxnSpPr>
        <xdr:cNvPr id="344" name="直線コネクタ 343"/>
        <xdr:cNvCxnSpPr/>
      </xdr:nvCxnSpPr>
      <xdr:spPr>
        <a:xfrm flipV="1">
          <a:off x="9639300" y="9870283"/>
          <a:ext cx="838200" cy="91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64594</xdr:rowOff>
    </xdr:from>
    <xdr:ext cx="534377" cy="259045"/>
    <xdr:sp macro="" textlink="">
      <xdr:nvSpPr>
        <xdr:cNvPr id="345" name="普通建設事業費平均値テキスト"/>
        <xdr:cNvSpPr txBox="1"/>
      </xdr:nvSpPr>
      <xdr:spPr>
        <a:xfrm>
          <a:off x="10528300" y="9665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41717</xdr:rowOff>
    </xdr:from>
    <xdr:to>
      <xdr:col>55</xdr:col>
      <xdr:colOff>50800</xdr:colOff>
      <xdr:row>57</xdr:row>
      <xdr:rowOff>143317</xdr:rowOff>
    </xdr:to>
    <xdr:sp macro="" textlink="">
      <xdr:nvSpPr>
        <xdr:cNvPr id="346" name="フローチャート: 判断 345"/>
        <xdr:cNvSpPr/>
      </xdr:nvSpPr>
      <xdr:spPr>
        <a:xfrm>
          <a:off x="10426700" y="98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93834</xdr:rowOff>
    </xdr:from>
    <xdr:to>
      <xdr:col>50</xdr:col>
      <xdr:colOff>114300</xdr:colOff>
      <xdr:row>58</xdr:row>
      <xdr:rowOff>18021</xdr:rowOff>
    </xdr:to>
    <xdr:cxnSp macro="">
      <xdr:nvCxnSpPr>
        <xdr:cNvPr id="347" name="直線コネクタ 346"/>
        <xdr:cNvCxnSpPr/>
      </xdr:nvCxnSpPr>
      <xdr:spPr>
        <a:xfrm>
          <a:off x="8750300" y="9866484"/>
          <a:ext cx="889000" cy="95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56878</xdr:rowOff>
    </xdr:from>
    <xdr:to>
      <xdr:col>50</xdr:col>
      <xdr:colOff>165100</xdr:colOff>
      <xdr:row>57</xdr:row>
      <xdr:rowOff>158478</xdr:rowOff>
    </xdr:to>
    <xdr:sp macro="" textlink="">
      <xdr:nvSpPr>
        <xdr:cNvPr id="348" name="フローチャート: 判断 347"/>
        <xdr:cNvSpPr/>
      </xdr:nvSpPr>
      <xdr:spPr>
        <a:xfrm>
          <a:off x="9588500" y="98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3555</xdr:rowOff>
    </xdr:from>
    <xdr:ext cx="534377" cy="259045"/>
    <xdr:sp macro="" textlink="">
      <xdr:nvSpPr>
        <xdr:cNvPr id="349" name="テキスト ボックス 348"/>
        <xdr:cNvSpPr txBox="1"/>
      </xdr:nvSpPr>
      <xdr:spPr>
        <a:xfrm>
          <a:off x="9372111" y="9604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93834</xdr:rowOff>
    </xdr:from>
    <xdr:to>
      <xdr:col>45</xdr:col>
      <xdr:colOff>177800</xdr:colOff>
      <xdr:row>57</xdr:row>
      <xdr:rowOff>108492</xdr:rowOff>
    </xdr:to>
    <xdr:cxnSp macro="">
      <xdr:nvCxnSpPr>
        <xdr:cNvPr id="350" name="直線コネクタ 349"/>
        <xdr:cNvCxnSpPr/>
      </xdr:nvCxnSpPr>
      <xdr:spPr>
        <a:xfrm flipV="1">
          <a:off x="7861300" y="9866484"/>
          <a:ext cx="889000" cy="14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44195</xdr:rowOff>
    </xdr:from>
    <xdr:to>
      <xdr:col>46</xdr:col>
      <xdr:colOff>38100</xdr:colOff>
      <xdr:row>57</xdr:row>
      <xdr:rowOff>145795</xdr:rowOff>
    </xdr:to>
    <xdr:sp macro="" textlink="">
      <xdr:nvSpPr>
        <xdr:cNvPr id="351" name="フローチャート: 判断 350"/>
        <xdr:cNvSpPr/>
      </xdr:nvSpPr>
      <xdr:spPr>
        <a:xfrm>
          <a:off x="8699500" y="981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136922</xdr:rowOff>
    </xdr:from>
    <xdr:ext cx="534377" cy="259045"/>
    <xdr:sp macro="" textlink="">
      <xdr:nvSpPr>
        <xdr:cNvPr id="352" name="テキスト ボックス 351"/>
        <xdr:cNvSpPr txBox="1"/>
      </xdr:nvSpPr>
      <xdr:spPr>
        <a:xfrm>
          <a:off x="8483111" y="990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68780</xdr:rowOff>
    </xdr:from>
    <xdr:to>
      <xdr:col>41</xdr:col>
      <xdr:colOff>50800</xdr:colOff>
      <xdr:row>57</xdr:row>
      <xdr:rowOff>108492</xdr:rowOff>
    </xdr:to>
    <xdr:cxnSp macro="">
      <xdr:nvCxnSpPr>
        <xdr:cNvPr id="353" name="直線コネクタ 352"/>
        <xdr:cNvCxnSpPr/>
      </xdr:nvCxnSpPr>
      <xdr:spPr>
        <a:xfrm>
          <a:off x="6972300" y="9841430"/>
          <a:ext cx="889000" cy="39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13937</xdr:rowOff>
    </xdr:from>
    <xdr:to>
      <xdr:col>41</xdr:col>
      <xdr:colOff>101600</xdr:colOff>
      <xdr:row>57</xdr:row>
      <xdr:rowOff>115537</xdr:rowOff>
    </xdr:to>
    <xdr:sp macro="" textlink="">
      <xdr:nvSpPr>
        <xdr:cNvPr id="354" name="フローチャート: 判断 353"/>
        <xdr:cNvSpPr/>
      </xdr:nvSpPr>
      <xdr:spPr>
        <a:xfrm>
          <a:off x="7810500" y="978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132064</xdr:rowOff>
    </xdr:from>
    <xdr:ext cx="534377" cy="259045"/>
    <xdr:sp macro="" textlink="">
      <xdr:nvSpPr>
        <xdr:cNvPr id="355" name="テキスト ボックス 354"/>
        <xdr:cNvSpPr txBox="1"/>
      </xdr:nvSpPr>
      <xdr:spPr>
        <a:xfrm>
          <a:off x="7594111" y="956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147165</xdr:rowOff>
    </xdr:from>
    <xdr:to>
      <xdr:col>36</xdr:col>
      <xdr:colOff>165100</xdr:colOff>
      <xdr:row>57</xdr:row>
      <xdr:rowOff>77315</xdr:rowOff>
    </xdr:to>
    <xdr:sp macro="" textlink="">
      <xdr:nvSpPr>
        <xdr:cNvPr id="356" name="フローチャート: 判断 355"/>
        <xdr:cNvSpPr/>
      </xdr:nvSpPr>
      <xdr:spPr>
        <a:xfrm>
          <a:off x="6921500" y="9748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93842</xdr:rowOff>
    </xdr:from>
    <xdr:ext cx="534377" cy="259045"/>
    <xdr:sp macro="" textlink="">
      <xdr:nvSpPr>
        <xdr:cNvPr id="357" name="テキスト ボックス 356"/>
        <xdr:cNvSpPr txBox="1"/>
      </xdr:nvSpPr>
      <xdr:spPr>
        <a:xfrm>
          <a:off x="6705111" y="9523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46833</xdr:rowOff>
    </xdr:from>
    <xdr:to>
      <xdr:col>55</xdr:col>
      <xdr:colOff>50800</xdr:colOff>
      <xdr:row>57</xdr:row>
      <xdr:rowOff>148433</xdr:rowOff>
    </xdr:to>
    <xdr:sp macro="" textlink="">
      <xdr:nvSpPr>
        <xdr:cNvPr id="363" name="楕円 362"/>
        <xdr:cNvSpPr/>
      </xdr:nvSpPr>
      <xdr:spPr>
        <a:xfrm>
          <a:off x="10426700" y="9819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25260</xdr:rowOff>
    </xdr:from>
    <xdr:ext cx="534377" cy="259045"/>
    <xdr:sp macro="" textlink="">
      <xdr:nvSpPr>
        <xdr:cNvPr id="364" name="普通建設事業費該当値テキスト"/>
        <xdr:cNvSpPr txBox="1"/>
      </xdr:nvSpPr>
      <xdr:spPr>
        <a:xfrm>
          <a:off x="10528300" y="979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138671</xdr:rowOff>
    </xdr:from>
    <xdr:to>
      <xdr:col>50</xdr:col>
      <xdr:colOff>165100</xdr:colOff>
      <xdr:row>58</xdr:row>
      <xdr:rowOff>68821</xdr:rowOff>
    </xdr:to>
    <xdr:sp macro="" textlink="">
      <xdr:nvSpPr>
        <xdr:cNvPr id="365" name="楕円 364"/>
        <xdr:cNvSpPr/>
      </xdr:nvSpPr>
      <xdr:spPr>
        <a:xfrm>
          <a:off x="9588500" y="99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59948</xdr:rowOff>
    </xdr:from>
    <xdr:ext cx="534377" cy="259045"/>
    <xdr:sp macro="" textlink="">
      <xdr:nvSpPr>
        <xdr:cNvPr id="366" name="テキスト ボックス 365"/>
        <xdr:cNvSpPr txBox="1"/>
      </xdr:nvSpPr>
      <xdr:spPr>
        <a:xfrm>
          <a:off x="9372111" y="1000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43034</xdr:rowOff>
    </xdr:from>
    <xdr:to>
      <xdr:col>46</xdr:col>
      <xdr:colOff>38100</xdr:colOff>
      <xdr:row>57</xdr:row>
      <xdr:rowOff>144634</xdr:rowOff>
    </xdr:to>
    <xdr:sp macro="" textlink="">
      <xdr:nvSpPr>
        <xdr:cNvPr id="367" name="楕円 366"/>
        <xdr:cNvSpPr/>
      </xdr:nvSpPr>
      <xdr:spPr>
        <a:xfrm>
          <a:off x="8699500" y="9815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161161</xdr:rowOff>
    </xdr:from>
    <xdr:ext cx="534377" cy="259045"/>
    <xdr:sp macro="" textlink="">
      <xdr:nvSpPr>
        <xdr:cNvPr id="368" name="テキスト ボックス 367"/>
        <xdr:cNvSpPr txBox="1"/>
      </xdr:nvSpPr>
      <xdr:spPr>
        <a:xfrm>
          <a:off x="8483111" y="959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57692</xdr:rowOff>
    </xdr:from>
    <xdr:to>
      <xdr:col>41</xdr:col>
      <xdr:colOff>101600</xdr:colOff>
      <xdr:row>57</xdr:row>
      <xdr:rowOff>159292</xdr:rowOff>
    </xdr:to>
    <xdr:sp macro="" textlink="">
      <xdr:nvSpPr>
        <xdr:cNvPr id="369" name="楕円 368"/>
        <xdr:cNvSpPr/>
      </xdr:nvSpPr>
      <xdr:spPr>
        <a:xfrm>
          <a:off x="7810500" y="983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150419</xdr:rowOff>
    </xdr:from>
    <xdr:ext cx="534377" cy="259045"/>
    <xdr:sp macro="" textlink="">
      <xdr:nvSpPr>
        <xdr:cNvPr id="370" name="テキスト ボックス 369"/>
        <xdr:cNvSpPr txBox="1"/>
      </xdr:nvSpPr>
      <xdr:spPr>
        <a:xfrm>
          <a:off x="7594111" y="992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17980</xdr:rowOff>
    </xdr:from>
    <xdr:to>
      <xdr:col>36</xdr:col>
      <xdr:colOff>165100</xdr:colOff>
      <xdr:row>57</xdr:row>
      <xdr:rowOff>119580</xdr:rowOff>
    </xdr:to>
    <xdr:sp macro="" textlink="">
      <xdr:nvSpPr>
        <xdr:cNvPr id="371" name="楕円 370"/>
        <xdr:cNvSpPr/>
      </xdr:nvSpPr>
      <xdr:spPr>
        <a:xfrm>
          <a:off x="6921500" y="9790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110707</xdr:rowOff>
    </xdr:from>
    <xdr:ext cx="534377" cy="259045"/>
    <xdr:sp macro="" textlink="">
      <xdr:nvSpPr>
        <xdr:cNvPr id="372" name="テキスト ボックス 371"/>
        <xdr:cNvSpPr txBox="1"/>
      </xdr:nvSpPr>
      <xdr:spPr>
        <a:xfrm>
          <a:off x="6705111" y="9883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3" name="直線コネクタ 382"/>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4" name="テキスト ボックス 383"/>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6" name="テキスト ボックス 38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7" name="直線コネクタ 386"/>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8" name="テキスト ボックス 387"/>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61285</xdr:rowOff>
    </xdr:from>
    <xdr:to>
      <xdr:col>54</xdr:col>
      <xdr:colOff>189865</xdr:colOff>
      <xdr:row>78</xdr:row>
      <xdr:rowOff>25400</xdr:rowOff>
    </xdr:to>
    <xdr:cxnSp macro="">
      <xdr:nvCxnSpPr>
        <xdr:cNvPr id="392" name="直線コネクタ 391"/>
        <xdr:cNvCxnSpPr/>
      </xdr:nvCxnSpPr>
      <xdr:spPr>
        <a:xfrm flipV="1">
          <a:off x="10475595" y="12234235"/>
          <a:ext cx="1270" cy="1164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3" name="普通建設事業費 （ うち新規整備　）最小値テキスト"/>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4" name="直線コネクタ 393"/>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7962</xdr:rowOff>
    </xdr:from>
    <xdr:ext cx="599010" cy="259045"/>
    <xdr:sp macro="" textlink="">
      <xdr:nvSpPr>
        <xdr:cNvPr id="395" name="普通建設事業費 （ うち新規整備　）最大値テキスト"/>
        <xdr:cNvSpPr txBox="1"/>
      </xdr:nvSpPr>
      <xdr:spPr>
        <a:xfrm>
          <a:off x="10528300" y="12009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61285</xdr:rowOff>
    </xdr:from>
    <xdr:to>
      <xdr:col>55</xdr:col>
      <xdr:colOff>88900</xdr:colOff>
      <xdr:row>71</xdr:row>
      <xdr:rowOff>61285</xdr:rowOff>
    </xdr:to>
    <xdr:cxnSp macro="">
      <xdr:nvCxnSpPr>
        <xdr:cNvPr id="396" name="直線コネクタ 395"/>
        <xdr:cNvCxnSpPr/>
      </xdr:nvCxnSpPr>
      <xdr:spPr>
        <a:xfrm>
          <a:off x="10388600" y="1223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107473</xdr:rowOff>
    </xdr:from>
    <xdr:to>
      <xdr:col>55</xdr:col>
      <xdr:colOff>0</xdr:colOff>
      <xdr:row>77</xdr:row>
      <xdr:rowOff>165846</xdr:rowOff>
    </xdr:to>
    <xdr:cxnSp macro="">
      <xdr:nvCxnSpPr>
        <xdr:cNvPr id="397" name="直線コネクタ 396"/>
        <xdr:cNvCxnSpPr/>
      </xdr:nvCxnSpPr>
      <xdr:spPr>
        <a:xfrm flipV="1">
          <a:off x="9639300" y="13309123"/>
          <a:ext cx="838200" cy="58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50519</xdr:rowOff>
    </xdr:from>
    <xdr:ext cx="534377" cy="259045"/>
    <xdr:sp macro="" textlink="">
      <xdr:nvSpPr>
        <xdr:cNvPr id="398" name="普通建設事業費 （ うち新規整備　）平均値テキスト"/>
        <xdr:cNvSpPr txBox="1"/>
      </xdr:nvSpPr>
      <xdr:spPr>
        <a:xfrm>
          <a:off x="10528300" y="132521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72092</xdr:rowOff>
    </xdr:from>
    <xdr:to>
      <xdr:col>55</xdr:col>
      <xdr:colOff>50800</xdr:colOff>
      <xdr:row>78</xdr:row>
      <xdr:rowOff>2242</xdr:rowOff>
    </xdr:to>
    <xdr:sp macro="" textlink="">
      <xdr:nvSpPr>
        <xdr:cNvPr id="399" name="フローチャート: 判断 398"/>
        <xdr:cNvSpPr/>
      </xdr:nvSpPr>
      <xdr:spPr>
        <a:xfrm>
          <a:off x="10426700" y="1327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150679</xdr:rowOff>
    </xdr:from>
    <xdr:to>
      <xdr:col>50</xdr:col>
      <xdr:colOff>114300</xdr:colOff>
      <xdr:row>77</xdr:row>
      <xdr:rowOff>165846</xdr:rowOff>
    </xdr:to>
    <xdr:cxnSp macro="">
      <xdr:nvCxnSpPr>
        <xdr:cNvPr id="400" name="直線コネクタ 399"/>
        <xdr:cNvCxnSpPr/>
      </xdr:nvCxnSpPr>
      <xdr:spPr>
        <a:xfrm>
          <a:off x="8750300" y="13352329"/>
          <a:ext cx="889000" cy="1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68571</xdr:rowOff>
    </xdr:from>
    <xdr:to>
      <xdr:col>50</xdr:col>
      <xdr:colOff>165100</xdr:colOff>
      <xdr:row>77</xdr:row>
      <xdr:rowOff>170171</xdr:rowOff>
    </xdr:to>
    <xdr:sp macro="" textlink="">
      <xdr:nvSpPr>
        <xdr:cNvPr id="401" name="フローチャート: 判断 400"/>
        <xdr:cNvSpPr/>
      </xdr:nvSpPr>
      <xdr:spPr>
        <a:xfrm>
          <a:off x="9588500" y="13270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15248</xdr:rowOff>
    </xdr:from>
    <xdr:ext cx="534377" cy="259045"/>
    <xdr:sp macro="" textlink="">
      <xdr:nvSpPr>
        <xdr:cNvPr id="402" name="テキスト ボックス 401"/>
        <xdr:cNvSpPr txBox="1"/>
      </xdr:nvSpPr>
      <xdr:spPr>
        <a:xfrm>
          <a:off x="9372111" y="13045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142797</xdr:rowOff>
    </xdr:from>
    <xdr:to>
      <xdr:col>45</xdr:col>
      <xdr:colOff>177800</xdr:colOff>
      <xdr:row>77</xdr:row>
      <xdr:rowOff>150679</xdr:rowOff>
    </xdr:to>
    <xdr:cxnSp macro="">
      <xdr:nvCxnSpPr>
        <xdr:cNvPr id="403" name="直線コネクタ 402"/>
        <xdr:cNvCxnSpPr/>
      </xdr:nvCxnSpPr>
      <xdr:spPr>
        <a:xfrm>
          <a:off x="7861300" y="13344447"/>
          <a:ext cx="889000" cy="7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33682</xdr:rowOff>
    </xdr:from>
    <xdr:to>
      <xdr:col>46</xdr:col>
      <xdr:colOff>38100</xdr:colOff>
      <xdr:row>77</xdr:row>
      <xdr:rowOff>135282</xdr:rowOff>
    </xdr:to>
    <xdr:sp macro="" textlink="">
      <xdr:nvSpPr>
        <xdr:cNvPr id="404" name="フローチャート: 判断 403"/>
        <xdr:cNvSpPr/>
      </xdr:nvSpPr>
      <xdr:spPr>
        <a:xfrm>
          <a:off x="8699500" y="13235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151809</xdr:rowOff>
    </xdr:from>
    <xdr:ext cx="534377" cy="259045"/>
    <xdr:sp macro="" textlink="">
      <xdr:nvSpPr>
        <xdr:cNvPr id="405" name="テキスト ボックス 404"/>
        <xdr:cNvSpPr txBox="1"/>
      </xdr:nvSpPr>
      <xdr:spPr>
        <a:xfrm>
          <a:off x="8483111" y="13010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36128</xdr:rowOff>
    </xdr:from>
    <xdr:to>
      <xdr:col>41</xdr:col>
      <xdr:colOff>101600</xdr:colOff>
      <xdr:row>77</xdr:row>
      <xdr:rowOff>137728</xdr:rowOff>
    </xdr:to>
    <xdr:sp macro="" textlink="">
      <xdr:nvSpPr>
        <xdr:cNvPr id="406" name="フローチャート: 判断 405"/>
        <xdr:cNvSpPr/>
      </xdr:nvSpPr>
      <xdr:spPr>
        <a:xfrm>
          <a:off x="7810500" y="1323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154255</xdr:rowOff>
    </xdr:from>
    <xdr:ext cx="534377" cy="259045"/>
    <xdr:sp macro="" textlink="">
      <xdr:nvSpPr>
        <xdr:cNvPr id="407" name="テキスト ボックス 406"/>
        <xdr:cNvSpPr txBox="1"/>
      </xdr:nvSpPr>
      <xdr:spPr>
        <a:xfrm>
          <a:off x="7594111" y="1301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56673</xdr:rowOff>
    </xdr:from>
    <xdr:to>
      <xdr:col>55</xdr:col>
      <xdr:colOff>50800</xdr:colOff>
      <xdr:row>77</xdr:row>
      <xdr:rowOff>158273</xdr:rowOff>
    </xdr:to>
    <xdr:sp macro="" textlink="">
      <xdr:nvSpPr>
        <xdr:cNvPr id="413" name="楕円 412"/>
        <xdr:cNvSpPr/>
      </xdr:nvSpPr>
      <xdr:spPr>
        <a:xfrm>
          <a:off x="10426700" y="1325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16050</xdr:rowOff>
    </xdr:from>
    <xdr:ext cx="534377" cy="259045"/>
    <xdr:sp macro="" textlink="">
      <xdr:nvSpPr>
        <xdr:cNvPr id="414" name="普通建設事業費 （ うち新規整備　）該当値テキスト"/>
        <xdr:cNvSpPr txBox="1"/>
      </xdr:nvSpPr>
      <xdr:spPr>
        <a:xfrm>
          <a:off x="10528300" y="13046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115046</xdr:rowOff>
    </xdr:from>
    <xdr:to>
      <xdr:col>50</xdr:col>
      <xdr:colOff>165100</xdr:colOff>
      <xdr:row>78</xdr:row>
      <xdr:rowOff>45196</xdr:rowOff>
    </xdr:to>
    <xdr:sp macro="" textlink="">
      <xdr:nvSpPr>
        <xdr:cNvPr id="415" name="楕円 414"/>
        <xdr:cNvSpPr/>
      </xdr:nvSpPr>
      <xdr:spPr>
        <a:xfrm>
          <a:off x="9588500" y="1331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36323</xdr:rowOff>
    </xdr:from>
    <xdr:ext cx="469744" cy="259045"/>
    <xdr:sp macro="" textlink="">
      <xdr:nvSpPr>
        <xdr:cNvPr id="416" name="テキスト ボックス 415"/>
        <xdr:cNvSpPr txBox="1"/>
      </xdr:nvSpPr>
      <xdr:spPr>
        <a:xfrm>
          <a:off x="9404428" y="1340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99879</xdr:rowOff>
    </xdr:from>
    <xdr:to>
      <xdr:col>46</xdr:col>
      <xdr:colOff>38100</xdr:colOff>
      <xdr:row>78</xdr:row>
      <xdr:rowOff>30029</xdr:rowOff>
    </xdr:to>
    <xdr:sp macro="" textlink="">
      <xdr:nvSpPr>
        <xdr:cNvPr id="417" name="楕円 416"/>
        <xdr:cNvSpPr/>
      </xdr:nvSpPr>
      <xdr:spPr>
        <a:xfrm>
          <a:off x="8699500" y="1330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21156</xdr:rowOff>
    </xdr:from>
    <xdr:ext cx="469744" cy="259045"/>
    <xdr:sp macro="" textlink="">
      <xdr:nvSpPr>
        <xdr:cNvPr id="418" name="テキスト ボックス 417"/>
        <xdr:cNvSpPr txBox="1"/>
      </xdr:nvSpPr>
      <xdr:spPr>
        <a:xfrm>
          <a:off x="8515428" y="1339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91997</xdr:rowOff>
    </xdr:from>
    <xdr:to>
      <xdr:col>41</xdr:col>
      <xdr:colOff>101600</xdr:colOff>
      <xdr:row>78</xdr:row>
      <xdr:rowOff>22147</xdr:rowOff>
    </xdr:to>
    <xdr:sp macro="" textlink="">
      <xdr:nvSpPr>
        <xdr:cNvPr id="419" name="楕円 418"/>
        <xdr:cNvSpPr/>
      </xdr:nvSpPr>
      <xdr:spPr>
        <a:xfrm>
          <a:off x="7810500" y="1329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13274</xdr:rowOff>
    </xdr:from>
    <xdr:ext cx="469744" cy="259045"/>
    <xdr:sp macro="" textlink="">
      <xdr:nvSpPr>
        <xdr:cNvPr id="420" name="テキスト ボックス 419"/>
        <xdr:cNvSpPr txBox="1"/>
      </xdr:nvSpPr>
      <xdr:spPr>
        <a:xfrm>
          <a:off x="7626428" y="13386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1" name="直線コネクタ 43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2" name="テキスト ボックス 43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3" name="直線コネクタ 43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4" name="テキスト ボックス 433"/>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5" name="直線コネクタ 43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6" name="テキスト ボックス 435"/>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7" name="直線コネクタ 43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8" name="テキスト ボックス 437"/>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9" name="直線コネクタ 43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40" name="テキスト ボックス 439"/>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1" name="直線コネクタ 44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2" name="テキスト ボックス 44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169532</xdr:rowOff>
    </xdr:from>
    <xdr:to>
      <xdr:col>54</xdr:col>
      <xdr:colOff>189865</xdr:colOff>
      <xdr:row>99</xdr:row>
      <xdr:rowOff>24960</xdr:rowOff>
    </xdr:to>
    <xdr:cxnSp macro="">
      <xdr:nvCxnSpPr>
        <xdr:cNvPr id="446" name="直線コネクタ 445"/>
        <xdr:cNvCxnSpPr/>
      </xdr:nvCxnSpPr>
      <xdr:spPr>
        <a:xfrm flipV="1">
          <a:off x="10475595" y="15428582"/>
          <a:ext cx="1270" cy="1569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28787</xdr:rowOff>
    </xdr:from>
    <xdr:ext cx="469744" cy="259045"/>
    <xdr:sp macro="" textlink="">
      <xdr:nvSpPr>
        <xdr:cNvPr id="447" name="普通建設事業費 （ うち更新整備　）最小値テキスト"/>
        <xdr:cNvSpPr txBox="1"/>
      </xdr:nvSpPr>
      <xdr:spPr>
        <a:xfrm>
          <a:off x="10528300" y="1700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24960</xdr:rowOff>
    </xdr:from>
    <xdr:to>
      <xdr:col>55</xdr:col>
      <xdr:colOff>88900</xdr:colOff>
      <xdr:row>99</xdr:row>
      <xdr:rowOff>24960</xdr:rowOff>
    </xdr:to>
    <xdr:cxnSp macro="">
      <xdr:nvCxnSpPr>
        <xdr:cNvPr id="448" name="直線コネクタ 447"/>
        <xdr:cNvCxnSpPr/>
      </xdr:nvCxnSpPr>
      <xdr:spPr>
        <a:xfrm>
          <a:off x="10388600" y="1699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116209</xdr:rowOff>
    </xdr:from>
    <xdr:ext cx="599010" cy="259045"/>
    <xdr:sp macro="" textlink="">
      <xdr:nvSpPr>
        <xdr:cNvPr id="449" name="普通建設事業費 （ うち更新整備　）最大値テキスト"/>
        <xdr:cNvSpPr txBox="1"/>
      </xdr:nvSpPr>
      <xdr:spPr>
        <a:xfrm>
          <a:off x="10528300" y="15203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169532</xdr:rowOff>
    </xdr:from>
    <xdr:to>
      <xdr:col>55</xdr:col>
      <xdr:colOff>88900</xdr:colOff>
      <xdr:row>89</xdr:row>
      <xdr:rowOff>169532</xdr:rowOff>
    </xdr:to>
    <xdr:cxnSp macro="">
      <xdr:nvCxnSpPr>
        <xdr:cNvPr id="450" name="直線コネクタ 449"/>
        <xdr:cNvCxnSpPr/>
      </xdr:nvCxnSpPr>
      <xdr:spPr>
        <a:xfrm>
          <a:off x="10388600" y="1542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112677</xdr:rowOff>
    </xdr:from>
    <xdr:to>
      <xdr:col>55</xdr:col>
      <xdr:colOff>0</xdr:colOff>
      <xdr:row>97</xdr:row>
      <xdr:rowOff>140043</xdr:rowOff>
    </xdr:to>
    <xdr:cxnSp macro="">
      <xdr:nvCxnSpPr>
        <xdr:cNvPr id="451" name="直線コネクタ 450"/>
        <xdr:cNvCxnSpPr/>
      </xdr:nvCxnSpPr>
      <xdr:spPr>
        <a:xfrm flipV="1">
          <a:off x="9639300" y="16743327"/>
          <a:ext cx="838200" cy="27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166935</xdr:rowOff>
    </xdr:from>
    <xdr:ext cx="534377" cy="259045"/>
    <xdr:sp macro="" textlink="">
      <xdr:nvSpPr>
        <xdr:cNvPr id="452" name="普通建設事業費 （ うち更新整備　）平均値テキスト"/>
        <xdr:cNvSpPr txBox="1"/>
      </xdr:nvSpPr>
      <xdr:spPr>
        <a:xfrm>
          <a:off x="10528300" y="164546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144058</xdr:rowOff>
    </xdr:from>
    <xdr:to>
      <xdr:col>55</xdr:col>
      <xdr:colOff>50800</xdr:colOff>
      <xdr:row>97</xdr:row>
      <xdr:rowOff>74208</xdr:rowOff>
    </xdr:to>
    <xdr:sp macro="" textlink="">
      <xdr:nvSpPr>
        <xdr:cNvPr id="453" name="フローチャート: 判断 452"/>
        <xdr:cNvSpPr/>
      </xdr:nvSpPr>
      <xdr:spPr>
        <a:xfrm>
          <a:off x="10426700" y="1660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21923</xdr:rowOff>
    </xdr:from>
    <xdr:to>
      <xdr:col>50</xdr:col>
      <xdr:colOff>114300</xdr:colOff>
      <xdr:row>97</xdr:row>
      <xdr:rowOff>140043</xdr:rowOff>
    </xdr:to>
    <xdr:cxnSp macro="">
      <xdr:nvCxnSpPr>
        <xdr:cNvPr id="454" name="直線コネクタ 453"/>
        <xdr:cNvCxnSpPr/>
      </xdr:nvCxnSpPr>
      <xdr:spPr>
        <a:xfrm>
          <a:off x="8750300" y="16481123"/>
          <a:ext cx="889000" cy="289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21920</xdr:rowOff>
    </xdr:from>
    <xdr:to>
      <xdr:col>50</xdr:col>
      <xdr:colOff>165100</xdr:colOff>
      <xdr:row>97</xdr:row>
      <xdr:rowOff>123520</xdr:rowOff>
    </xdr:to>
    <xdr:sp macro="" textlink="">
      <xdr:nvSpPr>
        <xdr:cNvPr id="455" name="フローチャート: 判断 454"/>
        <xdr:cNvSpPr/>
      </xdr:nvSpPr>
      <xdr:spPr>
        <a:xfrm>
          <a:off x="9588500" y="1665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140047</xdr:rowOff>
    </xdr:from>
    <xdr:ext cx="534377" cy="259045"/>
    <xdr:sp macro="" textlink="">
      <xdr:nvSpPr>
        <xdr:cNvPr id="456" name="テキスト ボックス 455"/>
        <xdr:cNvSpPr txBox="1"/>
      </xdr:nvSpPr>
      <xdr:spPr>
        <a:xfrm>
          <a:off x="9372111" y="164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21923</xdr:rowOff>
    </xdr:from>
    <xdr:to>
      <xdr:col>45</xdr:col>
      <xdr:colOff>177800</xdr:colOff>
      <xdr:row>97</xdr:row>
      <xdr:rowOff>22968</xdr:rowOff>
    </xdr:to>
    <xdr:cxnSp macro="">
      <xdr:nvCxnSpPr>
        <xdr:cNvPr id="457" name="直線コネクタ 456"/>
        <xdr:cNvCxnSpPr/>
      </xdr:nvCxnSpPr>
      <xdr:spPr>
        <a:xfrm flipV="1">
          <a:off x="7861300" y="16481123"/>
          <a:ext cx="889000" cy="17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103890</xdr:rowOff>
    </xdr:from>
    <xdr:to>
      <xdr:col>46</xdr:col>
      <xdr:colOff>38100</xdr:colOff>
      <xdr:row>98</xdr:row>
      <xdr:rowOff>34040</xdr:rowOff>
    </xdr:to>
    <xdr:sp macro="" textlink="">
      <xdr:nvSpPr>
        <xdr:cNvPr id="458" name="フローチャート: 判断 457"/>
        <xdr:cNvSpPr/>
      </xdr:nvSpPr>
      <xdr:spPr>
        <a:xfrm>
          <a:off x="8699500" y="1673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25167</xdr:rowOff>
    </xdr:from>
    <xdr:ext cx="534377" cy="259045"/>
    <xdr:sp macro="" textlink="">
      <xdr:nvSpPr>
        <xdr:cNvPr id="459" name="テキスト ボックス 458"/>
        <xdr:cNvSpPr txBox="1"/>
      </xdr:nvSpPr>
      <xdr:spPr>
        <a:xfrm>
          <a:off x="8483111" y="16827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1200</xdr:rowOff>
    </xdr:from>
    <xdr:to>
      <xdr:col>41</xdr:col>
      <xdr:colOff>101600</xdr:colOff>
      <xdr:row>97</xdr:row>
      <xdr:rowOff>102800</xdr:rowOff>
    </xdr:to>
    <xdr:sp macro="" textlink="">
      <xdr:nvSpPr>
        <xdr:cNvPr id="460" name="フローチャート: 判断 459"/>
        <xdr:cNvSpPr/>
      </xdr:nvSpPr>
      <xdr:spPr>
        <a:xfrm>
          <a:off x="7810500" y="1663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93927</xdr:rowOff>
    </xdr:from>
    <xdr:ext cx="534377" cy="259045"/>
    <xdr:sp macro="" textlink="">
      <xdr:nvSpPr>
        <xdr:cNvPr id="461" name="テキスト ボックス 460"/>
        <xdr:cNvSpPr txBox="1"/>
      </xdr:nvSpPr>
      <xdr:spPr>
        <a:xfrm>
          <a:off x="7594111" y="1672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2" name="テキスト ボックス 46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3" name="テキスト ボックス 46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4" name="テキスト ボックス 46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5" name="テキスト ボックス 46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6" name="テキスト ボックス 46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61877</xdr:rowOff>
    </xdr:from>
    <xdr:to>
      <xdr:col>55</xdr:col>
      <xdr:colOff>50800</xdr:colOff>
      <xdr:row>97</xdr:row>
      <xdr:rowOff>163477</xdr:rowOff>
    </xdr:to>
    <xdr:sp macro="" textlink="">
      <xdr:nvSpPr>
        <xdr:cNvPr id="467" name="楕円 466"/>
        <xdr:cNvSpPr/>
      </xdr:nvSpPr>
      <xdr:spPr>
        <a:xfrm>
          <a:off x="10426700" y="1669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40304</xdr:rowOff>
    </xdr:from>
    <xdr:ext cx="534377" cy="259045"/>
    <xdr:sp macro="" textlink="">
      <xdr:nvSpPr>
        <xdr:cNvPr id="468" name="普通建設事業費 （ うち更新整備　）該当値テキスト"/>
        <xdr:cNvSpPr txBox="1"/>
      </xdr:nvSpPr>
      <xdr:spPr>
        <a:xfrm>
          <a:off x="10528300" y="1667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89243</xdr:rowOff>
    </xdr:from>
    <xdr:to>
      <xdr:col>50</xdr:col>
      <xdr:colOff>165100</xdr:colOff>
      <xdr:row>98</xdr:row>
      <xdr:rowOff>19393</xdr:rowOff>
    </xdr:to>
    <xdr:sp macro="" textlink="">
      <xdr:nvSpPr>
        <xdr:cNvPr id="469" name="楕円 468"/>
        <xdr:cNvSpPr/>
      </xdr:nvSpPr>
      <xdr:spPr>
        <a:xfrm>
          <a:off x="9588500" y="1671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10520</xdr:rowOff>
    </xdr:from>
    <xdr:ext cx="534377" cy="259045"/>
    <xdr:sp macro="" textlink="">
      <xdr:nvSpPr>
        <xdr:cNvPr id="470" name="テキスト ボックス 469"/>
        <xdr:cNvSpPr txBox="1"/>
      </xdr:nvSpPr>
      <xdr:spPr>
        <a:xfrm>
          <a:off x="9372111" y="1681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142573</xdr:rowOff>
    </xdr:from>
    <xdr:to>
      <xdr:col>46</xdr:col>
      <xdr:colOff>38100</xdr:colOff>
      <xdr:row>96</xdr:row>
      <xdr:rowOff>72723</xdr:rowOff>
    </xdr:to>
    <xdr:sp macro="" textlink="">
      <xdr:nvSpPr>
        <xdr:cNvPr id="471" name="楕円 470"/>
        <xdr:cNvSpPr/>
      </xdr:nvSpPr>
      <xdr:spPr>
        <a:xfrm>
          <a:off x="8699500" y="1643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89250</xdr:rowOff>
    </xdr:from>
    <xdr:ext cx="534377" cy="259045"/>
    <xdr:sp macro="" textlink="">
      <xdr:nvSpPr>
        <xdr:cNvPr id="472" name="テキスト ボックス 471"/>
        <xdr:cNvSpPr txBox="1"/>
      </xdr:nvSpPr>
      <xdr:spPr>
        <a:xfrm>
          <a:off x="8483111" y="16205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143618</xdr:rowOff>
    </xdr:from>
    <xdr:to>
      <xdr:col>41</xdr:col>
      <xdr:colOff>101600</xdr:colOff>
      <xdr:row>97</xdr:row>
      <xdr:rowOff>73768</xdr:rowOff>
    </xdr:to>
    <xdr:sp macro="" textlink="">
      <xdr:nvSpPr>
        <xdr:cNvPr id="473" name="楕円 472"/>
        <xdr:cNvSpPr/>
      </xdr:nvSpPr>
      <xdr:spPr>
        <a:xfrm>
          <a:off x="7810500" y="1660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90295</xdr:rowOff>
    </xdr:from>
    <xdr:ext cx="534377" cy="259045"/>
    <xdr:sp macro="" textlink="">
      <xdr:nvSpPr>
        <xdr:cNvPr id="474" name="テキスト ボックス 473"/>
        <xdr:cNvSpPr txBox="1"/>
      </xdr:nvSpPr>
      <xdr:spPr>
        <a:xfrm>
          <a:off x="7594111" y="16378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5" name="正方形/長方形 47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6" name="正方形/長方形 475"/>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7" name="正方形/長方形 476"/>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8" name="正方形/長方形 477"/>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79" name="正方形/長方形 478"/>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0" name="正方形/長方形 479"/>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1" name="正方形/長方形 480"/>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2" name="正方形/長方形 481"/>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3" name="テキスト ボックス 482"/>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4" name="直線コネクタ 483"/>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86" name="テキスト ボックス 485"/>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51362</xdr:rowOff>
    </xdr:from>
    <xdr:to>
      <xdr:col>85</xdr:col>
      <xdr:colOff>126364</xdr:colOff>
      <xdr:row>39</xdr:row>
      <xdr:rowOff>98878</xdr:rowOff>
    </xdr:to>
    <xdr:cxnSp macro="">
      <xdr:nvCxnSpPr>
        <xdr:cNvPr id="500" name="直線コネクタ 499"/>
        <xdr:cNvCxnSpPr/>
      </xdr:nvCxnSpPr>
      <xdr:spPr>
        <a:xfrm flipV="1">
          <a:off x="16317595" y="5194862"/>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133584</xdr:rowOff>
    </xdr:from>
    <xdr:ext cx="249299" cy="259045"/>
    <xdr:sp macro="" textlink="">
      <xdr:nvSpPr>
        <xdr:cNvPr id="501" name="災害復旧事業費最小値テキスト"/>
        <xdr:cNvSpPr txBox="1"/>
      </xdr:nvSpPr>
      <xdr:spPr>
        <a:xfrm>
          <a:off x="16370300" y="6820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02" name="直線コネクタ 501"/>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169489</xdr:rowOff>
    </xdr:from>
    <xdr:ext cx="534377" cy="259045"/>
    <xdr:sp macro="" textlink="">
      <xdr:nvSpPr>
        <xdr:cNvPr id="503" name="災害復旧事業費最大値テキスト"/>
        <xdr:cNvSpPr txBox="1"/>
      </xdr:nvSpPr>
      <xdr:spPr>
        <a:xfrm>
          <a:off x="16370300" y="4970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51362</xdr:rowOff>
    </xdr:from>
    <xdr:to>
      <xdr:col>86</xdr:col>
      <xdr:colOff>25400</xdr:colOff>
      <xdr:row>30</xdr:row>
      <xdr:rowOff>51362</xdr:rowOff>
    </xdr:to>
    <xdr:cxnSp macro="">
      <xdr:nvCxnSpPr>
        <xdr:cNvPr id="504" name="直線コネクタ 503"/>
        <xdr:cNvCxnSpPr/>
      </xdr:nvCxnSpPr>
      <xdr:spPr>
        <a:xfrm>
          <a:off x="16230600" y="519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05" name="直線コネクタ 504"/>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51035</xdr:rowOff>
    </xdr:from>
    <xdr:ext cx="378565" cy="259045"/>
    <xdr:sp macro="" textlink="">
      <xdr:nvSpPr>
        <xdr:cNvPr id="506" name="災害復旧事業費平均値テキスト"/>
        <xdr:cNvSpPr txBox="1"/>
      </xdr:nvSpPr>
      <xdr:spPr>
        <a:xfrm>
          <a:off x="16370300" y="6566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28158</xdr:rowOff>
    </xdr:from>
    <xdr:to>
      <xdr:col>85</xdr:col>
      <xdr:colOff>177800</xdr:colOff>
      <xdr:row>39</xdr:row>
      <xdr:rowOff>129758</xdr:rowOff>
    </xdr:to>
    <xdr:sp macro="" textlink="">
      <xdr:nvSpPr>
        <xdr:cNvPr id="507" name="フローチャート: 判断 506"/>
        <xdr:cNvSpPr/>
      </xdr:nvSpPr>
      <xdr:spPr>
        <a:xfrm>
          <a:off x="16268700" y="671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08" name="直線コネクタ 507"/>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34199</xdr:rowOff>
    </xdr:from>
    <xdr:to>
      <xdr:col>81</xdr:col>
      <xdr:colOff>101600</xdr:colOff>
      <xdr:row>39</xdr:row>
      <xdr:rowOff>135799</xdr:rowOff>
    </xdr:to>
    <xdr:sp macro="" textlink="">
      <xdr:nvSpPr>
        <xdr:cNvPr id="509" name="フローチャート: 判断 508"/>
        <xdr:cNvSpPr/>
      </xdr:nvSpPr>
      <xdr:spPr>
        <a:xfrm>
          <a:off x="15430500" y="672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152326</xdr:rowOff>
    </xdr:from>
    <xdr:ext cx="378565" cy="259045"/>
    <xdr:sp macro="" textlink="">
      <xdr:nvSpPr>
        <xdr:cNvPr id="510" name="テキスト ボックス 509"/>
        <xdr:cNvSpPr txBox="1"/>
      </xdr:nvSpPr>
      <xdr:spPr>
        <a:xfrm>
          <a:off x="15292017" y="6495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11" name="直線コネクタ 510"/>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33872</xdr:rowOff>
    </xdr:from>
    <xdr:to>
      <xdr:col>76</xdr:col>
      <xdr:colOff>165100</xdr:colOff>
      <xdr:row>39</xdr:row>
      <xdr:rowOff>135472</xdr:rowOff>
    </xdr:to>
    <xdr:sp macro="" textlink="">
      <xdr:nvSpPr>
        <xdr:cNvPr id="512" name="フローチャート: 判断 511"/>
        <xdr:cNvSpPr/>
      </xdr:nvSpPr>
      <xdr:spPr>
        <a:xfrm>
          <a:off x="14541500" y="672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151999</xdr:rowOff>
    </xdr:from>
    <xdr:ext cx="378565" cy="259045"/>
    <xdr:sp macro="" textlink="">
      <xdr:nvSpPr>
        <xdr:cNvPr id="513" name="テキスト ボックス 512"/>
        <xdr:cNvSpPr txBox="1"/>
      </xdr:nvSpPr>
      <xdr:spPr>
        <a:xfrm>
          <a:off x="14403017" y="6495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14" name="直線コネクタ 513"/>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14768</xdr:rowOff>
    </xdr:from>
    <xdr:to>
      <xdr:col>72</xdr:col>
      <xdr:colOff>38100</xdr:colOff>
      <xdr:row>39</xdr:row>
      <xdr:rowOff>116368</xdr:rowOff>
    </xdr:to>
    <xdr:sp macro="" textlink="">
      <xdr:nvSpPr>
        <xdr:cNvPr id="515" name="フローチャート: 判断 514"/>
        <xdr:cNvSpPr/>
      </xdr:nvSpPr>
      <xdr:spPr>
        <a:xfrm>
          <a:off x="13652500" y="670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132895</xdr:rowOff>
    </xdr:from>
    <xdr:ext cx="469744" cy="259045"/>
    <xdr:sp macro="" textlink="">
      <xdr:nvSpPr>
        <xdr:cNvPr id="516" name="テキスト ボックス 515"/>
        <xdr:cNvSpPr txBox="1"/>
      </xdr:nvSpPr>
      <xdr:spPr>
        <a:xfrm>
          <a:off x="13468428" y="6476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129068</xdr:rowOff>
    </xdr:from>
    <xdr:to>
      <xdr:col>67</xdr:col>
      <xdr:colOff>101600</xdr:colOff>
      <xdr:row>39</xdr:row>
      <xdr:rowOff>59218</xdr:rowOff>
    </xdr:to>
    <xdr:sp macro="" textlink="">
      <xdr:nvSpPr>
        <xdr:cNvPr id="517" name="フローチャート: 判断 516"/>
        <xdr:cNvSpPr/>
      </xdr:nvSpPr>
      <xdr:spPr>
        <a:xfrm>
          <a:off x="12763500" y="664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75745</xdr:rowOff>
    </xdr:from>
    <xdr:ext cx="469744" cy="259045"/>
    <xdr:sp macro="" textlink="">
      <xdr:nvSpPr>
        <xdr:cNvPr id="518" name="テキスト ボックス 517"/>
        <xdr:cNvSpPr txBox="1"/>
      </xdr:nvSpPr>
      <xdr:spPr>
        <a:xfrm>
          <a:off x="12579428" y="641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24" name="楕円 523"/>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6584</xdr:rowOff>
    </xdr:from>
    <xdr:ext cx="249299" cy="259045"/>
    <xdr:sp macro="" textlink="">
      <xdr:nvSpPr>
        <xdr:cNvPr id="525" name="災害復旧事業費該当値テキスト"/>
        <xdr:cNvSpPr txBox="1"/>
      </xdr:nvSpPr>
      <xdr:spPr>
        <a:xfrm>
          <a:off x="16370300" y="669313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26" name="楕円 525"/>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27" name="テキスト ボックス 526"/>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28" name="楕円 527"/>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29" name="テキスト ボックス 528"/>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30" name="楕円 529"/>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31" name="テキスト ボックス 530"/>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32" name="楕円 531"/>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33" name="テキスト ボックス 532"/>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4" name="直線コネクタ 54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5" name="テキスト ボックス 54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6" name="直線コネクタ 54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7" name="テキスト ボックス 54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9" name="直線コネクタ 54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1" name="直線コネクタ 55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3" name="直線コネクタ 55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4" name="直線コネクタ 55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6" name="フローチャート: 判断 55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7" name="直線コネクタ 55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8" name="フローチャート: 判断 55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9" name="テキスト ボックス 55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0" name="直線コネクタ 55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1" name="フローチャート: 判断 56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2" name="テキスト ボックス 56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3" name="直線コネクタ 56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4" name="フローチャート: 判断 56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5" name="テキスト ボックス 56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6" name="フローチャート: 判断 56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7" name="テキスト ボックス 56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8" name="テキスト ボックス 56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9" name="テキスト ボックス 56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0" name="テキスト ボックス 56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1" name="テキスト ボックス 57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2" name="テキスト ボックス 57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楕円 57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5" name="楕円 57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6" name="テキスト ボックス 57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7" name="楕円 57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8" name="テキスト ボックス 57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9" name="楕円 57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0" name="テキスト ボックス 57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楕円 58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2" name="テキスト ボックス 58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3" name="正方形/長方形 58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4" name="正方形/長方形 58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5" name="正方形/長方形 58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6" name="正方形/長方形 58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7" name="正方形/長方形 58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8" name="正方形/長方形 58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9" name="正方形/長方形 58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0" name="正方形/長方形 58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1" name="テキスト ボックス 59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2" name="直線コネクタ 59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3" name="直線コネクタ 592"/>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4" name="テキスト ボックス 593"/>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5" name="直線コネクタ 594"/>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596" name="テキスト ボックス 595"/>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7" name="直線コネクタ 596"/>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598" name="テキスト ボックス 597"/>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9" name="直線コネクタ 598"/>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0" name="テキスト ボックス 599"/>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1" name="直線コネクタ 600"/>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2" name="テキスト ボックス 601"/>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3" name="直線コネクタ 60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4" name="テキスト ボックス 60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154801</xdr:rowOff>
    </xdr:from>
    <xdr:to>
      <xdr:col>85</xdr:col>
      <xdr:colOff>126364</xdr:colOff>
      <xdr:row>78</xdr:row>
      <xdr:rowOff>101702</xdr:rowOff>
    </xdr:to>
    <xdr:cxnSp macro="">
      <xdr:nvCxnSpPr>
        <xdr:cNvPr id="606" name="直線コネクタ 605"/>
        <xdr:cNvCxnSpPr/>
      </xdr:nvCxnSpPr>
      <xdr:spPr>
        <a:xfrm flipV="1">
          <a:off x="16317595" y="11984851"/>
          <a:ext cx="1269" cy="14899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105529</xdr:rowOff>
    </xdr:from>
    <xdr:ext cx="469744" cy="259045"/>
    <xdr:sp macro="" textlink="">
      <xdr:nvSpPr>
        <xdr:cNvPr id="607" name="公債費最小値テキスト"/>
        <xdr:cNvSpPr txBox="1"/>
      </xdr:nvSpPr>
      <xdr:spPr>
        <a:xfrm>
          <a:off x="16370300" y="1347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101702</xdr:rowOff>
    </xdr:from>
    <xdr:to>
      <xdr:col>86</xdr:col>
      <xdr:colOff>25400</xdr:colOff>
      <xdr:row>78</xdr:row>
      <xdr:rowOff>101702</xdr:rowOff>
    </xdr:to>
    <xdr:cxnSp macro="">
      <xdr:nvCxnSpPr>
        <xdr:cNvPr id="608" name="直線コネクタ 607"/>
        <xdr:cNvCxnSpPr/>
      </xdr:nvCxnSpPr>
      <xdr:spPr>
        <a:xfrm>
          <a:off x="16230600" y="13474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101478</xdr:rowOff>
    </xdr:from>
    <xdr:ext cx="599010" cy="259045"/>
    <xdr:sp macro="" textlink="">
      <xdr:nvSpPr>
        <xdr:cNvPr id="609" name="公債費最大値テキスト"/>
        <xdr:cNvSpPr txBox="1"/>
      </xdr:nvSpPr>
      <xdr:spPr>
        <a:xfrm>
          <a:off x="16370300" y="1176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154801</xdr:rowOff>
    </xdr:from>
    <xdr:to>
      <xdr:col>86</xdr:col>
      <xdr:colOff>25400</xdr:colOff>
      <xdr:row>69</xdr:row>
      <xdr:rowOff>154801</xdr:rowOff>
    </xdr:to>
    <xdr:cxnSp macro="">
      <xdr:nvCxnSpPr>
        <xdr:cNvPr id="610" name="直線コネクタ 609"/>
        <xdr:cNvCxnSpPr/>
      </xdr:nvCxnSpPr>
      <xdr:spPr>
        <a:xfrm>
          <a:off x="16230600" y="1198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28803</xdr:rowOff>
    </xdr:from>
    <xdr:to>
      <xdr:col>85</xdr:col>
      <xdr:colOff>127000</xdr:colOff>
      <xdr:row>77</xdr:row>
      <xdr:rowOff>39269</xdr:rowOff>
    </xdr:to>
    <xdr:cxnSp macro="">
      <xdr:nvCxnSpPr>
        <xdr:cNvPr id="611" name="直線コネクタ 610"/>
        <xdr:cNvCxnSpPr/>
      </xdr:nvCxnSpPr>
      <xdr:spPr>
        <a:xfrm flipV="1">
          <a:off x="15481300" y="13230453"/>
          <a:ext cx="838200" cy="1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70490</xdr:rowOff>
    </xdr:from>
    <xdr:ext cx="534377" cy="259045"/>
    <xdr:sp macro="" textlink="">
      <xdr:nvSpPr>
        <xdr:cNvPr id="612" name="公債費平均値テキスト"/>
        <xdr:cNvSpPr txBox="1"/>
      </xdr:nvSpPr>
      <xdr:spPr>
        <a:xfrm>
          <a:off x="16370300" y="129292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47613</xdr:rowOff>
    </xdr:from>
    <xdr:to>
      <xdr:col>85</xdr:col>
      <xdr:colOff>177800</xdr:colOff>
      <xdr:row>76</xdr:row>
      <xdr:rowOff>149213</xdr:rowOff>
    </xdr:to>
    <xdr:sp macro="" textlink="">
      <xdr:nvSpPr>
        <xdr:cNvPr id="613" name="フローチャート: 判断 612"/>
        <xdr:cNvSpPr/>
      </xdr:nvSpPr>
      <xdr:spPr>
        <a:xfrm>
          <a:off x="16268700" y="130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39269</xdr:rowOff>
    </xdr:from>
    <xdr:to>
      <xdr:col>81</xdr:col>
      <xdr:colOff>50800</xdr:colOff>
      <xdr:row>77</xdr:row>
      <xdr:rowOff>54521</xdr:rowOff>
    </xdr:to>
    <xdr:cxnSp macro="">
      <xdr:nvCxnSpPr>
        <xdr:cNvPr id="614" name="直線コネクタ 613"/>
        <xdr:cNvCxnSpPr/>
      </xdr:nvCxnSpPr>
      <xdr:spPr>
        <a:xfrm flipV="1">
          <a:off x="14592300" y="13240919"/>
          <a:ext cx="889000" cy="1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37516</xdr:rowOff>
    </xdr:from>
    <xdr:to>
      <xdr:col>81</xdr:col>
      <xdr:colOff>101600</xdr:colOff>
      <xdr:row>76</xdr:row>
      <xdr:rowOff>139116</xdr:rowOff>
    </xdr:to>
    <xdr:sp macro="" textlink="">
      <xdr:nvSpPr>
        <xdr:cNvPr id="615" name="フローチャート: 判断 614"/>
        <xdr:cNvSpPr/>
      </xdr:nvSpPr>
      <xdr:spPr>
        <a:xfrm>
          <a:off x="15430500" y="13067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155643</xdr:rowOff>
    </xdr:from>
    <xdr:ext cx="534377" cy="259045"/>
    <xdr:sp macro="" textlink="">
      <xdr:nvSpPr>
        <xdr:cNvPr id="616" name="テキスト ボックス 615"/>
        <xdr:cNvSpPr txBox="1"/>
      </xdr:nvSpPr>
      <xdr:spPr>
        <a:xfrm>
          <a:off x="15214111" y="1284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46507</xdr:rowOff>
    </xdr:from>
    <xdr:to>
      <xdr:col>76</xdr:col>
      <xdr:colOff>114300</xdr:colOff>
      <xdr:row>77</xdr:row>
      <xdr:rowOff>54521</xdr:rowOff>
    </xdr:to>
    <xdr:cxnSp macro="">
      <xdr:nvCxnSpPr>
        <xdr:cNvPr id="617" name="直線コネクタ 616"/>
        <xdr:cNvCxnSpPr/>
      </xdr:nvCxnSpPr>
      <xdr:spPr>
        <a:xfrm>
          <a:off x="13703300" y="13248157"/>
          <a:ext cx="889000" cy="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63664</xdr:rowOff>
    </xdr:from>
    <xdr:to>
      <xdr:col>76</xdr:col>
      <xdr:colOff>165100</xdr:colOff>
      <xdr:row>76</xdr:row>
      <xdr:rowOff>165264</xdr:rowOff>
    </xdr:to>
    <xdr:sp macro="" textlink="">
      <xdr:nvSpPr>
        <xdr:cNvPr id="618" name="フローチャート: 判断 617"/>
        <xdr:cNvSpPr/>
      </xdr:nvSpPr>
      <xdr:spPr>
        <a:xfrm>
          <a:off x="14541500" y="13093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10342</xdr:rowOff>
    </xdr:from>
    <xdr:ext cx="534377" cy="259045"/>
    <xdr:sp macro="" textlink="">
      <xdr:nvSpPr>
        <xdr:cNvPr id="619" name="テキスト ボックス 618"/>
        <xdr:cNvSpPr txBox="1"/>
      </xdr:nvSpPr>
      <xdr:spPr>
        <a:xfrm>
          <a:off x="14325111" y="12869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46507</xdr:rowOff>
    </xdr:from>
    <xdr:to>
      <xdr:col>71</xdr:col>
      <xdr:colOff>177800</xdr:colOff>
      <xdr:row>77</xdr:row>
      <xdr:rowOff>60110</xdr:rowOff>
    </xdr:to>
    <xdr:cxnSp macro="">
      <xdr:nvCxnSpPr>
        <xdr:cNvPr id="620" name="直線コネクタ 619"/>
        <xdr:cNvCxnSpPr/>
      </xdr:nvCxnSpPr>
      <xdr:spPr>
        <a:xfrm flipV="1">
          <a:off x="12814300" y="13248157"/>
          <a:ext cx="889000" cy="1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146813</xdr:rowOff>
    </xdr:from>
    <xdr:to>
      <xdr:col>72</xdr:col>
      <xdr:colOff>38100</xdr:colOff>
      <xdr:row>76</xdr:row>
      <xdr:rowOff>76963</xdr:rowOff>
    </xdr:to>
    <xdr:sp macro="" textlink="">
      <xdr:nvSpPr>
        <xdr:cNvPr id="621" name="フローチャート: 判断 620"/>
        <xdr:cNvSpPr/>
      </xdr:nvSpPr>
      <xdr:spPr>
        <a:xfrm>
          <a:off x="13652500" y="1300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93489</xdr:rowOff>
    </xdr:from>
    <xdr:ext cx="534377" cy="259045"/>
    <xdr:sp macro="" textlink="">
      <xdr:nvSpPr>
        <xdr:cNvPr id="622" name="テキスト ボックス 621"/>
        <xdr:cNvSpPr txBox="1"/>
      </xdr:nvSpPr>
      <xdr:spPr>
        <a:xfrm>
          <a:off x="13436111" y="12780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155487</xdr:rowOff>
    </xdr:from>
    <xdr:to>
      <xdr:col>67</xdr:col>
      <xdr:colOff>101600</xdr:colOff>
      <xdr:row>76</xdr:row>
      <xdr:rowOff>85637</xdr:rowOff>
    </xdr:to>
    <xdr:sp macro="" textlink="">
      <xdr:nvSpPr>
        <xdr:cNvPr id="623" name="フローチャート: 判断 622"/>
        <xdr:cNvSpPr/>
      </xdr:nvSpPr>
      <xdr:spPr>
        <a:xfrm>
          <a:off x="12763500" y="13014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102163</xdr:rowOff>
    </xdr:from>
    <xdr:ext cx="534377" cy="259045"/>
    <xdr:sp macro="" textlink="">
      <xdr:nvSpPr>
        <xdr:cNvPr id="624" name="テキスト ボックス 623"/>
        <xdr:cNvSpPr txBox="1"/>
      </xdr:nvSpPr>
      <xdr:spPr>
        <a:xfrm>
          <a:off x="12547111" y="12789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5" name="テキスト ボックス 62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6" name="テキスト ボックス 62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7" name="テキスト ボックス 62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8" name="テキスト ボックス 62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9" name="テキスト ボックス 62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149453</xdr:rowOff>
    </xdr:from>
    <xdr:to>
      <xdr:col>85</xdr:col>
      <xdr:colOff>177800</xdr:colOff>
      <xdr:row>77</xdr:row>
      <xdr:rowOff>79603</xdr:rowOff>
    </xdr:to>
    <xdr:sp macro="" textlink="">
      <xdr:nvSpPr>
        <xdr:cNvPr id="630" name="楕円 629"/>
        <xdr:cNvSpPr/>
      </xdr:nvSpPr>
      <xdr:spPr>
        <a:xfrm>
          <a:off x="16268700" y="1317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127880</xdr:rowOff>
    </xdr:from>
    <xdr:ext cx="534377" cy="259045"/>
    <xdr:sp macro="" textlink="">
      <xdr:nvSpPr>
        <xdr:cNvPr id="631" name="公債費該当値テキスト"/>
        <xdr:cNvSpPr txBox="1"/>
      </xdr:nvSpPr>
      <xdr:spPr>
        <a:xfrm>
          <a:off x="16370300" y="1315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159919</xdr:rowOff>
    </xdr:from>
    <xdr:to>
      <xdr:col>81</xdr:col>
      <xdr:colOff>101600</xdr:colOff>
      <xdr:row>77</xdr:row>
      <xdr:rowOff>90069</xdr:rowOff>
    </xdr:to>
    <xdr:sp macro="" textlink="">
      <xdr:nvSpPr>
        <xdr:cNvPr id="632" name="楕円 631"/>
        <xdr:cNvSpPr/>
      </xdr:nvSpPr>
      <xdr:spPr>
        <a:xfrm>
          <a:off x="15430500" y="1319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81196</xdr:rowOff>
    </xdr:from>
    <xdr:ext cx="534377" cy="259045"/>
    <xdr:sp macro="" textlink="">
      <xdr:nvSpPr>
        <xdr:cNvPr id="633" name="テキスト ボックス 632"/>
        <xdr:cNvSpPr txBox="1"/>
      </xdr:nvSpPr>
      <xdr:spPr>
        <a:xfrm>
          <a:off x="15214111" y="1328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3721</xdr:rowOff>
    </xdr:from>
    <xdr:to>
      <xdr:col>76</xdr:col>
      <xdr:colOff>165100</xdr:colOff>
      <xdr:row>77</xdr:row>
      <xdr:rowOff>105321</xdr:rowOff>
    </xdr:to>
    <xdr:sp macro="" textlink="">
      <xdr:nvSpPr>
        <xdr:cNvPr id="634" name="楕円 633"/>
        <xdr:cNvSpPr/>
      </xdr:nvSpPr>
      <xdr:spPr>
        <a:xfrm>
          <a:off x="14541500" y="13205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96448</xdr:rowOff>
    </xdr:from>
    <xdr:ext cx="534377" cy="259045"/>
    <xdr:sp macro="" textlink="">
      <xdr:nvSpPr>
        <xdr:cNvPr id="635" name="テキスト ボックス 634"/>
        <xdr:cNvSpPr txBox="1"/>
      </xdr:nvSpPr>
      <xdr:spPr>
        <a:xfrm>
          <a:off x="14325111" y="13298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167157</xdr:rowOff>
    </xdr:from>
    <xdr:to>
      <xdr:col>72</xdr:col>
      <xdr:colOff>38100</xdr:colOff>
      <xdr:row>77</xdr:row>
      <xdr:rowOff>97307</xdr:rowOff>
    </xdr:to>
    <xdr:sp macro="" textlink="">
      <xdr:nvSpPr>
        <xdr:cNvPr id="636" name="楕円 635"/>
        <xdr:cNvSpPr/>
      </xdr:nvSpPr>
      <xdr:spPr>
        <a:xfrm>
          <a:off x="13652500" y="1319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88434</xdr:rowOff>
    </xdr:from>
    <xdr:ext cx="534377" cy="259045"/>
    <xdr:sp macro="" textlink="">
      <xdr:nvSpPr>
        <xdr:cNvPr id="637" name="テキスト ボックス 636"/>
        <xdr:cNvSpPr txBox="1"/>
      </xdr:nvSpPr>
      <xdr:spPr>
        <a:xfrm>
          <a:off x="13436111" y="1329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9310</xdr:rowOff>
    </xdr:from>
    <xdr:to>
      <xdr:col>67</xdr:col>
      <xdr:colOff>101600</xdr:colOff>
      <xdr:row>77</xdr:row>
      <xdr:rowOff>110910</xdr:rowOff>
    </xdr:to>
    <xdr:sp macro="" textlink="">
      <xdr:nvSpPr>
        <xdr:cNvPr id="638" name="楕円 637"/>
        <xdr:cNvSpPr/>
      </xdr:nvSpPr>
      <xdr:spPr>
        <a:xfrm>
          <a:off x="12763500" y="132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102037</xdr:rowOff>
    </xdr:from>
    <xdr:ext cx="534377" cy="259045"/>
    <xdr:sp macro="" textlink="">
      <xdr:nvSpPr>
        <xdr:cNvPr id="639" name="テキスト ボックス 638"/>
        <xdr:cNvSpPr txBox="1"/>
      </xdr:nvSpPr>
      <xdr:spPr>
        <a:xfrm>
          <a:off x="12547111" y="1330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0" name="正方形/長方形 63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1" name="正方形/長方形 64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2" name="正方形/長方形 64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3" name="正方形/長方形 64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4" name="正方形/長方形 64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5" name="正方形/長方形 64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6" name="正方形/長方形 64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7" name="正方形/長方形 64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8" name="テキスト ボックス 64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9" name="直線コネクタ 64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50" name="直線コネクタ 64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51" name="テキスト ボックス 65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2" name="直線コネクタ 65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3" name="テキスト ボックス 652"/>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4" name="直線コネクタ 65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5" name="テキスト ボックス 654"/>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6" name="直線コネクタ 65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7" name="テキスト ボックス 656"/>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58" name="直線コネクタ 65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59" name="テキスト ボックス 658"/>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0" name="直線コネクタ 65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61" name="テキスト ボックス 660"/>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81962</xdr:rowOff>
    </xdr:from>
    <xdr:to>
      <xdr:col>85</xdr:col>
      <xdr:colOff>126364</xdr:colOff>
      <xdr:row>99</xdr:row>
      <xdr:rowOff>97867</xdr:rowOff>
    </xdr:to>
    <xdr:cxnSp macro="">
      <xdr:nvCxnSpPr>
        <xdr:cNvPr id="665" name="直線コネクタ 664"/>
        <xdr:cNvCxnSpPr/>
      </xdr:nvCxnSpPr>
      <xdr:spPr>
        <a:xfrm flipV="1">
          <a:off x="16317595" y="15512462"/>
          <a:ext cx="1269" cy="1558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101694</xdr:rowOff>
    </xdr:from>
    <xdr:ext cx="313932" cy="259045"/>
    <xdr:sp macro="" textlink="">
      <xdr:nvSpPr>
        <xdr:cNvPr id="666" name="積立金最小値テキスト"/>
        <xdr:cNvSpPr txBox="1"/>
      </xdr:nvSpPr>
      <xdr:spPr>
        <a:xfrm>
          <a:off x="16370300" y="1707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97867</xdr:rowOff>
    </xdr:from>
    <xdr:to>
      <xdr:col>86</xdr:col>
      <xdr:colOff>25400</xdr:colOff>
      <xdr:row>99</xdr:row>
      <xdr:rowOff>97867</xdr:rowOff>
    </xdr:to>
    <xdr:cxnSp macro="">
      <xdr:nvCxnSpPr>
        <xdr:cNvPr id="667" name="直線コネクタ 666"/>
        <xdr:cNvCxnSpPr/>
      </xdr:nvCxnSpPr>
      <xdr:spPr>
        <a:xfrm>
          <a:off x="16230600" y="17071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28639</xdr:rowOff>
    </xdr:from>
    <xdr:ext cx="534377" cy="259045"/>
    <xdr:sp macro="" textlink="">
      <xdr:nvSpPr>
        <xdr:cNvPr id="668" name="積立金最大値テキスト"/>
        <xdr:cNvSpPr txBox="1"/>
      </xdr:nvSpPr>
      <xdr:spPr>
        <a:xfrm>
          <a:off x="16370300" y="1528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81962</xdr:rowOff>
    </xdr:from>
    <xdr:to>
      <xdr:col>86</xdr:col>
      <xdr:colOff>25400</xdr:colOff>
      <xdr:row>90</xdr:row>
      <xdr:rowOff>81962</xdr:rowOff>
    </xdr:to>
    <xdr:cxnSp macro="">
      <xdr:nvCxnSpPr>
        <xdr:cNvPr id="669" name="直線コネクタ 668"/>
        <xdr:cNvCxnSpPr/>
      </xdr:nvCxnSpPr>
      <xdr:spPr>
        <a:xfrm>
          <a:off x="16230600" y="15512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132304</xdr:rowOff>
    </xdr:from>
    <xdr:to>
      <xdr:col>85</xdr:col>
      <xdr:colOff>127000</xdr:colOff>
      <xdr:row>98</xdr:row>
      <xdr:rowOff>169728</xdr:rowOff>
    </xdr:to>
    <xdr:cxnSp macro="">
      <xdr:nvCxnSpPr>
        <xdr:cNvPr id="670" name="直線コネクタ 669"/>
        <xdr:cNvCxnSpPr/>
      </xdr:nvCxnSpPr>
      <xdr:spPr>
        <a:xfrm flipV="1">
          <a:off x="15481300" y="16934404"/>
          <a:ext cx="838200" cy="37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80067</xdr:rowOff>
    </xdr:from>
    <xdr:ext cx="469744" cy="259045"/>
    <xdr:sp macro="" textlink="">
      <xdr:nvSpPr>
        <xdr:cNvPr id="671" name="積立金平均値テキスト"/>
        <xdr:cNvSpPr txBox="1"/>
      </xdr:nvSpPr>
      <xdr:spPr>
        <a:xfrm>
          <a:off x="16370300" y="167107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57190</xdr:rowOff>
    </xdr:from>
    <xdr:to>
      <xdr:col>85</xdr:col>
      <xdr:colOff>177800</xdr:colOff>
      <xdr:row>98</xdr:row>
      <xdr:rowOff>158790</xdr:rowOff>
    </xdr:to>
    <xdr:sp macro="" textlink="">
      <xdr:nvSpPr>
        <xdr:cNvPr id="672" name="フローチャート: 判断 671"/>
        <xdr:cNvSpPr/>
      </xdr:nvSpPr>
      <xdr:spPr>
        <a:xfrm>
          <a:off x="16268700" y="1685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124090</xdr:rowOff>
    </xdr:from>
    <xdr:to>
      <xdr:col>81</xdr:col>
      <xdr:colOff>50800</xdr:colOff>
      <xdr:row>98</xdr:row>
      <xdr:rowOff>169728</xdr:rowOff>
    </xdr:to>
    <xdr:cxnSp macro="">
      <xdr:nvCxnSpPr>
        <xdr:cNvPr id="673" name="直線コネクタ 672"/>
        <xdr:cNvCxnSpPr/>
      </xdr:nvCxnSpPr>
      <xdr:spPr>
        <a:xfrm>
          <a:off x="14592300" y="16754740"/>
          <a:ext cx="889000" cy="21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71771</xdr:rowOff>
    </xdr:from>
    <xdr:to>
      <xdr:col>81</xdr:col>
      <xdr:colOff>101600</xdr:colOff>
      <xdr:row>99</xdr:row>
      <xdr:rowOff>1921</xdr:rowOff>
    </xdr:to>
    <xdr:sp macro="" textlink="">
      <xdr:nvSpPr>
        <xdr:cNvPr id="674" name="フローチャート: 判断 673"/>
        <xdr:cNvSpPr/>
      </xdr:nvSpPr>
      <xdr:spPr>
        <a:xfrm>
          <a:off x="15430500" y="1687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18448</xdr:rowOff>
    </xdr:from>
    <xdr:ext cx="469744" cy="259045"/>
    <xdr:sp macro="" textlink="">
      <xdr:nvSpPr>
        <xdr:cNvPr id="675" name="テキスト ボックス 674"/>
        <xdr:cNvSpPr txBox="1"/>
      </xdr:nvSpPr>
      <xdr:spPr>
        <a:xfrm>
          <a:off x="15246428" y="1664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124090</xdr:rowOff>
    </xdr:from>
    <xdr:to>
      <xdr:col>76</xdr:col>
      <xdr:colOff>114300</xdr:colOff>
      <xdr:row>98</xdr:row>
      <xdr:rowOff>171052</xdr:rowOff>
    </xdr:to>
    <xdr:cxnSp macro="">
      <xdr:nvCxnSpPr>
        <xdr:cNvPr id="676" name="直線コネクタ 675"/>
        <xdr:cNvCxnSpPr/>
      </xdr:nvCxnSpPr>
      <xdr:spPr>
        <a:xfrm flipV="1">
          <a:off x="13703300" y="16754740"/>
          <a:ext cx="889000" cy="21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1265</xdr:rowOff>
    </xdr:from>
    <xdr:to>
      <xdr:col>76</xdr:col>
      <xdr:colOff>165100</xdr:colOff>
      <xdr:row>98</xdr:row>
      <xdr:rowOff>102865</xdr:rowOff>
    </xdr:to>
    <xdr:sp macro="" textlink="">
      <xdr:nvSpPr>
        <xdr:cNvPr id="677" name="フローチャート: 判断 676"/>
        <xdr:cNvSpPr/>
      </xdr:nvSpPr>
      <xdr:spPr>
        <a:xfrm>
          <a:off x="14541500" y="168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93992</xdr:rowOff>
    </xdr:from>
    <xdr:ext cx="534377" cy="259045"/>
    <xdr:sp macro="" textlink="">
      <xdr:nvSpPr>
        <xdr:cNvPr id="678" name="テキスト ボックス 677"/>
        <xdr:cNvSpPr txBox="1"/>
      </xdr:nvSpPr>
      <xdr:spPr>
        <a:xfrm>
          <a:off x="14325111" y="1689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51722</xdr:rowOff>
    </xdr:from>
    <xdr:to>
      <xdr:col>71</xdr:col>
      <xdr:colOff>177800</xdr:colOff>
      <xdr:row>98</xdr:row>
      <xdr:rowOff>171052</xdr:rowOff>
    </xdr:to>
    <xdr:cxnSp macro="">
      <xdr:nvCxnSpPr>
        <xdr:cNvPr id="679" name="直線コネクタ 678"/>
        <xdr:cNvCxnSpPr/>
      </xdr:nvCxnSpPr>
      <xdr:spPr>
        <a:xfrm>
          <a:off x="12814300" y="16853822"/>
          <a:ext cx="889000" cy="11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156908</xdr:rowOff>
    </xdr:from>
    <xdr:to>
      <xdr:col>72</xdr:col>
      <xdr:colOff>38100</xdr:colOff>
      <xdr:row>97</xdr:row>
      <xdr:rowOff>87058</xdr:rowOff>
    </xdr:to>
    <xdr:sp macro="" textlink="">
      <xdr:nvSpPr>
        <xdr:cNvPr id="680" name="フローチャート: 判断 679"/>
        <xdr:cNvSpPr/>
      </xdr:nvSpPr>
      <xdr:spPr>
        <a:xfrm>
          <a:off x="13652500" y="1661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103585</xdr:rowOff>
    </xdr:from>
    <xdr:ext cx="534377" cy="259045"/>
    <xdr:sp macro="" textlink="">
      <xdr:nvSpPr>
        <xdr:cNvPr id="681" name="テキスト ボックス 680"/>
        <xdr:cNvSpPr txBox="1"/>
      </xdr:nvSpPr>
      <xdr:spPr>
        <a:xfrm>
          <a:off x="13436111" y="16391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49695</xdr:rowOff>
    </xdr:from>
    <xdr:to>
      <xdr:col>67</xdr:col>
      <xdr:colOff>101600</xdr:colOff>
      <xdr:row>94</xdr:row>
      <xdr:rowOff>151295</xdr:rowOff>
    </xdr:to>
    <xdr:sp macro="" textlink="">
      <xdr:nvSpPr>
        <xdr:cNvPr id="682" name="フローチャート: 判断 681"/>
        <xdr:cNvSpPr/>
      </xdr:nvSpPr>
      <xdr:spPr>
        <a:xfrm>
          <a:off x="12763500" y="161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167822</xdr:rowOff>
    </xdr:from>
    <xdr:ext cx="534377" cy="259045"/>
    <xdr:sp macro="" textlink="">
      <xdr:nvSpPr>
        <xdr:cNvPr id="683" name="テキスト ボックス 682"/>
        <xdr:cNvSpPr txBox="1"/>
      </xdr:nvSpPr>
      <xdr:spPr>
        <a:xfrm>
          <a:off x="12547111" y="1594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81504</xdr:rowOff>
    </xdr:from>
    <xdr:to>
      <xdr:col>85</xdr:col>
      <xdr:colOff>177800</xdr:colOff>
      <xdr:row>99</xdr:row>
      <xdr:rowOff>11654</xdr:rowOff>
    </xdr:to>
    <xdr:sp macro="" textlink="">
      <xdr:nvSpPr>
        <xdr:cNvPr id="689" name="楕円 688"/>
        <xdr:cNvSpPr/>
      </xdr:nvSpPr>
      <xdr:spPr>
        <a:xfrm>
          <a:off x="16268700" y="16883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59931</xdr:rowOff>
    </xdr:from>
    <xdr:ext cx="469744" cy="259045"/>
    <xdr:sp macro="" textlink="">
      <xdr:nvSpPr>
        <xdr:cNvPr id="690" name="積立金該当値テキスト"/>
        <xdr:cNvSpPr txBox="1"/>
      </xdr:nvSpPr>
      <xdr:spPr>
        <a:xfrm>
          <a:off x="16370300" y="168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118928</xdr:rowOff>
    </xdr:from>
    <xdr:to>
      <xdr:col>81</xdr:col>
      <xdr:colOff>101600</xdr:colOff>
      <xdr:row>99</xdr:row>
      <xdr:rowOff>49078</xdr:rowOff>
    </xdr:to>
    <xdr:sp macro="" textlink="">
      <xdr:nvSpPr>
        <xdr:cNvPr id="691" name="楕円 690"/>
        <xdr:cNvSpPr/>
      </xdr:nvSpPr>
      <xdr:spPr>
        <a:xfrm>
          <a:off x="15430500" y="1692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40205</xdr:rowOff>
    </xdr:from>
    <xdr:ext cx="469744" cy="259045"/>
    <xdr:sp macro="" textlink="">
      <xdr:nvSpPr>
        <xdr:cNvPr id="692" name="テキスト ボックス 691"/>
        <xdr:cNvSpPr txBox="1"/>
      </xdr:nvSpPr>
      <xdr:spPr>
        <a:xfrm>
          <a:off x="15246428" y="17013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73290</xdr:rowOff>
    </xdr:from>
    <xdr:to>
      <xdr:col>76</xdr:col>
      <xdr:colOff>165100</xdr:colOff>
      <xdr:row>98</xdr:row>
      <xdr:rowOff>3440</xdr:rowOff>
    </xdr:to>
    <xdr:sp macro="" textlink="">
      <xdr:nvSpPr>
        <xdr:cNvPr id="693" name="楕円 692"/>
        <xdr:cNvSpPr/>
      </xdr:nvSpPr>
      <xdr:spPr>
        <a:xfrm>
          <a:off x="14541500" y="1670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19967</xdr:rowOff>
    </xdr:from>
    <xdr:ext cx="534377" cy="259045"/>
    <xdr:sp macro="" textlink="">
      <xdr:nvSpPr>
        <xdr:cNvPr id="694" name="テキスト ボックス 693"/>
        <xdr:cNvSpPr txBox="1"/>
      </xdr:nvSpPr>
      <xdr:spPr>
        <a:xfrm>
          <a:off x="14325111" y="1647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120252</xdr:rowOff>
    </xdr:from>
    <xdr:to>
      <xdr:col>72</xdr:col>
      <xdr:colOff>38100</xdr:colOff>
      <xdr:row>99</xdr:row>
      <xdr:rowOff>50402</xdr:rowOff>
    </xdr:to>
    <xdr:sp macro="" textlink="">
      <xdr:nvSpPr>
        <xdr:cNvPr id="695" name="楕円 694"/>
        <xdr:cNvSpPr/>
      </xdr:nvSpPr>
      <xdr:spPr>
        <a:xfrm>
          <a:off x="13652500" y="1692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41529</xdr:rowOff>
    </xdr:from>
    <xdr:ext cx="469744" cy="259045"/>
    <xdr:sp macro="" textlink="">
      <xdr:nvSpPr>
        <xdr:cNvPr id="696" name="テキスト ボックス 695"/>
        <xdr:cNvSpPr txBox="1"/>
      </xdr:nvSpPr>
      <xdr:spPr>
        <a:xfrm>
          <a:off x="13468428" y="17015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922</xdr:rowOff>
    </xdr:from>
    <xdr:to>
      <xdr:col>67</xdr:col>
      <xdr:colOff>101600</xdr:colOff>
      <xdr:row>98</xdr:row>
      <xdr:rowOff>102522</xdr:rowOff>
    </xdr:to>
    <xdr:sp macro="" textlink="">
      <xdr:nvSpPr>
        <xdr:cNvPr id="697" name="楕円 696"/>
        <xdr:cNvSpPr/>
      </xdr:nvSpPr>
      <xdr:spPr>
        <a:xfrm>
          <a:off x="12763500" y="16803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93649</xdr:rowOff>
    </xdr:from>
    <xdr:ext cx="534377" cy="259045"/>
    <xdr:sp macro="" textlink="">
      <xdr:nvSpPr>
        <xdr:cNvPr id="698" name="テキスト ボックス 697"/>
        <xdr:cNvSpPr txBox="1"/>
      </xdr:nvSpPr>
      <xdr:spPr>
        <a:xfrm>
          <a:off x="12547111" y="16895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12" name="テキスト ボックス 711"/>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14" name="テキスト ボックス 713"/>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16" name="テキスト ボックス 715"/>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117275</xdr:rowOff>
    </xdr:from>
    <xdr:to>
      <xdr:col>116</xdr:col>
      <xdr:colOff>62864</xdr:colOff>
      <xdr:row>39</xdr:row>
      <xdr:rowOff>98878</xdr:rowOff>
    </xdr:to>
    <xdr:cxnSp macro="">
      <xdr:nvCxnSpPr>
        <xdr:cNvPr id="724" name="直線コネクタ 723"/>
        <xdr:cNvCxnSpPr/>
      </xdr:nvCxnSpPr>
      <xdr:spPr>
        <a:xfrm flipV="1">
          <a:off x="22159595" y="5260775"/>
          <a:ext cx="1269" cy="152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63952</xdr:rowOff>
    </xdr:from>
    <xdr:ext cx="534377" cy="259045"/>
    <xdr:sp macro="" textlink="">
      <xdr:nvSpPr>
        <xdr:cNvPr id="727" name="投資及び出資金最大値テキスト"/>
        <xdr:cNvSpPr txBox="1"/>
      </xdr:nvSpPr>
      <xdr:spPr>
        <a:xfrm>
          <a:off x="22212300" y="503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117275</xdr:rowOff>
    </xdr:from>
    <xdr:to>
      <xdr:col>116</xdr:col>
      <xdr:colOff>152400</xdr:colOff>
      <xdr:row>30</xdr:row>
      <xdr:rowOff>117275</xdr:rowOff>
    </xdr:to>
    <xdr:cxnSp macro="">
      <xdr:nvCxnSpPr>
        <xdr:cNvPr id="728" name="直線コネクタ 727"/>
        <xdr:cNvCxnSpPr/>
      </xdr:nvCxnSpPr>
      <xdr:spPr>
        <a:xfrm>
          <a:off x="22072600" y="526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74712</xdr:rowOff>
    </xdr:from>
    <xdr:to>
      <xdr:col>116</xdr:col>
      <xdr:colOff>63500</xdr:colOff>
      <xdr:row>39</xdr:row>
      <xdr:rowOff>98878</xdr:rowOff>
    </xdr:to>
    <xdr:cxnSp macro="">
      <xdr:nvCxnSpPr>
        <xdr:cNvPr id="729" name="直線コネクタ 728"/>
        <xdr:cNvCxnSpPr/>
      </xdr:nvCxnSpPr>
      <xdr:spPr>
        <a:xfrm flipV="1">
          <a:off x="21323300" y="6418362"/>
          <a:ext cx="838200" cy="36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100855</xdr:rowOff>
    </xdr:from>
    <xdr:ext cx="378565" cy="259045"/>
    <xdr:sp macro="" textlink="">
      <xdr:nvSpPr>
        <xdr:cNvPr id="730" name="投資及び出資金平均値テキスト"/>
        <xdr:cNvSpPr txBox="1"/>
      </xdr:nvSpPr>
      <xdr:spPr>
        <a:xfrm>
          <a:off x="22212300" y="661595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122428</xdr:rowOff>
    </xdr:from>
    <xdr:to>
      <xdr:col>116</xdr:col>
      <xdr:colOff>114300</xdr:colOff>
      <xdr:row>39</xdr:row>
      <xdr:rowOff>52578</xdr:rowOff>
    </xdr:to>
    <xdr:sp macro="" textlink="">
      <xdr:nvSpPr>
        <xdr:cNvPr id="731" name="フローチャート: 判断 730"/>
        <xdr:cNvSpPr/>
      </xdr:nvSpPr>
      <xdr:spPr>
        <a:xfrm>
          <a:off x="22110700" y="663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32" name="直線コネクタ 731"/>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136689</xdr:rowOff>
    </xdr:from>
    <xdr:to>
      <xdr:col>112</xdr:col>
      <xdr:colOff>38100</xdr:colOff>
      <xdr:row>39</xdr:row>
      <xdr:rowOff>66839</xdr:rowOff>
    </xdr:to>
    <xdr:sp macro="" textlink="">
      <xdr:nvSpPr>
        <xdr:cNvPr id="733" name="フローチャート: 判断 732"/>
        <xdr:cNvSpPr/>
      </xdr:nvSpPr>
      <xdr:spPr>
        <a:xfrm>
          <a:off x="21272500" y="6651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83365</xdr:rowOff>
    </xdr:from>
    <xdr:ext cx="378565" cy="259045"/>
    <xdr:sp macro="" textlink="">
      <xdr:nvSpPr>
        <xdr:cNvPr id="734" name="テキスト ボックス 733"/>
        <xdr:cNvSpPr txBox="1"/>
      </xdr:nvSpPr>
      <xdr:spPr>
        <a:xfrm>
          <a:off x="21134017" y="6427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35" name="直線コネクタ 734"/>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126891</xdr:rowOff>
    </xdr:from>
    <xdr:to>
      <xdr:col>107</xdr:col>
      <xdr:colOff>101600</xdr:colOff>
      <xdr:row>39</xdr:row>
      <xdr:rowOff>57041</xdr:rowOff>
    </xdr:to>
    <xdr:sp macro="" textlink="">
      <xdr:nvSpPr>
        <xdr:cNvPr id="736" name="フローチャート: 判断 735"/>
        <xdr:cNvSpPr/>
      </xdr:nvSpPr>
      <xdr:spPr>
        <a:xfrm>
          <a:off x="20383500" y="6641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73568</xdr:rowOff>
    </xdr:from>
    <xdr:ext cx="378565" cy="259045"/>
    <xdr:sp macro="" textlink="">
      <xdr:nvSpPr>
        <xdr:cNvPr id="737" name="テキスト ボックス 736"/>
        <xdr:cNvSpPr txBox="1"/>
      </xdr:nvSpPr>
      <xdr:spPr>
        <a:xfrm>
          <a:off x="20245017" y="64172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38" name="直線コネクタ 737"/>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109474</xdr:rowOff>
    </xdr:from>
    <xdr:to>
      <xdr:col>102</xdr:col>
      <xdr:colOff>165100</xdr:colOff>
      <xdr:row>39</xdr:row>
      <xdr:rowOff>39624</xdr:rowOff>
    </xdr:to>
    <xdr:sp macro="" textlink="">
      <xdr:nvSpPr>
        <xdr:cNvPr id="739" name="フローチャート: 判断 738"/>
        <xdr:cNvSpPr/>
      </xdr:nvSpPr>
      <xdr:spPr>
        <a:xfrm>
          <a:off x="19494500" y="6624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56151</xdr:rowOff>
    </xdr:from>
    <xdr:ext cx="469744" cy="259045"/>
    <xdr:sp macro="" textlink="">
      <xdr:nvSpPr>
        <xdr:cNvPr id="740" name="テキスト ボックス 739"/>
        <xdr:cNvSpPr txBox="1"/>
      </xdr:nvSpPr>
      <xdr:spPr>
        <a:xfrm>
          <a:off x="19310428" y="6399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120469</xdr:rowOff>
    </xdr:from>
    <xdr:to>
      <xdr:col>98</xdr:col>
      <xdr:colOff>38100</xdr:colOff>
      <xdr:row>38</xdr:row>
      <xdr:rowOff>50619</xdr:rowOff>
    </xdr:to>
    <xdr:sp macro="" textlink="">
      <xdr:nvSpPr>
        <xdr:cNvPr id="741" name="フローチャート: 判断 740"/>
        <xdr:cNvSpPr/>
      </xdr:nvSpPr>
      <xdr:spPr>
        <a:xfrm>
          <a:off x="18605500" y="64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67146</xdr:rowOff>
    </xdr:from>
    <xdr:ext cx="469744" cy="259045"/>
    <xdr:sp macro="" textlink="">
      <xdr:nvSpPr>
        <xdr:cNvPr id="742" name="テキスト ボックス 741"/>
        <xdr:cNvSpPr txBox="1"/>
      </xdr:nvSpPr>
      <xdr:spPr>
        <a:xfrm>
          <a:off x="18421428" y="623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23912</xdr:rowOff>
    </xdr:from>
    <xdr:to>
      <xdr:col>116</xdr:col>
      <xdr:colOff>114300</xdr:colOff>
      <xdr:row>37</xdr:row>
      <xdr:rowOff>125512</xdr:rowOff>
    </xdr:to>
    <xdr:sp macro="" textlink="">
      <xdr:nvSpPr>
        <xdr:cNvPr id="748" name="楕円 747"/>
        <xdr:cNvSpPr/>
      </xdr:nvSpPr>
      <xdr:spPr>
        <a:xfrm>
          <a:off x="22110700" y="636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46789</xdr:rowOff>
    </xdr:from>
    <xdr:ext cx="469744" cy="259045"/>
    <xdr:sp macro="" textlink="">
      <xdr:nvSpPr>
        <xdr:cNvPr id="749" name="投資及び出資金該当値テキスト"/>
        <xdr:cNvSpPr txBox="1"/>
      </xdr:nvSpPr>
      <xdr:spPr>
        <a:xfrm>
          <a:off x="22212300" y="6218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0" name="楕円 749"/>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51" name="テキスト ボックス 750"/>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52" name="楕円 751"/>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53" name="テキスト ボックス 752"/>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54" name="楕円 753"/>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55" name="テキスト ボックス 754"/>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56" name="楕円 755"/>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57" name="テキスト ボックス 756"/>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8" name="直線コネクタ 767"/>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9" name="テキスト ボックス 768"/>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0" name="直線コネクタ 769"/>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1" name="テキスト ボックス 770"/>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2" name="直線コネクタ 771"/>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3" name="テキスト ボックス 772"/>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4" name="直線コネクタ 773"/>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5" name="テキスト ボックス 774"/>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82824</xdr:rowOff>
    </xdr:from>
    <xdr:to>
      <xdr:col>116</xdr:col>
      <xdr:colOff>62864</xdr:colOff>
      <xdr:row>58</xdr:row>
      <xdr:rowOff>139700</xdr:rowOff>
    </xdr:to>
    <xdr:cxnSp macro="">
      <xdr:nvCxnSpPr>
        <xdr:cNvPr id="779" name="直線コネクタ 778"/>
        <xdr:cNvCxnSpPr/>
      </xdr:nvCxnSpPr>
      <xdr:spPr>
        <a:xfrm flipV="1">
          <a:off x="22159595" y="8998224"/>
          <a:ext cx="1269" cy="1085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0"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1" name="直線コネクタ 780"/>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29501</xdr:rowOff>
    </xdr:from>
    <xdr:ext cx="534377" cy="259045"/>
    <xdr:sp macro="" textlink="">
      <xdr:nvSpPr>
        <xdr:cNvPr id="782" name="貸付金最大値テキスト"/>
        <xdr:cNvSpPr txBox="1"/>
      </xdr:nvSpPr>
      <xdr:spPr>
        <a:xfrm>
          <a:off x="22212300" y="8773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82824</xdr:rowOff>
    </xdr:from>
    <xdr:to>
      <xdr:col>116</xdr:col>
      <xdr:colOff>152400</xdr:colOff>
      <xdr:row>52</xdr:row>
      <xdr:rowOff>82824</xdr:rowOff>
    </xdr:to>
    <xdr:cxnSp macro="">
      <xdr:nvCxnSpPr>
        <xdr:cNvPr id="783" name="直線コネクタ 782"/>
        <xdr:cNvCxnSpPr/>
      </xdr:nvCxnSpPr>
      <xdr:spPr>
        <a:xfrm>
          <a:off x="22072600" y="8998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61336</xdr:rowOff>
    </xdr:from>
    <xdr:to>
      <xdr:col>116</xdr:col>
      <xdr:colOff>63500</xdr:colOff>
      <xdr:row>58</xdr:row>
      <xdr:rowOff>61747</xdr:rowOff>
    </xdr:to>
    <xdr:cxnSp macro="">
      <xdr:nvCxnSpPr>
        <xdr:cNvPr id="784" name="直線コネクタ 783"/>
        <xdr:cNvCxnSpPr/>
      </xdr:nvCxnSpPr>
      <xdr:spPr>
        <a:xfrm>
          <a:off x="21323300" y="10005436"/>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4060</xdr:rowOff>
    </xdr:from>
    <xdr:ext cx="469744" cy="259045"/>
    <xdr:sp macro="" textlink="">
      <xdr:nvSpPr>
        <xdr:cNvPr id="785" name="貸付金平均値テキスト"/>
        <xdr:cNvSpPr txBox="1"/>
      </xdr:nvSpPr>
      <xdr:spPr>
        <a:xfrm>
          <a:off x="22212300" y="97767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152633</xdr:rowOff>
    </xdr:from>
    <xdr:to>
      <xdr:col>116</xdr:col>
      <xdr:colOff>114300</xdr:colOff>
      <xdr:row>58</xdr:row>
      <xdr:rowOff>82783</xdr:rowOff>
    </xdr:to>
    <xdr:sp macro="" textlink="">
      <xdr:nvSpPr>
        <xdr:cNvPr id="786" name="フローチャート: 判断 785"/>
        <xdr:cNvSpPr/>
      </xdr:nvSpPr>
      <xdr:spPr>
        <a:xfrm>
          <a:off x="221107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60924</xdr:rowOff>
    </xdr:from>
    <xdr:to>
      <xdr:col>111</xdr:col>
      <xdr:colOff>177800</xdr:colOff>
      <xdr:row>58</xdr:row>
      <xdr:rowOff>61336</xdr:rowOff>
    </xdr:to>
    <xdr:cxnSp macro="">
      <xdr:nvCxnSpPr>
        <xdr:cNvPr id="787" name="直線コネクタ 786"/>
        <xdr:cNvCxnSpPr/>
      </xdr:nvCxnSpPr>
      <xdr:spPr>
        <a:xfrm>
          <a:off x="20434300" y="10005024"/>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127808</xdr:rowOff>
    </xdr:from>
    <xdr:to>
      <xdr:col>112</xdr:col>
      <xdr:colOff>38100</xdr:colOff>
      <xdr:row>58</xdr:row>
      <xdr:rowOff>57958</xdr:rowOff>
    </xdr:to>
    <xdr:sp macro="" textlink="">
      <xdr:nvSpPr>
        <xdr:cNvPr id="788" name="フローチャート: 判断 787"/>
        <xdr:cNvSpPr/>
      </xdr:nvSpPr>
      <xdr:spPr>
        <a:xfrm>
          <a:off x="21272500" y="990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74485</xdr:rowOff>
    </xdr:from>
    <xdr:ext cx="469744" cy="259045"/>
    <xdr:sp macro="" textlink="">
      <xdr:nvSpPr>
        <xdr:cNvPr id="789" name="テキスト ボックス 788"/>
        <xdr:cNvSpPr txBox="1"/>
      </xdr:nvSpPr>
      <xdr:spPr>
        <a:xfrm>
          <a:off x="21088428" y="9675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59827</xdr:rowOff>
    </xdr:from>
    <xdr:to>
      <xdr:col>107</xdr:col>
      <xdr:colOff>50800</xdr:colOff>
      <xdr:row>58</xdr:row>
      <xdr:rowOff>60924</xdr:rowOff>
    </xdr:to>
    <xdr:cxnSp macro="">
      <xdr:nvCxnSpPr>
        <xdr:cNvPr id="790" name="直線コネクタ 789"/>
        <xdr:cNvCxnSpPr/>
      </xdr:nvCxnSpPr>
      <xdr:spPr>
        <a:xfrm>
          <a:off x="19545300" y="10003927"/>
          <a:ext cx="889000" cy="1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141936</xdr:rowOff>
    </xdr:from>
    <xdr:to>
      <xdr:col>107</xdr:col>
      <xdr:colOff>101600</xdr:colOff>
      <xdr:row>58</xdr:row>
      <xdr:rowOff>72086</xdr:rowOff>
    </xdr:to>
    <xdr:sp macro="" textlink="">
      <xdr:nvSpPr>
        <xdr:cNvPr id="791" name="フローチャート: 判断 790"/>
        <xdr:cNvSpPr/>
      </xdr:nvSpPr>
      <xdr:spPr>
        <a:xfrm>
          <a:off x="20383500" y="991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88613</xdr:rowOff>
    </xdr:from>
    <xdr:ext cx="469744" cy="259045"/>
    <xdr:sp macro="" textlink="">
      <xdr:nvSpPr>
        <xdr:cNvPr id="792" name="テキスト ボックス 791"/>
        <xdr:cNvSpPr txBox="1"/>
      </xdr:nvSpPr>
      <xdr:spPr>
        <a:xfrm>
          <a:off x="20199428" y="9689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25217</xdr:rowOff>
    </xdr:from>
    <xdr:to>
      <xdr:col>102</xdr:col>
      <xdr:colOff>114300</xdr:colOff>
      <xdr:row>58</xdr:row>
      <xdr:rowOff>59827</xdr:rowOff>
    </xdr:to>
    <xdr:cxnSp macro="">
      <xdr:nvCxnSpPr>
        <xdr:cNvPr id="793" name="直線コネクタ 792"/>
        <xdr:cNvCxnSpPr/>
      </xdr:nvCxnSpPr>
      <xdr:spPr>
        <a:xfrm>
          <a:off x="18656300" y="9969317"/>
          <a:ext cx="889000" cy="34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63891</xdr:rowOff>
    </xdr:from>
    <xdr:to>
      <xdr:col>102</xdr:col>
      <xdr:colOff>165100</xdr:colOff>
      <xdr:row>57</xdr:row>
      <xdr:rowOff>165491</xdr:rowOff>
    </xdr:to>
    <xdr:sp macro="" textlink="">
      <xdr:nvSpPr>
        <xdr:cNvPr id="794" name="フローチャート: 判断 793"/>
        <xdr:cNvSpPr/>
      </xdr:nvSpPr>
      <xdr:spPr>
        <a:xfrm>
          <a:off x="19494500" y="983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10568</xdr:rowOff>
    </xdr:from>
    <xdr:ext cx="469744" cy="259045"/>
    <xdr:sp macro="" textlink="">
      <xdr:nvSpPr>
        <xdr:cNvPr id="795" name="テキスト ボックス 794"/>
        <xdr:cNvSpPr txBox="1"/>
      </xdr:nvSpPr>
      <xdr:spPr>
        <a:xfrm>
          <a:off x="19310428" y="961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33670</xdr:rowOff>
    </xdr:from>
    <xdr:to>
      <xdr:col>98</xdr:col>
      <xdr:colOff>38100</xdr:colOff>
      <xdr:row>57</xdr:row>
      <xdr:rowOff>135270</xdr:rowOff>
    </xdr:to>
    <xdr:sp macro="" textlink="">
      <xdr:nvSpPr>
        <xdr:cNvPr id="796" name="フローチャート: 判断 795"/>
        <xdr:cNvSpPr/>
      </xdr:nvSpPr>
      <xdr:spPr>
        <a:xfrm>
          <a:off x="18605500" y="980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151797</xdr:rowOff>
    </xdr:from>
    <xdr:ext cx="469744" cy="259045"/>
    <xdr:sp macro="" textlink="">
      <xdr:nvSpPr>
        <xdr:cNvPr id="797" name="テキスト ボックス 796"/>
        <xdr:cNvSpPr txBox="1"/>
      </xdr:nvSpPr>
      <xdr:spPr>
        <a:xfrm>
          <a:off x="18421428" y="9581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10947</xdr:rowOff>
    </xdr:from>
    <xdr:to>
      <xdr:col>116</xdr:col>
      <xdr:colOff>114300</xdr:colOff>
      <xdr:row>58</xdr:row>
      <xdr:rowOff>112547</xdr:rowOff>
    </xdr:to>
    <xdr:sp macro="" textlink="">
      <xdr:nvSpPr>
        <xdr:cNvPr id="803" name="楕円 802"/>
        <xdr:cNvSpPr/>
      </xdr:nvSpPr>
      <xdr:spPr>
        <a:xfrm>
          <a:off x="22110700" y="9955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131060</xdr:rowOff>
    </xdr:from>
    <xdr:ext cx="469744" cy="259045"/>
    <xdr:sp macro="" textlink="">
      <xdr:nvSpPr>
        <xdr:cNvPr id="804" name="貸付金該当値テキスト"/>
        <xdr:cNvSpPr txBox="1"/>
      </xdr:nvSpPr>
      <xdr:spPr>
        <a:xfrm>
          <a:off x="22212300" y="9903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10536</xdr:rowOff>
    </xdr:from>
    <xdr:to>
      <xdr:col>112</xdr:col>
      <xdr:colOff>38100</xdr:colOff>
      <xdr:row>58</xdr:row>
      <xdr:rowOff>112136</xdr:rowOff>
    </xdr:to>
    <xdr:sp macro="" textlink="">
      <xdr:nvSpPr>
        <xdr:cNvPr id="805" name="楕円 804"/>
        <xdr:cNvSpPr/>
      </xdr:nvSpPr>
      <xdr:spPr>
        <a:xfrm>
          <a:off x="21272500" y="995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103263</xdr:rowOff>
    </xdr:from>
    <xdr:ext cx="469744" cy="259045"/>
    <xdr:sp macro="" textlink="">
      <xdr:nvSpPr>
        <xdr:cNvPr id="806" name="テキスト ボックス 805"/>
        <xdr:cNvSpPr txBox="1"/>
      </xdr:nvSpPr>
      <xdr:spPr>
        <a:xfrm>
          <a:off x="21088428" y="1004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10124</xdr:rowOff>
    </xdr:from>
    <xdr:to>
      <xdr:col>107</xdr:col>
      <xdr:colOff>101600</xdr:colOff>
      <xdr:row>58</xdr:row>
      <xdr:rowOff>111724</xdr:rowOff>
    </xdr:to>
    <xdr:sp macro="" textlink="">
      <xdr:nvSpPr>
        <xdr:cNvPr id="807" name="楕円 806"/>
        <xdr:cNvSpPr/>
      </xdr:nvSpPr>
      <xdr:spPr>
        <a:xfrm>
          <a:off x="20383500" y="995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102851</xdr:rowOff>
    </xdr:from>
    <xdr:ext cx="469744" cy="259045"/>
    <xdr:sp macro="" textlink="">
      <xdr:nvSpPr>
        <xdr:cNvPr id="808" name="テキスト ボックス 807"/>
        <xdr:cNvSpPr txBox="1"/>
      </xdr:nvSpPr>
      <xdr:spPr>
        <a:xfrm>
          <a:off x="20199428" y="10046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9027</xdr:rowOff>
    </xdr:from>
    <xdr:to>
      <xdr:col>102</xdr:col>
      <xdr:colOff>165100</xdr:colOff>
      <xdr:row>58</xdr:row>
      <xdr:rowOff>110627</xdr:rowOff>
    </xdr:to>
    <xdr:sp macro="" textlink="">
      <xdr:nvSpPr>
        <xdr:cNvPr id="809" name="楕円 808"/>
        <xdr:cNvSpPr/>
      </xdr:nvSpPr>
      <xdr:spPr>
        <a:xfrm>
          <a:off x="19494500" y="995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101754</xdr:rowOff>
    </xdr:from>
    <xdr:ext cx="469744" cy="259045"/>
    <xdr:sp macro="" textlink="">
      <xdr:nvSpPr>
        <xdr:cNvPr id="810" name="テキスト ボックス 809"/>
        <xdr:cNvSpPr txBox="1"/>
      </xdr:nvSpPr>
      <xdr:spPr>
        <a:xfrm>
          <a:off x="19310428" y="10045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145867</xdr:rowOff>
    </xdr:from>
    <xdr:to>
      <xdr:col>98</xdr:col>
      <xdr:colOff>38100</xdr:colOff>
      <xdr:row>58</xdr:row>
      <xdr:rowOff>76017</xdr:rowOff>
    </xdr:to>
    <xdr:sp macro="" textlink="">
      <xdr:nvSpPr>
        <xdr:cNvPr id="811" name="楕円 810"/>
        <xdr:cNvSpPr/>
      </xdr:nvSpPr>
      <xdr:spPr>
        <a:xfrm>
          <a:off x="18605500" y="9918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67144</xdr:rowOff>
    </xdr:from>
    <xdr:ext cx="469744" cy="259045"/>
    <xdr:sp macro="" textlink="">
      <xdr:nvSpPr>
        <xdr:cNvPr id="812" name="テキスト ボックス 811"/>
        <xdr:cNvSpPr txBox="1"/>
      </xdr:nvSpPr>
      <xdr:spPr>
        <a:xfrm>
          <a:off x="18421428" y="1001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3" name="テキスト ボックス 82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24" name="直線コネクタ 823"/>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25" name="テキスト ボックス 824"/>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26" name="直線コネクタ 825"/>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27" name="テキスト ボックス 826"/>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28" name="直線コネクタ 827"/>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29" name="テキスト ボックス 828"/>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30" name="直線コネクタ 829"/>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31" name="テキスト ボックス 830"/>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48009</xdr:rowOff>
    </xdr:from>
    <xdr:to>
      <xdr:col>116</xdr:col>
      <xdr:colOff>62864</xdr:colOff>
      <xdr:row>78</xdr:row>
      <xdr:rowOff>128178</xdr:rowOff>
    </xdr:to>
    <xdr:cxnSp macro="">
      <xdr:nvCxnSpPr>
        <xdr:cNvPr id="835" name="直線コネクタ 834"/>
        <xdr:cNvCxnSpPr/>
      </xdr:nvCxnSpPr>
      <xdr:spPr>
        <a:xfrm flipV="1">
          <a:off x="22159595" y="12220959"/>
          <a:ext cx="1269" cy="1280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132005</xdr:rowOff>
    </xdr:from>
    <xdr:ext cx="534377" cy="259045"/>
    <xdr:sp macro="" textlink="">
      <xdr:nvSpPr>
        <xdr:cNvPr id="836" name="繰出金最小値テキスト"/>
        <xdr:cNvSpPr txBox="1"/>
      </xdr:nvSpPr>
      <xdr:spPr>
        <a:xfrm>
          <a:off x="22212300" y="13505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128178</xdr:rowOff>
    </xdr:from>
    <xdr:to>
      <xdr:col>116</xdr:col>
      <xdr:colOff>152400</xdr:colOff>
      <xdr:row>78</xdr:row>
      <xdr:rowOff>128178</xdr:rowOff>
    </xdr:to>
    <xdr:cxnSp macro="">
      <xdr:nvCxnSpPr>
        <xdr:cNvPr id="837" name="直線コネクタ 836"/>
        <xdr:cNvCxnSpPr/>
      </xdr:nvCxnSpPr>
      <xdr:spPr>
        <a:xfrm>
          <a:off x="22072600" y="13501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166136</xdr:rowOff>
    </xdr:from>
    <xdr:ext cx="534377" cy="259045"/>
    <xdr:sp macro="" textlink="">
      <xdr:nvSpPr>
        <xdr:cNvPr id="838" name="繰出金最大値テキスト"/>
        <xdr:cNvSpPr txBox="1"/>
      </xdr:nvSpPr>
      <xdr:spPr>
        <a:xfrm>
          <a:off x="22212300" y="1199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48009</xdr:rowOff>
    </xdr:from>
    <xdr:to>
      <xdr:col>116</xdr:col>
      <xdr:colOff>152400</xdr:colOff>
      <xdr:row>71</xdr:row>
      <xdr:rowOff>48009</xdr:rowOff>
    </xdr:to>
    <xdr:cxnSp macro="">
      <xdr:nvCxnSpPr>
        <xdr:cNvPr id="839" name="直線コネクタ 838"/>
        <xdr:cNvCxnSpPr/>
      </xdr:nvCxnSpPr>
      <xdr:spPr>
        <a:xfrm>
          <a:off x="22072600" y="1222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3158</xdr:rowOff>
    </xdr:from>
    <xdr:to>
      <xdr:col>116</xdr:col>
      <xdr:colOff>63500</xdr:colOff>
      <xdr:row>77</xdr:row>
      <xdr:rowOff>106987</xdr:rowOff>
    </xdr:to>
    <xdr:cxnSp macro="">
      <xdr:nvCxnSpPr>
        <xdr:cNvPr id="840" name="直線コネクタ 839"/>
        <xdr:cNvCxnSpPr/>
      </xdr:nvCxnSpPr>
      <xdr:spPr>
        <a:xfrm>
          <a:off x="21323300" y="13033358"/>
          <a:ext cx="838200" cy="275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28590</xdr:rowOff>
    </xdr:from>
    <xdr:ext cx="534377" cy="259045"/>
    <xdr:sp macro="" textlink="">
      <xdr:nvSpPr>
        <xdr:cNvPr id="841" name="繰出金平均値テキスト"/>
        <xdr:cNvSpPr txBox="1"/>
      </xdr:nvSpPr>
      <xdr:spPr>
        <a:xfrm>
          <a:off x="22212300" y="128873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5713</xdr:rowOff>
    </xdr:from>
    <xdr:to>
      <xdr:col>116</xdr:col>
      <xdr:colOff>114300</xdr:colOff>
      <xdr:row>76</xdr:row>
      <xdr:rowOff>107313</xdr:rowOff>
    </xdr:to>
    <xdr:sp macro="" textlink="">
      <xdr:nvSpPr>
        <xdr:cNvPr id="842" name="フローチャート: 判断 841"/>
        <xdr:cNvSpPr/>
      </xdr:nvSpPr>
      <xdr:spPr>
        <a:xfrm>
          <a:off x="22110700" y="1303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3158</xdr:rowOff>
    </xdr:from>
    <xdr:to>
      <xdr:col>111</xdr:col>
      <xdr:colOff>177800</xdr:colOff>
      <xdr:row>76</xdr:row>
      <xdr:rowOff>22109</xdr:rowOff>
    </xdr:to>
    <xdr:cxnSp macro="">
      <xdr:nvCxnSpPr>
        <xdr:cNvPr id="843" name="直線コネクタ 842"/>
        <xdr:cNvCxnSpPr/>
      </xdr:nvCxnSpPr>
      <xdr:spPr>
        <a:xfrm flipV="1">
          <a:off x="20434300" y="13033358"/>
          <a:ext cx="889000" cy="18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169207</xdr:rowOff>
    </xdr:from>
    <xdr:to>
      <xdr:col>112</xdr:col>
      <xdr:colOff>38100</xdr:colOff>
      <xdr:row>76</xdr:row>
      <xdr:rowOff>99357</xdr:rowOff>
    </xdr:to>
    <xdr:sp macro="" textlink="">
      <xdr:nvSpPr>
        <xdr:cNvPr id="844" name="フローチャート: 判断 843"/>
        <xdr:cNvSpPr/>
      </xdr:nvSpPr>
      <xdr:spPr>
        <a:xfrm>
          <a:off x="21272500" y="1302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90484</xdr:rowOff>
    </xdr:from>
    <xdr:ext cx="534377" cy="259045"/>
    <xdr:sp macro="" textlink="">
      <xdr:nvSpPr>
        <xdr:cNvPr id="845" name="テキスト ボックス 844"/>
        <xdr:cNvSpPr txBox="1"/>
      </xdr:nvSpPr>
      <xdr:spPr>
        <a:xfrm>
          <a:off x="21056111" y="1312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22109</xdr:rowOff>
    </xdr:from>
    <xdr:to>
      <xdr:col>107</xdr:col>
      <xdr:colOff>50800</xdr:colOff>
      <xdr:row>76</xdr:row>
      <xdr:rowOff>43253</xdr:rowOff>
    </xdr:to>
    <xdr:cxnSp macro="">
      <xdr:nvCxnSpPr>
        <xdr:cNvPr id="846" name="直線コネクタ 845"/>
        <xdr:cNvCxnSpPr/>
      </xdr:nvCxnSpPr>
      <xdr:spPr>
        <a:xfrm flipV="1">
          <a:off x="19545300" y="13052309"/>
          <a:ext cx="889000" cy="2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102639</xdr:rowOff>
    </xdr:from>
    <xdr:to>
      <xdr:col>107</xdr:col>
      <xdr:colOff>101600</xdr:colOff>
      <xdr:row>76</xdr:row>
      <xdr:rowOff>32789</xdr:rowOff>
    </xdr:to>
    <xdr:sp macro="" textlink="">
      <xdr:nvSpPr>
        <xdr:cNvPr id="847" name="フローチャート: 判断 846"/>
        <xdr:cNvSpPr/>
      </xdr:nvSpPr>
      <xdr:spPr>
        <a:xfrm>
          <a:off x="20383500" y="1296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49316</xdr:rowOff>
    </xdr:from>
    <xdr:ext cx="534377" cy="259045"/>
    <xdr:sp macro="" textlink="">
      <xdr:nvSpPr>
        <xdr:cNvPr id="848" name="テキスト ボックス 847"/>
        <xdr:cNvSpPr txBox="1"/>
      </xdr:nvSpPr>
      <xdr:spPr>
        <a:xfrm>
          <a:off x="20167111" y="1273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43253</xdr:rowOff>
    </xdr:from>
    <xdr:to>
      <xdr:col>102</xdr:col>
      <xdr:colOff>114300</xdr:colOff>
      <xdr:row>76</xdr:row>
      <xdr:rowOff>89339</xdr:rowOff>
    </xdr:to>
    <xdr:cxnSp macro="">
      <xdr:nvCxnSpPr>
        <xdr:cNvPr id="849" name="直線コネクタ 848"/>
        <xdr:cNvCxnSpPr/>
      </xdr:nvCxnSpPr>
      <xdr:spPr>
        <a:xfrm flipV="1">
          <a:off x="18656300" y="13073453"/>
          <a:ext cx="889000" cy="4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58793</xdr:rowOff>
    </xdr:from>
    <xdr:to>
      <xdr:col>102</xdr:col>
      <xdr:colOff>165100</xdr:colOff>
      <xdr:row>75</xdr:row>
      <xdr:rowOff>160393</xdr:rowOff>
    </xdr:to>
    <xdr:sp macro="" textlink="">
      <xdr:nvSpPr>
        <xdr:cNvPr id="850" name="フローチャート: 判断 849"/>
        <xdr:cNvSpPr/>
      </xdr:nvSpPr>
      <xdr:spPr>
        <a:xfrm>
          <a:off x="19494500" y="12917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5470</xdr:rowOff>
    </xdr:from>
    <xdr:ext cx="534377" cy="259045"/>
    <xdr:sp macro="" textlink="">
      <xdr:nvSpPr>
        <xdr:cNvPr id="851" name="テキスト ボックス 850"/>
        <xdr:cNvSpPr txBox="1"/>
      </xdr:nvSpPr>
      <xdr:spPr>
        <a:xfrm>
          <a:off x="19278111" y="1269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107783</xdr:rowOff>
    </xdr:from>
    <xdr:to>
      <xdr:col>98</xdr:col>
      <xdr:colOff>38100</xdr:colOff>
      <xdr:row>76</xdr:row>
      <xdr:rowOff>37933</xdr:rowOff>
    </xdr:to>
    <xdr:sp macro="" textlink="">
      <xdr:nvSpPr>
        <xdr:cNvPr id="852" name="フローチャート: 判断 851"/>
        <xdr:cNvSpPr/>
      </xdr:nvSpPr>
      <xdr:spPr>
        <a:xfrm>
          <a:off x="18605500" y="12966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54460</xdr:rowOff>
    </xdr:from>
    <xdr:ext cx="534377" cy="259045"/>
    <xdr:sp macro="" textlink="">
      <xdr:nvSpPr>
        <xdr:cNvPr id="853" name="テキスト ボックス 852"/>
        <xdr:cNvSpPr txBox="1"/>
      </xdr:nvSpPr>
      <xdr:spPr>
        <a:xfrm>
          <a:off x="18389111" y="12741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56187</xdr:rowOff>
    </xdr:from>
    <xdr:to>
      <xdr:col>116</xdr:col>
      <xdr:colOff>114300</xdr:colOff>
      <xdr:row>77</xdr:row>
      <xdr:rowOff>157787</xdr:rowOff>
    </xdr:to>
    <xdr:sp macro="" textlink="">
      <xdr:nvSpPr>
        <xdr:cNvPr id="859" name="楕円 858"/>
        <xdr:cNvSpPr/>
      </xdr:nvSpPr>
      <xdr:spPr>
        <a:xfrm>
          <a:off x="22110700" y="1325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34614</xdr:rowOff>
    </xdr:from>
    <xdr:ext cx="534377" cy="259045"/>
    <xdr:sp macro="" textlink="">
      <xdr:nvSpPr>
        <xdr:cNvPr id="860" name="繰出金該当値テキスト"/>
        <xdr:cNvSpPr txBox="1"/>
      </xdr:nvSpPr>
      <xdr:spPr>
        <a:xfrm>
          <a:off x="22212300" y="1323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123807</xdr:rowOff>
    </xdr:from>
    <xdr:to>
      <xdr:col>112</xdr:col>
      <xdr:colOff>38100</xdr:colOff>
      <xdr:row>76</xdr:row>
      <xdr:rowOff>53956</xdr:rowOff>
    </xdr:to>
    <xdr:sp macro="" textlink="">
      <xdr:nvSpPr>
        <xdr:cNvPr id="861" name="楕円 860"/>
        <xdr:cNvSpPr/>
      </xdr:nvSpPr>
      <xdr:spPr>
        <a:xfrm>
          <a:off x="21272500" y="129825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70484</xdr:rowOff>
    </xdr:from>
    <xdr:ext cx="534377" cy="259045"/>
    <xdr:sp macro="" textlink="">
      <xdr:nvSpPr>
        <xdr:cNvPr id="862" name="テキスト ボックス 861"/>
        <xdr:cNvSpPr txBox="1"/>
      </xdr:nvSpPr>
      <xdr:spPr>
        <a:xfrm>
          <a:off x="21056111" y="12757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142758</xdr:rowOff>
    </xdr:from>
    <xdr:to>
      <xdr:col>107</xdr:col>
      <xdr:colOff>101600</xdr:colOff>
      <xdr:row>76</xdr:row>
      <xdr:rowOff>72907</xdr:rowOff>
    </xdr:to>
    <xdr:sp macro="" textlink="">
      <xdr:nvSpPr>
        <xdr:cNvPr id="863" name="楕円 862"/>
        <xdr:cNvSpPr/>
      </xdr:nvSpPr>
      <xdr:spPr>
        <a:xfrm>
          <a:off x="20383500" y="130015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64036</xdr:rowOff>
    </xdr:from>
    <xdr:ext cx="534377" cy="259045"/>
    <xdr:sp macro="" textlink="">
      <xdr:nvSpPr>
        <xdr:cNvPr id="864" name="テキスト ボックス 863"/>
        <xdr:cNvSpPr txBox="1"/>
      </xdr:nvSpPr>
      <xdr:spPr>
        <a:xfrm>
          <a:off x="20167111" y="13094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163903</xdr:rowOff>
    </xdr:from>
    <xdr:to>
      <xdr:col>102</xdr:col>
      <xdr:colOff>165100</xdr:colOff>
      <xdr:row>76</xdr:row>
      <xdr:rowOff>94053</xdr:rowOff>
    </xdr:to>
    <xdr:sp macro="" textlink="">
      <xdr:nvSpPr>
        <xdr:cNvPr id="865" name="楕円 864"/>
        <xdr:cNvSpPr/>
      </xdr:nvSpPr>
      <xdr:spPr>
        <a:xfrm>
          <a:off x="19494500" y="13022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85180</xdr:rowOff>
    </xdr:from>
    <xdr:ext cx="534377" cy="259045"/>
    <xdr:sp macro="" textlink="">
      <xdr:nvSpPr>
        <xdr:cNvPr id="866" name="テキスト ボックス 865"/>
        <xdr:cNvSpPr txBox="1"/>
      </xdr:nvSpPr>
      <xdr:spPr>
        <a:xfrm>
          <a:off x="19278111" y="13115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38539</xdr:rowOff>
    </xdr:from>
    <xdr:to>
      <xdr:col>98</xdr:col>
      <xdr:colOff>38100</xdr:colOff>
      <xdr:row>76</xdr:row>
      <xdr:rowOff>140139</xdr:rowOff>
    </xdr:to>
    <xdr:sp macro="" textlink="">
      <xdr:nvSpPr>
        <xdr:cNvPr id="867" name="楕円 866"/>
        <xdr:cNvSpPr/>
      </xdr:nvSpPr>
      <xdr:spPr>
        <a:xfrm>
          <a:off x="18605500" y="13068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131266</xdr:rowOff>
    </xdr:from>
    <xdr:ext cx="534377" cy="259045"/>
    <xdr:sp macro="" textlink="">
      <xdr:nvSpPr>
        <xdr:cNvPr id="868" name="テキスト ボックス 867"/>
        <xdr:cNvSpPr txBox="1"/>
      </xdr:nvSpPr>
      <xdr:spPr>
        <a:xfrm>
          <a:off x="18389111" y="1316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物件費の住民一人当たりのコストは</a:t>
          </a:r>
          <a:r>
            <a:rPr kumimoji="1" lang="en-US" altLang="ja-JP" sz="1300">
              <a:latin typeface="ＭＳ Ｐゴシック" panose="020B0600070205080204" pitchFamily="50" charset="-128"/>
              <a:ea typeface="ＭＳ Ｐゴシック" panose="020B0600070205080204" pitchFamily="50" charset="-128"/>
            </a:rPr>
            <a:t>40,955</a:t>
          </a:r>
          <a:r>
            <a:rPr kumimoji="1" lang="ja-JP" altLang="en-US" sz="1300">
              <a:latin typeface="ＭＳ Ｐゴシック" panose="020B0600070205080204" pitchFamily="50" charset="-128"/>
              <a:ea typeface="ＭＳ Ｐゴシック" panose="020B0600070205080204" pitchFamily="50" charset="-128"/>
            </a:rPr>
            <a:t>円となり、類似団体と比較して低くなっている。要因として、ゴミ処理業務や消防業務を一部事務組合で実施していることが挙げられる。平成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公共下水道事業が法適化したことに伴い、これまでの繰出金から負担金・補助金・出資金に移行している。そのため、繰出金は減少し、補助費等と投資及び出資金が増加している。また公債費については、学校の耐震化等工事などの大規模な事業の影響により、徐々に類似団体平均に近づいている。今後も中学校給食関連工事に係る償還が予定されているため、適切な水準を保っていく必要がある。普通建設事業費（うち新規整備）が前年度と比べて大きく上昇しているのは、中学校給食関連工事や保育所改築工事などに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京都府長岡京市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81,064
80,361
19.17
29,620,887
28,598,724
872,222
16,346,691
30,182,915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0.7
10.2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93523</xdr:rowOff>
    </xdr:from>
    <xdr:to>
      <xdr:col>24</xdr:col>
      <xdr:colOff>62865</xdr:colOff>
      <xdr:row>37</xdr:row>
      <xdr:rowOff>163017</xdr:rowOff>
    </xdr:to>
    <xdr:cxnSp macro="">
      <xdr:nvCxnSpPr>
        <xdr:cNvPr id="54" name="直線コネクタ 53"/>
        <xdr:cNvCxnSpPr/>
      </xdr:nvCxnSpPr>
      <xdr:spPr>
        <a:xfrm flipV="1">
          <a:off x="4633595" y="5237023"/>
          <a:ext cx="1270" cy="1269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166844</xdr:rowOff>
    </xdr:from>
    <xdr:ext cx="469744" cy="259045"/>
    <xdr:sp macro="" textlink="">
      <xdr:nvSpPr>
        <xdr:cNvPr id="55" name="議会費最小値テキスト"/>
        <xdr:cNvSpPr txBox="1"/>
      </xdr:nvSpPr>
      <xdr:spPr>
        <a:xfrm>
          <a:off x="4686300" y="6510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163017</xdr:rowOff>
    </xdr:from>
    <xdr:to>
      <xdr:col>24</xdr:col>
      <xdr:colOff>152400</xdr:colOff>
      <xdr:row>37</xdr:row>
      <xdr:rowOff>163017</xdr:rowOff>
    </xdr:to>
    <xdr:cxnSp macro="">
      <xdr:nvCxnSpPr>
        <xdr:cNvPr id="56" name="直線コネクタ 55"/>
        <xdr:cNvCxnSpPr/>
      </xdr:nvCxnSpPr>
      <xdr:spPr>
        <a:xfrm>
          <a:off x="4546600" y="650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40200</xdr:rowOff>
    </xdr:from>
    <xdr:ext cx="469744" cy="259045"/>
    <xdr:sp macro="" textlink="">
      <xdr:nvSpPr>
        <xdr:cNvPr id="57" name="議会費最大値テキスト"/>
        <xdr:cNvSpPr txBox="1"/>
      </xdr:nvSpPr>
      <xdr:spPr>
        <a:xfrm>
          <a:off x="4686300" y="5012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93523</xdr:rowOff>
    </xdr:from>
    <xdr:to>
      <xdr:col>24</xdr:col>
      <xdr:colOff>152400</xdr:colOff>
      <xdr:row>30</xdr:row>
      <xdr:rowOff>93523</xdr:rowOff>
    </xdr:to>
    <xdr:cxnSp macro="">
      <xdr:nvCxnSpPr>
        <xdr:cNvPr id="58" name="直線コネクタ 57"/>
        <xdr:cNvCxnSpPr/>
      </xdr:nvCxnSpPr>
      <xdr:spPr>
        <a:xfrm>
          <a:off x="4546600" y="523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96723</xdr:rowOff>
    </xdr:from>
    <xdr:to>
      <xdr:col>24</xdr:col>
      <xdr:colOff>63500</xdr:colOff>
      <xdr:row>34</xdr:row>
      <xdr:rowOff>145643</xdr:rowOff>
    </xdr:to>
    <xdr:cxnSp macro="">
      <xdr:nvCxnSpPr>
        <xdr:cNvPr id="59" name="直線コネクタ 58"/>
        <xdr:cNvCxnSpPr/>
      </xdr:nvCxnSpPr>
      <xdr:spPr>
        <a:xfrm>
          <a:off x="3797300" y="5926023"/>
          <a:ext cx="838200" cy="48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144594</xdr:rowOff>
    </xdr:from>
    <xdr:ext cx="469744" cy="259045"/>
    <xdr:sp macro="" textlink="">
      <xdr:nvSpPr>
        <xdr:cNvPr id="60" name="議会費平均値テキスト"/>
        <xdr:cNvSpPr txBox="1"/>
      </xdr:nvSpPr>
      <xdr:spPr>
        <a:xfrm>
          <a:off x="4686300" y="5973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166167</xdr:rowOff>
    </xdr:from>
    <xdr:to>
      <xdr:col>24</xdr:col>
      <xdr:colOff>114300</xdr:colOff>
      <xdr:row>35</xdr:row>
      <xdr:rowOff>96317</xdr:rowOff>
    </xdr:to>
    <xdr:sp macro="" textlink="">
      <xdr:nvSpPr>
        <xdr:cNvPr id="61" name="フローチャート: 判断 60"/>
        <xdr:cNvSpPr/>
      </xdr:nvSpPr>
      <xdr:spPr>
        <a:xfrm>
          <a:off x="4584700" y="5995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108153</xdr:rowOff>
    </xdr:from>
    <xdr:to>
      <xdr:col>19</xdr:col>
      <xdr:colOff>177800</xdr:colOff>
      <xdr:row>34</xdr:row>
      <xdr:rowOff>96723</xdr:rowOff>
    </xdr:to>
    <xdr:cxnSp macro="">
      <xdr:nvCxnSpPr>
        <xdr:cNvPr id="62" name="直線コネクタ 61"/>
        <xdr:cNvCxnSpPr/>
      </xdr:nvCxnSpPr>
      <xdr:spPr>
        <a:xfrm>
          <a:off x="2908300" y="5766003"/>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3" name="フローチャート: 判断 62"/>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78757</xdr:rowOff>
    </xdr:from>
    <xdr:ext cx="469744" cy="259045"/>
    <xdr:sp macro="" textlink="">
      <xdr:nvSpPr>
        <xdr:cNvPr id="64" name="テキスト ボックス 63"/>
        <xdr:cNvSpPr txBox="1"/>
      </xdr:nvSpPr>
      <xdr:spPr>
        <a:xfrm>
          <a:off x="3562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108153</xdr:rowOff>
    </xdr:from>
    <xdr:to>
      <xdr:col>15</xdr:col>
      <xdr:colOff>50800</xdr:colOff>
      <xdr:row>33</xdr:row>
      <xdr:rowOff>120040</xdr:rowOff>
    </xdr:to>
    <xdr:cxnSp macro="">
      <xdr:nvCxnSpPr>
        <xdr:cNvPr id="65" name="直線コネクタ 64"/>
        <xdr:cNvCxnSpPr/>
      </xdr:nvCxnSpPr>
      <xdr:spPr>
        <a:xfrm flipV="1">
          <a:off x="2019300" y="5766003"/>
          <a:ext cx="889000" cy="11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18491</xdr:rowOff>
    </xdr:from>
    <xdr:to>
      <xdr:col>15</xdr:col>
      <xdr:colOff>101600</xdr:colOff>
      <xdr:row>34</xdr:row>
      <xdr:rowOff>120091</xdr:rowOff>
    </xdr:to>
    <xdr:sp macro="" textlink="">
      <xdr:nvSpPr>
        <xdr:cNvPr id="66" name="フローチャート: 判断 65"/>
        <xdr:cNvSpPr/>
      </xdr:nvSpPr>
      <xdr:spPr>
        <a:xfrm>
          <a:off x="2857500" y="584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111218</xdr:rowOff>
    </xdr:from>
    <xdr:ext cx="469744" cy="259045"/>
    <xdr:sp macro="" textlink="">
      <xdr:nvSpPr>
        <xdr:cNvPr id="67" name="テキスト ボックス 66"/>
        <xdr:cNvSpPr txBox="1"/>
      </xdr:nvSpPr>
      <xdr:spPr>
        <a:xfrm>
          <a:off x="2673428" y="5940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120040</xdr:rowOff>
    </xdr:from>
    <xdr:to>
      <xdr:col>10</xdr:col>
      <xdr:colOff>114300</xdr:colOff>
      <xdr:row>33</xdr:row>
      <xdr:rowOff>163017</xdr:rowOff>
    </xdr:to>
    <xdr:cxnSp macro="">
      <xdr:nvCxnSpPr>
        <xdr:cNvPr id="68" name="直線コネクタ 67"/>
        <xdr:cNvCxnSpPr/>
      </xdr:nvCxnSpPr>
      <xdr:spPr>
        <a:xfrm flipV="1">
          <a:off x="1130300" y="5777890"/>
          <a:ext cx="889000" cy="4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72898</xdr:rowOff>
    </xdr:from>
    <xdr:to>
      <xdr:col>10</xdr:col>
      <xdr:colOff>165100</xdr:colOff>
      <xdr:row>34</xdr:row>
      <xdr:rowOff>3048</xdr:rowOff>
    </xdr:to>
    <xdr:sp macro="" textlink="">
      <xdr:nvSpPr>
        <xdr:cNvPr id="69" name="フローチャート: 判断 68"/>
        <xdr:cNvSpPr/>
      </xdr:nvSpPr>
      <xdr:spPr>
        <a:xfrm>
          <a:off x="1968500" y="573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165625</xdr:rowOff>
    </xdr:from>
    <xdr:ext cx="469744" cy="259045"/>
    <xdr:sp macro="" textlink="">
      <xdr:nvSpPr>
        <xdr:cNvPr id="70" name="テキスト ボックス 69"/>
        <xdr:cNvSpPr txBox="1"/>
      </xdr:nvSpPr>
      <xdr:spPr>
        <a:xfrm>
          <a:off x="1784428" y="5823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93472</xdr:rowOff>
    </xdr:from>
    <xdr:to>
      <xdr:col>6</xdr:col>
      <xdr:colOff>38100</xdr:colOff>
      <xdr:row>34</xdr:row>
      <xdr:rowOff>23622</xdr:rowOff>
    </xdr:to>
    <xdr:sp macro="" textlink="">
      <xdr:nvSpPr>
        <xdr:cNvPr id="71" name="フローチャート: 判断 70"/>
        <xdr:cNvSpPr/>
      </xdr:nvSpPr>
      <xdr:spPr>
        <a:xfrm>
          <a:off x="1079500" y="575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40149</xdr:rowOff>
    </xdr:from>
    <xdr:ext cx="469744" cy="259045"/>
    <xdr:sp macro="" textlink="">
      <xdr:nvSpPr>
        <xdr:cNvPr id="72" name="テキスト ボックス 71"/>
        <xdr:cNvSpPr txBox="1"/>
      </xdr:nvSpPr>
      <xdr:spPr>
        <a:xfrm>
          <a:off x="895428" y="5526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94843</xdr:rowOff>
    </xdr:from>
    <xdr:to>
      <xdr:col>24</xdr:col>
      <xdr:colOff>114300</xdr:colOff>
      <xdr:row>35</xdr:row>
      <xdr:rowOff>24993</xdr:rowOff>
    </xdr:to>
    <xdr:sp macro="" textlink="">
      <xdr:nvSpPr>
        <xdr:cNvPr id="78" name="楕円 77"/>
        <xdr:cNvSpPr/>
      </xdr:nvSpPr>
      <xdr:spPr>
        <a:xfrm>
          <a:off x="4584700" y="592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117720</xdr:rowOff>
    </xdr:from>
    <xdr:ext cx="469744" cy="259045"/>
    <xdr:sp macro="" textlink="">
      <xdr:nvSpPr>
        <xdr:cNvPr id="79" name="議会費該当値テキスト"/>
        <xdr:cNvSpPr txBox="1"/>
      </xdr:nvSpPr>
      <xdr:spPr>
        <a:xfrm>
          <a:off x="4686300" y="577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45923</xdr:rowOff>
    </xdr:from>
    <xdr:to>
      <xdr:col>20</xdr:col>
      <xdr:colOff>38100</xdr:colOff>
      <xdr:row>34</xdr:row>
      <xdr:rowOff>147523</xdr:rowOff>
    </xdr:to>
    <xdr:sp macro="" textlink="">
      <xdr:nvSpPr>
        <xdr:cNvPr id="80" name="楕円 79"/>
        <xdr:cNvSpPr/>
      </xdr:nvSpPr>
      <xdr:spPr>
        <a:xfrm>
          <a:off x="3746500" y="5875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164050</xdr:rowOff>
    </xdr:from>
    <xdr:ext cx="469744" cy="259045"/>
    <xdr:sp macro="" textlink="">
      <xdr:nvSpPr>
        <xdr:cNvPr id="81" name="テキスト ボックス 80"/>
        <xdr:cNvSpPr txBox="1"/>
      </xdr:nvSpPr>
      <xdr:spPr>
        <a:xfrm>
          <a:off x="3562428" y="565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57353</xdr:rowOff>
    </xdr:from>
    <xdr:to>
      <xdr:col>15</xdr:col>
      <xdr:colOff>101600</xdr:colOff>
      <xdr:row>33</xdr:row>
      <xdr:rowOff>158953</xdr:rowOff>
    </xdr:to>
    <xdr:sp macro="" textlink="">
      <xdr:nvSpPr>
        <xdr:cNvPr id="82" name="楕円 81"/>
        <xdr:cNvSpPr/>
      </xdr:nvSpPr>
      <xdr:spPr>
        <a:xfrm>
          <a:off x="2857500" y="571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4030</xdr:rowOff>
    </xdr:from>
    <xdr:ext cx="469744" cy="259045"/>
    <xdr:sp macro="" textlink="">
      <xdr:nvSpPr>
        <xdr:cNvPr id="83" name="テキスト ボックス 82"/>
        <xdr:cNvSpPr txBox="1"/>
      </xdr:nvSpPr>
      <xdr:spPr>
        <a:xfrm>
          <a:off x="2673428" y="549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69240</xdr:rowOff>
    </xdr:from>
    <xdr:to>
      <xdr:col>10</xdr:col>
      <xdr:colOff>165100</xdr:colOff>
      <xdr:row>33</xdr:row>
      <xdr:rowOff>170840</xdr:rowOff>
    </xdr:to>
    <xdr:sp macro="" textlink="">
      <xdr:nvSpPr>
        <xdr:cNvPr id="84" name="楕円 83"/>
        <xdr:cNvSpPr/>
      </xdr:nvSpPr>
      <xdr:spPr>
        <a:xfrm>
          <a:off x="1968500" y="572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15917</xdr:rowOff>
    </xdr:from>
    <xdr:ext cx="469744" cy="259045"/>
    <xdr:sp macro="" textlink="">
      <xdr:nvSpPr>
        <xdr:cNvPr id="85" name="テキスト ボックス 84"/>
        <xdr:cNvSpPr txBox="1"/>
      </xdr:nvSpPr>
      <xdr:spPr>
        <a:xfrm>
          <a:off x="1784428" y="5502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112217</xdr:rowOff>
    </xdr:from>
    <xdr:to>
      <xdr:col>6</xdr:col>
      <xdr:colOff>38100</xdr:colOff>
      <xdr:row>34</xdr:row>
      <xdr:rowOff>42367</xdr:rowOff>
    </xdr:to>
    <xdr:sp macro="" textlink="">
      <xdr:nvSpPr>
        <xdr:cNvPr id="86" name="楕円 85"/>
        <xdr:cNvSpPr/>
      </xdr:nvSpPr>
      <xdr:spPr>
        <a:xfrm>
          <a:off x="1079500" y="5770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33494</xdr:rowOff>
    </xdr:from>
    <xdr:ext cx="469744" cy="259045"/>
    <xdr:sp macro="" textlink="">
      <xdr:nvSpPr>
        <xdr:cNvPr id="87" name="テキスト ボックス 86"/>
        <xdr:cNvSpPr txBox="1"/>
      </xdr:nvSpPr>
      <xdr:spPr>
        <a:xfrm>
          <a:off x="895428" y="5862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8" name="テキスト ボックス 107"/>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169049</xdr:rowOff>
    </xdr:from>
    <xdr:to>
      <xdr:col>24</xdr:col>
      <xdr:colOff>62865</xdr:colOff>
      <xdr:row>59</xdr:row>
      <xdr:rowOff>71260</xdr:rowOff>
    </xdr:to>
    <xdr:cxnSp macro="">
      <xdr:nvCxnSpPr>
        <xdr:cNvPr id="112" name="直線コネクタ 111"/>
        <xdr:cNvCxnSpPr/>
      </xdr:nvCxnSpPr>
      <xdr:spPr>
        <a:xfrm flipV="1">
          <a:off x="4633595" y="8570099"/>
          <a:ext cx="1270" cy="161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75087</xdr:rowOff>
    </xdr:from>
    <xdr:ext cx="534377" cy="259045"/>
    <xdr:sp macro="" textlink="">
      <xdr:nvSpPr>
        <xdr:cNvPr id="113" name="総務費最小値テキスト"/>
        <xdr:cNvSpPr txBox="1"/>
      </xdr:nvSpPr>
      <xdr:spPr>
        <a:xfrm>
          <a:off x="4686300" y="1019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71260</xdr:rowOff>
    </xdr:from>
    <xdr:to>
      <xdr:col>24</xdr:col>
      <xdr:colOff>152400</xdr:colOff>
      <xdr:row>59</xdr:row>
      <xdr:rowOff>71260</xdr:rowOff>
    </xdr:to>
    <xdr:cxnSp macro="">
      <xdr:nvCxnSpPr>
        <xdr:cNvPr id="114" name="直線コネクタ 113"/>
        <xdr:cNvCxnSpPr/>
      </xdr:nvCxnSpPr>
      <xdr:spPr>
        <a:xfrm>
          <a:off x="4546600" y="1018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115726</xdr:rowOff>
    </xdr:from>
    <xdr:ext cx="599010" cy="259045"/>
    <xdr:sp macro="" textlink="">
      <xdr:nvSpPr>
        <xdr:cNvPr id="115" name="総務費最大値テキスト"/>
        <xdr:cNvSpPr txBox="1"/>
      </xdr:nvSpPr>
      <xdr:spPr>
        <a:xfrm>
          <a:off x="4686300" y="8345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155,189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169049</xdr:rowOff>
    </xdr:from>
    <xdr:to>
      <xdr:col>24</xdr:col>
      <xdr:colOff>152400</xdr:colOff>
      <xdr:row>49</xdr:row>
      <xdr:rowOff>169049</xdr:rowOff>
    </xdr:to>
    <xdr:cxnSp macro="">
      <xdr:nvCxnSpPr>
        <xdr:cNvPr id="116" name="直線コネクタ 115"/>
        <xdr:cNvCxnSpPr/>
      </xdr:nvCxnSpPr>
      <xdr:spPr>
        <a:xfrm>
          <a:off x="4546600" y="8570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85293</xdr:rowOff>
    </xdr:from>
    <xdr:to>
      <xdr:col>24</xdr:col>
      <xdr:colOff>63500</xdr:colOff>
      <xdr:row>58</xdr:row>
      <xdr:rowOff>118440</xdr:rowOff>
    </xdr:to>
    <xdr:cxnSp macro="">
      <xdr:nvCxnSpPr>
        <xdr:cNvPr id="117" name="直線コネクタ 116"/>
        <xdr:cNvCxnSpPr/>
      </xdr:nvCxnSpPr>
      <xdr:spPr>
        <a:xfrm flipV="1">
          <a:off x="3797300" y="10029393"/>
          <a:ext cx="838200" cy="33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122280</xdr:rowOff>
    </xdr:from>
    <xdr:ext cx="534377" cy="259045"/>
    <xdr:sp macro="" textlink="">
      <xdr:nvSpPr>
        <xdr:cNvPr id="118" name="総務費平均値テキスト"/>
        <xdr:cNvSpPr txBox="1"/>
      </xdr:nvSpPr>
      <xdr:spPr>
        <a:xfrm>
          <a:off x="4686300" y="97234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99403</xdr:rowOff>
    </xdr:from>
    <xdr:to>
      <xdr:col>24</xdr:col>
      <xdr:colOff>114300</xdr:colOff>
      <xdr:row>58</xdr:row>
      <xdr:rowOff>29553</xdr:rowOff>
    </xdr:to>
    <xdr:sp macro="" textlink="">
      <xdr:nvSpPr>
        <xdr:cNvPr id="119" name="フローチャート: 判断 118"/>
        <xdr:cNvSpPr/>
      </xdr:nvSpPr>
      <xdr:spPr>
        <a:xfrm>
          <a:off x="4584700" y="987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126644</xdr:rowOff>
    </xdr:from>
    <xdr:to>
      <xdr:col>19</xdr:col>
      <xdr:colOff>177800</xdr:colOff>
      <xdr:row>58</xdr:row>
      <xdr:rowOff>118440</xdr:rowOff>
    </xdr:to>
    <xdr:cxnSp macro="">
      <xdr:nvCxnSpPr>
        <xdr:cNvPr id="120" name="直線コネクタ 119"/>
        <xdr:cNvCxnSpPr/>
      </xdr:nvCxnSpPr>
      <xdr:spPr>
        <a:xfrm>
          <a:off x="2908300" y="9899294"/>
          <a:ext cx="889000" cy="16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112357</xdr:rowOff>
    </xdr:from>
    <xdr:to>
      <xdr:col>20</xdr:col>
      <xdr:colOff>38100</xdr:colOff>
      <xdr:row>58</xdr:row>
      <xdr:rowOff>42507</xdr:rowOff>
    </xdr:to>
    <xdr:sp macro="" textlink="">
      <xdr:nvSpPr>
        <xdr:cNvPr id="121" name="フローチャート: 判断 120"/>
        <xdr:cNvSpPr/>
      </xdr:nvSpPr>
      <xdr:spPr>
        <a:xfrm>
          <a:off x="3746500" y="9885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59034</xdr:rowOff>
    </xdr:from>
    <xdr:ext cx="534377" cy="259045"/>
    <xdr:sp macro="" textlink="">
      <xdr:nvSpPr>
        <xdr:cNvPr id="122" name="テキスト ボックス 121"/>
        <xdr:cNvSpPr txBox="1"/>
      </xdr:nvSpPr>
      <xdr:spPr>
        <a:xfrm>
          <a:off x="3530111" y="966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126644</xdr:rowOff>
    </xdr:from>
    <xdr:to>
      <xdr:col>15</xdr:col>
      <xdr:colOff>50800</xdr:colOff>
      <xdr:row>58</xdr:row>
      <xdr:rowOff>60922</xdr:rowOff>
    </xdr:to>
    <xdr:cxnSp macro="">
      <xdr:nvCxnSpPr>
        <xdr:cNvPr id="123" name="直線コネクタ 122"/>
        <xdr:cNvCxnSpPr/>
      </xdr:nvCxnSpPr>
      <xdr:spPr>
        <a:xfrm flipV="1">
          <a:off x="2019300" y="9899294"/>
          <a:ext cx="889000" cy="10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49340</xdr:rowOff>
    </xdr:from>
    <xdr:to>
      <xdr:col>15</xdr:col>
      <xdr:colOff>101600</xdr:colOff>
      <xdr:row>57</xdr:row>
      <xdr:rowOff>150940</xdr:rowOff>
    </xdr:to>
    <xdr:sp macro="" textlink="">
      <xdr:nvSpPr>
        <xdr:cNvPr id="124" name="フローチャート: 判断 123"/>
        <xdr:cNvSpPr/>
      </xdr:nvSpPr>
      <xdr:spPr>
        <a:xfrm>
          <a:off x="2857500" y="9821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167467</xdr:rowOff>
    </xdr:from>
    <xdr:ext cx="534377" cy="259045"/>
    <xdr:sp macro="" textlink="">
      <xdr:nvSpPr>
        <xdr:cNvPr id="125" name="テキスト ボックス 124"/>
        <xdr:cNvSpPr txBox="1"/>
      </xdr:nvSpPr>
      <xdr:spPr>
        <a:xfrm>
          <a:off x="2641111" y="959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33884</xdr:rowOff>
    </xdr:from>
    <xdr:to>
      <xdr:col>10</xdr:col>
      <xdr:colOff>114300</xdr:colOff>
      <xdr:row>58</xdr:row>
      <xdr:rowOff>60922</xdr:rowOff>
    </xdr:to>
    <xdr:cxnSp macro="">
      <xdr:nvCxnSpPr>
        <xdr:cNvPr id="126" name="直線コネクタ 125"/>
        <xdr:cNvCxnSpPr/>
      </xdr:nvCxnSpPr>
      <xdr:spPr>
        <a:xfrm>
          <a:off x="1130300" y="9977984"/>
          <a:ext cx="889000" cy="27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155410</xdr:rowOff>
    </xdr:from>
    <xdr:to>
      <xdr:col>10</xdr:col>
      <xdr:colOff>165100</xdr:colOff>
      <xdr:row>57</xdr:row>
      <xdr:rowOff>85560</xdr:rowOff>
    </xdr:to>
    <xdr:sp macro="" textlink="">
      <xdr:nvSpPr>
        <xdr:cNvPr id="127" name="フローチャート: 判断 126"/>
        <xdr:cNvSpPr/>
      </xdr:nvSpPr>
      <xdr:spPr>
        <a:xfrm>
          <a:off x="1968500" y="9756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102087</xdr:rowOff>
    </xdr:from>
    <xdr:ext cx="534377" cy="259045"/>
    <xdr:sp macro="" textlink="">
      <xdr:nvSpPr>
        <xdr:cNvPr id="128" name="テキスト ボックス 127"/>
        <xdr:cNvSpPr txBox="1"/>
      </xdr:nvSpPr>
      <xdr:spPr>
        <a:xfrm>
          <a:off x="1752111" y="953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141948</xdr:rowOff>
    </xdr:from>
    <xdr:to>
      <xdr:col>6</xdr:col>
      <xdr:colOff>38100</xdr:colOff>
      <xdr:row>54</xdr:row>
      <xdr:rowOff>72098</xdr:rowOff>
    </xdr:to>
    <xdr:sp macro="" textlink="">
      <xdr:nvSpPr>
        <xdr:cNvPr id="129" name="フローチャート: 判断 128"/>
        <xdr:cNvSpPr/>
      </xdr:nvSpPr>
      <xdr:spPr>
        <a:xfrm>
          <a:off x="1079500" y="922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52</xdr:row>
      <xdr:rowOff>88625</xdr:rowOff>
    </xdr:from>
    <xdr:ext cx="534377" cy="259045"/>
    <xdr:sp macro="" textlink="">
      <xdr:nvSpPr>
        <xdr:cNvPr id="130" name="テキスト ボックス 129"/>
        <xdr:cNvSpPr txBox="1"/>
      </xdr:nvSpPr>
      <xdr:spPr>
        <a:xfrm>
          <a:off x="863111" y="9004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34493</xdr:rowOff>
    </xdr:from>
    <xdr:to>
      <xdr:col>24</xdr:col>
      <xdr:colOff>114300</xdr:colOff>
      <xdr:row>58</xdr:row>
      <xdr:rowOff>136093</xdr:rowOff>
    </xdr:to>
    <xdr:sp macro="" textlink="">
      <xdr:nvSpPr>
        <xdr:cNvPr id="136" name="楕円 135"/>
        <xdr:cNvSpPr/>
      </xdr:nvSpPr>
      <xdr:spPr>
        <a:xfrm>
          <a:off x="4584700" y="9978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12920</xdr:rowOff>
    </xdr:from>
    <xdr:ext cx="534377" cy="259045"/>
    <xdr:sp macro="" textlink="">
      <xdr:nvSpPr>
        <xdr:cNvPr id="137" name="総務費該当値テキスト"/>
        <xdr:cNvSpPr txBox="1"/>
      </xdr:nvSpPr>
      <xdr:spPr>
        <a:xfrm>
          <a:off x="4686300" y="9957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67640</xdr:rowOff>
    </xdr:from>
    <xdr:to>
      <xdr:col>20</xdr:col>
      <xdr:colOff>38100</xdr:colOff>
      <xdr:row>58</xdr:row>
      <xdr:rowOff>169240</xdr:rowOff>
    </xdr:to>
    <xdr:sp macro="" textlink="">
      <xdr:nvSpPr>
        <xdr:cNvPr id="138" name="楕円 137"/>
        <xdr:cNvSpPr/>
      </xdr:nvSpPr>
      <xdr:spPr>
        <a:xfrm>
          <a:off x="3746500" y="1001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160367</xdr:rowOff>
    </xdr:from>
    <xdr:ext cx="534377" cy="259045"/>
    <xdr:sp macro="" textlink="">
      <xdr:nvSpPr>
        <xdr:cNvPr id="139" name="テキスト ボックス 138"/>
        <xdr:cNvSpPr txBox="1"/>
      </xdr:nvSpPr>
      <xdr:spPr>
        <a:xfrm>
          <a:off x="3530111" y="10104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75844</xdr:rowOff>
    </xdr:from>
    <xdr:to>
      <xdr:col>15</xdr:col>
      <xdr:colOff>101600</xdr:colOff>
      <xdr:row>58</xdr:row>
      <xdr:rowOff>5994</xdr:rowOff>
    </xdr:to>
    <xdr:sp macro="" textlink="">
      <xdr:nvSpPr>
        <xdr:cNvPr id="140" name="楕円 139"/>
        <xdr:cNvSpPr/>
      </xdr:nvSpPr>
      <xdr:spPr>
        <a:xfrm>
          <a:off x="2857500" y="9848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168571</xdr:rowOff>
    </xdr:from>
    <xdr:ext cx="534377" cy="259045"/>
    <xdr:sp macro="" textlink="">
      <xdr:nvSpPr>
        <xdr:cNvPr id="141" name="テキスト ボックス 140"/>
        <xdr:cNvSpPr txBox="1"/>
      </xdr:nvSpPr>
      <xdr:spPr>
        <a:xfrm>
          <a:off x="2641111" y="9941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10122</xdr:rowOff>
    </xdr:from>
    <xdr:to>
      <xdr:col>10</xdr:col>
      <xdr:colOff>165100</xdr:colOff>
      <xdr:row>58</xdr:row>
      <xdr:rowOff>111722</xdr:rowOff>
    </xdr:to>
    <xdr:sp macro="" textlink="">
      <xdr:nvSpPr>
        <xdr:cNvPr id="142" name="楕円 141"/>
        <xdr:cNvSpPr/>
      </xdr:nvSpPr>
      <xdr:spPr>
        <a:xfrm>
          <a:off x="1968500" y="995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102849</xdr:rowOff>
    </xdr:from>
    <xdr:ext cx="534377" cy="259045"/>
    <xdr:sp macro="" textlink="">
      <xdr:nvSpPr>
        <xdr:cNvPr id="143" name="テキスト ボックス 142"/>
        <xdr:cNvSpPr txBox="1"/>
      </xdr:nvSpPr>
      <xdr:spPr>
        <a:xfrm>
          <a:off x="1752111" y="1004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154534</xdr:rowOff>
    </xdr:from>
    <xdr:to>
      <xdr:col>6</xdr:col>
      <xdr:colOff>38100</xdr:colOff>
      <xdr:row>58</xdr:row>
      <xdr:rowOff>84684</xdr:rowOff>
    </xdr:to>
    <xdr:sp macro="" textlink="">
      <xdr:nvSpPr>
        <xdr:cNvPr id="144" name="楕円 143"/>
        <xdr:cNvSpPr/>
      </xdr:nvSpPr>
      <xdr:spPr>
        <a:xfrm>
          <a:off x="1079500" y="992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75811</xdr:rowOff>
    </xdr:from>
    <xdr:ext cx="534377" cy="259045"/>
    <xdr:sp macro="" textlink="">
      <xdr:nvSpPr>
        <xdr:cNvPr id="145" name="テキスト ボックス 144"/>
        <xdr:cNvSpPr txBox="1"/>
      </xdr:nvSpPr>
      <xdr:spPr>
        <a:xfrm>
          <a:off x="863111" y="1001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0" name="テキスト ボックス 159"/>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2" name="テキスト ボックス 161"/>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125590</xdr:rowOff>
    </xdr:from>
    <xdr:to>
      <xdr:col>24</xdr:col>
      <xdr:colOff>62865</xdr:colOff>
      <xdr:row>78</xdr:row>
      <xdr:rowOff>62485</xdr:rowOff>
    </xdr:to>
    <xdr:cxnSp macro="">
      <xdr:nvCxnSpPr>
        <xdr:cNvPr id="170" name="直線コネクタ 169"/>
        <xdr:cNvCxnSpPr/>
      </xdr:nvCxnSpPr>
      <xdr:spPr>
        <a:xfrm flipV="1">
          <a:off x="4633595" y="11955640"/>
          <a:ext cx="1270" cy="1479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66312</xdr:rowOff>
    </xdr:from>
    <xdr:ext cx="599010" cy="259045"/>
    <xdr:sp macro="" textlink="">
      <xdr:nvSpPr>
        <xdr:cNvPr id="171" name="民生費最小値テキスト"/>
        <xdr:cNvSpPr txBox="1"/>
      </xdr:nvSpPr>
      <xdr:spPr>
        <a:xfrm>
          <a:off x="4686300" y="13439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62485</xdr:rowOff>
    </xdr:from>
    <xdr:to>
      <xdr:col>24</xdr:col>
      <xdr:colOff>152400</xdr:colOff>
      <xdr:row>78</xdr:row>
      <xdr:rowOff>62485</xdr:rowOff>
    </xdr:to>
    <xdr:cxnSp macro="">
      <xdr:nvCxnSpPr>
        <xdr:cNvPr id="172" name="直線コネクタ 171"/>
        <xdr:cNvCxnSpPr/>
      </xdr:nvCxnSpPr>
      <xdr:spPr>
        <a:xfrm>
          <a:off x="4546600" y="13435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72267</xdr:rowOff>
    </xdr:from>
    <xdr:ext cx="599010" cy="259045"/>
    <xdr:sp macro="" textlink="">
      <xdr:nvSpPr>
        <xdr:cNvPr id="173" name="民生費最大値テキスト"/>
        <xdr:cNvSpPr txBox="1"/>
      </xdr:nvSpPr>
      <xdr:spPr>
        <a:xfrm>
          <a:off x="4686300" y="11730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218,611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125590</xdr:rowOff>
    </xdr:from>
    <xdr:to>
      <xdr:col>24</xdr:col>
      <xdr:colOff>152400</xdr:colOff>
      <xdr:row>69</xdr:row>
      <xdr:rowOff>125590</xdr:rowOff>
    </xdr:to>
    <xdr:cxnSp macro="">
      <xdr:nvCxnSpPr>
        <xdr:cNvPr id="174" name="直線コネクタ 173"/>
        <xdr:cNvCxnSpPr/>
      </xdr:nvCxnSpPr>
      <xdr:spPr>
        <a:xfrm>
          <a:off x="4546600" y="1195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141300</xdr:rowOff>
    </xdr:from>
    <xdr:to>
      <xdr:col>24</xdr:col>
      <xdr:colOff>63500</xdr:colOff>
      <xdr:row>75</xdr:row>
      <xdr:rowOff>101003</xdr:rowOff>
    </xdr:to>
    <xdr:cxnSp macro="">
      <xdr:nvCxnSpPr>
        <xdr:cNvPr id="175" name="直線コネクタ 174"/>
        <xdr:cNvCxnSpPr/>
      </xdr:nvCxnSpPr>
      <xdr:spPr>
        <a:xfrm flipV="1">
          <a:off x="3797300" y="12828600"/>
          <a:ext cx="838200" cy="13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107116</xdr:rowOff>
    </xdr:from>
    <xdr:ext cx="599010" cy="259045"/>
    <xdr:sp macro="" textlink="">
      <xdr:nvSpPr>
        <xdr:cNvPr id="176" name="民生費平均値テキスト"/>
        <xdr:cNvSpPr txBox="1"/>
      </xdr:nvSpPr>
      <xdr:spPr>
        <a:xfrm>
          <a:off x="4686300" y="127944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128689</xdr:rowOff>
    </xdr:from>
    <xdr:to>
      <xdr:col>24</xdr:col>
      <xdr:colOff>114300</xdr:colOff>
      <xdr:row>75</xdr:row>
      <xdr:rowOff>58839</xdr:rowOff>
    </xdr:to>
    <xdr:sp macro="" textlink="">
      <xdr:nvSpPr>
        <xdr:cNvPr id="177" name="フローチャート: 判断 176"/>
        <xdr:cNvSpPr/>
      </xdr:nvSpPr>
      <xdr:spPr>
        <a:xfrm>
          <a:off x="4584700" y="12815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65925</xdr:rowOff>
    </xdr:from>
    <xdr:to>
      <xdr:col>19</xdr:col>
      <xdr:colOff>177800</xdr:colOff>
      <xdr:row>75</xdr:row>
      <xdr:rowOff>101003</xdr:rowOff>
    </xdr:to>
    <xdr:cxnSp macro="">
      <xdr:nvCxnSpPr>
        <xdr:cNvPr id="178" name="直線コネクタ 177"/>
        <xdr:cNvCxnSpPr/>
      </xdr:nvCxnSpPr>
      <xdr:spPr>
        <a:xfrm>
          <a:off x="2908300" y="12924675"/>
          <a:ext cx="889000" cy="35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168732</xdr:rowOff>
    </xdr:from>
    <xdr:to>
      <xdr:col>20</xdr:col>
      <xdr:colOff>38100</xdr:colOff>
      <xdr:row>75</xdr:row>
      <xdr:rowOff>98882</xdr:rowOff>
    </xdr:to>
    <xdr:sp macro="" textlink="">
      <xdr:nvSpPr>
        <xdr:cNvPr id="179" name="フローチャート: 判断 178"/>
        <xdr:cNvSpPr/>
      </xdr:nvSpPr>
      <xdr:spPr>
        <a:xfrm>
          <a:off x="3746500" y="1285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115409</xdr:rowOff>
    </xdr:from>
    <xdr:ext cx="599010" cy="259045"/>
    <xdr:sp macro="" textlink="">
      <xdr:nvSpPr>
        <xdr:cNvPr id="180" name="テキスト ボックス 179"/>
        <xdr:cNvSpPr txBox="1"/>
      </xdr:nvSpPr>
      <xdr:spPr>
        <a:xfrm>
          <a:off x="3497795" y="1263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65925</xdr:rowOff>
    </xdr:from>
    <xdr:to>
      <xdr:col>15</xdr:col>
      <xdr:colOff>50800</xdr:colOff>
      <xdr:row>75</xdr:row>
      <xdr:rowOff>152882</xdr:rowOff>
    </xdr:to>
    <xdr:cxnSp macro="">
      <xdr:nvCxnSpPr>
        <xdr:cNvPr id="181" name="直線コネクタ 180"/>
        <xdr:cNvCxnSpPr/>
      </xdr:nvCxnSpPr>
      <xdr:spPr>
        <a:xfrm flipV="1">
          <a:off x="2019300" y="12924675"/>
          <a:ext cx="889000" cy="8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30785</xdr:rowOff>
    </xdr:from>
    <xdr:to>
      <xdr:col>15</xdr:col>
      <xdr:colOff>101600</xdr:colOff>
      <xdr:row>75</xdr:row>
      <xdr:rowOff>132385</xdr:rowOff>
    </xdr:to>
    <xdr:sp macro="" textlink="">
      <xdr:nvSpPr>
        <xdr:cNvPr id="182" name="フローチャート: 判断 181"/>
        <xdr:cNvSpPr/>
      </xdr:nvSpPr>
      <xdr:spPr>
        <a:xfrm>
          <a:off x="2857500" y="1288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123511</xdr:rowOff>
    </xdr:from>
    <xdr:ext cx="599010" cy="259045"/>
    <xdr:sp macro="" textlink="">
      <xdr:nvSpPr>
        <xdr:cNvPr id="183" name="テキスト ボックス 182"/>
        <xdr:cNvSpPr txBox="1"/>
      </xdr:nvSpPr>
      <xdr:spPr>
        <a:xfrm>
          <a:off x="2608795" y="12982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152882</xdr:rowOff>
    </xdr:from>
    <xdr:to>
      <xdr:col>10</xdr:col>
      <xdr:colOff>114300</xdr:colOff>
      <xdr:row>76</xdr:row>
      <xdr:rowOff>150533</xdr:rowOff>
    </xdr:to>
    <xdr:cxnSp macro="">
      <xdr:nvCxnSpPr>
        <xdr:cNvPr id="184" name="直線コネクタ 183"/>
        <xdr:cNvCxnSpPr/>
      </xdr:nvCxnSpPr>
      <xdr:spPr>
        <a:xfrm flipV="1">
          <a:off x="1130300" y="13011632"/>
          <a:ext cx="889000" cy="169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74</xdr:row>
      <xdr:rowOff>65354</xdr:rowOff>
    </xdr:from>
    <xdr:to>
      <xdr:col>10</xdr:col>
      <xdr:colOff>165100</xdr:colOff>
      <xdr:row>74</xdr:row>
      <xdr:rowOff>166954</xdr:rowOff>
    </xdr:to>
    <xdr:sp macro="" textlink="">
      <xdr:nvSpPr>
        <xdr:cNvPr id="185" name="フローチャート: 判断 184"/>
        <xdr:cNvSpPr/>
      </xdr:nvSpPr>
      <xdr:spPr>
        <a:xfrm>
          <a:off x="1968500" y="1275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12031</xdr:rowOff>
    </xdr:from>
    <xdr:ext cx="599010" cy="259045"/>
    <xdr:sp macro="" textlink="">
      <xdr:nvSpPr>
        <xdr:cNvPr id="186" name="テキスト ボックス 185"/>
        <xdr:cNvSpPr txBox="1"/>
      </xdr:nvSpPr>
      <xdr:spPr>
        <a:xfrm>
          <a:off x="1719795" y="1252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12611</xdr:rowOff>
    </xdr:from>
    <xdr:to>
      <xdr:col>6</xdr:col>
      <xdr:colOff>38100</xdr:colOff>
      <xdr:row>74</xdr:row>
      <xdr:rowOff>114211</xdr:rowOff>
    </xdr:to>
    <xdr:sp macro="" textlink="">
      <xdr:nvSpPr>
        <xdr:cNvPr id="187" name="フローチャート: 判断 186"/>
        <xdr:cNvSpPr/>
      </xdr:nvSpPr>
      <xdr:spPr>
        <a:xfrm>
          <a:off x="1079500" y="12699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72</xdr:row>
      <xdr:rowOff>130738</xdr:rowOff>
    </xdr:from>
    <xdr:ext cx="599010" cy="259045"/>
    <xdr:sp macro="" textlink="">
      <xdr:nvSpPr>
        <xdr:cNvPr id="188" name="テキスト ボックス 187"/>
        <xdr:cNvSpPr txBox="1"/>
      </xdr:nvSpPr>
      <xdr:spPr>
        <a:xfrm>
          <a:off x="830795" y="12475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90500</xdr:rowOff>
    </xdr:from>
    <xdr:to>
      <xdr:col>24</xdr:col>
      <xdr:colOff>114300</xdr:colOff>
      <xdr:row>75</xdr:row>
      <xdr:rowOff>20650</xdr:rowOff>
    </xdr:to>
    <xdr:sp macro="" textlink="">
      <xdr:nvSpPr>
        <xdr:cNvPr id="194" name="楕円 193"/>
        <xdr:cNvSpPr/>
      </xdr:nvSpPr>
      <xdr:spPr>
        <a:xfrm>
          <a:off x="4584700" y="127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113377</xdr:rowOff>
    </xdr:from>
    <xdr:ext cx="599010" cy="259045"/>
    <xdr:sp macro="" textlink="">
      <xdr:nvSpPr>
        <xdr:cNvPr id="195" name="民生費該当値テキスト"/>
        <xdr:cNvSpPr txBox="1"/>
      </xdr:nvSpPr>
      <xdr:spPr>
        <a:xfrm>
          <a:off x="4686300" y="12629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50203</xdr:rowOff>
    </xdr:from>
    <xdr:to>
      <xdr:col>20</xdr:col>
      <xdr:colOff>38100</xdr:colOff>
      <xdr:row>75</xdr:row>
      <xdr:rowOff>151803</xdr:rowOff>
    </xdr:to>
    <xdr:sp macro="" textlink="">
      <xdr:nvSpPr>
        <xdr:cNvPr id="196" name="楕円 195"/>
        <xdr:cNvSpPr/>
      </xdr:nvSpPr>
      <xdr:spPr>
        <a:xfrm>
          <a:off x="3746500" y="12908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142930</xdr:rowOff>
    </xdr:from>
    <xdr:ext cx="599010" cy="259045"/>
    <xdr:sp macro="" textlink="">
      <xdr:nvSpPr>
        <xdr:cNvPr id="197" name="テキスト ボックス 196"/>
        <xdr:cNvSpPr txBox="1"/>
      </xdr:nvSpPr>
      <xdr:spPr>
        <a:xfrm>
          <a:off x="3497795" y="13001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15125</xdr:rowOff>
    </xdr:from>
    <xdr:to>
      <xdr:col>15</xdr:col>
      <xdr:colOff>101600</xdr:colOff>
      <xdr:row>75</xdr:row>
      <xdr:rowOff>116725</xdr:rowOff>
    </xdr:to>
    <xdr:sp macro="" textlink="">
      <xdr:nvSpPr>
        <xdr:cNvPr id="198" name="楕円 197"/>
        <xdr:cNvSpPr/>
      </xdr:nvSpPr>
      <xdr:spPr>
        <a:xfrm>
          <a:off x="2857500" y="12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133252</xdr:rowOff>
    </xdr:from>
    <xdr:ext cx="599010" cy="259045"/>
    <xdr:sp macro="" textlink="">
      <xdr:nvSpPr>
        <xdr:cNvPr id="199" name="テキスト ボックス 198"/>
        <xdr:cNvSpPr txBox="1"/>
      </xdr:nvSpPr>
      <xdr:spPr>
        <a:xfrm>
          <a:off x="2608795" y="1264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102083</xdr:rowOff>
    </xdr:from>
    <xdr:to>
      <xdr:col>10</xdr:col>
      <xdr:colOff>165100</xdr:colOff>
      <xdr:row>76</xdr:row>
      <xdr:rowOff>32234</xdr:rowOff>
    </xdr:to>
    <xdr:sp macro="" textlink="">
      <xdr:nvSpPr>
        <xdr:cNvPr id="200" name="楕円 199"/>
        <xdr:cNvSpPr/>
      </xdr:nvSpPr>
      <xdr:spPr>
        <a:xfrm>
          <a:off x="1968500" y="129608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23359</xdr:rowOff>
    </xdr:from>
    <xdr:ext cx="599010" cy="259045"/>
    <xdr:sp macro="" textlink="">
      <xdr:nvSpPr>
        <xdr:cNvPr id="201" name="テキスト ボックス 200"/>
        <xdr:cNvSpPr txBox="1"/>
      </xdr:nvSpPr>
      <xdr:spPr>
        <a:xfrm>
          <a:off x="1719795" y="13053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99733</xdr:rowOff>
    </xdr:from>
    <xdr:to>
      <xdr:col>6</xdr:col>
      <xdr:colOff>38100</xdr:colOff>
      <xdr:row>77</xdr:row>
      <xdr:rowOff>29883</xdr:rowOff>
    </xdr:to>
    <xdr:sp macro="" textlink="">
      <xdr:nvSpPr>
        <xdr:cNvPr id="202" name="楕円 201"/>
        <xdr:cNvSpPr/>
      </xdr:nvSpPr>
      <xdr:spPr>
        <a:xfrm>
          <a:off x="1079500" y="13129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21010</xdr:rowOff>
    </xdr:from>
    <xdr:ext cx="599010" cy="259045"/>
    <xdr:sp macro="" textlink="">
      <xdr:nvSpPr>
        <xdr:cNvPr id="203" name="テキスト ボックス 202"/>
        <xdr:cNvSpPr txBox="1"/>
      </xdr:nvSpPr>
      <xdr:spPr>
        <a:xfrm>
          <a:off x="830795" y="13222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72340</xdr:rowOff>
    </xdr:from>
    <xdr:to>
      <xdr:col>24</xdr:col>
      <xdr:colOff>62865</xdr:colOff>
      <xdr:row>99</xdr:row>
      <xdr:rowOff>78645</xdr:rowOff>
    </xdr:to>
    <xdr:cxnSp macro="">
      <xdr:nvCxnSpPr>
        <xdr:cNvPr id="228" name="直線コネクタ 227"/>
        <xdr:cNvCxnSpPr/>
      </xdr:nvCxnSpPr>
      <xdr:spPr>
        <a:xfrm flipV="1">
          <a:off x="4633595" y="15502840"/>
          <a:ext cx="1270" cy="1549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82472</xdr:rowOff>
    </xdr:from>
    <xdr:ext cx="534377" cy="259045"/>
    <xdr:sp macro="" textlink="">
      <xdr:nvSpPr>
        <xdr:cNvPr id="229" name="衛生費最小値テキスト"/>
        <xdr:cNvSpPr txBox="1"/>
      </xdr:nvSpPr>
      <xdr:spPr>
        <a:xfrm>
          <a:off x="4686300" y="17056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78645</xdr:rowOff>
    </xdr:from>
    <xdr:to>
      <xdr:col>24</xdr:col>
      <xdr:colOff>152400</xdr:colOff>
      <xdr:row>99</xdr:row>
      <xdr:rowOff>78645</xdr:rowOff>
    </xdr:to>
    <xdr:cxnSp macro="">
      <xdr:nvCxnSpPr>
        <xdr:cNvPr id="230" name="直線コネクタ 229"/>
        <xdr:cNvCxnSpPr/>
      </xdr:nvCxnSpPr>
      <xdr:spPr>
        <a:xfrm>
          <a:off x="4546600" y="17052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19017</xdr:rowOff>
    </xdr:from>
    <xdr:ext cx="534377" cy="259045"/>
    <xdr:sp macro="" textlink="">
      <xdr:nvSpPr>
        <xdr:cNvPr id="231" name="衛生費最大値テキスト"/>
        <xdr:cNvSpPr txBox="1"/>
      </xdr:nvSpPr>
      <xdr:spPr>
        <a:xfrm>
          <a:off x="4686300" y="1527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99,536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72340</xdr:rowOff>
    </xdr:from>
    <xdr:to>
      <xdr:col>24</xdr:col>
      <xdr:colOff>152400</xdr:colOff>
      <xdr:row>90</xdr:row>
      <xdr:rowOff>72340</xdr:rowOff>
    </xdr:to>
    <xdr:cxnSp macro="">
      <xdr:nvCxnSpPr>
        <xdr:cNvPr id="232" name="直線コネクタ 231"/>
        <xdr:cNvCxnSpPr/>
      </xdr:nvCxnSpPr>
      <xdr:spPr>
        <a:xfrm>
          <a:off x="4546600" y="1550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53899</xdr:rowOff>
    </xdr:from>
    <xdr:to>
      <xdr:col>24</xdr:col>
      <xdr:colOff>63500</xdr:colOff>
      <xdr:row>98</xdr:row>
      <xdr:rowOff>89884</xdr:rowOff>
    </xdr:to>
    <xdr:cxnSp macro="">
      <xdr:nvCxnSpPr>
        <xdr:cNvPr id="233" name="直線コネクタ 232"/>
        <xdr:cNvCxnSpPr/>
      </xdr:nvCxnSpPr>
      <xdr:spPr>
        <a:xfrm>
          <a:off x="3797300" y="16855999"/>
          <a:ext cx="838200" cy="3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104785</xdr:rowOff>
    </xdr:from>
    <xdr:ext cx="534377" cy="259045"/>
    <xdr:sp macro="" textlink="">
      <xdr:nvSpPr>
        <xdr:cNvPr id="234" name="衛生費平均値テキスト"/>
        <xdr:cNvSpPr txBox="1"/>
      </xdr:nvSpPr>
      <xdr:spPr>
        <a:xfrm>
          <a:off x="4686300" y="16563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81908</xdr:rowOff>
    </xdr:from>
    <xdr:to>
      <xdr:col>24</xdr:col>
      <xdr:colOff>114300</xdr:colOff>
      <xdr:row>98</xdr:row>
      <xdr:rowOff>12058</xdr:rowOff>
    </xdr:to>
    <xdr:sp macro="" textlink="">
      <xdr:nvSpPr>
        <xdr:cNvPr id="235" name="フローチャート: 判断 234"/>
        <xdr:cNvSpPr/>
      </xdr:nvSpPr>
      <xdr:spPr>
        <a:xfrm>
          <a:off x="4584700" y="167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52623</xdr:rowOff>
    </xdr:from>
    <xdr:to>
      <xdr:col>19</xdr:col>
      <xdr:colOff>177800</xdr:colOff>
      <xdr:row>98</xdr:row>
      <xdr:rowOff>53899</xdr:rowOff>
    </xdr:to>
    <xdr:cxnSp macro="">
      <xdr:nvCxnSpPr>
        <xdr:cNvPr id="236" name="直線コネクタ 235"/>
        <xdr:cNvCxnSpPr/>
      </xdr:nvCxnSpPr>
      <xdr:spPr>
        <a:xfrm>
          <a:off x="2908300" y="16854723"/>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79870</xdr:rowOff>
    </xdr:from>
    <xdr:to>
      <xdr:col>20</xdr:col>
      <xdr:colOff>38100</xdr:colOff>
      <xdr:row>98</xdr:row>
      <xdr:rowOff>10020</xdr:rowOff>
    </xdr:to>
    <xdr:sp macro="" textlink="">
      <xdr:nvSpPr>
        <xdr:cNvPr id="237" name="フローチャート: 判断 236"/>
        <xdr:cNvSpPr/>
      </xdr:nvSpPr>
      <xdr:spPr>
        <a:xfrm>
          <a:off x="3746500" y="167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26547</xdr:rowOff>
    </xdr:from>
    <xdr:ext cx="534377" cy="259045"/>
    <xdr:sp macro="" textlink="">
      <xdr:nvSpPr>
        <xdr:cNvPr id="238" name="テキスト ボックス 237"/>
        <xdr:cNvSpPr txBox="1"/>
      </xdr:nvSpPr>
      <xdr:spPr>
        <a:xfrm>
          <a:off x="3530111" y="1648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40793</xdr:rowOff>
    </xdr:from>
    <xdr:to>
      <xdr:col>15</xdr:col>
      <xdr:colOff>50800</xdr:colOff>
      <xdr:row>98</xdr:row>
      <xdr:rowOff>52623</xdr:rowOff>
    </xdr:to>
    <xdr:cxnSp macro="">
      <xdr:nvCxnSpPr>
        <xdr:cNvPr id="239" name="直線コネクタ 238"/>
        <xdr:cNvCxnSpPr/>
      </xdr:nvCxnSpPr>
      <xdr:spPr>
        <a:xfrm>
          <a:off x="2019300" y="16842893"/>
          <a:ext cx="889000" cy="1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116866</xdr:rowOff>
    </xdr:from>
    <xdr:to>
      <xdr:col>15</xdr:col>
      <xdr:colOff>101600</xdr:colOff>
      <xdr:row>98</xdr:row>
      <xdr:rowOff>47016</xdr:rowOff>
    </xdr:to>
    <xdr:sp macro="" textlink="">
      <xdr:nvSpPr>
        <xdr:cNvPr id="240" name="フローチャート: 判断 239"/>
        <xdr:cNvSpPr/>
      </xdr:nvSpPr>
      <xdr:spPr>
        <a:xfrm>
          <a:off x="2857500" y="16747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63543</xdr:rowOff>
    </xdr:from>
    <xdr:ext cx="534377" cy="259045"/>
    <xdr:sp macro="" textlink="">
      <xdr:nvSpPr>
        <xdr:cNvPr id="241" name="テキスト ボックス 240"/>
        <xdr:cNvSpPr txBox="1"/>
      </xdr:nvSpPr>
      <xdr:spPr>
        <a:xfrm>
          <a:off x="2641111" y="16522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40793</xdr:rowOff>
    </xdr:from>
    <xdr:to>
      <xdr:col>10</xdr:col>
      <xdr:colOff>114300</xdr:colOff>
      <xdr:row>98</xdr:row>
      <xdr:rowOff>92932</xdr:rowOff>
    </xdr:to>
    <xdr:cxnSp macro="">
      <xdr:nvCxnSpPr>
        <xdr:cNvPr id="242" name="直線コネクタ 241"/>
        <xdr:cNvCxnSpPr/>
      </xdr:nvCxnSpPr>
      <xdr:spPr>
        <a:xfrm flipV="1">
          <a:off x="1130300" y="16842893"/>
          <a:ext cx="889000" cy="5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33407</xdr:rowOff>
    </xdr:from>
    <xdr:to>
      <xdr:col>10</xdr:col>
      <xdr:colOff>165100</xdr:colOff>
      <xdr:row>97</xdr:row>
      <xdr:rowOff>135007</xdr:rowOff>
    </xdr:to>
    <xdr:sp macro="" textlink="">
      <xdr:nvSpPr>
        <xdr:cNvPr id="243" name="フローチャート: 判断 242"/>
        <xdr:cNvSpPr/>
      </xdr:nvSpPr>
      <xdr:spPr>
        <a:xfrm>
          <a:off x="1968500" y="16664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151534</xdr:rowOff>
    </xdr:from>
    <xdr:ext cx="534377" cy="259045"/>
    <xdr:sp macro="" textlink="">
      <xdr:nvSpPr>
        <xdr:cNvPr id="244" name="テキスト ボックス 243"/>
        <xdr:cNvSpPr txBox="1"/>
      </xdr:nvSpPr>
      <xdr:spPr>
        <a:xfrm>
          <a:off x="1752111" y="1643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28874</xdr:rowOff>
    </xdr:from>
    <xdr:to>
      <xdr:col>6</xdr:col>
      <xdr:colOff>38100</xdr:colOff>
      <xdr:row>97</xdr:row>
      <xdr:rowOff>130474</xdr:rowOff>
    </xdr:to>
    <xdr:sp macro="" textlink="">
      <xdr:nvSpPr>
        <xdr:cNvPr id="245" name="フローチャート: 判断 244"/>
        <xdr:cNvSpPr/>
      </xdr:nvSpPr>
      <xdr:spPr>
        <a:xfrm>
          <a:off x="1079500" y="1665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147001</xdr:rowOff>
    </xdr:from>
    <xdr:ext cx="534377" cy="259045"/>
    <xdr:sp macro="" textlink="">
      <xdr:nvSpPr>
        <xdr:cNvPr id="246" name="テキスト ボックス 245"/>
        <xdr:cNvSpPr txBox="1"/>
      </xdr:nvSpPr>
      <xdr:spPr>
        <a:xfrm>
          <a:off x="863111" y="16434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39084</xdr:rowOff>
    </xdr:from>
    <xdr:to>
      <xdr:col>24</xdr:col>
      <xdr:colOff>114300</xdr:colOff>
      <xdr:row>98</xdr:row>
      <xdr:rowOff>140684</xdr:rowOff>
    </xdr:to>
    <xdr:sp macro="" textlink="">
      <xdr:nvSpPr>
        <xdr:cNvPr id="252" name="楕円 251"/>
        <xdr:cNvSpPr/>
      </xdr:nvSpPr>
      <xdr:spPr>
        <a:xfrm>
          <a:off x="4584700" y="16841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17511</xdr:rowOff>
    </xdr:from>
    <xdr:ext cx="534377" cy="259045"/>
    <xdr:sp macro="" textlink="">
      <xdr:nvSpPr>
        <xdr:cNvPr id="253" name="衛生費該当値テキスト"/>
        <xdr:cNvSpPr txBox="1"/>
      </xdr:nvSpPr>
      <xdr:spPr>
        <a:xfrm>
          <a:off x="4686300" y="1681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3099</xdr:rowOff>
    </xdr:from>
    <xdr:to>
      <xdr:col>20</xdr:col>
      <xdr:colOff>38100</xdr:colOff>
      <xdr:row>98</xdr:row>
      <xdr:rowOff>104699</xdr:rowOff>
    </xdr:to>
    <xdr:sp macro="" textlink="">
      <xdr:nvSpPr>
        <xdr:cNvPr id="254" name="楕円 253"/>
        <xdr:cNvSpPr/>
      </xdr:nvSpPr>
      <xdr:spPr>
        <a:xfrm>
          <a:off x="3746500" y="1680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95826</xdr:rowOff>
    </xdr:from>
    <xdr:ext cx="534377" cy="259045"/>
    <xdr:sp macro="" textlink="">
      <xdr:nvSpPr>
        <xdr:cNvPr id="255" name="テキスト ボックス 254"/>
        <xdr:cNvSpPr txBox="1"/>
      </xdr:nvSpPr>
      <xdr:spPr>
        <a:xfrm>
          <a:off x="3530111" y="16897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1823</xdr:rowOff>
    </xdr:from>
    <xdr:to>
      <xdr:col>15</xdr:col>
      <xdr:colOff>101600</xdr:colOff>
      <xdr:row>98</xdr:row>
      <xdr:rowOff>103423</xdr:rowOff>
    </xdr:to>
    <xdr:sp macro="" textlink="">
      <xdr:nvSpPr>
        <xdr:cNvPr id="256" name="楕円 255"/>
        <xdr:cNvSpPr/>
      </xdr:nvSpPr>
      <xdr:spPr>
        <a:xfrm>
          <a:off x="2857500" y="16803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94550</xdr:rowOff>
    </xdr:from>
    <xdr:ext cx="534377" cy="259045"/>
    <xdr:sp macro="" textlink="">
      <xdr:nvSpPr>
        <xdr:cNvPr id="257" name="テキスト ボックス 256"/>
        <xdr:cNvSpPr txBox="1"/>
      </xdr:nvSpPr>
      <xdr:spPr>
        <a:xfrm>
          <a:off x="2641111" y="16896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161443</xdr:rowOff>
    </xdr:from>
    <xdr:to>
      <xdr:col>10</xdr:col>
      <xdr:colOff>165100</xdr:colOff>
      <xdr:row>98</xdr:row>
      <xdr:rowOff>91593</xdr:rowOff>
    </xdr:to>
    <xdr:sp macro="" textlink="">
      <xdr:nvSpPr>
        <xdr:cNvPr id="258" name="楕円 257"/>
        <xdr:cNvSpPr/>
      </xdr:nvSpPr>
      <xdr:spPr>
        <a:xfrm>
          <a:off x="1968500" y="1679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82720</xdr:rowOff>
    </xdr:from>
    <xdr:ext cx="534377" cy="259045"/>
    <xdr:sp macro="" textlink="">
      <xdr:nvSpPr>
        <xdr:cNvPr id="259" name="テキスト ボックス 258"/>
        <xdr:cNvSpPr txBox="1"/>
      </xdr:nvSpPr>
      <xdr:spPr>
        <a:xfrm>
          <a:off x="1752111" y="16884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42132</xdr:rowOff>
    </xdr:from>
    <xdr:to>
      <xdr:col>6</xdr:col>
      <xdr:colOff>38100</xdr:colOff>
      <xdr:row>98</xdr:row>
      <xdr:rowOff>143732</xdr:rowOff>
    </xdr:to>
    <xdr:sp macro="" textlink="">
      <xdr:nvSpPr>
        <xdr:cNvPr id="260" name="楕円 259"/>
        <xdr:cNvSpPr/>
      </xdr:nvSpPr>
      <xdr:spPr>
        <a:xfrm>
          <a:off x="1079500" y="1684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134859</xdr:rowOff>
    </xdr:from>
    <xdr:ext cx="534377" cy="259045"/>
    <xdr:sp macro="" textlink="">
      <xdr:nvSpPr>
        <xdr:cNvPr id="261" name="テキスト ボックス 260"/>
        <xdr:cNvSpPr txBox="1"/>
      </xdr:nvSpPr>
      <xdr:spPr>
        <a:xfrm>
          <a:off x="863111" y="1693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105791</xdr:rowOff>
    </xdr:from>
    <xdr:to>
      <xdr:col>54</xdr:col>
      <xdr:colOff>189865</xdr:colOff>
      <xdr:row>39</xdr:row>
      <xdr:rowOff>44450</xdr:rowOff>
    </xdr:to>
    <xdr:cxnSp macro="">
      <xdr:nvCxnSpPr>
        <xdr:cNvPr id="285" name="直線コネクタ 284"/>
        <xdr:cNvCxnSpPr/>
      </xdr:nvCxnSpPr>
      <xdr:spPr>
        <a:xfrm flipV="1">
          <a:off x="10475595" y="5249291"/>
          <a:ext cx="1270" cy="1481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52468</xdr:rowOff>
    </xdr:from>
    <xdr:ext cx="469744" cy="259045"/>
    <xdr:sp macro="" textlink="">
      <xdr:nvSpPr>
        <xdr:cNvPr id="288" name="労働費最大値テキスト"/>
        <xdr:cNvSpPr txBox="1"/>
      </xdr:nvSpPr>
      <xdr:spPr>
        <a:xfrm>
          <a:off x="10528300" y="502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105791</xdr:rowOff>
    </xdr:from>
    <xdr:to>
      <xdr:col>55</xdr:col>
      <xdr:colOff>88900</xdr:colOff>
      <xdr:row>30</xdr:row>
      <xdr:rowOff>105791</xdr:rowOff>
    </xdr:to>
    <xdr:cxnSp macro="">
      <xdr:nvCxnSpPr>
        <xdr:cNvPr id="289" name="直線コネクタ 288"/>
        <xdr:cNvCxnSpPr/>
      </xdr:nvCxnSpPr>
      <xdr:spPr>
        <a:xfrm>
          <a:off x="10388600" y="5249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117030</xdr:rowOff>
    </xdr:from>
    <xdr:to>
      <xdr:col>55</xdr:col>
      <xdr:colOff>0</xdr:colOff>
      <xdr:row>36</xdr:row>
      <xdr:rowOff>117030</xdr:rowOff>
    </xdr:to>
    <xdr:cxnSp macro="">
      <xdr:nvCxnSpPr>
        <xdr:cNvPr id="290" name="直線コネクタ 289"/>
        <xdr:cNvCxnSpPr/>
      </xdr:nvCxnSpPr>
      <xdr:spPr>
        <a:xfrm>
          <a:off x="9639300" y="62892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4653</xdr:rowOff>
    </xdr:from>
    <xdr:ext cx="378565" cy="259045"/>
    <xdr:sp macro="" textlink="">
      <xdr:nvSpPr>
        <xdr:cNvPr id="291" name="労働費平均値テキスト"/>
        <xdr:cNvSpPr txBox="1"/>
      </xdr:nvSpPr>
      <xdr:spPr>
        <a:xfrm>
          <a:off x="10528300" y="65197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26226</xdr:rowOff>
    </xdr:from>
    <xdr:to>
      <xdr:col>55</xdr:col>
      <xdr:colOff>50800</xdr:colOff>
      <xdr:row>38</xdr:row>
      <xdr:rowOff>127826</xdr:rowOff>
    </xdr:to>
    <xdr:sp macro="" textlink="">
      <xdr:nvSpPr>
        <xdr:cNvPr id="292" name="フローチャート: 判断 291"/>
        <xdr:cNvSpPr/>
      </xdr:nvSpPr>
      <xdr:spPr>
        <a:xfrm>
          <a:off x="10426700" y="654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117030</xdr:rowOff>
    </xdr:from>
    <xdr:to>
      <xdr:col>50</xdr:col>
      <xdr:colOff>114300</xdr:colOff>
      <xdr:row>36</xdr:row>
      <xdr:rowOff>124841</xdr:rowOff>
    </xdr:to>
    <xdr:cxnSp macro="">
      <xdr:nvCxnSpPr>
        <xdr:cNvPr id="293" name="直線コネクタ 292"/>
        <xdr:cNvCxnSpPr/>
      </xdr:nvCxnSpPr>
      <xdr:spPr>
        <a:xfrm flipV="1">
          <a:off x="8750300" y="6289230"/>
          <a:ext cx="889000" cy="7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33083</xdr:rowOff>
    </xdr:from>
    <xdr:to>
      <xdr:col>50</xdr:col>
      <xdr:colOff>165100</xdr:colOff>
      <xdr:row>38</xdr:row>
      <xdr:rowOff>134683</xdr:rowOff>
    </xdr:to>
    <xdr:sp macro="" textlink="">
      <xdr:nvSpPr>
        <xdr:cNvPr id="294" name="フローチャート: 判断 293"/>
        <xdr:cNvSpPr/>
      </xdr:nvSpPr>
      <xdr:spPr>
        <a:xfrm>
          <a:off x="9588500" y="654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125810</xdr:rowOff>
    </xdr:from>
    <xdr:ext cx="378565" cy="259045"/>
    <xdr:sp macro="" textlink="">
      <xdr:nvSpPr>
        <xdr:cNvPr id="295" name="テキスト ボックス 294"/>
        <xdr:cNvSpPr txBox="1"/>
      </xdr:nvSpPr>
      <xdr:spPr>
        <a:xfrm>
          <a:off x="9450017" y="66409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88455</xdr:rowOff>
    </xdr:from>
    <xdr:to>
      <xdr:col>45</xdr:col>
      <xdr:colOff>177800</xdr:colOff>
      <xdr:row>36</xdr:row>
      <xdr:rowOff>124841</xdr:rowOff>
    </xdr:to>
    <xdr:cxnSp macro="">
      <xdr:nvCxnSpPr>
        <xdr:cNvPr id="296" name="直線コネクタ 295"/>
        <xdr:cNvCxnSpPr/>
      </xdr:nvCxnSpPr>
      <xdr:spPr>
        <a:xfrm>
          <a:off x="7861300" y="6260655"/>
          <a:ext cx="889000" cy="3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30797</xdr:rowOff>
    </xdr:from>
    <xdr:to>
      <xdr:col>46</xdr:col>
      <xdr:colOff>38100</xdr:colOff>
      <xdr:row>38</xdr:row>
      <xdr:rowOff>132397</xdr:rowOff>
    </xdr:to>
    <xdr:sp macro="" textlink="">
      <xdr:nvSpPr>
        <xdr:cNvPr id="297" name="フローチャート: 判断 296"/>
        <xdr:cNvSpPr/>
      </xdr:nvSpPr>
      <xdr:spPr>
        <a:xfrm>
          <a:off x="8699500" y="6545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123524</xdr:rowOff>
    </xdr:from>
    <xdr:ext cx="378565" cy="259045"/>
    <xdr:sp macro="" textlink="">
      <xdr:nvSpPr>
        <xdr:cNvPr id="298" name="テキスト ボックス 297"/>
        <xdr:cNvSpPr txBox="1"/>
      </xdr:nvSpPr>
      <xdr:spPr>
        <a:xfrm>
          <a:off x="8561017" y="6638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94552</xdr:rowOff>
    </xdr:from>
    <xdr:to>
      <xdr:col>41</xdr:col>
      <xdr:colOff>50800</xdr:colOff>
      <xdr:row>36</xdr:row>
      <xdr:rowOff>88455</xdr:rowOff>
    </xdr:to>
    <xdr:cxnSp macro="">
      <xdr:nvCxnSpPr>
        <xdr:cNvPr id="299" name="直線コネクタ 298"/>
        <xdr:cNvCxnSpPr/>
      </xdr:nvCxnSpPr>
      <xdr:spPr>
        <a:xfrm>
          <a:off x="6972300" y="6095302"/>
          <a:ext cx="889000" cy="165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24321</xdr:rowOff>
    </xdr:from>
    <xdr:to>
      <xdr:col>41</xdr:col>
      <xdr:colOff>101600</xdr:colOff>
      <xdr:row>37</xdr:row>
      <xdr:rowOff>125921</xdr:rowOff>
    </xdr:to>
    <xdr:sp macro="" textlink="">
      <xdr:nvSpPr>
        <xdr:cNvPr id="300" name="フローチャート: 判断 299"/>
        <xdr:cNvSpPr/>
      </xdr:nvSpPr>
      <xdr:spPr>
        <a:xfrm>
          <a:off x="7810500" y="636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117048</xdr:rowOff>
    </xdr:from>
    <xdr:ext cx="469744" cy="259045"/>
    <xdr:sp macro="" textlink="">
      <xdr:nvSpPr>
        <xdr:cNvPr id="301" name="テキスト ボックス 300"/>
        <xdr:cNvSpPr txBox="1"/>
      </xdr:nvSpPr>
      <xdr:spPr>
        <a:xfrm>
          <a:off x="7626428" y="6460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119571</xdr:rowOff>
    </xdr:from>
    <xdr:to>
      <xdr:col>36</xdr:col>
      <xdr:colOff>165100</xdr:colOff>
      <xdr:row>37</xdr:row>
      <xdr:rowOff>49721</xdr:rowOff>
    </xdr:to>
    <xdr:sp macro="" textlink="">
      <xdr:nvSpPr>
        <xdr:cNvPr id="302" name="フローチャート: 判断 301"/>
        <xdr:cNvSpPr/>
      </xdr:nvSpPr>
      <xdr:spPr>
        <a:xfrm>
          <a:off x="6921500" y="6291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40848</xdr:rowOff>
    </xdr:from>
    <xdr:ext cx="469744" cy="259045"/>
    <xdr:sp macro="" textlink="">
      <xdr:nvSpPr>
        <xdr:cNvPr id="303" name="テキスト ボックス 302"/>
        <xdr:cNvSpPr txBox="1"/>
      </xdr:nvSpPr>
      <xdr:spPr>
        <a:xfrm>
          <a:off x="6737428" y="6384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66230</xdr:rowOff>
    </xdr:from>
    <xdr:to>
      <xdr:col>55</xdr:col>
      <xdr:colOff>50800</xdr:colOff>
      <xdr:row>36</xdr:row>
      <xdr:rowOff>167830</xdr:rowOff>
    </xdr:to>
    <xdr:sp macro="" textlink="">
      <xdr:nvSpPr>
        <xdr:cNvPr id="309" name="楕円 308"/>
        <xdr:cNvSpPr/>
      </xdr:nvSpPr>
      <xdr:spPr>
        <a:xfrm>
          <a:off x="10426700" y="623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89107</xdr:rowOff>
    </xdr:from>
    <xdr:ext cx="469744" cy="259045"/>
    <xdr:sp macro="" textlink="">
      <xdr:nvSpPr>
        <xdr:cNvPr id="310" name="労働費該当値テキスト"/>
        <xdr:cNvSpPr txBox="1"/>
      </xdr:nvSpPr>
      <xdr:spPr>
        <a:xfrm>
          <a:off x="10528300"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66230</xdr:rowOff>
    </xdr:from>
    <xdr:to>
      <xdr:col>50</xdr:col>
      <xdr:colOff>165100</xdr:colOff>
      <xdr:row>36</xdr:row>
      <xdr:rowOff>167830</xdr:rowOff>
    </xdr:to>
    <xdr:sp macro="" textlink="">
      <xdr:nvSpPr>
        <xdr:cNvPr id="311" name="楕円 310"/>
        <xdr:cNvSpPr/>
      </xdr:nvSpPr>
      <xdr:spPr>
        <a:xfrm>
          <a:off x="9588500" y="623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12907</xdr:rowOff>
    </xdr:from>
    <xdr:ext cx="469744" cy="259045"/>
    <xdr:sp macro="" textlink="">
      <xdr:nvSpPr>
        <xdr:cNvPr id="312" name="テキスト ボックス 311"/>
        <xdr:cNvSpPr txBox="1"/>
      </xdr:nvSpPr>
      <xdr:spPr>
        <a:xfrm>
          <a:off x="9404428" y="601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74041</xdr:rowOff>
    </xdr:from>
    <xdr:to>
      <xdr:col>46</xdr:col>
      <xdr:colOff>38100</xdr:colOff>
      <xdr:row>37</xdr:row>
      <xdr:rowOff>4191</xdr:rowOff>
    </xdr:to>
    <xdr:sp macro="" textlink="">
      <xdr:nvSpPr>
        <xdr:cNvPr id="313" name="楕円 312"/>
        <xdr:cNvSpPr/>
      </xdr:nvSpPr>
      <xdr:spPr>
        <a:xfrm>
          <a:off x="8699500" y="624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20718</xdr:rowOff>
    </xdr:from>
    <xdr:ext cx="469744" cy="259045"/>
    <xdr:sp macro="" textlink="">
      <xdr:nvSpPr>
        <xdr:cNvPr id="314" name="テキスト ボックス 313"/>
        <xdr:cNvSpPr txBox="1"/>
      </xdr:nvSpPr>
      <xdr:spPr>
        <a:xfrm>
          <a:off x="8515428" y="602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37655</xdr:rowOff>
    </xdr:from>
    <xdr:to>
      <xdr:col>41</xdr:col>
      <xdr:colOff>101600</xdr:colOff>
      <xdr:row>36</xdr:row>
      <xdr:rowOff>139255</xdr:rowOff>
    </xdr:to>
    <xdr:sp macro="" textlink="">
      <xdr:nvSpPr>
        <xdr:cNvPr id="315" name="楕円 314"/>
        <xdr:cNvSpPr/>
      </xdr:nvSpPr>
      <xdr:spPr>
        <a:xfrm>
          <a:off x="7810500" y="620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34</xdr:row>
      <xdr:rowOff>155782</xdr:rowOff>
    </xdr:from>
    <xdr:ext cx="469744" cy="259045"/>
    <xdr:sp macro="" textlink="">
      <xdr:nvSpPr>
        <xdr:cNvPr id="316" name="テキスト ボックス 315"/>
        <xdr:cNvSpPr txBox="1"/>
      </xdr:nvSpPr>
      <xdr:spPr>
        <a:xfrm>
          <a:off x="7626428" y="598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43752</xdr:rowOff>
    </xdr:from>
    <xdr:to>
      <xdr:col>36</xdr:col>
      <xdr:colOff>165100</xdr:colOff>
      <xdr:row>35</xdr:row>
      <xdr:rowOff>145352</xdr:rowOff>
    </xdr:to>
    <xdr:sp macro="" textlink="">
      <xdr:nvSpPr>
        <xdr:cNvPr id="317" name="楕円 316"/>
        <xdr:cNvSpPr/>
      </xdr:nvSpPr>
      <xdr:spPr>
        <a:xfrm>
          <a:off x="6921500" y="6044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161879</xdr:rowOff>
    </xdr:from>
    <xdr:ext cx="469744" cy="259045"/>
    <xdr:sp macro="" textlink="">
      <xdr:nvSpPr>
        <xdr:cNvPr id="318" name="テキスト ボックス 317"/>
        <xdr:cNvSpPr txBox="1"/>
      </xdr:nvSpPr>
      <xdr:spPr>
        <a:xfrm>
          <a:off x="6737428" y="581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10221</xdr:rowOff>
    </xdr:from>
    <xdr:to>
      <xdr:col>54</xdr:col>
      <xdr:colOff>189865</xdr:colOff>
      <xdr:row>58</xdr:row>
      <xdr:rowOff>131836</xdr:rowOff>
    </xdr:to>
    <xdr:cxnSp macro="">
      <xdr:nvCxnSpPr>
        <xdr:cNvPr id="340" name="直線コネクタ 339"/>
        <xdr:cNvCxnSpPr/>
      </xdr:nvCxnSpPr>
      <xdr:spPr>
        <a:xfrm flipV="1">
          <a:off x="10475595" y="8582721"/>
          <a:ext cx="1270" cy="149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135663</xdr:rowOff>
    </xdr:from>
    <xdr:ext cx="378565" cy="259045"/>
    <xdr:sp macro="" textlink="">
      <xdr:nvSpPr>
        <xdr:cNvPr id="341" name="農林水産業費最小値テキスト"/>
        <xdr:cNvSpPr txBox="1"/>
      </xdr:nvSpPr>
      <xdr:spPr>
        <a:xfrm>
          <a:off x="10528300" y="1007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131836</xdr:rowOff>
    </xdr:from>
    <xdr:to>
      <xdr:col>55</xdr:col>
      <xdr:colOff>88900</xdr:colOff>
      <xdr:row>58</xdr:row>
      <xdr:rowOff>131836</xdr:rowOff>
    </xdr:to>
    <xdr:cxnSp macro="">
      <xdr:nvCxnSpPr>
        <xdr:cNvPr id="342" name="直線コネクタ 341"/>
        <xdr:cNvCxnSpPr/>
      </xdr:nvCxnSpPr>
      <xdr:spPr>
        <a:xfrm>
          <a:off x="10388600" y="10075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128348</xdr:rowOff>
    </xdr:from>
    <xdr:ext cx="534377" cy="259045"/>
    <xdr:sp macro="" textlink="">
      <xdr:nvSpPr>
        <xdr:cNvPr id="343" name="農林水産業費最大値テキスト"/>
        <xdr:cNvSpPr txBox="1"/>
      </xdr:nvSpPr>
      <xdr:spPr>
        <a:xfrm>
          <a:off x="10528300" y="8357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10221</xdr:rowOff>
    </xdr:from>
    <xdr:to>
      <xdr:col>55</xdr:col>
      <xdr:colOff>88900</xdr:colOff>
      <xdr:row>50</xdr:row>
      <xdr:rowOff>10221</xdr:rowOff>
    </xdr:to>
    <xdr:cxnSp macro="">
      <xdr:nvCxnSpPr>
        <xdr:cNvPr id="344" name="直線コネクタ 343"/>
        <xdr:cNvCxnSpPr/>
      </xdr:nvCxnSpPr>
      <xdr:spPr>
        <a:xfrm>
          <a:off x="10388600" y="8582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101501</xdr:rowOff>
    </xdr:from>
    <xdr:to>
      <xdr:col>55</xdr:col>
      <xdr:colOff>0</xdr:colOff>
      <xdr:row>58</xdr:row>
      <xdr:rowOff>108359</xdr:rowOff>
    </xdr:to>
    <xdr:cxnSp macro="">
      <xdr:nvCxnSpPr>
        <xdr:cNvPr id="345" name="直線コネクタ 344"/>
        <xdr:cNvCxnSpPr/>
      </xdr:nvCxnSpPr>
      <xdr:spPr>
        <a:xfrm flipV="1">
          <a:off x="9639300" y="10045601"/>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151256</xdr:rowOff>
    </xdr:from>
    <xdr:ext cx="469744" cy="259045"/>
    <xdr:sp macro="" textlink="">
      <xdr:nvSpPr>
        <xdr:cNvPr id="346" name="農林水産業費平均値テキスト"/>
        <xdr:cNvSpPr txBox="1"/>
      </xdr:nvSpPr>
      <xdr:spPr>
        <a:xfrm>
          <a:off x="10528300" y="97524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128379</xdr:rowOff>
    </xdr:from>
    <xdr:to>
      <xdr:col>55</xdr:col>
      <xdr:colOff>50800</xdr:colOff>
      <xdr:row>58</xdr:row>
      <xdr:rowOff>58529</xdr:rowOff>
    </xdr:to>
    <xdr:sp macro="" textlink="">
      <xdr:nvSpPr>
        <xdr:cNvPr id="347" name="フローチャート: 判断 346"/>
        <xdr:cNvSpPr/>
      </xdr:nvSpPr>
      <xdr:spPr>
        <a:xfrm>
          <a:off x="10426700" y="990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99649</xdr:rowOff>
    </xdr:from>
    <xdr:to>
      <xdr:col>50</xdr:col>
      <xdr:colOff>114300</xdr:colOff>
      <xdr:row>58</xdr:row>
      <xdr:rowOff>108359</xdr:rowOff>
    </xdr:to>
    <xdr:cxnSp macro="">
      <xdr:nvCxnSpPr>
        <xdr:cNvPr id="348" name="直線コネクタ 347"/>
        <xdr:cNvCxnSpPr/>
      </xdr:nvCxnSpPr>
      <xdr:spPr>
        <a:xfrm>
          <a:off x="8750300" y="10043749"/>
          <a:ext cx="889000" cy="8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128265</xdr:rowOff>
    </xdr:from>
    <xdr:to>
      <xdr:col>50</xdr:col>
      <xdr:colOff>165100</xdr:colOff>
      <xdr:row>58</xdr:row>
      <xdr:rowOff>58415</xdr:rowOff>
    </xdr:to>
    <xdr:sp macro="" textlink="">
      <xdr:nvSpPr>
        <xdr:cNvPr id="349" name="フローチャート: 判断 348"/>
        <xdr:cNvSpPr/>
      </xdr:nvSpPr>
      <xdr:spPr>
        <a:xfrm>
          <a:off x="9588500" y="9900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74942</xdr:rowOff>
    </xdr:from>
    <xdr:ext cx="469744" cy="259045"/>
    <xdr:sp macro="" textlink="">
      <xdr:nvSpPr>
        <xdr:cNvPr id="350" name="テキスト ボックス 349"/>
        <xdr:cNvSpPr txBox="1"/>
      </xdr:nvSpPr>
      <xdr:spPr>
        <a:xfrm>
          <a:off x="9404428" y="967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97272</xdr:rowOff>
    </xdr:from>
    <xdr:to>
      <xdr:col>45</xdr:col>
      <xdr:colOff>177800</xdr:colOff>
      <xdr:row>58</xdr:row>
      <xdr:rowOff>99649</xdr:rowOff>
    </xdr:to>
    <xdr:cxnSp macro="">
      <xdr:nvCxnSpPr>
        <xdr:cNvPr id="351" name="直線コネクタ 350"/>
        <xdr:cNvCxnSpPr/>
      </xdr:nvCxnSpPr>
      <xdr:spPr>
        <a:xfrm>
          <a:off x="7861300" y="10041372"/>
          <a:ext cx="889000" cy="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118892</xdr:rowOff>
    </xdr:from>
    <xdr:to>
      <xdr:col>46</xdr:col>
      <xdr:colOff>38100</xdr:colOff>
      <xdr:row>58</xdr:row>
      <xdr:rowOff>49042</xdr:rowOff>
    </xdr:to>
    <xdr:sp macro="" textlink="">
      <xdr:nvSpPr>
        <xdr:cNvPr id="352" name="フローチャート: 判断 351"/>
        <xdr:cNvSpPr/>
      </xdr:nvSpPr>
      <xdr:spPr>
        <a:xfrm>
          <a:off x="8699500" y="9891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65569</xdr:rowOff>
    </xdr:from>
    <xdr:ext cx="469744" cy="259045"/>
    <xdr:sp macro="" textlink="">
      <xdr:nvSpPr>
        <xdr:cNvPr id="353" name="テキスト ボックス 352"/>
        <xdr:cNvSpPr txBox="1"/>
      </xdr:nvSpPr>
      <xdr:spPr>
        <a:xfrm>
          <a:off x="8515428" y="9666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96334</xdr:rowOff>
    </xdr:from>
    <xdr:to>
      <xdr:col>41</xdr:col>
      <xdr:colOff>50800</xdr:colOff>
      <xdr:row>58</xdr:row>
      <xdr:rowOff>97272</xdr:rowOff>
    </xdr:to>
    <xdr:cxnSp macro="">
      <xdr:nvCxnSpPr>
        <xdr:cNvPr id="354" name="直線コネクタ 353"/>
        <xdr:cNvCxnSpPr/>
      </xdr:nvCxnSpPr>
      <xdr:spPr>
        <a:xfrm>
          <a:off x="6972300" y="10040434"/>
          <a:ext cx="889000" cy="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59227</xdr:rowOff>
    </xdr:from>
    <xdr:to>
      <xdr:col>41</xdr:col>
      <xdr:colOff>101600</xdr:colOff>
      <xdr:row>57</xdr:row>
      <xdr:rowOff>160827</xdr:rowOff>
    </xdr:to>
    <xdr:sp macro="" textlink="">
      <xdr:nvSpPr>
        <xdr:cNvPr id="355" name="フローチャート: 判断 354"/>
        <xdr:cNvSpPr/>
      </xdr:nvSpPr>
      <xdr:spPr>
        <a:xfrm>
          <a:off x="7810500" y="983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5904</xdr:rowOff>
    </xdr:from>
    <xdr:ext cx="469744" cy="259045"/>
    <xdr:sp macro="" textlink="">
      <xdr:nvSpPr>
        <xdr:cNvPr id="356" name="テキスト ボックス 355"/>
        <xdr:cNvSpPr txBox="1"/>
      </xdr:nvSpPr>
      <xdr:spPr>
        <a:xfrm>
          <a:off x="7626428" y="960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42814</xdr:rowOff>
    </xdr:from>
    <xdr:to>
      <xdr:col>36</xdr:col>
      <xdr:colOff>165100</xdr:colOff>
      <xdr:row>57</xdr:row>
      <xdr:rowOff>144414</xdr:rowOff>
    </xdr:to>
    <xdr:sp macro="" textlink="">
      <xdr:nvSpPr>
        <xdr:cNvPr id="357" name="フローチャート: 判断 356"/>
        <xdr:cNvSpPr/>
      </xdr:nvSpPr>
      <xdr:spPr>
        <a:xfrm>
          <a:off x="6921500" y="981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160941</xdr:rowOff>
    </xdr:from>
    <xdr:ext cx="469744" cy="259045"/>
    <xdr:sp macro="" textlink="">
      <xdr:nvSpPr>
        <xdr:cNvPr id="358" name="テキスト ボックス 357"/>
        <xdr:cNvSpPr txBox="1"/>
      </xdr:nvSpPr>
      <xdr:spPr>
        <a:xfrm>
          <a:off x="6737428" y="9590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50701</xdr:rowOff>
    </xdr:from>
    <xdr:to>
      <xdr:col>55</xdr:col>
      <xdr:colOff>50800</xdr:colOff>
      <xdr:row>58</xdr:row>
      <xdr:rowOff>152301</xdr:rowOff>
    </xdr:to>
    <xdr:sp macro="" textlink="">
      <xdr:nvSpPr>
        <xdr:cNvPr id="364" name="楕円 363"/>
        <xdr:cNvSpPr/>
      </xdr:nvSpPr>
      <xdr:spPr>
        <a:xfrm>
          <a:off x="10426700" y="9994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137078</xdr:rowOff>
    </xdr:from>
    <xdr:ext cx="469744" cy="259045"/>
    <xdr:sp macro="" textlink="">
      <xdr:nvSpPr>
        <xdr:cNvPr id="365" name="農林水産業費該当値テキスト"/>
        <xdr:cNvSpPr txBox="1"/>
      </xdr:nvSpPr>
      <xdr:spPr>
        <a:xfrm>
          <a:off x="10528300" y="9909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57559</xdr:rowOff>
    </xdr:from>
    <xdr:to>
      <xdr:col>50</xdr:col>
      <xdr:colOff>165100</xdr:colOff>
      <xdr:row>58</xdr:row>
      <xdr:rowOff>159159</xdr:rowOff>
    </xdr:to>
    <xdr:sp macro="" textlink="">
      <xdr:nvSpPr>
        <xdr:cNvPr id="366" name="楕円 365"/>
        <xdr:cNvSpPr/>
      </xdr:nvSpPr>
      <xdr:spPr>
        <a:xfrm>
          <a:off x="9588500" y="10001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150286</xdr:rowOff>
    </xdr:from>
    <xdr:ext cx="469744" cy="259045"/>
    <xdr:sp macro="" textlink="">
      <xdr:nvSpPr>
        <xdr:cNvPr id="367" name="テキスト ボックス 366"/>
        <xdr:cNvSpPr txBox="1"/>
      </xdr:nvSpPr>
      <xdr:spPr>
        <a:xfrm>
          <a:off x="9404428" y="10094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48849</xdr:rowOff>
    </xdr:from>
    <xdr:to>
      <xdr:col>46</xdr:col>
      <xdr:colOff>38100</xdr:colOff>
      <xdr:row>58</xdr:row>
      <xdr:rowOff>150449</xdr:rowOff>
    </xdr:to>
    <xdr:sp macro="" textlink="">
      <xdr:nvSpPr>
        <xdr:cNvPr id="368" name="楕円 367"/>
        <xdr:cNvSpPr/>
      </xdr:nvSpPr>
      <xdr:spPr>
        <a:xfrm>
          <a:off x="8699500" y="999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141576</xdr:rowOff>
    </xdr:from>
    <xdr:ext cx="469744" cy="259045"/>
    <xdr:sp macro="" textlink="">
      <xdr:nvSpPr>
        <xdr:cNvPr id="369" name="テキスト ボックス 368"/>
        <xdr:cNvSpPr txBox="1"/>
      </xdr:nvSpPr>
      <xdr:spPr>
        <a:xfrm>
          <a:off x="8515428" y="10085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46472</xdr:rowOff>
    </xdr:from>
    <xdr:to>
      <xdr:col>41</xdr:col>
      <xdr:colOff>101600</xdr:colOff>
      <xdr:row>58</xdr:row>
      <xdr:rowOff>148072</xdr:rowOff>
    </xdr:to>
    <xdr:sp macro="" textlink="">
      <xdr:nvSpPr>
        <xdr:cNvPr id="370" name="楕円 369"/>
        <xdr:cNvSpPr/>
      </xdr:nvSpPr>
      <xdr:spPr>
        <a:xfrm>
          <a:off x="7810500" y="999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139199</xdr:rowOff>
    </xdr:from>
    <xdr:ext cx="469744" cy="259045"/>
    <xdr:sp macro="" textlink="">
      <xdr:nvSpPr>
        <xdr:cNvPr id="371" name="テキスト ボックス 370"/>
        <xdr:cNvSpPr txBox="1"/>
      </xdr:nvSpPr>
      <xdr:spPr>
        <a:xfrm>
          <a:off x="7626428" y="10083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45534</xdr:rowOff>
    </xdr:from>
    <xdr:to>
      <xdr:col>36</xdr:col>
      <xdr:colOff>165100</xdr:colOff>
      <xdr:row>58</xdr:row>
      <xdr:rowOff>147134</xdr:rowOff>
    </xdr:to>
    <xdr:sp macro="" textlink="">
      <xdr:nvSpPr>
        <xdr:cNvPr id="372" name="楕円 371"/>
        <xdr:cNvSpPr/>
      </xdr:nvSpPr>
      <xdr:spPr>
        <a:xfrm>
          <a:off x="6921500" y="9989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138261</xdr:rowOff>
    </xdr:from>
    <xdr:ext cx="469744" cy="259045"/>
    <xdr:sp macro="" textlink="">
      <xdr:nvSpPr>
        <xdr:cNvPr id="373" name="テキスト ボックス 372"/>
        <xdr:cNvSpPr txBox="1"/>
      </xdr:nvSpPr>
      <xdr:spPr>
        <a:xfrm>
          <a:off x="6737428" y="1008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31915</xdr:rowOff>
    </xdr:from>
    <xdr:to>
      <xdr:col>54</xdr:col>
      <xdr:colOff>189865</xdr:colOff>
      <xdr:row>79</xdr:row>
      <xdr:rowOff>16904</xdr:rowOff>
    </xdr:to>
    <xdr:cxnSp macro="">
      <xdr:nvCxnSpPr>
        <xdr:cNvPr id="397" name="直線コネクタ 396"/>
        <xdr:cNvCxnSpPr/>
      </xdr:nvCxnSpPr>
      <xdr:spPr>
        <a:xfrm flipV="1">
          <a:off x="10475595" y="12033415"/>
          <a:ext cx="1270" cy="152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20731</xdr:rowOff>
    </xdr:from>
    <xdr:ext cx="378565" cy="259045"/>
    <xdr:sp macro="" textlink="">
      <xdr:nvSpPr>
        <xdr:cNvPr id="398" name="商工費最小値テキスト"/>
        <xdr:cNvSpPr txBox="1"/>
      </xdr:nvSpPr>
      <xdr:spPr>
        <a:xfrm>
          <a:off x="10528300" y="13565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16904</xdr:rowOff>
    </xdr:from>
    <xdr:to>
      <xdr:col>55</xdr:col>
      <xdr:colOff>88900</xdr:colOff>
      <xdr:row>79</xdr:row>
      <xdr:rowOff>16904</xdr:rowOff>
    </xdr:to>
    <xdr:cxnSp macro="">
      <xdr:nvCxnSpPr>
        <xdr:cNvPr id="399" name="直線コネクタ 398"/>
        <xdr:cNvCxnSpPr/>
      </xdr:nvCxnSpPr>
      <xdr:spPr>
        <a:xfrm>
          <a:off x="10388600" y="1356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150042</xdr:rowOff>
    </xdr:from>
    <xdr:ext cx="534377" cy="259045"/>
    <xdr:sp macro="" textlink="">
      <xdr:nvSpPr>
        <xdr:cNvPr id="400" name="商工費最大値テキスト"/>
        <xdr:cNvSpPr txBox="1"/>
      </xdr:nvSpPr>
      <xdr:spPr>
        <a:xfrm>
          <a:off x="10528300" y="1180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40,829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31915</xdr:rowOff>
    </xdr:from>
    <xdr:to>
      <xdr:col>55</xdr:col>
      <xdr:colOff>88900</xdr:colOff>
      <xdr:row>70</xdr:row>
      <xdr:rowOff>31915</xdr:rowOff>
    </xdr:to>
    <xdr:cxnSp macro="">
      <xdr:nvCxnSpPr>
        <xdr:cNvPr id="401" name="直線コネクタ 400"/>
        <xdr:cNvCxnSpPr/>
      </xdr:nvCxnSpPr>
      <xdr:spPr>
        <a:xfrm>
          <a:off x="10388600" y="12033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86894</xdr:rowOff>
    </xdr:from>
    <xdr:to>
      <xdr:col>55</xdr:col>
      <xdr:colOff>0</xdr:colOff>
      <xdr:row>78</xdr:row>
      <xdr:rowOff>102133</xdr:rowOff>
    </xdr:to>
    <xdr:cxnSp macro="">
      <xdr:nvCxnSpPr>
        <xdr:cNvPr id="402" name="直線コネクタ 401"/>
        <xdr:cNvCxnSpPr/>
      </xdr:nvCxnSpPr>
      <xdr:spPr>
        <a:xfrm>
          <a:off x="9639300" y="13459994"/>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125189</xdr:rowOff>
    </xdr:from>
    <xdr:ext cx="469744" cy="259045"/>
    <xdr:sp macro="" textlink="">
      <xdr:nvSpPr>
        <xdr:cNvPr id="403" name="商工費平均値テキスト"/>
        <xdr:cNvSpPr txBox="1"/>
      </xdr:nvSpPr>
      <xdr:spPr>
        <a:xfrm>
          <a:off x="10528300" y="131553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102312</xdr:rowOff>
    </xdr:from>
    <xdr:to>
      <xdr:col>55</xdr:col>
      <xdr:colOff>50800</xdr:colOff>
      <xdr:row>78</xdr:row>
      <xdr:rowOff>32462</xdr:rowOff>
    </xdr:to>
    <xdr:sp macro="" textlink="">
      <xdr:nvSpPr>
        <xdr:cNvPr id="404" name="フローチャート: 判断 403"/>
        <xdr:cNvSpPr/>
      </xdr:nvSpPr>
      <xdr:spPr>
        <a:xfrm>
          <a:off x="10426700" y="1330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55842</xdr:rowOff>
    </xdr:from>
    <xdr:to>
      <xdr:col>50</xdr:col>
      <xdr:colOff>114300</xdr:colOff>
      <xdr:row>78</xdr:row>
      <xdr:rowOff>86894</xdr:rowOff>
    </xdr:to>
    <xdr:cxnSp macro="">
      <xdr:nvCxnSpPr>
        <xdr:cNvPr id="405" name="直線コネクタ 404"/>
        <xdr:cNvCxnSpPr/>
      </xdr:nvCxnSpPr>
      <xdr:spPr>
        <a:xfrm>
          <a:off x="8750300" y="13428942"/>
          <a:ext cx="889000" cy="31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98997</xdr:rowOff>
    </xdr:from>
    <xdr:to>
      <xdr:col>50</xdr:col>
      <xdr:colOff>165100</xdr:colOff>
      <xdr:row>78</xdr:row>
      <xdr:rowOff>29147</xdr:rowOff>
    </xdr:to>
    <xdr:sp macro="" textlink="">
      <xdr:nvSpPr>
        <xdr:cNvPr id="406" name="フローチャート: 判断 405"/>
        <xdr:cNvSpPr/>
      </xdr:nvSpPr>
      <xdr:spPr>
        <a:xfrm>
          <a:off x="9588500" y="1330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45674</xdr:rowOff>
    </xdr:from>
    <xdr:ext cx="469744" cy="259045"/>
    <xdr:sp macro="" textlink="">
      <xdr:nvSpPr>
        <xdr:cNvPr id="407" name="テキスト ボックス 406"/>
        <xdr:cNvSpPr txBox="1"/>
      </xdr:nvSpPr>
      <xdr:spPr>
        <a:xfrm>
          <a:off x="9404428" y="130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55842</xdr:rowOff>
    </xdr:from>
    <xdr:to>
      <xdr:col>45</xdr:col>
      <xdr:colOff>177800</xdr:colOff>
      <xdr:row>78</xdr:row>
      <xdr:rowOff>128918</xdr:rowOff>
    </xdr:to>
    <xdr:cxnSp macro="">
      <xdr:nvCxnSpPr>
        <xdr:cNvPr id="408" name="直線コネクタ 407"/>
        <xdr:cNvCxnSpPr/>
      </xdr:nvCxnSpPr>
      <xdr:spPr>
        <a:xfrm flipV="1">
          <a:off x="7861300" y="13428942"/>
          <a:ext cx="889000" cy="7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99910</xdr:rowOff>
    </xdr:from>
    <xdr:to>
      <xdr:col>46</xdr:col>
      <xdr:colOff>38100</xdr:colOff>
      <xdr:row>78</xdr:row>
      <xdr:rowOff>30060</xdr:rowOff>
    </xdr:to>
    <xdr:sp macro="" textlink="">
      <xdr:nvSpPr>
        <xdr:cNvPr id="409" name="フローチャート: 判断 408"/>
        <xdr:cNvSpPr/>
      </xdr:nvSpPr>
      <xdr:spPr>
        <a:xfrm>
          <a:off x="8699500" y="133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46587</xdr:rowOff>
    </xdr:from>
    <xdr:ext cx="469744" cy="259045"/>
    <xdr:sp macro="" textlink="">
      <xdr:nvSpPr>
        <xdr:cNvPr id="410" name="テキスト ボックス 409"/>
        <xdr:cNvSpPr txBox="1"/>
      </xdr:nvSpPr>
      <xdr:spPr>
        <a:xfrm>
          <a:off x="8515428" y="13076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90246</xdr:rowOff>
    </xdr:from>
    <xdr:to>
      <xdr:col>41</xdr:col>
      <xdr:colOff>50800</xdr:colOff>
      <xdr:row>78</xdr:row>
      <xdr:rowOff>128918</xdr:rowOff>
    </xdr:to>
    <xdr:cxnSp macro="">
      <xdr:nvCxnSpPr>
        <xdr:cNvPr id="411" name="直線コネクタ 410"/>
        <xdr:cNvCxnSpPr/>
      </xdr:nvCxnSpPr>
      <xdr:spPr>
        <a:xfrm>
          <a:off x="6972300" y="13463346"/>
          <a:ext cx="889000" cy="38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154890</xdr:rowOff>
    </xdr:from>
    <xdr:to>
      <xdr:col>41</xdr:col>
      <xdr:colOff>101600</xdr:colOff>
      <xdr:row>77</xdr:row>
      <xdr:rowOff>85040</xdr:rowOff>
    </xdr:to>
    <xdr:sp macro="" textlink="">
      <xdr:nvSpPr>
        <xdr:cNvPr id="412" name="フローチャート: 判断 411"/>
        <xdr:cNvSpPr/>
      </xdr:nvSpPr>
      <xdr:spPr>
        <a:xfrm>
          <a:off x="7810500" y="1318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101566</xdr:rowOff>
    </xdr:from>
    <xdr:ext cx="469744" cy="259045"/>
    <xdr:sp macro="" textlink="">
      <xdr:nvSpPr>
        <xdr:cNvPr id="413" name="テキスト ボックス 412"/>
        <xdr:cNvSpPr txBox="1"/>
      </xdr:nvSpPr>
      <xdr:spPr>
        <a:xfrm>
          <a:off x="7626428" y="129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79642</xdr:rowOff>
    </xdr:from>
    <xdr:to>
      <xdr:col>36</xdr:col>
      <xdr:colOff>165100</xdr:colOff>
      <xdr:row>78</xdr:row>
      <xdr:rowOff>9792</xdr:rowOff>
    </xdr:to>
    <xdr:sp macro="" textlink="">
      <xdr:nvSpPr>
        <xdr:cNvPr id="414" name="フローチャート: 判断 413"/>
        <xdr:cNvSpPr/>
      </xdr:nvSpPr>
      <xdr:spPr>
        <a:xfrm>
          <a:off x="6921500" y="13281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26319</xdr:rowOff>
    </xdr:from>
    <xdr:ext cx="469744" cy="259045"/>
    <xdr:sp macro="" textlink="">
      <xdr:nvSpPr>
        <xdr:cNvPr id="415" name="テキスト ボックス 414"/>
        <xdr:cNvSpPr txBox="1"/>
      </xdr:nvSpPr>
      <xdr:spPr>
        <a:xfrm>
          <a:off x="6737428" y="13056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51333</xdr:rowOff>
    </xdr:from>
    <xdr:to>
      <xdr:col>55</xdr:col>
      <xdr:colOff>50800</xdr:colOff>
      <xdr:row>78</xdr:row>
      <xdr:rowOff>152933</xdr:rowOff>
    </xdr:to>
    <xdr:sp macro="" textlink="">
      <xdr:nvSpPr>
        <xdr:cNvPr id="421" name="楕円 420"/>
        <xdr:cNvSpPr/>
      </xdr:nvSpPr>
      <xdr:spPr>
        <a:xfrm>
          <a:off x="10426700" y="1342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137710</xdr:rowOff>
    </xdr:from>
    <xdr:ext cx="469744" cy="259045"/>
    <xdr:sp macro="" textlink="">
      <xdr:nvSpPr>
        <xdr:cNvPr id="422" name="商工費該当値テキスト"/>
        <xdr:cNvSpPr txBox="1"/>
      </xdr:nvSpPr>
      <xdr:spPr>
        <a:xfrm>
          <a:off x="10528300" y="13339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36094</xdr:rowOff>
    </xdr:from>
    <xdr:to>
      <xdr:col>50</xdr:col>
      <xdr:colOff>165100</xdr:colOff>
      <xdr:row>78</xdr:row>
      <xdr:rowOff>137694</xdr:rowOff>
    </xdr:to>
    <xdr:sp macro="" textlink="">
      <xdr:nvSpPr>
        <xdr:cNvPr id="423" name="楕円 422"/>
        <xdr:cNvSpPr/>
      </xdr:nvSpPr>
      <xdr:spPr>
        <a:xfrm>
          <a:off x="9588500" y="1340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128821</xdr:rowOff>
    </xdr:from>
    <xdr:ext cx="469744" cy="259045"/>
    <xdr:sp macro="" textlink="">
      <xdr:nvSpPr>
        <xdr:cNvPr id="424" name="テキスト ボックス 423"/>
        <xdr:cNvSpPr txBox="1"/>
      </xdr:nvSpPr>
      <xdr:spPr>
        <a:xfrm>
          <a:off x="9404428" y="13501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5042</xdr:rowOff>
    </xdr:from>
    <xdr:to>
      <xdr:col>46</xdr:col>
      <xdr:colOff>38100</xdr:colOff>
      <xdr:row>78</xdr:row>
      <xdr:rowOff>106642</xdr:rowOff>
    </xdr:to>
    <xdr:sp macro="" textlink="">
      <xdr:nvSpPr>
        <xdr:cNvPr id="425" name="楕円 424"/>
        <xdr:cNvSpPr/>
      </xdr:nvSpPr>
      <xdr:spPr>
        <a:xfrm>
          <a:off x="8699500" y="13378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97769</xdr:rowOff>
    </xdr:from>
    <xdr:ext cx="469744" cy="259045"/>
    <xdr:sp macro="" textlink="">
      <xdr:nvSpPr>
        <xdr:cNvPr id="426" name="テキスト ボックス 425"/>
        <xdr:cNvSpPr txBox="1"/>
      </xdr:nvSpPr>
      <xdr:spPr>
        <a:xfrm>
          <a:off x="8515428" y="13470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78118</xdr:rowOff>
    </xdr:from>
    <xdr:to>
      <xdr:col>41</xdr:col>
      <xdr:colOff>101600</xdr:colOff>
      <xdr:row>79</xdr:row>
      <xdr:rowOff>8268</xdr:rowOff>
    </xdr:to>
    <xdr:sp macro="" textlink="">
      <xdr:nvSpPr>
        <xdr:cNvPr id="427" name="楕円 426"/>
        <xdr:cNvSpPr/>
      </xdr:nvSpPr>
      <xdr:spPr>
        <a:xfrm>
          <a:off x="7810500" y="1345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170845</xdr:rowOff>
    </xdr:from>
    <xdr:ext cx="469744" cy="259045"/>
    <xdr:sp macro="" textlink="">
      <xdr:nvSpPr>
        <xdr:cNvPr id="428" name="テキスト ボックス 427"/>
        <xdr:cNvSpPr txBox="1"/>
      </xdr:nvSpPr>
      <xdr:spPr>
        <a:xfrm>
          <a:off x="7626428" y="13543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39446</xdr:rowOff>
    </xdr:from>
    <xdr:to>
      <xdr:col>36</xdr:col>
      <xdr:colOff>165100</xdr:colOff>
      <xdr:row>78</xdr:row>
      <xdr:rowOff>141046</xdr:rowOff>
    </xdr:to>
    <xdr:sp macro="" textlink="">
      <xdr:nvSpPr>
        <xdr:cNvPr id="429" name="楕円 428"/>
        <xdr:cNvSpPr/>
      </xdr:nvSpPr>
      <xdr:spPr>
        <a:xfrm>
          <a:off x="6921500" y="13412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132173</xdr:rowOff>
    </xdr:from>
    <xdr:ext cx="469744" cy="259045"/>
    <xdr:sp macro="" textlink="">
      <xdr:nvSpPr>
        <xdr:cNvPr id="430" name="テキスト ボックス 429"/>
        <xdr:cNvSpPr txBox="1"/>
      </xdr:nvSpPr>
      <xdr:spPr>
        <a:xfrm>
          <a:off x="6737428" y="13505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12292</xdr:rowOff>
    </xdr:from>
    <xdr:to>
      <xdr:col>54</xdr:col>
      <xdr:colOff>189865</xdr:colOff>
      <xdr:row>98</xdr:row>
      <xdr:rowOff>74512</xdr:rowOff>
    </xdr:to>
    <xdr:cxnSp macro="">
      <xdr:nvCxnSpPr>
        <xdr:cNvPr id="452" name="直線コネクタ 451"/>
        <xdr:cNvCxnSpPr/>
      </xdr:nvCxnSpPr>
      <xdr:spPr>
        <a:xfrm flipV="1">
          <a:off x="10475595" y="15442792"/>
          <a:ext cx="1270" cy="143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78339</xdr:rowOff>
    </xdr:from>
    <xdr:ext cx="534377" cy="259045"/>
    <xdr:sp macro="" textlink="">
      <xdr:nvSpPr>
        <xdr:cNvPr id="453" name="土木費最小値テキスト"/>
        <xdr:cNvSpPr txBox="1"/>
      </xdr:nvSpPr>
      <xdr:spPr>
        <a:xfrm>
          <a:off x="10528300" y="1688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74512</xdr:rowOff>
    </xdr:from>
    <xdr:to>
      <xdr:col>55</xdr:col>
      <xdr:colOff>88900</xdr:colOff>
      <xdr:row>98</xdr:row>
      <xdr:rowOff>74512</xdr:rowOff>
    </xdr:to>
    <xdr:cxnSp macro="">
      <xdr:nvCxnSpPr>
        <xdr:cNvPr id="454" name="直線コネクタ 453"/>
        <xdr:cNvCxnSpPr/>
      </xdr:nvCxnSpPr>
      <xdr:spPr>
        <a:xfrm>
          <a:off x="10388600" y="16876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130419</xdr:rowOff>
    </xdr:from>
    <xdr:ext cx="599010" cy="259045"/>
    <xdr:sp macro="" textlink="">
      <xdr:nvSpPr>
        <xdr:cNvPr id="455" name="土木費最大値テキスト"/>
        <xdr:cNvSpPr txBox="1"/>
      </xdr:nvSpPr>
      <xdr:spPr>
        <a:xfrm>
          <a:off x="10528300" y="1521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327,867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12292</xdr:rowOff>
    </xdr:from>
    <xdr:to>
      <xdr:col>55</xdr:col>
      <xdr:colOff>88900</xdr:colOff>
      <xdr:row>90</xdr:row>
      <xdr:rowOff>12292</xdr:rowOff>
    </xdr:to>
    <xdr:cxnSp macro="">
      <xdr:nvCxnSpPr>
        <xdr:cNvPr id="456" name="直線コネクタ 455"/>
        <xdr:cNvCxnSpPr/>
      </xdr:nvCxnSpPr>
      <xdr:spPr>
        <a:xfrm>
          <a:off x="10388600" y="1544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170726</xdr:rowOff>
    </xdr:from>
    <xdr:to>
      <xdr:col>55</xdr:col>
      <xdr:colOff>0</xdr:colOff>
      <xdr:row>98</xdr:row>
      <xdr:rowOff>414</xdr:rowOff>
    </xdr:to>
    <xdr:cxnSp macro="">
      <xdr:nvCxnSpPr>
        <xdr:cNvPr id="457" name="直線コネクタ 456"/>
        <xdr:cNvCxnSpPr/>
      </xdr:nvCxnSpPr>
      <xdr:spPr>
        <a:xfrm flipV="1">
          <a:off x="9639300" y="16801376"/>
          <a:ext cx="8382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102826</xdr:rowOff>
    </xdr:from>
    <xdr:ext cx="534377" cy="259045"/>
    <xdr:sp macro="" textlink="">
      <xdr:nvSpPr>
        <xdr:cNvPr id="458" name="土木費平均値テキスト"/>
        <xdr:cNvSpPr txBox="1"/>
      </xdr:nvSpPr>
      <xdr:spPr>
        <a:xfrm>
          <a:off x="10528300" y="165620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79949</xdr:rowOff>
    </xdr:from>
    <xdr:to>
      <xdr:col>55</xdr:col>
      <xdr:colOff>50800</xdr:colOff>
      <xdr:row>98</xdr:row>
      <xdr:rowOff>10099</xdr:rowOff>
    </xdr:to>
    <xdr:sp macro="" textlink="">
      <xdr:nvSpPr>
        <xdr:cNvPr id="459" name="フローチャート: 判断 458"/>
        <xdr:cNvSpPr/>
      </xdr:nvSpPr>
      <xdr:spPr>
        <a:xfrm>
          <a:off x="10426700" y="16710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414</xdr:rowOff>
    </xdr:from>
    <xdr:to>
      <xdr:col>50</xdr:col>
      <xdr:colOff>114300</xdr:colOff>
      <xdr:row>98</xdr:row>
      <xdr:rowOff>1653</xdr:rowOff>
    </xdr:to>
    <xdr:cxnSp macro="">
      <xdr:nvCxnSpPr>
        <xdr:cNvPr id="460" name="直線コネクタ 459"/>
        <xdr:cNvCxnSpPr/>
      </xdr:nvCxnSpPr>
      <xdr:spPr>
        <a:xfrm flipV="1">
          <a:off x="8750300" y="16802514"/>
          <a:ext cx="889000" cy="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85375</xdr:rowOff>
    </xdr:from>
    <xdr:to>
      <xdr:col>50</xdr:col>
      <xdr:colOff>165100</xdr:colOff>
      <xdr:row>98</xdr:row>
      <xdr:rowOff>15525</xdr:rowOff>
    </xdr:to>
    <xdr:sp macro="" textlink="">
      <xdr:nvSpPr>
        <xdr:cNvPr id="461" name="フローチャート: 判断 460"/>
        <xdr:cNvSpPr/>
      </xdr:nvSpPr>
      <xdr:spPr>
        <a:xfrm>
          <a:off x="9588500" y="16716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32052</xdr:rowOff>
    </xdr:from>
    <xdr:ext cx="534377" cy="259045"/>
    <xdr:sp macro="" textlink="">
      <xdr:nvSpPr>
        <xdr:cNvPr id="462" name="テキスト ボックス 461"/>
        <xdr:cNvSpPr txBox="1"/>
      </xdr:nvSpPr>
      <xdr:spPr>
        <a:xfrm>
          <a:off x="9372111" y="1649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162565</xdr:rowOff>
    </xdr:from>
    <xdr:to>
      <xdr:col>45</xdr:col>
      <xdr:colOff>177800</xdr:colOff>
      <xdr:row>98</xdr:row>
      <xdr:rowOff>1653</xdr:rowOff>
    </xdr:to>
    <xdr:cxnSp macro="">
      <xdr:nvCxnSpPr>
        <xdr:cNvPr id="463" name="直線コネクタ 462"/>
        <xdr:cNvCxnSpPr/>
      </xdr:nvCxnSpPr>
      <xdr:spPr>
        <a:xfrm>
          <a:off x="7861300" y="16793215"/>
          <a:ext cx="889000" cy="1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71952</xdr:rowOff>
    </xdr:from>
    <xdr:to>
      <xdr:col>46</xdr:col>
      <xdr:colOff>38100</xdr:colOff>
      <xdr:row>98</xdr:row>
      <xdr:rowOff>2102</xdr:rowOff>
    </xdr:to>
    <xdr:sp macro="" textlink="">
      <xdr:nvSpPr>
        <xdr:cNvPr id="464" name="フローチャート: 判断 463"/>
        <xdr:cNvSpPr/>
      </xdr:nvSpPr>
      <xdr:spPr>
        <a:xfrm>
          <a:off x="8699500" y="1670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18629</xdr:rowOff>
    </xdr:from>
    <xdr:ext cx="534377" cy="259045"/>
    <xdr:sp macro="" textlink="">
      <xdr:nvSpPr>
        <xdr:cNvPr id="465" name="テキスト ボックス 464"/>
        <xdr:cNvSpPr txBox="1"/>
      </xdr:nvSpPr>
      <xdr:spPr>
        <a:xfrm>
          <a:off x="8483111" y="1647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87899</xdr:rowOff>
    </xdr:from>
    <xdr:to>
      <xdr:col>41</xdr:col>
      <xdr:colOff>50800</xdr:colOff>
      <xdr:row>97</xdr:row>
      <xdr:rowOff>162565</xdr:rowOff>
    </xdr:to>
    <xdr:cxnSp macro="">
      <xdr:nvCxnSpPr>
        <xdr:cNvPr id="466" name="直線コネクタ 465"/>
        <xdr:cNvCxnSpPr/>
      </xdr:nvCxnSpPr>
      <xdr:spPr>
        <a:xfrm>
          <a:off x="6972300" y="16718549"/>
          <a:ext cx="889000" cy="74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44283</xdr:rowOff>
    </xdr:from>
    <xdr:to>
      <xdr:col>41</xdr:col>
      <xdr:colOff>101600</xdr:colOff>
      <xdr:row>97</xdr:row>
      <xdr:rowOff>145883</xdr:rowOff>
    </xdr:to>
    <xdr:sp macro="" textlink="">
      <xdr:nvSpPr>
        <xdr:cNvPr id="467" name="フローチャート: 判断 466"/>
        <xdr:cNvSpPr/>
      </xdr:nvSpPr>
      <xdr:spPr>
        <a:xfrm>
          <a:off x="7810500" y="16674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162410</xdr:rowOff>
    </xdr:from>
    <xdr:ext cx="534377" cy="259045"/>
    <xdr:sp macro="" textlink="">
      <xdr:nvSpPr>
        <xdr:cNvPr id="468" name="テキスト ボックス 467"/>
        <xdr:cNvSpPr txBox="1"/>
      </xdr:nvSpPr>
      <xdr:spPr>
        <a:xfrm>
          <a:off x="7594111" y="1645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2384</xdr:rowOff>
    </xdr:from>
    <xdr:to>
      <xdr:col>36</xdr:col>
      <xdr:colOff>165100</xdr:colOff>
      <xdr:row>97</xdr:row>
      <xdr:rowOff>103984</xdr:rowOff>
    </xdr:to>
    <xdr:sp macro="" textlink="">
      <xdr:nvSpPr>
        <xdr:cNvPr id="469" name="フローチャート: 判断 468"/>
        <xdr:cNvSpPr/>
      </xdr:nvSpPr>
      <xdr:spPr>
        <a:xfrm>
          <a:off x="6921500" y="16633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120511</xdr:rowOff>
    </xdr:from>
    <xdr:ext cx="534377" cy="259045"/>
    <xdr:sp macro="" textlink="">
      <xdr:nvSpPr>
        <xdr:cNvPr id="470" name="テキスト ボックス 469"/>
        <xdr:cNvSpPr txBox="1"/>
      </xdr:nvSpPr>
      <xdr:spPr>
        <a:xfrm>
          <a:off x="6705111" y="16408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119926</xdr:rowOff>
    </xdr:from>
    <xdr:to>
      <xdr:col>55</xdr:col>
      <xdr:colOff>50800</xdr:colOff>
      <xdr:row>98</xdr:row>
      <xdr:rowOff>50076</xdr:rowOff>
    </xdr:to>
    <xdr:sp macro="" textlink="">
      <xdr:nvSpPr>
        <xdr:cNvPr id="476" name="楕円 475"/>
        <xdr:cNvSpPr/>
      </xdr:nvSpPr>
      <xdr:spPr>
        <a:xfrm>
          <a:off x="10426700" y="1675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58375</xdr:rowOff>
    </xdr:from>
    <xdr:ext cx="534377" cy="259045"/>
    <xdr:sp macro="" textlink="">
      <xdr:nvSpPr>
        <xdr:cNvPr id="477" name="土木費該当値テキスト"/>
        <xdr:cNvSpPr txBox="1"/>
      </xdr:nvSpPr>
      <xdr:spPr>
        <a:xfrm>
          <a:off x="10528300" y="1668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121064</xdr:rowOff>
    </xdr:from>
    <xdr:to>
      <xdr:col>50</xdr:col>
      <xdr:colOff>165100</xdr:colOff>
      <xdr:row>98</xdr:row>
      <xdr:rowOff>51214</xdr:rowOff>
    </xdr:to>
    <xdr:sp macro="" textlink="">
      <xdr:nvSpPr>
        <xdr:cNvPr id="478" name="楕円 477"/>
        <xdr:cNvSpPr/>
      </xdr:nvSpPr>
      <xdr:spPr>
        <a:xfrm>
          <a:off x="9588500" y="1675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42341</xdr:rowOff>
    </xdr:from>
    <xdr:ext cx="534377" cy="259045"/>
    <xdr:sp macro="" textlink="">
      <xdr:nvSpPr>
        <xdr:cNvPr id="479" name="テキスト ボックス 478"/>
        <xdr:cNvSpPr txBox="1"/>
      </xdr:nvSpPr>
      <xdr:spPr>
        <a:xfrm>
          <a:off x="9372111" y="16844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122303</xdr:rowOff>
    </xdr:from>
    <xdr:to>
      <xdr:col>46</xdr:col>
      <xdr:colOff>38100</xdr:colOff>
      <xdr:row>98</xdr:row>
      <xdr:rowOff>52453</xdr:rowOff>
    </xdr:to>
    <xdr:sp macro="" textlink="">
      <xdr:nvSpPr>
        <xdr:cNvPr id="480" name="楕円 479"/>
        <xdr:cNvSpPr/>
      </xdr:nvSpPr>
      <xdr:spPr>
        <a:xfrm>
          <a:off x="8699500" y="1675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43580</xdr:rowOff>
    </xdr:from>
    <xdr:ext cx="534377" cy="259045"/>
    <xdr:sp macro="" textlink="">
      <xdr:nvSpPr>
        <xdr:cNvPr id="481" name="テキスト ボックス 480"/>
        <xdr:cNvSpPr txBox="1"/>
      </xdr:nvSpPr>
      <xdr:spPr>
        <a:xfrm>
          <a:off x="8483111" y="1684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111765</xdr:rowOff>
    </xdr:from>
    <xdr:to>
      <xdr:col>41</xdr:col>
      <xdr:colOff>101600</xdr:colOff>
      <xdr:row>98</xdr:row>
      <xdr:rowOff>41915</xdr:rowOff>
    </xdr:to>
    <xdr:sp macro="" textlink="">
      <xdr:nvSpPr>
        <xdr:cNvPr id="482" name="楕円 481"/>
        <xdr:cNvSpPr/>
      </xdr:nvSpPr>
      <xdr:spPr>
        <a:xfrm>
          <a:off x="7810500" y="1674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33042</xdr:rowOff>
    </xdr:from>
    <xdr:ext cx="534377" cy="259045"/>
    <xdr:sp macro="" textlink="">
      <xdr:nvSpPr>
        <xdr:cNvPr id="483" name="テキスト ボックス 482"/>
        <xdr:cNvSpPr txBox="1"/>
      </xdr:nvSpPr>
      <xdr:spPr>
        <a:xfrm>
          <a:off x="7594111" y="16835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37099</xdr:rowOff>
    </xdr:from>
    <xdr:to>
      <xdr:col>36</xdr:col>
      <xdr:colOff>165100</xdr:colOff>
      <xdr:row>97</xdr:row>
      <xdr:rowOff>138699</xdr:rowOff>
    </xdr:to>
    <xdr:sp macro="" textlink="">
      <xdr:nvSpPr>
        <xdr:cNvPr id="484" name="楕円 483"/>
        <xdr:cNvSpPr/>
      </xdr:nvSpPr>
      <xdr:spPr>
        <a:xfrm>
          <a:off x="6921500" y="1666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129826</xdr:rowOff>
    </xdr:from>
    <xdr:ext cx="534377" cy="259045"/>
    <xdr:sp macro="" textlink="">
      <xdr:nvSpPr>
        <xdr:cNvPr id="485" name="テキスト ボックス 484"/>
        <xdr:cNvSpPr txBox="1"/>
      </xdr:nvSpPr>
      <xdr:spPr>
        <a:xfrm>
          <a:off x="6705111" y="16760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8" name="テキスト ボックス 49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0" name="テキスト ボックス 49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2" name="テキスト ボックス 50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4" name="テキスト ボックス 50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6" name="テキスト ボックス 50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31389</xdr:rowOff>
    </xdr:from>
    <xdr:to>
      <xdr:col>85</xdr:col>
      <xdr:colOff>126364</xdr:colOff>
      <xdr:row>39</xdr:row>
      <xdr:rowOff>55621</xdr:rowOff>
    </xdr:to>
    <xdr:cxnSp macro="">
      <xdr:nvCxnSpPr>
        <xdr:cNvPr id="508" name="直線コネクタ 507"/>
        <xdr:cNvCxnSpPr/>
      </xdr:nvCxnSpPr>
      <xdr:spPr>
        <a:xfrm flipV="1">
          <a:off x="16317595" y="5517789"/>
          <a:ext cx="1269" cy="1224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59448</xdr:rowOff>
    </xdr:from>
    <xdr:ext cx="469744" cy="259045"/>
    <xdr:sp macro="" textlink="">
      <xdr:nvSpPr>
        <xdr:cNvPr id="509" name="消防費最小値テキスト"/>
        <xdr:cNvSpPr txBox="1"/>
      </xdr:nvSpPr>
      <xdr:spPr>
        <a:xfrm>
          <a:off x="16370300" y="6745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55621</xdr:rowOff>
    </xdr:from>
    <xdr:to>
      <xdr:col>86</xdr:col>
      <xdr:colOff>25400</xdr:colOff>
      <xdr:row>39</xdr:row>
      <xdr:rowOff>55621</xdr:rowOff>
    </xdr:to>
    <xdr:cxnSp macro="">
      <xdr:nvCxnSpPr>
        <xdr:cNvPr id="510" name="直線コネクタ 509"/>
        <xdr:cNvCxnSpPr/>
      </xdr:nvCxnSpPr>
      <xdr:spPr>
        <a:xfrm>
          <a:off x="16230600" y="674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149516</xdr:rowOff>
    </xdr:from>
    <xdr:ext cx="534377" cy="259045"/>
    <xdr:sp macro="" textlink="">
      <xdr:nvSpPr>
        <xdr:cNvPr id="511" name="消防費最大値テキスト"/>
        <xdr:cNvSpPr txBox="1"/>
      </xdr:nvSpPr>
      <xdr:spPr>
        <a:xfrm>
          <a:off x="16370300" y="52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31389</xdr:rowOff>
    </xdr:from>
    <xdr:to>
      <xdr:col>86</xdr:col>
      <xdr:colOff>25400</xdr:colOff>
      <xdr:row>32</xdr:row>
      <xdr:rowOff>31389</xdr:rowOff>
    </xdr:to>
    <xdr:cxnSp macro="">
      <xdr:nvCxnSpPr>
        <xdr:cNvPr id="512" name="直線コネクタ 511"/>
        <xdr:cNvCxnSpPr/>
      </xdr:nvCxnSpPr>
      <xdr:spPr>
        <a:xfrm>
          <a:off x="16230600" y="5517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91877</xdr:rowOff>
    </xdr:from>
    <xdr:to>
      <xdr:col>85</xdr:col>
      <xdr:colOff>127000</xdr:colOff>
      <xdr:row>38</xdr:row>
      <xdr:rowOff>29377</xdr:rowOff>
    </xdr:to>
    <xdr:cxnSp macro="">
      <xdr:nvCxnSpPr>
        <xdr:cNvPr id="513" name="直線コネクタ 512"/>
        <xdr:cNvCxnSpPr/>
      </xdr:nvCxnSpPr>
      <xdr:spPr>
        <a:xfrm>
          <a:off x="15481300" y="6435527"/>
          <a:ext cx="838200" cy="10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66423</xdr:rowOff>
    </xdr:from>
    <xdr:ext cx="534377" cy="259045"/>
    <xdr:sp macro="" textlink="">
      <xdr:nvSpPr>
        <xdr:cNvPr id="514" name="消防費平均値テキスト"/>
        <xdr:cNvSpPr txBox="1"/>
      </xdr:nvSpPr>
      <xdr:spPr>
        <a:xfrm>
          <a:off x="16370300" y="62386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43546</xdr:rowOff>
    </xdr:from>
    <xdr:to>
      <xdr:col>85</xdr:col>
      <xdr:colOff>177800</xdr:colOff>
      <xdr:row>37</xdr:row>
      <xdr:rowOff>145146</xdr:rowOff>
    </xdr:to>
    <xdr:sp macro="" textlink="">
      <xdr:nvSpPr>
        <xdr:cNvPr id="515" name="フローチャート: 判断 514"/>
        <xdr:cNvSpPr/>
      </xdr:nvSpPr>
      <xdr:spPr>
        <a:xfrm>
          <a:off x="16268700" y="6387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91877</xdr:rowOff>
    </xdr:from>
    <xdr:to>
      <xdr:col>81</xdr:col>
      <xdr:colOff>50800</xdr:colOff>
      <xdr:row>38</xdr:row>
      <xdr:rowOff>17628</xdr:rowOff>
    </xdr:to>
    <xdr:cxnSp macro="">
      <xdr:nvCxnSpPr>
        <xdr:cNvPr id="516" name="直線コネクタ 515"/>
        <xdr:cNvCxnSpPr/>
      </xdr:nvCxnSpPr>
      <xdr:spPr>
        <a:xfrm flipV="1">
          <a:off x="14592300" y="6435527"/>
          <a:ext cx="889000" cy="9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55525</xdr:rowOff>
    </xdr:from>
    <xdr:to>
      <xdr:col>81</xdr:col>
      <xdr:colOff>101600</xdr:colOff>
      <xdr:row>37</xdr:row>
      <xdr:rowOff>157125</xdr:rowOff>
    </xdr:to>
    <xdr:sp macro="" textlink="">
      <xdr:nvSpPr>
        <xdr:cNvPr id="517" name="フローチャート: 判断 516"/>
        <xdr:cNvSpPr/>
      </xdr:nvSpPr>
      <xdr:spPr>
        <a:xfrm>
          <a:off x="15430500" y="63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148252</xdr:rowOff>
    </xdr:from>
    <xdr:ext cx="534377" cy="259045"/>
    <xdr:sp macro="" textlink="">
      <xdr:nvSpPr>
        <xdr:cNvPr id="518" name="テキスト ボックス 517"/>
        <xdr:cNvSpPr txBox="1"/>
      </xdr:nvSpPr>
      <xdr:spPr>
        <a:xfrm>
          <a:off x="15214111" y="6491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17628</xdr:rowOff>
    </xdr:from>
    <xdr:to>
      <xdr:col>76</xdr:col>
      <xdr:colOff>114300</xdr:colOff>
      <xdr:row>38</xdr:row>
      <xdr:rowOff>40122</xdr:rowOff>
    </xdr:to>
    <xdr:cxnSp macro="">
      <xdr:nvCxnSpPr>
        <xdr:cNvPr id="519" name="直線コネクタ 518"/>
        <xdr:cNvCxnSpPr/>
      </xdr:nvCxnSpPr>
      <xdr:spPr>
        <a:xfrm flipV="1">
          <a:off x="13703300" y="6532728"/>
          <a:ext cx="889000" cy="2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80487</xdr:rowOff>
    </xdr:from>
    <xdr:to>
      <xdr:col>76</xdr:col>
      <xdr:colOff>165100</xdr:colOff>
      <xdr:row>38</xdr:row>
      <xdr:rowOff>10637</xdr:rowOff>
    </xdr:to>
    <xdr:sp macro="" textlink="">
      <xdr:nvSpPr>
        <xdr:cNvPr id="520" name="フローチャート: 判断 519"/>
        <xdr:cNvSpPr/>
      </xdr:nvSpPr>
      <xdr:spPr>
        <a:xfrm>
          <a:off x="14541500" y="6424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27164</xdr:rowOff>
    </xdr:from>
    <xdr:ext cx="534377" cy="259045"/>
    <xdr:sp macro="" textlink="">
      <xdr:nvSpPr>
        <xdr:cNvPr id="521" name="テキスト ボックス 520"/>
        <xdr:cNvSpPr txBox="1"/>
      </xdr:nvSpPr>
      <xdr:spPr>
        <a:xfrm>
          <a:off x="14325111" y="6199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40122</xdr:rowOff>
    </xdr:from>
    <xdr:to>
      <xdr:col>71</xdr:col>
      <xdr:colOff>177800</xdr:colOff>
      <xdr:row>38</xdr:row>
      <xdr:rowOff>49266</xdr:rowOff>
    </xdr:to>
    <xdr:cxnSp macro="">
      <xdr:nvCxnSpPr>
        <xdr:cNvPr id="522" name="直線コネクタ 521"/>
        <xdr:cNvCxnSpPr/>
      </xdr:nvCxnSpPr>
      <xdr:spPr>
        <a:xfrm flipV="1">
          <a:off x="12814300" y="655522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163561</xdr:rowOff>
    </xdr:from>
    <xdr:to>
      <xdr:col>72</xdr:col>
      <xdr:colOff>38100</xdr:colOff>
      <xdr:row>37</xdr:row>
      <xdr:rowOff>93711</xdr:rowOff>
    </xdr:to>
    <xdr:sp macro="" textlink="">
      <xdr:nvSpPr>
        <xdr:cNvPr id="523" name="フローチャート: 判断 522"/>
        <xdr:cNvSpPr/>
      </xdr:nvSpPr>
      <xdr:spPr>
        <a:xfrm>
          <a:off x="13652500" y="6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110238</xdr:rowOff>
    </xdr:from>
    <xdr:ext cx="534377" cy="259045"/>
    <xdr:sp macro="" textlink="">
      <xdr:nvSpPr>
        <xdr:cNvPr id="524" name="テキスト ボックス 523"/>
        <xdr:cNvSpPr txBox="1"/>
      </xdr:nvSpPr>
      <xdr:spPr>
        <a:xfrm>
          <a:off x="13436111" y="6110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105176</xdr:rowOff>
    </xdr:from>
    <xdr:to>
      <xdr:col>67</xdr:col>
      <xdr:colOff>101600</xdr:colOff>
      <xdr:row>38</xdr:row>
      <xdr:rowOff>35327</xdr:rowOff>
    </xdr:to>
    <xdr:sp macro="" textlink="">
      <xdr:nvSpPr>
        <xdr:cNvPr id="525" name="フローチャート: 判断 524"/>
        <xdr:cNvSpPr/>
      </xdr:nvSpPr>
      <xdr:spPr>
        <a:xfrm>
          <a:off x="12763500" y="644882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51853</xdr:rowOff>
    </xdr:from>
    <xdr:ext cx="534377" cy="259045"/>
    <xdr:sp macro="" textlink="">
      <xdr:nvSpPr>
        <xdr:cNvPr id="526" name="テキスト ボックス 525"/>
        <xdr:cNvSpPr txBox="1"/>
      </xdr:nvSpPr>
      <xdr:spPr>
        <a:xfrm>
          <a:off x="12547111" y="622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150028</xdr:rowOff>
    </xdr:from>
    <xdr:to>
      <xdr:col>85</xdr:col>
      <xdr:colOff>177800</xdr:colOff>
      <xdr:row>38</xdr:row>
      <xdr:rowOff>80178</xdr:rowOff>
    </xdr:to>
    <xdr:sp macro="" textlink="">
      <xdr:nvSpPr>
        <xdr:cNvPr id="532" name="楕円 531"/>
        <xdr:cNvSpPr/>
      </xdr:nvSpPr>
      <xdr:spPr>
        <a:xfrm>
          <a:off x="16268700" y="649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128454</xdr:rowOff>
    </xdr:from>
    <xdr:ext cx="534377" cy="259045"/>
    <xdr:sp macro="" textlink="">
      <xdr:nvSpPr>
        <xdr:cNvPr id="533" name="消防費該当値テキスト"/>
        <xdr:cNvSpPr txBox="1"/>
      </xdr:nvSpPr>
      <xdr:spPr>
        <a:xfrm>
          <a:off x="16370300" y="647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41077</xdr:rowOff>
    </xdr:from>
    <xdr:to>
      <xdr:col>81</xdr:col>
      <xdr:colOff>101600</xdr:colOff>
      <xdr:row>37</xdr:row>
      <xdr:rowOff>142677</xdr:rowOff>
    </xdr:to>
    <xdr:sp macro="" textlink="">
      <xdr:nvSpPr>
        <xdr:cNvPr id="534" name="楕円 533"/>
        <xdr:cNvSpPr/>
      </xdr:nvSpPr>
      <xdr:spPr>
        <a:xfrm>
          <a:off x="15430500" y="6384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159204</xdr:rowOff>
    </xdr:from>
    <xdr:ext cx="534377" cy="259045"/>
    <xdr:sp macro="" textlink="">
      <xdr:nvSpPr>
        <xdr:cNvPr id="535" name="テキスト ボックス 534"/>
        <xdr:cNvSpPr txBox="1"/>
      </xdr:nvSpPr>
      <xdr:spPr>
        <a:xfrm>
          <a:off x="15214111" y="615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138278</xdr:rowOff>
    </xdr:from>
    <xdr:to>
      <xdr:col>76</xdr:col>
      <xdr:colOff>165100</xdr:colOff>
      <xdr:row>38</xdr:row>
      <xdr:rowOff>68428</xdr:rowOff>
    </xdr:to>
    <xdr:sp macro="" textlink="">
      <xdr:nvSpPr>
        <xdr:cNvPr id="536" name="楕円 535"/>
        <xdr:cNvSpPr/>
      </xdr:nvSpPr>
      <xdr:spPr>
        <a:xfrm>
          <a:off x="14541500" y="648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59555</xdr:rowOff>
    </xdr:from>
    <xdr:ext cx="534377" cy="259045"/>
    <xdr:sp macro="" textlink="">
      <xdr:nvSpPr>
        <xdr:cNvPr id="537" name="テキスト ボックス 536"/>
        <xdr:cNvSpPr txBox="1"/>
      </xdr:nvSpPr>
      <xdr:spPr>
        <a:xfrm>
          <a:off x="14325111" y="657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160772</xdr:rowOff>
    </xdr:from>
    <xdr:to>
      <xdr:col>72</xdr:col>
      <xdr:colOff>38100</xdr:colOff>
      <xdr:row>38</xdr:row>
      <xdr:rowOff>90922</xdr:rowOff>
    </xdr:to>
    <xdr:sp macro="" textlink="">
      <xdr:nvSpPr>
        <xdr:cNvPr id="538" name="楕円 537"/>
        <xdr:cNvSpPr/>
      </xdr:nvSpPr>
      <xdr:spPr>
        <a:xfrm>
          <a:off x="13652500" y="650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82049</xdr:rowOff>
    </xdr:from>
    <xdr:ext cx="534377" cy="259045"/>
    <xdr:sp macro="" textlink="">
      <xdr:nvSpPr>
        <xdr:cNvPr id="539" name="テキスト ボックス 538"/>
        <xdr:cNvSpPr txBox="1"/>
      </xdr:nvSpPr>
      <xdr:spPr>
        <a:xfrm>
          <a:off x="13436111" y="659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169916</xdr:rowOff>
    </xdr:from>
    <xdr:to>
      <xdr:col>67</xdr:col>
      <xdr:colOff>101600</xdr:colOff>
      <xdr:row>38</xdr:row>
      <xdr:rowOff>100066</xdr:rowOff>
    </xdr:to>
    <xdr:sp macro="" textlink="">
      <xdr:nvSpPr>
        <xdr:cNvPr id="540" name="楕円 539"/>
        <xdr:cNvSpPr/>
      </xdr:nvSpPr>
      <xdr:spPr>
        <a:xfrm>
          <a:off x="12763500" y="6513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91193</xdr:rowOff>
    </xdr:from>
    <xdr:ext cx="534377" cy="259045"/>
    <xdr:sp macro="" textlink="">
      <xdr:nvSpPr>
        <xdr:cNvPr id="541" name="テキスト ボックス 540"/>
        <xdr:cNvSpPr txBox="1"/>
      </xdr:nvSpPr>
      <xdr:spPr>
        <a:xfrm>
          <a:off x="12547111" y="6606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2" name="テキスト ボックス 551"/>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53" name="直線コネクタ 55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54" name="テキスト ボックス 553"/>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5" name="直線コネクタ 55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56" name="テキスト ボックス 555"/>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7" name="直線コネクタ 55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58" name="テキスト ボックス 557"/>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9" name="直線コネクタ 55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0" name="テキスト ボックス 559"/>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104632</xdr:rowOff>
    </xdr:from>
    <xdr:to>
      <xdr:col>85</xdr:col>
      <xdr:colOff>126364</xdr:colOff>
      <xdr:row>58</xdr:row>
      <xdr:rowOff>127722</xdr:rowOff>
    </xdr:to>
    <xdr:cxnSp macro="">
      <xdr:nvCxnSpPr>
        <xdr:cNvPr id="564" name="直線コネクタ 563"/>
        <xdr:cNvCxnSpPr/>
      </xdr:nvCxnSpPr>
      <xdr:spPr>
        <a:xfrm flipV="1">
          <a:off x="16317595" y="8848582"/>
          <a:ext cx="1269" cy="1223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131549</xdr:rowOff>
    </xdr:from>
    <xdr:ext cx="534377" cy="259045"/>
    <xdr:sp macro="" textlink="">
      <xdr:nvSpPr>
        <xdr:cNvPr id="565" name="教育費最小値テキスト"/>
        <xdr:cNvSpPr txBox="1"/>
      </xdr:nvSpPr>
      <xdr:spPr>
        <a:xfrm>
          <a:off x="16370300" y="10075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127722</xdr:rowOff>
    </xdr:from>
    <xdr:to>
      <xdr:col>86</xdr:col>
      <xdr:colOff>25400</xdr:colOff>
      <xdr:row>58</xdr:row>
      <xdr:rowOff>127722</xdr:rowOff>
    </xdr:to>
    <xdr:cxnSp macro="">
      <xdr:nvCxnSpPr>
        <xdr:cNvPr id="566" name="直線コネクタ 565"/>
        <xdr:cNvCxnSpPr/>
      </xdr:nvCxnSpPr>
      <xdr:spPr>
        <a:xfrm>
          <a:off x="16230600" y="1007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51309</xdr:rowOff>
    </xdr:from>
    <xdr:ext cx="534377" cy="259045"/>
    <xdr:sp macro="" textlink="">
      <xdr:nvSpPr>
        <xdr:cNvPr id="567" name="教育費最大値テキスト"/>
        <xdr:cNvSpPr txBox="1"/>
      </xdr:nvSpPr>
      <xdr:spPr>
        <a:xfrm>
          <a:off x="16370300" y="862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74,034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104632</xdr:rowOff>
    </xdr:from>
    <xdr:to>
      <xdr:col>86</xdr:col>
      <xdr:colOff>25400</xdr:colOff>
      <xdr:row>51</xdr:row>
      <xdr:rowOff>104632</xdr:rowOff>
    </xdr:to>
    <xdr:cxnSp macro="">
      <xdr:nvCxnSpPr>
        <xdr:cNvPr id="568" name="直線コネクタ 567"/>
        <xdr:cNvCxnSpPr/>
      </xdr:nvCxnSpPr>
      <xdr:spPr>
        <a:xfrm>
          <a:off x="16230600" y="884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43802</xdr:rowOff>
    </xdr:from>
    <xdr:to>
      <xdr:col>85</xdr:col>
      <xdr:colOff>127000</xdr:colOff>
      <xdr:row>56</xdr:row>
      <xdr:rowOff>66846</xdr:rowOff>
    </xdr:to>
    <xdr:cxnSp macro="">
      <xdr:nvCxnSpPr>
        <xdr:cNvPr id="569" name="直線コネクタ 568"/>
        <xdr:cNvCxnSpPr/>
      </xdr:nvCxnSpPr>
      <xdr:spPr>
        <a:xfrm flipV="1">
          <a:off x="15481300" y="9302102"/>
          <a:ext cx="838200" cy="36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67944</xdr:rowOff>
    </xdr:from>
    <xdr:ext cx="534377" cy="259045"/>
    <xdr:sp macro="" textlink="">
      <xdr:nvSpPr>
        <xdr:cNvPr id="570" name="教育費平均値テキスト"/>
        <xdr:cNvSpPr txBox="1"/>
      </xdr:nvSpPr>
      <xdr:spPr>
        <a:xfrm>
          <a:off x="16370300" y="94976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89517</xdr:rowOff>
    </xdr:from>
    <xdr:to>
      <xdr:col>85</xdr:col>
      <xdr:colOff>177800</xdr:colOff>
      <xdr:row>56</xdr:row>
      <xdr:rowOff>19667</xdr:rowOff>
    </xdr:to>
    <xdr:sp macro="" textlink="">
      <xdr:nvSpPr>
        <xdr:cNvPr id="571" name="フローチャート: 判断 570"/>
        <xdr:cNvSpPr/>
      </xdr:nvSpPr>
      <xdr:spPr>
        <a:xfrm>
          <a:off x="16268700" y="951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141643</xdr:rowOff>
    </xdr:from>
    <xdr:to>
      <xdr:col>81</xdr:col>
      <xdr:colOff>50800</xdr:colOff>
      <xdr:row>56</xdr:row>
      <xdr:rowOff>66846</xdr:rowOff>
    </xdr:to>
    <xdr:cxnSp macro="">
      <xdr:nvCxnSpPr>
        <xdr:cNvPr id="572" name="直線コネクタ 571"/>
        <xdr:cNvCxnSpPr/>
      </xdr:nvCxnSpPr>
      <xdr:spPr>
        <a:xfrm>
          <a:off x="14592300" y="9228493"/>
          <a:ext cx="889000" cy="439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125293</xdr:rowOff>
    </xdr:from>
    <xdr:to>
      <xdr:col>81</xdr:col>
      <xdr:colOff>101600</xdr:colOff>
      <xdr:row>56</xdr:row>
      <xdr:rowOff>55443</xdr:rowOff>
    </xdr:to>
    <xdr:sp macro="" textlink="">
      <xdr:nvSpPr>
        <xdr:cNvPr id="573" name="フローチャート: 判断 572"/>
        <xdr:cNvSpPr/>
      </xdr:nvSpPr>
      <xdr:spPr>
        <a:xfrm>
          <a:off x="15430500" y="955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71970</xdr:rowOff>
    </xdr:from>
    <xdr:ext cx="534377" cy="259045"/>
    <xdr:sp macro="" textlink="">
      <xdr:nvSpPr>
        <xdr:cNvPr id="574" name="テキスト ボックス 573"/>
        <xdr:cNvSpPr txBox="1"/>
      </xdr:nvSpPr>
      <xdr:spPr>
        <a:xfrm>
          <a:off x="15214111" y="9330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141643</xdr:rowOff>
    </xdr:from>
    <xdr:to>
      <xdr:col>76</xdr:col>
      <xdr:colOff>114300</xdr:colOff>
      <xdr:row>54</xdr:row>
      <xdr:rowOff>68263</xdr:rowOff>
    </xdr:to>
    <xdr:cxnSp macro="">
      <xdr:nvCxnSpPr>
        <xdr:cNvPr id="575" name="直線コネクタ 574"/>
        <xdr:cNvCxnSpPr/>
      </xdr:nvCxnSpPr>
      <xdr:spPr>
        <a:xfrm flipV="1">
          <a:off x="13703300" y="9228493"/>
          <a:ext cx="889000" cy="98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102547</xdr:rowOff>
    </xdr:from>
    <xdr:to>
      <xdr:col>76</xdr:col>
      <xdr:colOff>165100</xdr:colOff>
      <xdr:row>56</xdr:row>
      <xdr:rowOff>32697</xdr:rowOff>
    </xdr:to>
    <xdr:sp macro="" textlink="">
      <xdr:nvSpPr>
        <xdr:cNvPr id="576" name="フローチャート: 判断 575"/>
        <xdr:cNvSpPr/>
      </xdr:nvSpPr>
      <xdr:spPr>
        <a:xfrm>
          <a:off x="14541500" y="953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23824</xdr:rowOff>
    </xdr:from>
    <xdr:ext cx="534377" cy="259045"/>
    <xdr:sp macro="" textlink="">
      <xdr:nvSpPr>
        <xdr:cNvPr id="577" name="テキスト ボックス 576"/>
        <xdr:cNvSpPr txBox="1"/>
      </xdr:nvSpPr>
      <xdr:spPr>
        <a:xfrm>
          <a:off x="14325111" y="9625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68263</xdr:rowOff>
    </xdr:from>
    <xdr:to>
      <xdr:col>71</xdr:col>
      <xdr:colOff>177800</xdr:colOff>
      <xdr:row>55</xdr:row>
      <xdr:rowOff>16850</xdr:rowOff>
    </xdr:to>
    <xdr:cxnSp macro="">
      <xdr:nvCxnSpPr>
        <xdr:cNvPr id="578" name="直線コネクタ 577"/>
        <xdr:cNvCxnSpPr/>
      </xdr:nvCxnSpPr>
      <xdr:spPr>
        <a:xfrm flipV="1">
          <a:off x="12814300" y="9326563"/>
          <a:ext cx="889000" cy="120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112537</xdr:rowOff>
    </xdr:from>
    <xdr:to>
      <xdr:col>72</xdr:col>
      <xdr:colOff>38100</xdr:colOff>
      <xdr:row>56</xdr:row>
      <xdr:rowOff>42687</xdr:rowOff>
    </xdr:to>
    <xdr:sp macro="" textlink="">
      <xdr:nvSpPr>
        <xdr:cNvPr id="579" name="フローチャート: 判断 578"/>
        <xdr:cNvSpPr/>
      </xdr:nvSpPr>
      <xdr:spPr>
        <a:xfrm>
          <a:off x="13652500" y="954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33814</xdr:rowOff>
    </xdr:from>
    <xdr:ext cx="534377" cy="259045"/>
    <xdr:sp macro="" textlink="">
      <xdr:nvSpPr>
        <xdr:cNvPr id="580" name="テキスト ボックス 579"/>
        <xdr:cNvSpPr txBox="1"/>
      </xdr:nvSpPr>
      <xdr:spPr>
        <a:xfrm>
          <a:off x="13436111" y="963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161366</xdr:rowOff>
    </xdr:from>
    <xdr:to>
      <xdr:col>67</xdr:col>
      <xdr:colOff>101600</xdr:colOff>
      <xdr:row>56</xdr:row>
      <xdr:rowOff>91516</xdr:rowOff>
    </xdr:to>
    <xdr:sp macro="" textlink="">
      <xdr:nvSpPr>
        <xdr:cNvPr id="581" name="フローチャート: 判断 580"/>
        <xdr:cNvSpPr/>
      </xdr:nvSpPr>
      <xdr:spPr>
        <a:xfrm>
          <a:off x="12763500" y="959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82643</xdr:rowOff>
    </xdr:from>
    <xdr:ext cx="534377" cy="259045"/>
    <xdr:sp macro="" textlink="">
      <xdr:nvSpPr>
        <xdr:cNvPr id="582" name="テキスト ボックス 581"/>
        <xdr:cNvSpPr txBox="1"/>
      </xdr:nvSpPr>
      <xdr:spPr>
        <a:xfrm>
          <a:off x="12547111" y="968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164452</xdr:rowOff>
    </xdr:from>
    <xdr:to>
      <xdr:col>85</xdr:col>
      <xdr:colOff>177800</xdr:colOff>
      <xdr:row>54</xdr:row>
      <xdr:rowOff>94602</xdr:rowOff>
    </xdr:to>
    <xdr:sp macro="" textlink="">
      <xdr:nvSpPr>
        <xdr:cNvPr id="588" name="楕円 587"/>
        <xdr:cNvSpPr/>
      </xdr:nvSpPr>
      <xdr:spPr>
        <a:xfrm>
          <a:off x="16268700" y="925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15879</xdr:rowOff>
    </xdr:from>
    <xdr:ext cx="534377" cy="259045"/>
    <xdr:sp macro="" textlink="">
      <xdr:nvSpPr>
        <xdr:cNvPr id="589" name="教育費該当値テキスト"/>
        <xdr:cNvSpPr txBox="1"/>
      </xdr:nvSpPr>
      <xdr:spPr>
        <a:xfrm>
          <a:off x="16370300" y="9102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16046</xdr:rowOff>
    </xdr:from>
    <xdr:to>
      <xdr:col>81</xdr:col>
      <xdr:colOff>101600</xdr:colOff>
      <xdr:row>56</xdr:row>
      <xdr:rowOff>117646</xdr:rowOff>
    </xdr:to>
    <xdr:sp macro="" textlink="">
      <xdr:nvSpPr>
        <xdr:cNvPr id="590" name="楕円 589"/>
        <xdr:cNvSpPr/>
      </xdr:nvSpPr>
      <xdr:spPr>
        <a:xfrm>
          <a:off x="15430500" y="9617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108773</xdr:rowOff>
    </xdr:from>
    <xdr:ext cx="534377" cy="259045"/>
    <xdr:sp macro="" textlink="">
      <xdr:nvSpPr>
        <xdr:cNvPr id="591" name="テキスト ボックス 590"/>
        <xdr:cNvSpPr txBox="1"/>
      </xdr:nvSpPr>
      <xdr:spPr>
        <a:xfrm>
          <a:off x="15214111" y="9709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53</xdr:row>
      <xdr:rowOff>90843</xdr:rowOff>
    </xdr:from>
    <xdr:to>
      <xdr:col>76</xdr:col>
      <xdr:colOff>165100</xdr:colOff>
      <xdr:row>54</xdr:row>
      <xdr:rowOff>20993</xdr:rowOff>
    </xdr:to>
    <xdr:sp macro="" textlink="">
      <xdr:nvSpPr>
        <xdr:cNvPr id="592" name="楕円 591"/>
        <xdr:cNvSpPr/>
      </xdr:nvSpPr>
      <xdr:spPr>
        <a:xfrm>
          <a:off x="14541500" y="9177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37520</xdr:rowOff>
    </xdr:from>
    <xdr:ext cx="534377" cy="259045"/>
    <xdr:sp macro="" textlink="">
      <xdr:nvSpPr>
        <xdr:cNvPr id="593" name="テキスト ボックス 592"/>
        <xdr:cNvSpPr txBox="1"/>
      </xdr:nvSpPr>
      <xdr:spPr>
        <a:xfrm>
          <a:off x="14325111" y="8952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17463</xdr:rowOff>
    </xdr:from>
    <xdr:to>
      <xdr:col>72</xdr:col>
      <xdr:colOff>38100</xdr:colOff>
      <xdr:row>54</xdr:row>
      <xdr:rowOff>119063</xdr:rowOff>
    </xdr:to>
    <xdr:sp macro="" textlink="">
      <xdr:nvSpPr>
        <xdr:cNvPr id="594" name="楕円 593"/>
        <xdr:cNvSpPr/>
      </xdr:nvSpPr>
      <xdr:spPr>
        <a:xfrm>
          <a:off x="13652500" y="927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52</xdr:row>
      <xdr:rowOff>135590</xdr:rowOff>
    </xdr:from>
    <xdr:ext cx="534377" cy="259045"/>
    <xdr:sp macro="" textlink="">
      <xdr:nvSpPr>
        <xdr:cNvPr id="595" name="テキスト ボックス 594"/>
        <xdr:cNvSpPr txBox="1"/>
      </xdr:nvSpPr>
      <xdr:spPr>
        <a:xfrm>
          <a:off x="13436111" y="9050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137500</xdr:rowOff>
    </xdr:from>
    <xdr:to>
      <xdr:col>67</xdr:col>
      <xdr:colOff>101600</xdr:colOff>
      <xdr:row>55</xdr:row>
      <xdr:rowOff>67650</xdr:rowOff>
    </xdr:to>
    <xdr:sp macro="" textlink="">
      <xdr:nvSpPr>
        <xdr:cNvPr id="596" name="楕円 595"/>
        <xdr:cNvSpPr/>
      </xdr:nvSpPr>
      <xdr:spPr>
        <a:xfrm>
          <a:off x="12763500" y="939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84177</xdr:rowOff>
    </xdr:from>
    <xdr:ext cx="534377" cy="259045"/>
    <xdr:sp macro="" textlink="">
      <xdr:nvSpPr>
        <xdr:cNvPr id="597" name="テキスト ボックス 596"/>
        <xdr:cNvSpPr txBox="1"/>
      </xdr:nvSpPr>
      <xdr:spPr>
        <a:xfrm>
          <a:off x="12547111" y="917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8" name="直線コネクタ 607"/>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9" name="テキスト ボックス 608"/>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0" name="直線コネクタ 609"/>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1" name="テキスト ボックス 610"/>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2" name="直線コネクタ 611"/>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3" name="テキスト ボックス 612"/>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4" name="直線コネクタ 613"/>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5" name="テキスト ボックス 614"/>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6" name="直線コネクタ 615"/>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7" name="テキスト ボックス 616"/>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8" name="直線コネクタ 617"/>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19" name="テキスト ボックス 618"/>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1" name="テキスト ボックス 62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51363</xdr:rowOff>
    </xdr:from>
    <xdr:to>
      <xdr:col>85</xdr:col>
      <xdr:colOff>126364</xdr:colOff>
      <xdr:row>79</xdr:row>
      <xdr:rowOff>98879</xdr:rowOff>
    </xdr:to>
    <xdr:cxnSp macro="">
      <xdr:nvCxnSpPr>
        <xdr:cNvPr id="623" name="直線コネクタ 622"/>
        <xdr:cNvCxnSpPr/>
      </xdr:nvCxnSpPr>
      <xdr:spPr>
        <a:xfrm flipV="1">
          <a:off x="16317595" y="12052863"/>
          <a:ext cx="1269" cy="15905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133585</xdr:rowOff>
    </xdr:from>
    <xdr:ext cx="249299" cy="259045"/>
    <xdr:sp macro="" textlink="">
      <xdr:nvSpPr>
        <xdr:cNvPr id="624" name="災害復旧費最小値テキスト"/>
        <xdr:cNvSpPr txBox="1"/>
      </xdr:nvSpPr>
      <xdr:spPr>
        <a:xfrm>
          <a:off x="16370300" y="13678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5" name="直線コネクタ 624"/>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169490</xdr:rowOff>
    </xdr:from>
    <xdr:ext cx="534377" cy="259045"/>
    <xdr:sp macro="" textlink="">
      <xdr:nvSpPr>
        <xdr:cNvPr id="626" name="災害復旧費最大値テキスト"/>
        <xdr:cNvSpPr txBox="1"/>
      </xdr:nvSpPr>
      <xdr:spPr>
        <a:xfrm>
          <a:off x="16370300" y="1182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48,705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51363</xdr:rowOff>
    </xdr:from>
    <xdr:to>
      <xdr:col>86</xdr:col>
      <xdr:colOff>25400</xdr:colOff>
      <xdr:row>70</xdr:row>
      <xdr:rowOff>51363</xdr:rowOff>
    </xdr:to>
    <xdr:cxnSp macro="">
      <xdr:nvCxnSpPr>
        <xdr:cNvPr id="627" name="直線コネクタ 626"/>
        <xdr:cNvCxnSpPr/>
      </xdr:nvCxnSpPr>
      <xdr:spPr>
        <a:xfrm>
          <a:off x="16230600" y="12052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28" name="直線コネクタ 627"/>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51035</xdr:rowOff>
    </xdr:from>
    <xdr:ext cx="378565" cy="259045"/>
    <xdr:sp macro="" textlink="">
      <xdr:nvSpPr>
        <xdr:cNvPr id="629" name="災害復旧費平均値テキスト"/>
        <xdr:cNvSpPr txBox="1"/>
      </xdr:nvSpPr>
      <xdr:spPr>
        <a:xfrm>
          <a:off x="16370300" y="1342413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28158</xdr:rowOff>
    </xdr:from>
    <xdr:to>
      <xdr:col>85</xdr:col>
      <xdr:colOff>177800</xdr:colOff>
      <xdr:row>79</xdr:row>
      <xdr:rowOff>129758</xdr:rowOff>
    </xdr:to>
    <xdr:sp macro="" textlink="">
      <xdr:nvSpPr>
        <xdr:cNvPr id="630" name="フローチャート: 判断 629"/>
        <xdr:cNvSpPr/>
      </xdr:nvSpPr>
      <xdr:spPr>
        <a:xfrm>
          <a:off x="16268700" y="1357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1" name="直線コネクタ 630"/>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34199</xdr:rowOff>
    </xdr:from>
    <xdr:to>
      <xdr:col>81</xdr:col>
      <xdr:colOff>101600</xdr:colOff>
      <xdr:row>79</xdr:row>
      <xdr:rowOff>135799</xdr:rowOff>
    </xdr:to>
    <xdr:sp macro="" textlink="">
      <xdr:nvSpPr>
        <xdr:cNvPr id="632" name="フローチャート: 判断 631"/>
        <xdr:cNvSpPr/>
      </xdr:nvSpPr>
      <xdr:spPr>
        <a:xfrm>
          <a:off x="15430500" y="1357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152326</xdr:rowOff>
    </xdr:from>
    <xdr:ext cx="378565" cy="259045"/>
    <xdr:sp macro="" textlink="">
      <xdr:nvSpPr>
        <xdr:cNvPr id="633" name="テキスト ボックス 632"/>
        <xdr:cNvSpPr txBox="1"/>
      </xdr:nvSpPr>
      <xdr:spPr>
        <a:xfrm>
          <a:off x="15292017" y="133539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4" name="直線コネクタ 633"/>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33220</xdr:rowOff>
    </xdr:from>
    <xdr:to>
      <xdr:col>76</xdr:col>
      <xdr:colOff>165100</xdr:colOff>
      <xdr:row>79</xdr:row>
      <xdr:rowOff>134820</xdr:rowOff>
    </xdr:to>
    <xdr:sp macro="" textlink="">
      <xdr:nvSpPr>
        <xdr:cNvPr id="635" name="フローチャート: 判断 634"/>
        <xdr:cNvSpPr/>
      </xdr:nvSpPr>
      <xdr:spPr>
        <a:xfrm>
          <a:off x="14541500" y="1357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151347</xdr:rowOff>
    </xdr:from>
    <xdr:ext cx="378565" cy="259045"/>
    <xdr:sp macro="" textlink="">
      <xdr:nvSpPr>
        <xdr:cNvPr id="636" name="テキスト ボックス 635"/>
        <xdr:cNvSpPr txBox="1"/>
      </xdr:nvSpPr>
      <xdr:spPr>
        <a:xfrm>
          <a:off x="14403017" y="13352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7" name="直線コネクタ 636"/>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10294</xdr:rowOff>
    </xdr:from>
    <xdr:to>
      <xdr:col>72</xdr:col>
      <xdr:colOff>38100</xdr:colOff>
      <xdr:row>79</xdr:row>
      <xdr:rowOff>111894</xdr:rowOff>
    </xdr:to>
    <xdr:sp macro="" textlink="">
      <xdr:nvSpPr>
        <xdr:cNvPr id="638" name="フローチャート: 判断 637"/>
        <xdr:cNvSpPr/>
      </xdr:nvSpPr>
      <xdr:spPr>
        <a:xfrm>
          <a:off x="13652500" y="13554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128421</xdr:rowOff>
    </xdr:from>
    <xdr:ext cx="469744" cy="259045"/>
    <xdr:sp macro="" textlink="">
      <xdr:nvSpPr>
        <xdr:cNvPr id="639" name="テキスト ボックス 638"/>
        <xdr:cNvSpPr txBox="1"/>
      </xdr:nvSpPr>
      <xdr:spPr>
        <a:xfrm>
          <a:off x="13468428" y="13330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125606</xdr:rowOff>
    </xdr:from>
    <xdr:to>
      <xdr:col>67</xdr:col>
      <xdr:colOff>101600</xdr:colOff>
      <xdr:row>79</xdr:row>
      <xdr:rowOff>55756</xdr:rowOff>
    </xdr:to>
    <xdr:sp macro="" textlink="">
      <xdr:nvSpPr>
        <xdr:cNvPr id="640" name="フローチャート: 判断 639"/>
        <xdr:cNvSpPr/>
      </xdr:nvSpPr>
      <xdr:spPr>
        <a:xfrm>
          <a:off x="12763500" y="13498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72283</xdr:rowOff>
    </xdr:from>
    <xdr:ext cx="469744" cy="259045"/>
    <xdr:sp macro="" textlink="">
      <xdr:nvSpPr>
        <xdr:cNvPr id="641" name="テキスト ボックス 640"/>
        <xdr:cNvSpPr txBox="1"/>
      </xdr:nvSpPr>
      <xdr:spPr>
        <a:xfrm>
          <a:off x="12579428" y="13273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7" name="楕円 646"/>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6585</xdr:rowOff>
    </xdr:from>
    <xdr:ext cx="249299" cy="259045"/>
    <xdr:sp macro="" textlink="">
      <xdr:nvSpPr>
        <xdr:cNvPr id="648" name="災害復旧費該当値テキスト"/>
        <xdr:cNvSpPr txBox="1"/>
      </xdr:nvSpPr>
      <xdr:spPr>
        <a:xfrm>
          <a:off x="16370300" y="1355113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49" name="楕円 648"/>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0" name="テキスト ボックス 649"/>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1" name="楕円 650"/>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2" name="テキスト ボックス 651"/>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3" name="楕円 652"/>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4" name="テキスト ボックス 653"/>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5" name="楕円 654"/>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6" name="テキスト ボックス 655"/>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154800</xdr:rowOff>
    </xdr:from>
    <xdr:to>
      <xdr:col>85</xdr:col>
      <xdr:colOff>126364</xdr:colOff>
      <xdr:row>98</xdr:row>
      <xdr:rowOff>101702</xdr:rowOff>
    </xdr:to>
    <xdr:cxnSp macro="">
      <xdr:nvCxnSpPr>
        <xdr:cNvPr id="680" name="直線コネクタ 679"/>
        <xdr:cNvCxnSpPr/>
      </xdr:nvCxnSpPr>
      <xdr:spPr>
        <a:xfrm flipV="1">
          <a:off x="16317595" y="15413850"/>
          <a:ext cx="1269" cy="1489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105529</xdr:rowOff>
    </xdr:from>
    <xdr:ext cx="469744" cy="259045"/>
    <xdr:sp macro="" textlink="">
      <xdr:nvSpPr>
        <xdr:cNvPr id="681" name="公債費最小値テキスト"/>
        <xdr:cNvSpPr txBox="1"/>
      </xdr:nvSpPr>
      <xdr:spPr>
        <a:xfrm>
          <a:off x="16370300" y="1690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101702</xdr:rowOff>
    </xdr:from>
    <xdr:to>
      <xdr:col>86</xdr:col>
      <xdr:colOff>25400</xdr:colOff>
      <xdr:row>98</xdr:row>
      <xdr:rowOff>101702</xdr:rowOff>
    </xdr:to>
    <xdr:cxnSp macro="">
      <xdr:nvCxnSpPr>
        <xdr:cNvPr id="682" name="直線コネクタ 681"/>
        <xdr:cNvCxnSpPr/>
      </xdr:nvCxnSpPr>
      <xdr:spPr>
        <a:xfrm>
          <a:off x="16230600" y="16903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101477</xdr:rowOff>
    </xdr:from>
    <xdr:ext cx="599010" cy="259045"/>
    <xdr:sp macro="" textlink="">
      <xdr:nvSpPr>
        <xdr:cNvPr id="683" name="公債費最大値テキスト"/>
        <xdr:cNvSpPr txBox="1"/>
      </xdr:nvSpPr>
      <xdr:spPr>
        <a:xfrm>
          <a:off x="16370300" y="15189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126,311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154800</xdr:rowOff>
    </xdr:from>
    <xdr:to>
      <xdr:col>86</xdr:col>
      <xdr:colOff>25400</xdr:colOff>
      <xdr:row>89</xdr:row>
      <xdr:rowOff>154800</xdr:rowOff>
    </xdr:to>
    <xdr:cxnSp macro="">
      <xdr:nvCxnSpPr>
        <xdr:cNvPr id="684" name="直線コネクタ 683"/>
        <xdr:cNvCxnSpPr/>
      </xdr:nvCxnSpPr>
      <xdr:spPr>
        <a:xfrm>
          <a:off x="16230600" y="1541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28803</xdr:rowOff>
    </xdr:from>
    <xdr:to>
      <xdr:col>85</xdr:col>
      <xdr:colOff>127000</xdr:colOff>
      <xdr:row>97</xdr:row>
      <xdr:rowOff>39269</xdr:rowOff>
    </xdr:to>
    <xdr:cxnSp macro="">
      <xdr:nvCxnSpPr>
        <xdr:cNvPr id="685" name="直線コネクタ 684"/>
        <xdr:cNvCxnSpPr/>
      </xdr:nvCxnSpPr>
      <xdr:spPr>
        <a:xfrm flipV="1">
          <a:off x="15481300" y="16659453"/>
          <a:ext cx="838200" cy="10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70451</xdr:rowOff>
    </xdr:from>
    <xdr:ext cx="534377" cy="259045"/>
    <xdr:sp macro="" textlink="">
      <xdr:nvSpPr>
        <xdr:cNvPr id="686" name="公債費平均値テキスト"/>
        <xdr:cNvSpPr txBox="1"/>
      </xdr:nvSpPr>
      <xdr:spPr>
        <a:xfrm>
          <a:off x="16370300" y="163582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47574</xdr:rowOff>
    </xdr:from>
    <xdr:to>
      <xdr:col>85</xdr:col>
      <xdr:colOff>177800</xdr:colOff>
      <xdr:row>96</xdr:row>
      <xdr:rowOff>149174</xdr:rowOff>
    </xdr:to>
    <xdr:sp macro="" textlink="">
      <xdr:nvSpPr>
        <xdr:cNvPr id="687" name="フローチャート: 判断 686"/>
        <xdr:cNvSpPr/>
      </xdr:nvSpPr>
      <xdr:spPr>
        <a:xfrm>
          <a:off x="16268700" y="16506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39269</xdr:rowOff>
    </xdr:from>
    <xdr:to>
      <xdr:col>81</xdr:col>
      <xdr:colOff>50800</xdr:colOff>
      <xdr:row>97</xdr:row>
      <xdr:rowOff>54521</xdr:rowOff>
    </xdr:to>
    <xdr:cxnSp macro="">
      <xdr:nvCxnSpPr>
        <xdr:cNvPr id="688" name="直線コネクタ 687"/>
        <xdr:cNvCxnSpPr/>
      </xdr:nvCxnSpPr>
      <xdr:spPr>
        <a:xfrm flipV="1">
          <a:off x="14592300" y="16669919"/>
          <a:ext cx="889000" cy="15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37491</xdr:rowOff>
    </xdr:from>
    <xdr:to>
      <xdr:col>81</xdr:col>
      <xdr:colOff>101600</xdr:colOff>
      <xdr:row>96</xdr:row>
      <xdr:rowOff>139091</xdr:rowOff>
    </xdr:to>
    <xdr:sp macro="" textlink="">
      <xdr:nvSpPr>
        <xdr:cNvPr id="689" name="フローチャート: 判断 688"/>
        <xdr:cNvSpPr/>
      </xdr:nvSpPr>
      <xdr:spPr>
        <a:xfrm>
          <a:off x="15430500" y="16496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155618</xdr:rowOff>
    </xdr:from>
    <xdr:ext cx="534377" cy="259045"/>
    <xdr:sp macro="" textlink="">
      <xdr:nvSpPr>
        <xdr:cNvPr id="690" name="テキスト ボックス 689"/>
        <xdr:cNvSpPr txBox="1"/>
      </xdr:nvSpPr>
      <xdr:spPr>
        <a:xfrm>
          <a:off x="15214111" y="16271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46507</xdr:rowOff>
    </xdr:from>
    <xdr:to>
      <xdr:col>76</xdr:col>
      <xdr:colOff>114300</xdr:colOff>
      <xdr:row>97</xdr:row>
      <xdr:rowOff>54521</xdr:rowOff>
    </xdr:to>
    <xdr:cxnSp macro="">
      <xdr:nvCxnSpPr>
        <xdr:cNvPr id="691" name="直線コネクタ 690"/>
        <xdr:cNvCxnSpPr/>
      </xdr:nvCxnSpPr>
      <xdr:spPr>
        <a:xfrm>
          <a:off x="13703300" y="16677157"/>
          <a:ext cx="889000" cy="8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63615</xdr:rowOff>
    </xdr:from>
    <xdr:to>
      <xdr:col>76</xdr:col>
      <xdr:colOff>165100</xdr:colOff>
      <xdr:row>96</xdr:row>
      <xdr:rowOff>165215</xdr:rowOff>
    </xdr:to>
    <xdr:sp macro="" textlink="">
      <xdr:nvSpPr>
        <xdr:cNvPr id="692" name="フローチャート: 判断 691"/>
        <xdr:cNvSpPr/>
      </xdr:nvSpPr>
      <xdr:spPr>
        <a:xfrm>
          <a:off x="14541500" y="165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10292</xdr:rowOff>
    </xdr:from>
    <xdr:ext cx="534377" cy="259045"/>
    <xdr:sp macro="" textlink="">
      <xdr:nvSpPr>
        <xdr:cNvPr id="693" name="テキスト ボックス 692"/>
        <xdr:cNvSpPr txBox="1"/>
      </xdr:nvSpPr>
      <xdr:spPr>
        <a:xfrm>
          <a:off x="14325111" y="16298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46507</xdr:rowOff>
    </xdr:from>
    <xdr:to>
      <xdr:col>71</xdr:col>
      <xdr:colOff>177800</xdr:colOff>
      <xdr:row>97</xdr:row>
      <xdr:rowOff>60110</xdr:rowOff>
    </xdr:to>
    <xdr:cxnSp macro="">
      <xdr:nvCxnSpPr>
        <xdr:cNvPr id="694" name="直線コネクタ 693"/>
        <xdr:cNvCxnSpPr/>
      </xdr:nvCxnSpPr>
      <xdr:spPr>
        <a:xfrm flipV="1">
          <a:off x="12814300" y="16677157"/>
          <a:ext cx="889000" cy="13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146038</xdr:rowOff>
    </xdr:from>
    <xdr:to>
      <xdr:col>72</xdr:col>
      <xdr:colOff>38100</xdr:colOff>
      <xdr:row>96</xdr:row>
      <xdr:rowOff>76188</xdr:rowOff>
    </xdr:to>
    <xdr:sp macro="" textlink="">
      <xdr:nvSpPr>
        <xdr:cNvPr id="695" name="フローチャート: 判断 694"/>
        <xdr:cNvSpPr/>
      </xdr:nvSpPr>
      <xdr:spPr>
        <a:xfrm>
          <a:off x="13652500" y="1643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92715</xdr:rowOff>
    </xdr:from>
    <xdr:ext cx="534377" cy="259045"/>
    <xdr:sp macro="" textlink="">
      <xdr:nvSpPr>
        <xdr:cNvPr id="696" name="テキスト ボックス 695"/>
        <xdr:cNvSpPr txBox="1"/>
      </xdr:nvSpPr>
      <xdr:spPr>
        <a:xfrm>
          <a:off x="13436111" y="1620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155423</xdr:rowOff>
    </xdr:from>
    <xdr:to>
      <xdr:col>67</xdr:col>
      <xdr:colOff>101600</xdr:colOff>
      <xdr:row>96</xdr:row>
      <xdr:rowOff>85573</xdr:rowOff>
    </xdr:to>
    <xdr:sp macro="" textlink="">
      <xdr:nvSpPr>
        <xdr:cNvPr id="697" name="フローチャート: 判断 696"/>
        <xdr:cNvSpPr/>
      </xdr:nvSpPr>
      <xdr:spPr>
        <a:xfrm>
          <a:off x="12763500" y="16443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102100</xdr:rowOff>
    </xdr:from>
    <xdr:ext cx="534377" cy="259045"/>
    <xdr:sp macro="" textlink="">
      <xdr:nvSpPr>
        <xdr:cNvPr id="698" name="テキスト ボックス 697"/>
        <xdr:cNvSpPr txBox="1"/>
      </xdr:nvSpPr>
      <xdr:spPr>
        <a:xfrm>
          <a:off x="12547111" y="1621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149453</xdr:rowOff>
    </xdr:from>
    <xdr:to>
      <xdr:col>85</xdr:col>
      <xdr:colOff>177800</xdr:colOff>
      <xdr:row>97</xdr:row>
      <xdr:rowOff>79603</xdr:rowOff>
    </xdr:to>
    <xdr:sp macro="" textlink="">
      <xdr:nvSpPr>
        <xdr:cNvPr id="704" name="楕円 703"/>
        <xdr:cNvSpPr/>
      </xdr:nvSpPr>
      <xdr:spPr>
        <a:xfrm>
          <a:off x="16268700" y="1660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127880</xdr:rowOff>
    </xdr:from>
    <xdr:ext cx="534377" cy="259045"/>
    <xdr:sp macro="" textlink="">
      <xdr:nvSpPr>
        <xdr:cNvPr id="705" name="公債費該当値テキスト"/>
        <xdr:cNvSpPr txBox="1"/>
      </xdr:nvSpPr>
      <xdr:spPr>
        <a:xfrm>
          <a:off x="16370300" y="16587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159919</xdr:rowOff>
    </xdr:from>
    <xdr:to>
      <xdr:col>81</xdr:col>
      <xdr:colOff>101600</xdr:colOff>
      <xdr:row>97</xdr:row>
      <xdr:rowOff>90069</xdr:rowOff>
    </xdr:to>
    <xdr:sp macro="" textlink="">
      <xdr:nvSpPr>
        <xdr:cNvPr id="706" name="楕円 705"/>
        <xdr:cNvSpPr/>
      </xdr:nvSpPr>
      <xdr:spPr>
        <a:xfrm>
          <a:off x="15430500" y="1661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81196</xdr:rowOff>
    </xdr:from>
    <xdr:ext cx="534377" cy="259045"/>
    <xdr:sp macro="" textlink="">
      <xdr:nvSpPr>
        <xdr:cNvPr id="707" name="テキスト ボックス 706"/>
        <xdr:cNvSpPr txBox="1"/>
      </xdr:nvSpPr>
      <xdr:spPr>
        <a:xfrm>
          <a:off x="15214111" y="1671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3721</xdr:rowOff>
    </xdr:from>
    <xdr:to>
      <xdr:col>76</xdr:col>
      <xdr:colOff>165100</xdr:colOff>
      <xdr:row>97</xdr:row>
      <xdr:rowOff>105321</xdr:rowOff>
    </xdr:to>
    <xdr:sp macro="" textlink="">
      <xdr:nvSpPr>
        <xdr:cNvPr id="708" name="楕円 707"/>
        <xdr:cNvSpPr/>
      </xdr:nvSpPr>
      <xdr:spPr>
        <a:xfrm>
          <a:off x="14541500" y="1663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96448</xdr:rowOff>
    </xdr:from>
    <xdr:ext cx="534377" cy="259045"/>
    <xdr:sp macro="" textlink="">
      <xdr:nvSpPr>
        <xdr:cNvPr id="709" name="テキスト ボックス 708"/>
        <xdr:cNvSpPr txBox="1"/>
      </xdr:nvSpPr>
      <xdr:spPr>
        <a:xfrm>
          <a:off x="14325111" y="16727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167157</xdr:rowOff>
    </xdr:from>
    <xdr:to>
      <xdr:col>72</xdr:col>
      <xdr:colOff>38100</xdr:colOff>
      <xdr:row>97</xdr:row>
      <xdr:rowOff>97307</xdr:rowOff>
    </xdr:to>
    <xdr:sp macro="" textlink="">
      <xdr:nvSpPr>
        <xdr:cNvPr id="710" name="楕円 709"/>
        <xdr:cNvSpPr/>
      </xdr:nvSpPr>
      <xdr:spPr>
        <a:xfrm>
          <a:off x="13652500" y="1662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88434</xdr:rowOff>
    </xdr:from>
    <xdr:ext cx="534377" cy="259045"/>
    <xdr:sp macro="" textlink="">
      <xdr:nvSpPr>
        <xdr:cNvPr id="711" name="テキスト ボックス 710"/>
        <xdr:cNvSpPr txBox="1"/>
      </xdr:nvSpPr>
      <xdr:spPr>
        <a:xfrm>
          <a:off x="13436111" y="1671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9310</xdr:rowOff>
    </xdr:from>
    <xdr:to>
      <xdr:col>67</xdr:col>
      <xdr:colOff>101600</xdr:colOff>
      <xdr:row>97</xdr:row>
      <xdr:rowOff>110910</xdr:rowOff>
    </xdr:to>
    <xdr:sp macro="" textlink="">
      <xdr:nvSpPr>
        <xdr:cNvPr id="712" name="楕円 711"/>
        <xdr:cNvSpPr/>
      </xdr:nvSpPr>
      <xdr:spPr>
        <a:xfrm>
          <a:off x="12763500" y="166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102037</xdr:rowOff>
    </xdr:from>
    <xdr:ext cx="534377" cy="259045"/>
    <xdr:sp macro="" textlink="">
      <xdr:nvSpPr>
        <xdr:cNvPr id="713" name="テキスト ボックス 712"/>
        <xdr:cNvSpPr txBox="1"/>
      </xdr:nvSpPr>
      <xdr:spPr>
        <a:xfrm>
          <a:off x="12547111" y="1673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7" name="テキスト ボックス 726"/>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9" name="テキスト ボックス 728"/>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1" name="テキスト ボックス 730"/>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3" name="テキスト ボックス 732"/>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26314</xdr:rowOff>
    </xdr:from>
    <xdr:to>
      <xdr:col>116</xdr:col>
      <xdr:colOff>62864</xdr:colOff>
      <xdr:row>38</xdr:row>
      <xdr:rowOff>139700</xdr:rowOff>
    </xdr:to>
    <xdr:cxnSp macro="">
      <xdr:nvCxnSpPr>
        <xdr:cNvPr id="735" name="直線コネクタ 734"/>
        <xdr:cNvCxnSpPr/>
      </xdr:nvCxnSpPr>
      <xdr:spPr>
        <a:xfrm flipV="1">
          <a:off x="22159595" y="5512714"/>
          <a:ext cx="1269" cy="11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157294</xdr:rowOff>
    </xdr:from>
    <xdr:ext cx="249299" cy="259045"/>
    <xdr:sp macro="" textlink="">
      <xdr:nvSpPr>
        <xdr:cNvPr id="736" name="諸支出金最小値テキスト"/>
        <xdr:cNvSpPr txBox="1"/>
      </xdr:nvSpPr>
      <xdr:spPr>
        <a:xfrm>
          <a:off x="22212300" y="6672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144441</xdr:rowOff>
    </xdr:from>
    <xdr:ext cx="469744" cy="259045"/>
    <xdr:sp macro="" textlink="">
      <xdr:nvSpPr>
        <xdr:cNvPr id="738" name="諸支出金最大値テキスト"/>
        <xdr:cNvSpPr txBox="1"/>
      </xdr:nvSpPr>
      <xdr:spPr>
        <a:xfrm>
          <a:off x="22212300" y="5287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26314</xdr:rowOff>
    </xdr:from>
    <xdr:to>
      <xdr:col>116</xdr:col>
      <xdr:colOff>152400</xdr:colOff>
      <xdr:row>32</xdr:row>
      <xdr:rowOff>26314</xdr:rowOff>
    </xdr:to>
    <xdr:cxnSp macro="">
      <xdr:nvCxnSpPr>
        <xdr:cNvPr id="739" name="直線コネクタ 738"/>
        <xdr:cNvCxnSpPr/>
      </xdr:nvCxnSpPr>
      <xdr:spPr>
        <a:xfrm>
          <a:off x="22072600" y="5512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74744</xdr:rowOff>
    </xdr:from>
    <xdr:ext cx="313932" cy="259045"/>
    <xdr:sp macro="" textlink="">
      <xdr:nvSpPr>
        <xdr:cNvPr id="741" name="諸支出金平均値テキスト"/>
        <xdr:cNvSpPr txBox="1"/>
      </xdr:nvSpPr>
      <xdr:spPr>
        <a:xfrm>
          <a:off x="22212300" y="6418394"/>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51867</xdr:rowOff>
    </xdr:from>
    <xdr:to>
      <xdr:col>116</xdr:col>
      <xdr:colOff>114300</xdr:colOff>
      <xdr:row>38</xdr:row>
      <xdr:rowOff>153467</xdr:rowOff>
    </xdr:to>
    <xdr:sp macro="" textlink="">
      <xdr:nvSpPr>
        <xdr:cNvPr id="742" name="フローチャート: 判断 741"/>
        <xdr:cNvSpPr/>
      </xdr:nvSpPr>
      <xdr:spPr>
        <a:xfrm>
          <a:off x="22110700" y="6566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26264</xdr:rowOff>
    </xdr:from>
    <xdr:to>
      <xdr:col>112</xdr:col>
      <xdr:colOff>38100</xdr:colOff>
      <xdr:row>38</xdr:row>
      <xdr:rowOff>127864</xdr:rowOff>
    </xdr:to>
    <xdr:sp macro="" textlink="">
      <xdr:nvSpPr>
        <xdr:cNvPr id="744" name="フローチャート: 判断 743"/>
        <xdr:cNvSpPr/>
      </xdr:nvSpPr>
      <xdr:spPr>
        <a:xfrm>
          <a:off x="21272500" y="654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144391</xdr:rowOff>
    </xdr:from>
    <xdr:ext cx="378565" cy="259045"/>
    <xdr:sp macro="" textlink="">
      <xdr:nvSpPr>
        <xdr:cNvPr id="745" name="テキスト ボックス 744"/>
        <xdr:cNvSpPr txBox="1"/>
      </xdr:nvSpPr>
      <xdr:spPr>
        <a:xfrm>
          <a:off x="21134017" y="63165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46380</xdr:rowOff>
    </xdr:from>
    <xdr:to>
      <xdr:col>107</xdr:col>
      <xdr:colOff>101600</xdr:colOff>
      <xdr:row>38</xdr:row>
      <xdr:rowOff>147980</xdr:rowOff>
    </xdr:to>
    <xdr:sp macro="" textlink="">
      <xdr:nvSpPr>
        <xdr:cNvPr id="747" name="フローチャート: 判断 746"/>
        <xdr:cNvSpPr/>
      </xdr:nvSpPr>
      <xdr:spPr>
        <a:xfrm>
          <a:off x="20383500" y="65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164508</xdr:rowOff>
    </xdr:from>
    <xdr:ext cx="313932" cy="259045"/>
    <xdr:sp macro="" textlink="">
      <xdr:nvSpPr>
        <xdr:cNvPr id="748" name="テキスト ボックス 747"/>
        <xdr:cNvSpPr txBox="1"/>
      </xdr:nvSpPr>
      <xdr:spPr>
        <a:xfrm>
          <a:off x="20277333" y="633670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59639</xdr:rowOff>
    </xdr:from>
    <xdr:to>
      <xdr:col>102</xdr:col>
      <xdr:colOff>165100</xdr:colOff>
      <xdr:row>37</xdr:row>
      <xdr:rowOff>161240</xdr:rowOff>
    </xdr:to>
    <xdr:sp macro="" textlink="">
      <xdr:nvSpPr>
        <xdr:cNvPr id="750" name="フローチャート: 判断 749"/>
        <xdr:cNvSpPr/>
      </xdr:nvSpPr>
      <xdr:spPr>
        <a:xfrm>
          <a:off x="19494500" y="640328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6316</xdr:rowOff>
    </xdr:from>
    <xdr:ext cx="378565" cy="259045"/>
    <xdr:sp macro="" textlink="">
      <xdr:nvSpPr>
        <xdr:cNvPr id="751" name="テキスト ボックス 750"/>
        <xdr:cNvSpPr txBox="1"/>
      </xdr:nvSpPr>
      <xdr:spPr>
        <a:xfrm>
          <a:off x="19356017" y="6178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77470</xdr:rowOff>
    </xdr:from>
    <xdr:to>
      <xdr:col>98</xdr:col>
      <xdr:colOff>38100</xdr:colOff>
      <xdr:row>37</xdr:row>
      <xdr:rowOff>7620</xdr:rowOff>
    </xdr:to>
    <xdr:sp macro="" textlink="">
      <xdr:nvSpPr>
        <xdr:cNvPr id="752" name="フローチャート: 判断 751"/>
        <xdr:cNvSpPr/>
      </xdr:nvSpPr>
      <xdr:spPr>
        <a:xfrm>
          <a:off x="18605500" y="6249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24147</xdr:rowOff>
    </xdr:from>
    <xdr:ext cx="378565" cy="259045"/>
    <xdr:sp macro="" textlink="">
      <xdr:nvSpPr>
        <xdr:cNvPr id="753" name="テキスト ボックス 752"/>
        <xdr:cNvSpPr txBox="1"/>
      </xdr:nvSpPr>
      <xdr:spPr>
        <a:xfrm>
          <a:off x="18467017" y="6024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30294</xdr:rowOff>
    </xdr:from>
    <xdr:ext cx="249299" cy="259045"/>
    <xdr:sp macro="" textlink="">
      <xdr:nvSpPr>
        <xdr:cNvPr id="760" name="諸支出金該当値テキスト"/>
        <xdr:cNvSpPr txBox="1"/>
      </xdr:nvSpPr>
      <xdr:spPr>
        <a:xfrm>
          <a:off x="22212300" y="65453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労働費が類似団体平均を大きく上回っている主たる要因は、勤労者住宅融資預託金の支出によるもの。教育費の住民一人当たりのコストが</a:t>
          </a:r>
          <a:r>
            <a:rPr kumimoji="1" lang="en-US" altLang="ja-JP" sz="1300">
              <a:latin typeface="ＭＳ Ｐゴシック" panose="020B0600070205080204" pitchFamily="50" charset="-128"/>
              <a:ea typeface="ＭＳ Ｐゴシック" panose="020B0600070205080204" pitchFamily="50" charset="-128"/>
            </a:rPr>
            <a:t>54,195</a:t>
          </a:r>
          <a:r>
            <a:rPr kumimoji="1" lang="ja-JP" altLang="en-US" sz="1300">
              <a:latin typeface="ＭＳ Ｐゴシック" panose="020B0600070205080204" pitchFamily="50" charset="-128"/>
              <a:ea typeface="ＭＳ Ｐゴシック" panose="020B0600070205080204" pitchFamily="50" charset="-128"/>
            </a:rPr>
            <a:t>円となり、前年度と比較して大きく上昇しているのは、中学校給食関連工事や放課後児童クラブ施設建替工事などによる。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行財政改革を着実に進めていることから実質収支額は継続的に黒字を確保している。また財政調整基金残高は、適切な財源の確保と歳出の精査により、平成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年度は取り崩しを回避しており、前年度から微増となっている。実質単年度収支についても、市税収入が前年度比で増収となったことなどにより、平成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年度は黒字となった。</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京都府長岡京市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年決算も全ての会計で黒字となった。第</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次長岡京市行財政改革大綱（平成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年度～平成</a:t>
          </a:r>
          <a:r>
            <a:rPr kumimoji="1" lang="en-US" altLang="ja-JP" sz="1400">
              <a:latin typeface="ＭＳ ゴシック" pitchFamily="49" charset="-128"/>
              <a:ea typeface="ＭＳ ゴシック" pitchFamily="49" charset="-128"/>
            </a:rPr>
            <a:t>32</a:t>
          </a:r>
          <a:r>
            <a:rPr kumimoji="1" lang="ja-JP" altLang="en-US" sz="1400">
              <a:latin typeface="ＭＳ ゴシック" pitchFamily="49" charset="-128"/>
              <a:ea typeface="ＭＳ ゴシック" pitchFamily="49" charset="-128"/>
            </a:rPr>
            <a:t>年度）に基づき、引き続き持続的な財政運営の健全化に取り組む。</a:t>
          </a:r>
          <a:endParaRPr kumimoji="1" lang="en-US" altLang="ja-JP" sz="1400">
            <a:latin typeface="ＭＳ ゴシック" pitchFamily="49" charset="-128"/>
            <a:ea typeface="ＭＳ ゴシック" pitchFamily="49" charset="-128"/>
          </a:endParaRPr>
        </a:p>
        <a:p>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40625" style="167" customWidth="1"/>
    <col min="12" max="12" width="2.28515625" style="167" customWidth="1"/>
    <col min="13" max="17" width="2.42578125" style="167" customWidth="1"/>
    <col min="18" max="119" width="2.140625" style="167" customWidth="1"/>
    <col min="120" max="16384" width="0" style="167" hidden="1"/>
  </cols>
  <sheetData>
    <row r="1" spans="1:119" ht="33" customHeight="1">
      <c r="A1" s="165"/>
      <c r="B1" s="624" t="s">
        <v>73</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75</v>
      </c>
      <c r="C3" s="626"/>
      <c r="D3" s="626"/>
      <c r="E3" s="627"/>
      <c r="F3" s="627"/>
      <c r="G3" s="627"/>
      <c r="H3" s="627"/>
      <c r="I3" s="627"/>
      <c r="J3" s="627"/>
      <c r="K3" s="627"/>
      <c r="L3" s="627" t="s">
        <v>76</v>
      </c>
      <c r="M3" s="627"/>
      <c r="N3" s="627"/>
      <c r="O3" s="627"/>
      <c r="P3" s="627"/>
      <c r="Q3" s="627"/>
      <c r="R3" s="630"/>
      <c r="S3" s="630"/>
      <c r="T3" s="630"/>
      <c r="U3" s="630"/>
      <c r="V3" s="631"/>
      <c r="W3" s="524" t="s">
        <v>77</v>
      </c>
      <c r="X3" s="525"/>
      <c r="Y3" s="525"/>
      <c r="Z3" s="525"/>
      <c r="AA3" s="525"/>
      <c r="AB3" s="626"/>
      <c r="AC3" s="630" t="s">
        <v>78</v>
      </c>
      <c r="AD3" s="525"/>
      <c r="AE3" s="525"/>
      <c r="AF3" s="525"/>
      <c r="AG3" s="525"/>
      <c r="AH3" s="525"/>
      <c r="AI3" s="525"/>
      <c r="AJ3" s="525"/>
      <c r="AK3" s="525"/>
      <c r="AL3" s="592"/>
      <c r="AM3" s="524" t="s">
        <v>79</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80</v>
      </c>
      <c r="BO3" s="525"/>
      <c r="BP3" s="525"/>
      <c r="BQ3" s="525"/>
      <c r="BR3" s="525"/>
      <c r="BS3" s="525"/>
      <c r="BT3" s="525"/>
      <c r="BU3" s="592"/>
      <c r="BV3" s="524" t="s">
        <v>81</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82</v>
      </c>
      <c r="CU3" s="525"/>
      <c r="CV3" s="525"/>
      <c r="CW3" s="525"/>
      <c r="CX3" s="525"/>
      <c r="CY3" s="525"/>
      <c r="CZ3" s="525"/>
      <c r="DA3" s="592"/>
      <c r="DB3" s="524" t="s">
        <v>83</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84</v>
      </c>
      <c r="AZ4" s="438"/>
      <c r="BA4" s="438"/>
      <c r="BB4" s="438"/>
      <c r="BC4" s="438"/>
      <c r="BD4" s="438"/>
      <c r="BE4" s="438"/>
      <c r="BF4" s="438"/>
      <c r="BG4" s="438"/>
      <c r="BH4" s="438"/>
      <c r="BI4" s="438"/>
      <c r="BJ4" s="438"/>
      <c r="BK4" s="438"/>
      <c r="BL4" s="438"/>
      <c r="BM4" s="439"/>
      <c r="BN4" s="440">
        <v>29620887</v>
      </c>
      <c r="BO4" s="441"/>
      <c r="BP4" s="441"/>
      <c r="BQ4" s="441"/>
      <c r="BR4" s="441"/>
      <c r="BS4" s="441"/>
      <c r="BT4" s="441"/>
      <c r="BU4" s="442"/>
      <c r="BV4" s="440">
        <v>27332748</v>
      </c>
      <c r="BW4" s="441"/>
      <c r="BX4" s="441"/>
      <c r="BY4" s="441"/>
      <c r="BZ4" s="441"/>
      <c r="CA4" s="441"/>
      <c r="CB4" s="441"/>
      <c r="CC4" s="442"/>
      <c r="CD4" s="618" t="s">
        <v>85</v>
      </c>
      <c r="CE4" s="619"/>
      <c r="CF4" s="619"/>
      <c r="CG4" s="619"/>
      <c r="CH4" s="619"/>
      <c r="CI4" s="619"/>
      <c r="CJ4" s="619"/>
      <c r="CK4" s="619"/>
      <c r="CL4" s="619"/>
      <c r="CM4" s="619"/>
      <c r="CN4" s="619"/>
      <c r="CO4" s="619"/>
      <c r="CP4" s="619"/>
      <c r="CQ4" s="619"/>
      <c r="CR4" s="619"/>
      <c r="CS4" s="620"/>
      <c r="CT4" s="621">
        <v>5.3</v>
      </c>
      <c r="CU4" s="622"/>
      <c r="CV4" s="622"/>
      <c r="CW4" s="622"/>
      <c r="CX4" s="622"/>
      <c r="CY4" s="622"/>
      <c r="CZ4" s="622"/>
      <c r="DA4" s="623"/>
      <c r="DB4" s="621">
        <v>5</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86</v>
      </c>
      <c r="AN5" s="419"/>
      <c r="AO5" s="419"/>
      <c r="AP5" s="419"/>
      <c r="AQ5" s="419"/>
      <c r="AR5" s="419"/>
      <c r="AS5" s="419"/>
      <c r="AT5" s="420"/>
      <c r="AU5" s="502" t="s">
        <v>87</v>
      </c>
      <c r="AV5" s="503"/>
      <c r="AW5" s="503"/>
      <c r="AX5" s="503"/>
      <c r="AY5" s="425" t="s">
        <v>88</v>
      </c>
      <c r="AZ5" s="426"/>
      <c r="BA5" s="426"/>
      <c r="BB5" s="426"/>
      <c r="BC5" s="426"/>
      <c r="BD5" s="426"/>
      <c r="BE5" s="426"/>
      <c r="BF5" s="426"/>
      <c r="BG5" s="426"/>
      <c r="BH5" s="426"/>
      <c r="BI5" s="426"/>
      <c r="BJ5" s="426"/>
      <c r="BK5" s="426"/>
      <c r="BL5" s="426"/>
      <c r="BM5" s="427"/>
      <c r="BN5" s="445">
        <v>28598724</v>
      </c>
      <c r="BO5" s="446"/>
      <c r="BP5" s="446"/>
      <c r="BQ5" s="446"/>
      <c r="BR5" s="446"/>
      <c r="BS5" s="446"/>
      <c r="BT5" s="446"/>
      <c r="BU5" s="447"/>
      <c r="BV5" s="445">
        <v>26433681</v>
      </c>
      <c r="BW5" s="446"/>
      <c r="BX5" s="446"/>
      <c r="BY5" s="446"/>
      <c r="BZ5" s="446"/>
      <c r="CA5" s="446"/>
      <c r="CB5" s="446"/>
      <c r="CC5" s="447"/>
      <c r="CD5" s="454" t="s">
        <v>89</v>
      </c>
      <c r="CE5" s="455"/>
      <c r="CF5" s="455"/>
      <c r="CG5" s="455"/>
      <c r="CH5" s="455"/>
      <c r="CI5" s="455"/>
      <c r="CJ5" s="455"/>
      <c r="CK5" s="455"/>
      <c r="CL5" s="455"/>
      <c r="CM5" s="455"/>
      <c r="CN5" s="455"/>
      <c r="CO5" s="455"/>
      <c r="CP5" s="455"/>
      <c r="CQ5" s="455"/>
      <c r="CR5" s="455"/>
      <c r="CS5" s="456"/>
      <c r="CT5" s="415">
        <v>93.3</v>
      </c>
      <c r="CU5" s="416"/>
      <c r="CV5" s="416"/>
      <c r="CW5" s="416"/>
      <c r="CX5" s="416"/>
      <c r="CY5" s="416"/>
      <c r="CZ5" s="416"/>
      <c r="DA5" s="417"/>
      <c r="DB5" s="415">
        <v>99.5</v>
      </c>
      <c r="DC5" s="416"/>
      <c r="DD5" s="416"/>
      <c r="DE5" s="416"/>
      <c r="DF5" s="416"/>
      <c r="DG5" s="416"/>
      <c r="DH5" s="416"/>
      <c r="DI5" s="417"/>
      <c r="DJ5" s="165"/>
      <c r="DK5" s="165"/>
      <c r="DL5" s="165"/>
      <c r="DM5" s="165"/>
      <c r="DN5" s="165"/>
      <c r="DO5" s="165"/>
    </row>
    <row r="6" spans="1:119" ht="18.75" customHeight="1">
      <c r="A6" s="166"/>
      <c r="B6" s="598" t="s">
        <v>90</v>
      </c>
      <c r="C6" s="459"/>
      <c r="D6" s="459"/>
      <c r="E6" s="599"/>
      <c r="F6" s="599"/>
      <c r="G6" s="599"/>
      <c r="H6" s="599"/>
      <c r="I6" s="599"/>
      <c r="J6" s="599"/>
      <c r="K6" s="599"/>
      <c r="L6" s="599" t="s">
        <v>91</v>
      </c>
      <c r="M6" s="599"/>
      <c r="N6" s="599"/>
      <c r="O6" s="599"/>
      <c r="P6" s="599"/>
      <c r="Q6" s="599"/>
      <c r="R6" s="483"/>
      <c r="S6" s="483"/>
      <c r="T6" s="483"/>
      <c r="U6" s="483"/>
      <c r="V6" s="605"/>
      <c r="W6" s="536" t="s">
        <v>92</v>
      </c>
      <c r="X6" s="458"/>
      <c r="Y6" s="458"/>
      <c r="Z6" s="458"/>
      <c r="AA6" s="458"/>
      <c r="AB6" s="459"/>
      <c r="AC6" s="610" t="s">
        <v>93</v>
      </c>
      <c r="AD6" s="611"/>
      <c r="AE6" s="611"/>
      <c r="AF6" s="611"/>
      <c r="AG6" s="611"/>
      <c r="AH6" s="611"/>
      <c r="AI6" s="611"/>
      <c r="AJ6" s="611"/>
      <c r="AK6" s="611"/>
      <c r="AL6" s="612"/>
      <c r="AM6" s="514" t="s">
        <v>94</v>
      </c>
      <c r="AN6" s="419"/>
      <c r="AO6" s="419"/>
      <c r="AP6" s="419"/>
      <c r="AQ6" s="419"/>
      <c r="AR6" s="419"/>
      <c r="AS6" s="419"/>
      <c r="AT6" s="420"/>
      <c r="AU6" s="502" t="s">
        <v>95</v>
      </c>
      <c r="AV6" s="503"/>
      <c r="AW6" s="503"/>
      <c r="AX6" s="503"/>
      <c r="AY6" s="425" t="s">
        <v>96</v>
      </c>
      <c r="AZ6" s="426"/>
      <c r="BA6" s="426"/>
      <c r="BB6" s="426"/>
      <c r="BC6" s="426"/>
      <c r="BD6" s="426"/>
      <c r="BE6" s="426"/>
      <c r="BF6" s="426"/>
      <c r="BG6" s="426"/>
      <c r="BH6" s="426"/>
      <c r="BI6" s="426"/>
      <c r="BJ6" s="426"/>
      <c r="BK6" s="426"/>
      <c r="BL6" s="426"/>
      <c r="BM6" s="427"/>
      <c r="BN6" s="445">
        <v>1022163</v>
      </c>
      <c r="BO6" s="446"/>
      <c r="BP6" s="446"/>
      <c r="BQ6" s="446"/>
      <c r="BR6" s="446"/>
      <c r="BS6" s="446"/>
      <c r="BT6" s="446"/>
      <c r="BU6" s="447"/>
      <c r="BV6" s="445">
        <v>899067</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101.6</v>
      </c>
      <c r="CU6" s="596"/>
      <c r="CV6" s="596"/>
      <c r="CW6" s="596"/>
      <c r="CX6" s="596"/>
      <c r="CY6" s="596"/>
      <c r="CZ6" s="596"/>
      <c r="DA6" s="597"/>
      <c r="DB6" s="595">
        <v>105.5</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99</v>
      </c>
      <c r="AV7" s="503"/>
      <c r="AW7" s="503"/>
      <c r="AX7" s="503"/>
      <c r="AY7" s="425" t="s">
        <v>100</v>
      </c>
      <c r="AZ7" s="426"/>
      <c r="BA7" s="426"/>
      <c r="BB7" s="426"/>
      <c r="BC7" s="426"/>
      <c r="BD7" s="426"/>
      <c r="BE7" s="426"/>
      <c r="BF7" s="426"/>
      <c r="BG7" s="426"/>
      <c r="BH7" s="426"/>
      <c r="BI7" s="426"/>
      <c r="BJ7" s="426"/>
      <c r="BK7" s="426"/>
      <c r="BL7" s="426"/>
      <c r="BM7" s="427"/>
      <c r="BN7" s="445">
        <v>149941</v>
      </c>
      <c r="BO7" s="446"/>
      <c r="BP7" s="446"/>
      <c r="BQ7" s="446"/>
      <c r="BR7" s="446"/>
      <c r="BS7" s="446"/>
      <c r="BT7" s="446"/>
      <c r="BU7" s="447"/>
      <c r="BV7" s="445">
        <v>63779</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16346691</v>
      </c>
      <c r="CU7" s="446"/>
      <c r="CV7" s="446"/>
      <c r="CW7" s="446"/>
      <c r="CX7" s="446"/>
      <c r="CY7" s="446"/>
      <c r="CZ7" s="446"/>
      <c r="DA7" s="447"/>
      <c r="DB7" s="445">
        <v>16610575</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103</v>
      </c>
      <c r="AV8" s="503"/>
      <c r="AW8" s="503"/>
      <c r="AX8" s="503"/>
      <c r="AY8" s="425" t="s">
        <v>104</v>
      </c>
      <c r="AZ8" s="426"/>
      <c r="BA8" s="426"/>
      <c r="BB8" s="426"/>
      <c r="BC8" s="426"/>
      <c r="BD8" s="426"/>
      <c r="BE8" s="426"/>
      <c r="BF8" s="426"/>
      <c r="BG8" s="426"/>
      <c r="BH8" s="426"/>
      <c r="BI8" s="426"/>
      <c r="BJ8" s="426"/>
      <c r="BK8" s="426"/>
      <c r="BL8" s="426"/>
      <c r="BM8" s="427"/>
      <c r="BN8" s="445">
        <v>872222</v>
      </c>
      <c r="BO8" s="446"/>
      <c r="BP8" s="446"/>
      <c r="BQ8" s="446"/>
      <c r="BR8" s="446"/>
      <c r="BS8" s="446"/>
      <c r="BT8" s="446"/>
      <c r="BU8" s="447"/>
      <c r="BV8" s="445">
        <v>835288</v>
      </c>
      <c r="BW8" s="446"/>
      <c r="BX8" s="446"/>
      <c r="BY8" s="446"/>
      <c r="BZ8" s="446"/>
      <c r="CA8" s="446"/>
      <c r="CB8" s="446"/>
      <c r="CC8" s="447"/>
      <c r="CD8" s="454" t="s">
        <v>105</v>
      </c>
      <c r="CE8" s="455"/>
      <c r="CF8" s="455"/>
      <c r="CG8" s="455"/>
      <c r="CH8" s="455"/>
      <c r="CI8" s="455"/>
      <c r="CJ8" s="455"/>
      <c r="CK8" s="455"/>
      <c r="CL8" s="455"/>
      <c r="CM8" s="455"/>
      <c r="CN8" s="455"/>
      <c r="CO8" s="455"/>
      <c r="CP8" s="455"/>
      <c r="CQ8" s="455"/>
      <c r="CR8" s="455"/>
      <c r="CS8" s="456"/>
      <c r="CT8" s="558">
        <v>0.84</v>
      </c>
      <c r="CU8" s="559"/>
      <c r="CV8" s="559"/>
      <c r="CW8" s="559"/>
      <c r="CX8" s="559"/>
      <c r="CY8" s="559"/>
      <c r="CZ8" s="559"/>
      <c r="DA8" s="560"/>
      <c r="DB8" s="558">
        <v>0.84</v>
      </c>
      <c r="DC8" s="559"/>
      <c r="DD8" s="559"/>
      <c r="DE8" s="559"/>
      <c r="DF8" s="559"/>
      <c r="DG8" s="559"/>
      <c r="DH8" s="559"/>
      <c r="DI8" s="560"/>
      <c r="DJ8" s="165"/>
      <c r="DK8" s="165"/>
      <c r="DL8" s="165"/>
      <c r="DM8" s="165"/>
      <c r="DN8" s="165"/>
      <c r="DO8" s="165"/>
    </row>
    <row r="9" spans="1:119" ht="18.75" customHeight="1" thickBot="1">
      <c r="A9" s="166"/>
      <c r="B9" s="584" t="s">
        <v>106</v>
      </c>
      <c r="C9" s="585"/>
      <c r="D9" s="585"/>
      <c r="E9" s="585"/>
      <c r="F9" s="585"/>
      <c r="G9" s="585"/>
      <c r="H9" s="585"/>
      <c r="I9" s="585"/>
      <c r="J9" s="585"/>
      <c r="K9" s="508"/>
      <c r="L9" s="586" t="s">
        <v>107</v>
      </c>
      <c r="M9" s="587"/>
      <c r="N9" s="587"/>
      <c r="O9" s="587"/>
      <c r="P9" s="587"/>
      <c r="Q9" s="588"/>
      <c r="R9" s="589">
        <v>80090</v>
      </c>
      <c r="S9" s="590"/>
      <c r="T9" s="590"/>
      <c r="U9" s="590"/>
      <c r="V9" s="591"/>
      <c r="W9" s="524" t="s">
        <v>108</v>
      </c>
      <c r="X9" s="525"/>
      <c r="Y9" s="525"/>
      <c r="Z9" s="525"/>
      <c r="AA9" s="525"/>
      <c r="AB9" s="525"/>
      <c r="AC9" s="525"/>
      <c r="AD9" s="525"/>
      <c r="AE9" s="525"/>
      <c r="AF9" s="525"/>
      <c r="AG9" s="525"/>
      <c r="AH9" s="525"/>
      <c r="AI9" s="525"/>
      <c r="AJ9" s="525"/>
      <c r="AK9" s="525"/>
      <c r="AL9" s="592"/>
      <c r="AM9" s="514" t="s">
        <v>109</v>
      </c>
      <c r="AN9" s="419"/>
      <c r="AO9" s="419"/>
      <c r="AP9" s="419"/>
      <c r="AQ9" s="419"/>
      <c r="AR9" s="419"/>
      <c r="AS9" s="419"/>
      <c r="AT9" s="420"/>
      <c r="AU9" s="502" t="s">
        <v>110</v>
      </c>
      <c r="AV9" s="503"/>
      <c r="AW9" s="503"/>
      <c r="AX9" s="503"/>
      <c r="AY9" s="425" t="s">
        <v>111</v>
      </c>
      <c r="AZ9" s="426"/>
      <c r="BA9" s="426"/>
      <c r="BB9" s="426"/>
      <c r="BC9" s="426"/>
      <c r="BD9" s="426"/>
      <c r="BE9" s="426"/>
      <c r="BF9" s="426"/>
      <c r="BG9" s="426"/>
      <c r="BH9" s="426"/>
      <c r="BI9" s="426"/>
      <c r="BJ9" s="426"/>
      <c r="BK9" s="426"/>
      <c r="BL9" s="426"/>
      <c r="BM9" s="427"/>
      <c r="BN9" s="445">
        <v>36934</v>
      </c>
      <c r="BO9" s="446"/>
      <c r="BP9" s="446"/>
      <c r="BQ9" s="446"/>
      <c r="BR9" s="446"/>
      <c r="BS9" s="446"/>
      <c r="BT9" s="446"/>
      <c r="BU9" s="447"/>
      <c r="BV9" s="445">
        <v>-182301</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11.7</v>
      </c>
      <c r="CU9" s="416"/>
      <c r="CV9" s="416"/>
      <c r="CW9" s="416"/>
      <c r="CX9" s="416"/>
      <c r="CY9" s="416"/>
      <c r="CZ9" s="416"/>
      <c r="DA9" s="417"/>
      <c r="DB9" s="415">
        <v>11.8</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113</v>
      </c>
      <c r="M10" s="419"/>
      <c r="N10" s="419"/>
      <c r="O10" s="419"/>
      <c r="P10" s="419"/>
      <c r="Q10" s="420"/>
      <c r="R10" s="421">
        <v>79844</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87</v>
      </c>
      <c r="AV10" s="503"/>
      <c r="AW10" s="503"/>
      <c r="AX10" s="503"/>
      <c r="AY10" s="425" t="s">
        <v>115</v>
      </c>
      <c r="AZ10" s="426"/>
      <c r="BA10" s="426"/>
      <c r="BB10" s="426"/>
      <c r="BC10" s="426"/>
      <c r="BD10" s="426"/>
      <c r="BE10" s="426"/>
      <c r="BF10" s="426"/>
      <c r="BG10" s="426"/>
      <c r="BH10" s="426"/>
      <c r="BI10" s="426"/>
      <c r="BJ10" s="426"/>
      <c r="BK10" s="426"/>
      <c r="BL10" s="426"/>
      <c r="BM10" s="427"/>
      <c r="BN10" s="445">
        <v>9241</v>
      </c>
      <c r="BO10" s="446"/>
      <c r="BP10" s="446"/>
      <c r="BQ10" s="446"/>
      <c r="BR10" s="446"/>
      <c r="BS10" s="446"/>
      <c r="BT10" s="446"/>
      <c r="BU10" s="447"/>
      <c r="BV10" s="445">
        <v>9387</v>
      </c>
      <c r="BW10" s="446"/>
      <c r="BX10" s="446"/>
      <c r="BY10" s="446"/>
      <c r="BZ10" s="446"/>
      <c r="CA10" s="446"/>
      <c r="CB10" s="446"/>
      <c r="CC10" s="447"/>
      <c r="CD10" s="170" t="s">
        <v>116</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117</v>
      </c>
      <c r="M11" s="492"/>
      <c r="N11" s="492"/>
      <c r="O11" s="492"/>
      <c r="P11" s="492"/>
      <c r="Q11" s="493"/>
      <c r="R11" s="581" t="s">
        <v>118</v>
      </c>
      <c r="S11" s="582"/>
      <c r="T11" s="582"/>
      <c r="U11" s="582"/>
      <c r="V11" s="583"/>
      <c r="W11" s="593"/>
      <c r="X11" s="407"/>
      <c r="Y11" s="407"/>
      <c r="Z11" s="407"/>
      <c r="AA11" s="407"/>
      <c r="AB11" s="407"/>
      <c r="AC11" s="407"/>
      <c r="AD11" s="407"/>
      <c r="AE11" s="407"/>
      <c r="AF11" s="407"/>
      <c r="AG11" s="407"/>
      <c r="AH11" s="407"/>
      <c r="AI11" s="407"/>
      <c r="AJ11" s="407"/>
      <c r="AK11" s="407"/>
      <c r="AL11" s="594"/>
      <c r="AM11" s="514" t="s">
        <v>119</v>
      </c>
      <c r="AN11" s="419"/>
      <c r="AO11" s="419"/>
      <c r="AP11" s="419"/>
      <c r="AQ11" s="419"/>
      <c r="AR11" s="419"/>
      <c r="AS11" s="419"/>
      <c r="AT11" s="420"/>
      <c r="AU11" s="502" t="s">
        <v>87</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122</v>
      </c>
      <c r="DC11" s="559"/>
      <c r="DD11" s="559"/>
      <c r="DE11" s="559"/>
      <c r="DF11" s="559"/>
      <c r="DG11" s="559"/>
      <c r="DH11" s="559"/>
      <c r="DI11" s="560"/>
      <c r="DJ11" s="165"/>
      <c r="DK11" s="165"/>
      <c r="DL11" s="165"/>
      <c r="DM11" s="165"/>
      <c r="DN11" s="165"/>
      <c r="DO11" s="165"/>
    </row>
    <row r="12" spans="1:119" ht="18.75" customHeight="1">
      <c r="A12" s="166"/>
      <c r="B12" s="561" t="s">
        <v>123</v>
      </c>
      <c r="C12" s="562"/>
      <c r="D12" s="562"/>
      <c r="E12" s="562"/>
      <c r="F12" s="562"/>
      <c r="G12" s="562"/>
      <c r="H12" s="562"/>
      <c r="I12" s="562"/>
      <c r="J12" s="562"/>
      <c r="K12" s="563"/>
      <c r="L12" s="570" t="s">
        <v>124</v>
      </c>
      <c r="M12" s="571"/>
      <c r="N12" s="571"/>
      <c r="O12" s="571"/>
      <c r="P12" s="571"/>
      <c r="Q12" s="572"/>
      <c r="R12" s="573">
        <v>81064</v>
      </c>
      <c r="S12" s="574"/>
      <c r="T12" s="574"/>
      <c r="U12" s="574"/>
      <c r="V12" s="575"/>
      <c r="W12" s="576" t="s">
        <v>1</v>
      </c>
      <c r="X12" s="503"/>
      <c r="Y12" s="503"/>
      <c r="Z12" s="503"/>
      <c r="AA12" s="503"/>
      <c r="AB12" s="577"/>
      <c r="AC12" s="502" t="s">
        <v>125</v>
      </c>
      <c r="AD12" s="503"/>
      <c r="AE12" s="503"/>
      <c r="AF12" s="503"/>
      <c r="AG12" s="577"/>
      <c r="AH12" s="502" t="s">
        <v>126</v>
      </c>
      <c r="AI12" s="503"/>
      <c r="AJ12" s="503"/>
      <c r="AK12" s="503"/>
      <c r="AL12" s="578"/>
      <c r="AM12" s="514" t="s">
        <v>127</v>
      </c>
      <c r="AN12" s="419"/>
      <c r="AO12" s="419"/>
      <c r="AP12" s="419"/>
      <c r="AQ12" s="419"/>
      <c r="AR12" s="419"/>
      <c r="AS12" s="419"/>
      <c r="AT12" s="420"/>
      <c r="AU12" s="502" t="s">
        <v>87</v>
      </c>
      <c r="AV12" s="503"/>
      <c r="AW12" s="503"/>
      <c r="AX12" s="503"/>
      <c r="AY12" s="425" t="s">
        <v>128</v>
      </c>
      <c r="AZ12" s="426"/>
      <c r="BA12" s="426"/>
      <c r="BB12" s="426"/>
      <c r="BC12" s="426"/>
      <c r="BD12" s="426"/>
      <c r="BE12" s="426"/>
      <c r="BF12" s="426"/>
      <c r="BG12" s="426"/>
      <c r="BH12" s="426"/>
      <c r="BI12" s="426"/>
      <c r="BJ12" s="426"/>
      <c r="BK12" s="426"/>
      <c r="BL12" s="426"/>
      <c r="BM12" s="427"/>
      <c r="BN12" s="445">
        <v>0</v>
      </c>
      <c r="BO12" s="446"/>
      <c r="BP12" s="446"/>
      <c r="BQ12" s="446"/>
      <c r="BR12" s="446"/>
      <c r="BS12" s="446"/>
      <c r="BT12" s="446"/>
      <c r="BU12" s="447"/>
      <c r="BV12" s="445">
        <v>360000</v>
      </c>
      <c r="BW12" s="446"/>
      <c r="BX12" s="446"/>
      <c r="BY12" s="446"/>
      <c r="BZ12" s="446"/>
      <c r="CA12" s="446"/>
      <c r="CB12" s="446"/>
      <c r="CC12" s="447"/>
      <c r="CD12" s="454" t="s">
        <v>129</v>
      </c>
      <c r="CE12" s="455"/>
      <c r="CF12" s="455"/>
      <c r="CG12" s="455"/>
      <c r="CH12" s="455"/>
      <c r="CI12" s="455"/>
      <c r="CJ12" s="455"/>
      <c r="CK12" s="455"/>
      <c r="CL12" s="455"/>
      <c r="CM12" s="455"/>
      <c r="CN12" s="455"/>
      <c r="CO12" s="455"/>
      <c r="CP12" s="455"/>
      <c r="CQ12" s="455"/>
      <c r="CR12" s="455"/>
      <c r="CS12" s="456"/>
      <c r="CT12" s="558" t="s">
        <v>130</v>
      </c>
      <c r="CU12" s="559"/>
      <c r="CV12" s="559"/>
      <c r="CW12" s="559"/>
      <c r="CX12" s="559"/>
      <c r="CY12" s="559"/>
      <c r="CZ12" s="559"/>
      <c r="DA12" s="560"/>
      <c r="DB12" s="558" t="s">
        <v>131</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132</v>
      </c>
      <c r="N13" s="546"/>
      <c r="O13" s="546"/>
      <c r="P13" s="546"/>
      <c r="Q13" s="547"/>
      <c r="R13" s="548">
        <v>80361</v>
      </c>
      <c r="S13" s="549"/>
      <c r="T13" s="549"/>
      <c r="U13" s="549"/>
      <c r="V13" s="550"/>
      <c r="W13" s="536" t="s">
        <v>133</v>
      </c>
      <c r="X13" s="458"/>
      <c r="Y13" s="458"/>
      <c r="Z13" s="458"/>
      <c r="AA13" s="458"/>
      <c r="AB13" s="459"/>
      <c r="AC13" s="421">
        <v>374</v>
      </c>
      <c r="AD13" s="422"/>
      <c r="AE13" s="422"/>
      <c r="AF13" s="422"/>
      <c r="AG13" s="423"/>
      <c r="AH13" s="421">
        <v>355</v>
      </c>
      <c r="AI13" s="422"/>
      <c r="AJ13" s="422"/>
      <c r="AK13" s="422"/>
      <c r="AL13" s="424"/>
      <c r="AM13" s="514" t="s">
        <v>134</v>
      </c>
      <c r="AN13" s="419"/>
      <c r="AO13" s="419"/>
      <c r="AP13" s="419"/>
      <c r="AQ13" s="419"/>
      <c r="AR13" s="419"/>
      <c r="AS13" s="419"/>
      <c r="AT13" s="420"/>
      <c r="AU13" s="502" t="s">
        <v>103</v>
      </c>
      <c r="AV13" s="503"/>
      <c r="AW13" s="503"/>
      <c r="AX13" s="503"/>
      <c r="AY13" s="425" t="s">
        <v>135</v>
      </c>
      <c r="AZ13" s="426"/>
      <c r="BA13" s="426"/>
      <c r="BB13" s="426"/>
      <c r="BC13" s="426"/>
      <c r="BD13" s="426"/>
      <c r="BE13" s="426"/>
      <c r="BF13" s="426"/>
      <c r="BG13" s="426"/>
      <c r="BH13" s="426"/>
      <c r="BI13" s="426"/>
      <c r="BJ13" s="426"/>
      <c r="BK13" s="426"/>
      <c r="BL13" s="426"/>
      <c r="BM13" s="427"/>
      <c r="BN13" s="445">
        <v>46175</v>
      </c>
      <c r="BO13" s="446"/>
      <c r="BP13" s="446"/>
      <c r="BQ13" s="446"/>
      <c r="BR13" s="446"/>
      <c r="BS13" s="446"/>
      <c r="BT13" s="446"/>
      <c r="BU13" s="447"/>
      <c r="BV13" s="445">
        <v>-532914</v>
      </c>
      <c r="BW13" s="446"/>
      <c r="BX13" s="446"/>
      <c r="BY13" s="446"/>
      <c r="BZ13" s="446"/>
      <c r="CA13" s="446"/>
      <c r="CB13" s="446"/>
      <c r="CC13" s="447"/>
      <c r="CD13" s="454" t="s">
        <v>136</v>
      </c>
      <c r="CE13" s="455"/>
      <c r="CF13" s="455"/>
      <c r="CG13" s="455"/>
      <c r="CH13" s="455"/>
      <c r="CI13" s="455"/>
      <c r="CJ13" s="455"/>
      <c r="CK13" s="455"/>
      <c r="CL13" s="455"/>
      <c r="CM13" s="455"/>
      <c r="CN13" s="455"/>
      <c r="CO13" s="455"/>
      <c r="CP13" s="455"/>
      <c r="CQ13" s="455"/>
      <c r="CR13" s="455"/>
      <c r="CS13" s="456"/>
      <c r="CT13" s="415">
        <v>0.7</v>
      </c>
      <c r="CU13" s="416"/>
      <c r="CV13" s="416"/>
      <c r="CW13" s="416"/>
      <c r="CX13" s="416"/>
      <c r="CY13" s="416"/>
      <c r="CZ13" s="416"/>
      <c r="DA13" s="417"/>
      <c r="DB13" s="415">
        <v>1</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137</v>
      </c>
      <c r="M14" s="579"/>
      <c r="N14" s="579"/>
      <c r="O14" s="579"/>
      <c r="P14" s="579"/>
      <c r="Q14" s="580"/>
      <c r="R14" s="548">
        <v>80775</v>
      </c>
      <c r="S14" s="549"/>
      <c r="T14" s="549"/>
      <c r="U14" s="549"/>
      <c r="V14" s="550"/>
      <c r="W14" s="551"/>
      <c r="X14" s="461"/>
      <c r="Y14" s="461"/>
      <c r="Z14" s="461"/>
      <c r="AA14" s="461"/>
      <c r="AB14" s="462"/>
      <c r="AC14" s="541">
        <v>1</v>
      </c>
      <c r="AD14" s="542"/>
      <c r="AE14" s="542"/>
      <c r="AF14" s="542"/>
      <c r="AG14" s="543"/>
      <c r="AH14" s="541">
        <v>1</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138</v>
      </c>
      <c r="CE14" s="452"/>
      <c r="CF14" s="452"/>
      <c r="CG14" s="452"/>
      <c r="CH14" s="452"/>
      <c r="CI14" s="452"/>
      <c r="CJ14" s="452"/>
      <c r="CK14" s="452"/>
      <c r="CL14" s="452"/>
      <c r="CM14" s="452"/>
      <c r="CN14" s="452"/>
      <c r="CO14" s="452"/>
      <c r="CP14" s="452"/>
      <c r="CQ14" s="452"/>
      <c r="CR14" s="452"/>
      <c r="CS14" s="453"/>
      <c r="CT14" s="552">
        <v>10.199999999999999</v>
      </c>
      <c r="CU14" s="553"/>
      <c r="CV14" s="553"/>
      <c r="CW14" s="553"/>
      <c r="CX14" s="553"/>
      <c r="CY14" s="553"/>
      <c r="CZ14" s="553"/>
      <c r="DA14" s="554"/>
      <c r="DB14" s="552">
        <v>10.1</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139</v>
      </c>
      <c r="N15" s="546"/>
      <c r="O15" s="546"/>
      <c r="P15" s="546"/>
      <c r="Q15" s="547"/>
      <c r="R15" s="548">
        <v>80153</v>
      </c>
      <c r="S15" s="549"/>
      <c r="T15" s="549"/>
      <c r="U15" s="549"/>
      <c r="V15" s="550"/>
      <c r="W15" s="536" t="s">
        <v>140</v>
      </c>
      <c r="X15" s="458"/>
      <c r="Y15" s="458"/>
      <c r="Z15" s="458"/>
      <c r="AA15" s="458"/>
      <c r="AB15" s="459"/>
      <c r="AC15" s="421">
        <v>9882</v>
      </c>
      <c r="AD15" s="422"/>
      <c r="AE15" s="422"/>
      <c r="AF15" s="422"/>
      <c r="AG15" s="423"/>
      <c r="AH15" s="421">
        <v>9572</v>
      </c>
      <c r="AI15" s="422"/>
      <c r="AJ15" s="422"/>
      <c r="AK15" s="422"/>
      <c r="AL15" s="424"/>
      <c r="AM15" s="514"/>
      <c r="AN15" s="419"/>
      <c r="AO15" s="419"/>
      <c r="AP15" s="419"/>
      <c r="AQ15" s="419"/>
      <c r="AR15" s="419"/>
      <c r="AS15" s="419"/>
      <c r="AT15" s="420"/>
      <c r="AU15" s="502"/>
      <c r="AV15" s="503"/>
      <c r="AW15" s="503"/>
      <c r="AX15" s="503"/>
      <c r="AY15" s="437" t="s">
        <v>141</v>
      </c>
      <c r="AZ15" s="438"/>
      <c r="BA15" s="438"/>
      <c r="BB15" s="438"/>
      <c r="BC15" s="438"/>
      <c r="BD15" s="438"/>
      <c r="BE15" s="438"/>
      <c r="BF15" s="438"/>
      <c r="BG15" s="438"/>
      <c r="BH15" s="438"/>
      <c r="BI15" s="438"/>
      <c r="BJ15" s="438"/>
      <c r="BK15" s="438"/>
      <c r="BL15" s="438"/>
      <c r="BM15" s="439"/>
      <c r="BN15" s="440">
        <v>10020650</v>
      </c>
      <c r="BO15" s="441"/>
      <c r="BP15" s="441"/>
      <c r="BQ15" s="441"/>
      <c r="BR15" s="441"/>
      <c r="BS15" s="441"/>
      <c r="BT15" s="441"/>
      <c r="BU15" s="442"/>
      <c r="BV15" s="440">
        <v>10961722</v>
      </c>
      <c r="BW15" s="441"/>
      <c r="BX15" s="441"/>
      <c r="BY15" s="441"/>
      <c r="BZ15" s="441"/>
      <c r="CA15" s="441"/>
      <c r="CB15" s="441"/>
      <c r="CC15" s="442"/>
      <c r="CD15" s="555" t="s">
        <v>142</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143</v>
      </c>
      <c r="M16" s="539"/>
      <c r="N16" s="539"/>
      <c r="O16" s="539"/>
      <c r="P16" s="539"/>
      <c r="Q16" s="540"/>
      <c r="R16" s="533" t="s">
        <v>144</v>
      </c>
      <c r="S16" s="534"/>
      <c r="T16" s="534"/>
      <c r="U16" s="534"/>
      <c r="V16" s="535"/>
      <c r="W16" s="551"/>
      <c r="X16" s="461"/>
      <c r="Y16" s="461"/>
      <c r="Z16" s="461"/>
      <c r="AA16" s="461"/>
      <c r="AB16" s="462"/>
      <c r="AC16" s="541">
        <v>27.5</v>
      </c>
      <c r="AD16" s="542"/>
      <c r="AE16" s="542"/>
      <c r="AF16" s="542"/>
      <c r="AG16" s="543"/>
      <c r="AH16" s="541">
        <v>27.1</v>
      </c>
      <c r="AI16" s="542"/>
      <c r="AJ16" s="542"/>
      <c r="AK16" s="542"/>
      <c r="AL16" s="544"/>
      <c r="AM16" s="514"/>
      <c r="AN16" s="419"/>
      <c r="AO16" s="419"/>
      <c r="AP16" s="419"/>
      <c r="AQ16" s="419"/>
      <c r="AR16" s="419"/>
      <c r="AS16" s="419"/>
      <c r="AT16" s="420"/>
      <c r="AU16" s="502"/>
      <c r="AV16" s="503"/>
      <c r="AW16" s="503"/>
      <c r="AX16" s="503"/>
      <c r="AY16" s="425" t="s">
        <v>145</v>
      </c>
      <c r="AZ16" s="426"/>
      <c r="BA16" s="426"/>
      <c r="BB16" s="426"/>
      <c r="BC16" s="426"/>
      <c r="BD16" s="426"/>
      <c r="BE16" s="426"/>
      <c r="BF16" s="426"/>
      <c r="BG16" s="426"/>
      <c r="BH16" s="426"/>
      <c r="BI16" s="426"/>
      <c r="BJ16" s="426"/>
      <c r="BK16" s="426"/>
      <c r="BL16" s="426"/>
      <c r="BM16" s="427"/>
      <c r="BN16" s="445">
        <v>12091647</v>
      </c>
      <c r="BO16" s="446"/>
      <c r="BP16" s="446"/>
      <c r="BQ16" s="446"/>
      <c r="BR16" s="446"/>
      <c r="BS16" s="446"/>
      <c r="BT16" s="446"/>
      <c r="BU16" s="447"/>
      <c r="BV16" s="445">
        <v>12545597</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146</v>
      </c>
      <c r="N17" s="531"/>
      <c r="O17" s="531"/>
      <c r="P17" s="531"/>
      <c r="Q17" s="532"/>
      <c r="R17" s="533" t="s">
        <v>147</v>
      </c>
      <c r="S17" s="534"/>
      <c r="T17" s="534"/>
      <c r="U17" s="534"/>
      <c r="V17" s="535"/>
      <c r="W17" s="536" t="s">
        <v>148</v>
      </c>
      <c r="X17" s="458"/>
      <c r="Y17" s="458"/>
      <c r="Z17" s="458"/>
      <c r="AA17" s="458"/>
      <c r="AB17" s="459"/>
      <c r="AC17" s="421">
        <v>25739</v>
      </c>
      <c r="AD17" s="422"/>
      <c r="AE17" s="422"/>
      <c r="AF17" s="422"/>
      <c r="AG17" s="423"/>
      <c r="AH17" s="421">
        <v>25363</v>
      </c>
      <c r="AI17" s="422"/>
      <c r="AJ17" s="422"/>
      <c r="AK17" s="422"/>
      <c r="AL17" s="424"/>
      <c r="AM17" s="514"/>
      <c r="AN17" s="419"/>
      <c r="AO17" s="419"/>
      <c r="AP17" s="419"/>
      <c r="AQ17" s="419"/>
      <c r="AR17" s="419"/>
      <c r="AS17" s="419"/>
      <c r="AT17" s="420"/>
      <c r="AU17" s="502"/>
      <c r="AV17" s="503"/>
      <c r="AW17" s="503"/>
      <c r="AX17" s="503"/>
      <c r="AY17" s="425" t="s">
        <v>149</v>
      </c>
      <c r="AZ17" s="426"/>
      <c r="BA17" s="426"/>
      <c r="BB17" s="426"/>
      <c r="BC17" s="426"/>
      <c r="BD17" s="426"/>
      <c r="BE17" s="426"/>
      <c r="BF17" s="426"/>
      <c r="BG17" s="426"/>
      <c r="BH17" s="426"/>
      <c r="BI17" s="426"/>
      <c r="BJ17" s="426"/>
      <c r="BK17" s="426"/>
      <c r="BL17" s="426"/>
      <c r="BM17" s="427"/>
      <c r="BN17" s="445">
        <v>12908327</v>
      </c>
      <c r="BO17" s="446"/>
      <c r="BP17" s="446"/>
      <c r="BQ17" s="446"/>
      <c r="BR17" s="446"/>
      <c r="BS17" s="446"/>
      <c r="BT17" s="446"/>
      <c r="BU17" s="447"/>
      <c r="BV17" s="445">
        <v>14155105</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150</v>
      </c>
      <c r="C18" s="508"/>
      <c r="D18" s="508"/>
      <c r="E18" s="509"/>
      <c r="F18" s="509"/>
      <c r="G18" s="509"/>
      <c r="H18" s="509"/>
      <c r="I18" s="509"/>
      <c r="J18" s="509"/>
      <c r="K18" s="509"/>
      <c r="L18" s="510">
        <v>19.170000000000002</v>
      </c>
      <c r="M18" s="510"/>
      <c r="N18" s="510"/>
      <c r="O18" s="510"/>
      <c r="P18" s="510"/>
      <c r="Q18" s="510"/>
      <c r="R18" s="511"/>
      <c r="S18" s="511"/>
      <c r="T18" s="511"/>
      <c r="U18" s="511"/>
      <c r="V18" s="512"/>
      <c r="W18" s="526"/>
      <c r="X18" s="527"/>
      <c r="Y18" s="527"/>
      <c r="Z18" s="527"/>
      <c r="AA18" s="527"/>
      <c r="AB18" s="537"/>
      <c r="AC18" s="409">
        <v>71.5</v>
      </c>
      <c r="AD18" s="410"/>
      <c r="AE18" s="410"/>
      <c r="AF18" s="410"/>
      <c r="AG18" s="513"/>
      <c r="AH18" s="409">
        <v>71.900000000000006</v>
      </c>
      <c r="AI18" s="410"/>
      <c r="AJ18" s="410"/>
      <c r="AK18" s="410"/>
      <c r="AL18" s="411"/>
      <c r="AM18" s="514"/>
      <c r="AN18" s="419"/>
      <c r="AO18" s="419"/>
      <c r="AP18" s="419"/>
      <c r="AQ18" s="419"/>
      <c r="AR18" s="419"/>
      <c r="AS18" s="419"/>
      <c r="AT18" s="420"/>
      <c r="AU18" s="502"/>
      <c r="AV18" s="503"/>
      <c r="AW18" s="503"/>
      <c r="AX18" s="503"/>
      <c r="AY18" s="425" t="s">
        <v>151</v>
      </c>
      <c r="AZ18" s="426"/>
      <c r="BA18" s="426"/>
      <c r="BB18" s="426"/>
      <c r="BC18" s="426"/>
      <c r="BD18" s="426"/>
      <c r="BE18" s="426"/>
      <c r="BF18" s="426"/>
      <c r="BG18" s="426"/>
      <c r="BH18" s="426"/>
      <c r="BI18" s="426"/>
      <c r="BJ18" s="426"/>
      <c r="BK18" s="426"/>
      <c r="BL18" s="426"/>
      <c r="BM18" s="427"/>
      <c r="BN18" s="445">
        <v>15779705</v>
      </c>
      <c r="BO18" s="446"/>
      <c r="BP18" s="446"/>
      <c r="BQ18" s="446"/>
      <c r="BR18" s="446"/>
      <c r="BS18" s="446"/>
      <c r="BT18" s="446"/>
      <c r="BU18" s="447"/>
      <c r="BV18" s="445">
        <v>15408596</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152</v>
      </c>
      <c r="C19" s="508"/>
      <c r="D19" s="508"/>
      <c r="E19" s="509"/>
      <c r="F19" s="509"/>
      <c r="G19" s="509"/>
      <c r="H19" s="509"/>
      <c r="I19" s="509"/>
      <c r="J19" s="509"/>
      <c r="K19" s="509"/>
      <c r="L19" s="515">
        <v>4178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153</v>
      </c>
      <c r="AZ19" s="426"/>
      <c r="BA19" s="426"/>
      <c r="BB19" s="426"/>
      <c r="BC19" s="426"/>
      <c r="BD19" s="426"/>
      <c r="BE19" s="426"/>
      <c r="BF19" s="426"/>
      <c r="BG19" s="426"/>
      <c r="BH19" s="426"/>
      <c r="BI19" s="426"/>
      <c r="BJ19" s="426"/>
      <c r="BK19" s="426"/>
      <c r="BL19" s="426"/>
      <c r="BM19" s="427"/>
      <c r="BN19" s="445">
        <v>19370916</v>
      </c>
      <c r="BO19" s="446"/>
      <c r="BP19" s="446"/>
      <c r="BQ19" s="446"/>
      <c r="BR19" s="446"/>
      <c r="BS19" s="446"/>
      <c r="BT19" s="446"/>
      <c r="BU19" s="447"/>
      <c r="BV19" s="445">
        <v>18593297</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154</v>
      </c>
      <c r="C20" s="508"/>
      <c r="D20" s="508"/>
      <c r="E20" s="509"/>
      <c r="F20" s="509"/>
      <c r="G20" s="509"/>
      <c r="H20" s="509"/>
      <c r="I20" s="509"/>
      <c r="J20" s="509"/>
      <c r="K20" s="509"/>
      <c r="L20" s="515">
        <v>32491</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155</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156</v>
      </c>
      <c r="C22" s="475"/>
      <c r="D22" s="476"/>
      <c r="E22" s="483" t="s">
        <v>1</v>
      </c>
      <c r="F22" s="458"/>
      <c r="G22" s="458"/>
      <c r="H22" s="458"/>
      <c r="I22" s="458"/>
      <c r="J22" s="458"/>
      <c r="K22" s="459"/>
      <c r="L22" s="483" t="s">
        <v>157</v>
      </c>
      <c r="M22" s="458"/>
      <c r="N22" s="458"/>
      <c r="O22" s="458"/>
      <c r="P22" s="459"/>
      <c r="Q22" s="468" t="s">
        <v>158</v>
      </c>
      <c r="R22" s="469"/>
      <c r="S22" s="469"/>
      <c r="T22" s="469"/>
      <c r="U22" s="469"/>
      <c r="V22" s="484"/>
      <c r="W22" s="486" t="s">
        <v>159</v>
      </c>
      <c r="X22" s="475"/>
      <c r="Y22" s="476"/>
      <c r="Z22" s="483" t="s">
        <v>1</v>
      </c>
      <c r="AA22" s="458"/>
      <c r="AB22" s="458"/>
      <c r="AC22" s="458"/>
      <c r="AD22" s="458"/>
      <c r="AE22" s="458"/>
      <c r="AF22" s="458"/>
      <c r="AG22" s="459"/>
      <c r="AH22" s="457" t="s">
        <v>160</v>
      </c>
      <c r="AI22" s="458"/>
      <c r="AJ22" s="458"/>
      <c r="AK22" s="458"/>
      <c r="AL22" s="459"/>
      <c r="AM22" s="457" t="s">
        <v>161</v>
      </c>
      <c r="AN22" s="463"/>
      <c r="AO22" s="463"/>
      <c r="AP22" s="463"/>
      <c r="AQ22" s="463"/>
      <c r="AR22" s="464"/>
      <c r="AS22" s="468" t="s">
        <v>158</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162</v>
      </c>
      <c r="AZ23" s="438"/>
      <c r="BA23" s="438"/>
      <c r="BB23" s="438"/>
      <c r="BC23" s="438"/>
      <c r="BD23" s="438"/>
      <c r="BE23" s="438"/>
      <c r="BF23" s="438"/>
      <c r="BG23" s="438"/>
      <c r="BH23" s="438"/>
      <c r="BI23" s="438"/>
      <c r="BJ23" s="438"/>
      <c r="BK23" s="438"/>
      <c r="BL23" s="438"/>
      <c r="BM23" s="439"/>
      <c r="BN23" s="445">
        <v>30182915</v>
      </c>
      <c r="BO23" s="446"/>
      <c r="BP23" s="446"/>
      <c r="BQ23" s="446"/>
      <c r="BR23" s="446"/>
      <c r="BS23" s="446"/>
      <c r="BT23" s="446"/>
      <c r="BU23" s="447"/>
      <c r="BV23" s="445">
        <v>28692076</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163</v>
      </c>
      <c r="F24" s="419"/>
      <c r="G24" s="419"/>
      <c r="H24" s="419"/>
      <c r="I24" s="419"/>
      <c r="J24" s="419"/>
      <c r="K24" s="420"/>
      <c r="L24" s="421">
        <v>1</v>
      </c>
      <c r="M24" s="422"/>
      <c r="N24" s="422"/>
      <c r="O24" s="422"/>
      <c r="P24" s="423"/>
      <c r="Q24" s="421">
        <v>9016</v>
      </c>
      <c r="R24" s="422"/>
      <c r="S24" s="422"/>
      <c r="T24" s="422"/>
      <c r="U24" s="422"/>
      <c r="V24" s="423"/>
      <c r="W24" s="487"/>
      <c r="X24" s="478"/>
      <c r="Y24" s="479"/>
      <c r="Z24" s="418" t="s">
        <v>164</v>
      </c>
      <c r="AA24" s="419"/>
      <c r="AB24" s="419"/>
      <c r="AC24" s="419"/>
      <c r="AD24" s="419"/>
      <c r="AE24" s="419"/>
      <c r="AF24" s="419"/>
      <c r="AG24" s="420"/>
      <c r="AH24" s="421">
        <v>492</v>
      </c>
      <c r="AI24" s="422"/>
      <c r="AJ24" s="422"/>
      <c r="AK24" s="422"/>
      <c r="AL24" s="423"/>
      <c r="AM24" s="421">
        <v>1446972</v>
      </c>
      <c r="AN24" s="422"/>
      <c r="AO24" s="422"/>
      <c r="AP24" s="422"/>
      <c r="AQ24" s="422"/>
      <c r="AR24" s="423"/>
      <c r="AS24" s="421">
        <v>2941</v>
      </c>
      <c r="AT24" s="422"/>
      <c r="AU24" s="422"/>
      <c r="AV24" s="422"/>
      <c r="AW24" s="422"/>
      <c r="AX24" s="424"/>
      <c r="AY24" s="412" t="s">
        <v>165</v>
      </c>
      <c r="AZ24" s="413"/>
      <c r="BA24" s="413"/>
      <c r="BB24" s="413"/>
      <c r="BC24" s="413"/>
      <c r="BD24" s="413"/>
      <c r="BE24" s="413"/>
      <c r="BF24" s="413"/>
      <c r="BG24" s="413"/>
      <c r="BH24" s="413"/>
      <c r="BI24" s="413"/>
      <c r="BJ24" s="413"/>
      <c r="BK24" s="413"/>
      <c r="BL24" s="413"/>
      <c r="BM24" s="414"/>
      <c r="BN24" s="445">
        <v>20390579</v>
      </c>
      <c r="BO24" s="446"/>
      <c r="BP24" s="446"/>
      <c r="BQ24" s="446"/>
      <c r="BR24" s="446"/>
      <c r="BS24" s="446"/>
      <c r="BT24" s="446"/>
      <c r="BU24" s="447"/>
      <c r="BV24" s="445">
        <v>19499090</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166</v>
      </c>
      <c r="F25" s="419"/>
      <c r="G25" s="419"/>
      <c r="H25" s="419"/>
      <c r="I25" s="419"/>
      <c r="J25" s="419"/>
      <c r="K25" s="420"/>
      <c r="L25" s="421">
        <v>2</v>
      </c>
      <c r="M25" s="422"/>
      <c r="N25" s="422"/>
      <c r="O25" s="422"/>
      <c r="P25" s="423"/>
      <c r="Q25" s="421">
        <v>7464</v>
      </c>
      <c r="R25" s="422"/>
      <c r="S25" s="422"/>
      <c r="T25" s="422"/>
      <c r="U25" s="422"/>
      <c r="V25" s="423"/>
      <c r="W25" s="487"/>
      <c r="X25" s="478"/>
      <c r="Y25" s="479"/>
      <c r="Z25" s="418" t="s">
        <v>167</v>
      </c>
      <c r="AA25" s="419"/>
      <c r="AB25" s="419"/>
      <c r="AC25" s="419"/>
      <c r="AD25" s="419"/>
      <c r="AE25" s="419"/>
      <c r="AF25" s="419"/>
      <c r="AG25" s="420"/>
      <c r="AH25" s="421" t="s">
        <v>122</v>
      </c>
      <c r="AI25" s="422"/>
      <c r="AJ25" s="422"/>
      <c r="AK25" s="422"/>
      <c r="AL25" s="423"/>
      <c r="AM25" s="421" t="s">
        <v>122</v>
      </c>
      <c r="AN25" s="422"/>
      <c r="AO25" s="422"/>
      <c r="AP25" s="422"/>
      <c r="AQ25" s="422"/>
      <c r="AR25" s="423"/>
      <c r="AS25" s="421" t="s">
        <v>168</v>
      </c>
      <c r="AT25" s="422"/>
      <c r="AU25" s="422"/>
      <c r="AV25" s="422"/>
      <c r="AW25" s="422"/>
      <c r="AX25" s="424"/>
      <c r="AY25" s="437" t="s">
        <v>169</v>
      </c>
      <c r="AZ25" s="438"/>
      <c r="BA25" s="438"/>
      <c r="BB25" s="438"/>
      <c r="BC25" s="438"/>
      <c r="BD25" s="438"/>
      <c r="BE25" s="438"/>
      <c r="BF25" s="438"/>
      <c r="BG25" s="438"/>
      <c r="BH25" s="438"/>
      <c r="BI25" s="438"/>
      <c r="BJ25" s="438"/>
      <c r="BK25" s="438"/>
      <c r="BL25" s="438"/>
      <c r="BM25" s="439"/>
      <c r="BN25" s="440">
        <v>1927399</v>
      </c>
      <c r="BO25" s="441"/>
      <c r="BP25" s="441"/>
      <c r="BQ25" s="441"/>
      <c r="BR25" s="441"/>
      <c r="BS25" s="441"/>
      <c r="BT25" s="441"/>
      <c r="BU25" s="442"/>
      <c r="BV25" s="440">
        <v>1314598</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170</v>
      </c>
      <c r="F26" s="419"/>
      <c r="G26" s="419"/>
      <c r="H26" s="419"/>
      <c r="I26" s="419"/>
      <c r="J26" s="419"/>
      <c r="K26" s="420"/>
      <c r="L26" s="421">
        <v>1</v>
      </c>
      <c r="M26" s="422"/>
      <c r="N26" s="422"/>
      <c r="O26" s="422"/>
      <c r="P26" s="423"/>
      <c r="Q26" s="421">
        <v>6650</v>
      </c>
      <c r="R26" s="422"/>
      <c r="S26" s="422"/>
      <c r="T26" s="422"/>
      <c r="U26" s="422"/>
      <c r="V26" s="423"/>
      <c r="W26" s="487"/>
      <c r="X26" s="478"/>
      <c r="Y26" s="479"/>
      <c r="Z26" s="418" t="s">
        <v>171</v>
      </c>
      <c r="AA26" s="500"/>
      <c r="AB26" s="500"/>
      <c r="AC26" s="500"/>
      <c r="AD26" s="500"/>
      <c r="AE26" s="500"/>
      <c r="AF26" s="500"/>
      <c r="AG26" s="501"/>
      <c r="AH26" s="421">
        <v>39</v>
      </c>
      <c r="AI26" s="422"/>
      <c r="AJ26" s="422"/>
      <c r="AK26" s="422"/>
      <c r="AL26" s="423"/>
      <c r="AM26" s="421">
        <v>131469</v>
      </c>
      <c r="AN26" s="422"/>
      <c r="AO26" s="422"/>
      <c r="AP26" s="422"/>
      <c r="AQ26" s="422"/>
      <c r="AR26" s="423"/>
      <c r="AS26" s="421">
        <v>3371</v>
      </c>
      <c r="AT26" s="422"/>
      <c r="AU26" s="422"/>
      <c r="AV26" s="422"/>
      <c r="AW26" s="422"/>
      <c r="AX26" s="424"/>
      <c r="AY26" s="454" t="s">
        <v>172</v>
      </c>
      <c r="AZ26" s="455"/>
      <c r="BA26" s="455"/>
      <c r="BB26" s="455"/>
      <c r="BC26" s="455"/>
      <c r="BD26" s="455"/>
      <c r="BE26" s="455"/>
      <c r="BF26" s="455"/>
      <c r="BG26" s="455"/>
      <c r="BH26" s="455"/>
      <c r="BI26" s="455"/>
      <c r="BJ26" s="455"/>
      <c r="BK26" s="455"/>
      <c r="BL26" s="455"/>
      <c r="BM26" s="456"/>
      <c r="BN26" s="445" t="s">
        <v>122</v>
      </c>
      <c r="BO26" s="446"/>
      <c r="BP26" s="446"/>
      <c r="BQ26" s="446"/>
      <c r="BR26" s="446"/>
      <c r="BS26" s="446"/>
      <c r="BT26" s="446"/>
      <c r="BU26" s="447"/>
      <c r="BV26" s="445" t="s">
        <v>168</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173</v>
      </c>
      <c r="F27" s="419"/>
      <c r="G27" s="419"/>
      <c r="H27" s="419"/>
      <c r="I27" s="419"/>
      <c r="J27" s="419"/>
      <c r="K27" s="420"/>
      <c r="L27" s="421">
        <v>1</v>
      </c>
      <c r="M27" s="422"/>
      <c r="N27" s="422"/>
      <c r="O27" s="422"/>
      <c r="P27" s="423"/>
      <c r="Q27" s="421">
        <v>5200</v>
      </c>
      <c r="R27" s="422"/>
      <c r="S27" s="422"/>
      <c r="T27" s="422"/>
      <c r="U27" s="422"/>
      <c r="V27" s="423"/>
      <c r="W27" s="487"/>
      <c r="X27" s="478"/>
      <c r="Y27" s="479"/>
      <c r="Z27" s="418" t="s">
        <v>174</v>
      </c>
      <c r="AA27" s="419"/>
      <c r="AB27" s="419"/>
      <c r="AC27" s="419"/>
      <c r="AD27" s="419"/>
      <c r="AE27" s="419"/>
      <c r="AF27" s="419"/>
      <c r="AG27" s="420"/>
      <c r="AH27" s="421">
        <v>3</v>
      </c>
      <c r="AI27" s="422"/>
      <c r="AJ27" s="422"/>
      <c r="AK27" s="422"/>
      <c r="AL27" s="423"/>
      <c r="AM27" s="421">
        <v>11829</v>
      </c>
      <c r="AN27" s="422"/>
      <c r="AO27" s="422"/>
      <c r="AP27" s="422"/>
      <c r="AQ27" s="422"/>
      <c r="AR27" s="423"/>
      <c r="AS27" s="421">
        <v>3943</v>
      </c>
      <c r="AT27" s="422"/>
      <c r="AU27" s="422"/>
      <c r="AV27" s="422"/>
      <c r="AW27" s="422"/>
      <c r="AX27" s="424"/>
      <c r="AY27" s="451" t="s">
        <v>175</v>
      </c>
      <c r="AZ27" s="452"/>
      <c r="BA27" s="452"/>
      <c r="BB27" s="452"/>
      <c r="BC27" s="452"/>
      <c r="BD27" s="452"/>
      <c r="BE27" s="452"/>
      <c r="BF27" s="452"/>
      <c r="BG27" s="452"/>
      <c r="BH27" s="452"/>
      <c r="BI27" s="452"/>
      <c r="BJ27" s="452"/>
      <c r="BK27" s="452"/>
      <c r="BL27" s="452"/>
      <c r="BM27" s="453"/>
      <c r="BN27" s="448" t="s">
        <v>122</v>
      </c>
      <c r="BO27" s="449"/>
      <c r="BP27" s="449"/>
      <c r="BQ27" s="449"/>
      <c r="BR27" s="449"/>
      <c r="BS27" s="449"/>
      <c r="BT27" s="449"/>
      <c r="BU27" s="450"/>
      <c r="BV27" s="448" t="s">
        <v>122</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176</v>
      </c>
      <c r="F28" s="419"/>
      <c r="G28" s="419"/>
      <c r="H28" s="419"/>
      <c r="I28" s="419"/>
      <c r="J28" s="419"/>
      <c r="K28" s="420"/>
      <c r="L28" s="421">
        <v>1</v>
      </c>
      <c r="M28" s="422"/>
      <c r="N28" s="422"/>
      <c r="O28" s="422"/>
      <c r="P28" s="423"/>
      <c r="Q28" s="421">
        <v>4900</v>
      </c>
      <c r="R28" s="422"/>
      <c r="S28" s="422"/>
      <c r="T28" s="422"/>
      <c r="U28" s="422"/>
      <c r="V28" s="423"/>
      <c r="W28" s="487"/>
      <c r="X28" s="478"/>
      <c r="Y28" s="479"/>
      <c r="Z28" s="418" t="s">
        <v>177</v>
      </c>
      <c r="AA28" s="419"/>
      <c r="AB28" s="419"/>
      <c r="AC28" s="419"/>
      <c r="AD28" s="419"/>
      <c r="AE28" s="419"/>
      <c r="AF28" s="419"/>
      <c r="AG28" s="420"/>
      <c r="AH28" s="421" t="s">
        <v>168</v>
      </c>
      <c r="AI28" s="422"/>
      <c r="AJ28" s="422"/>
      <c r="AK28" s="422"/>
      <c r="AL28" s="423"/>
      <c r="AM28" s="421" t="s">
        <v>131</v>
      </c>
      <c r="AN28" s="422"/>
      <c r="AO28" s="422"/>
      <c r="AP28" s="422"/>
      <c r="AQ28" s="422"/>
      <c r="AR28" s="423"/>
      <c r="AS28" s="421" t="s">
        <v>122</v>
      </c>
      <c r="AT28" s="422"/>
      <c r="AU28" s="422"/>
      <c r="AV28" s="422"/>
      <c r="AW28" s="422"/>
      <c r="AX28" s="424"/>
      <c r="AY28" s="428" t="s">
        <v>178</v>
      </c>
      <c r="AZ28" s="429"/>
      <c r="BA28" s="429"/>
      <c r="BB28" s="430"/>
      <c r="BC28" s="437" t="s">
        <v>42</v>
      </c>
      <c r="BD28" s="438"/>
      <c r="BE28" s="438"/>
      <c r="BF28" s="438"/>
      <c r="BG28" s="438"/>
      <c r="BH28" s="438"/>
      <c r="BI28" s="438"/>
      <c r="BJ28" s="438"/>
      <c r="BK28" s="438"/>
      <c r="BL28" s="438"/>
      <c r="BM28" s="439"/>
      <c r="BN28" s="440">
        <v>2921898</v>
      </c>
      <c r="BO28" s="441"/>
      <c r="BP28" s="441"/>
      <c r="BQ28" s="441"/>
      <c r="BR28" s="441"/>
      <c r="BS28" s="441"/>
      <c r="BT28" s="441"/>
      <c r="BU28" s="442"/>
      <c r="BV28" s="440">
        <v>2912657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179</v>
      </c>
      <c r="F29" s="419"/>
      <c r="G29" s="419"/>
      <c r="H29" s="419"/>
      <c r="I29" s="419"/>
      <c r="J29" s="419"/>
      <c r="K29" s="420"/>
      <c r="L29" s="421">
        <v>22</v>
      </c>
      <c r="M29" s="422"/>
      <c r="N29" s="422"/>
      <c r="O29" s="422"/>
      <c r="P29" s="423"/>
      <c r="Q29" s="421">
        <v>4500</v>
      </c>
      <c r="R29" s="422"/>
      <c r="S29" s="422"/>
      <c r="T29" s="422"/>
      <c r="U29" s="422"/>
      <c r="V29" s="423"/>
      <c r="W29" s="488"/>
      <c r="X29" s="489"/>
      <c r="Y29" s="490"/>
      <c r="Z29" s="418" t="s">
        <v>180</v>
      </c>
      <c r="AA29" s="419"/>
      <c r="AB29" s="419"/>
      <c r="AC29" s="419"/>
      <c r="AD29" s="419"/>
      <c r="AE29" s="419"/>
      <c r="AF29" s="419"/>
      <c r="AG29" s="420"/>
      <c r="AH29" s="421">
        <v>495</v>
      </c>
      <c r="AI29" s="422"/>
      <c r="AJ29" s="422"/>
      <c r="AK29" s="422"/>
      <c r="AL29" s="423"/>
      <c r="AM29" s="421">
        <v>1458801</v>
      </c>
      <c r="AN29" s="422"/>
      <c r="AO29" s="422"/>
      <c r="AP29" s="422"/>
      <c r="AQ29" s="422"/>
      <c r="AR29" s="423"/>
      <c r="AS29" s="421">
        <v>2947</v>
      </c>
      <c r="AT29" s="422"/>
      <c r="AU29" s="422"/>
      <c r="AV29" s="422"/>
      <c r="AW29" s="422"/>
      <c r="AX29" s="424"/>
      <c r="AY29" s="431"/>
      <c r="AZ29" s="432"/>
      <c r="BA29" s="432"/>
      <c r="BB29" s="433"/>
      <c r="BC29" s="425" t="s">
        <v>181</v>
      </c>
      <c r="BD29" s="426"/>
      <c r="BE29" s="426"/>
      <c r="BF29" s="426"/>
      <c r="BG29" s="426"/>
      <c r="BH29" s="426"/>
      <c r="BI29" s="426"/>
      <c r="BJ29" s="426"/>
      <c r="BK29" s="426"/>
      <c r="BL29" s="426"/>
      <c r="BM29" s="427"/>
      <c r="BN29" s="445" t="s">
        <v>122</v>
      </c>
      <c r="BO29" s="446"/>
      <c r="BP29" s="446"/>
      <c r="BQ29" s="446"/>
      <c r="BR29" s="446"/>
      <c r="BS29" s="446"/>
      <c r="BT29" s="446"/>
      <c r="BU29" s="447"/>
      <c r="BV29" s="445" t="s">
        <v>131</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182</v>
      </c>
      <c r="X30" s="498"/>
      <c r="Y30" s="498"/>
      <c r="Z30" s="498"/>
      <c r="AA30" s="498"/>
      <c r="AB30" s="498"/>
      <c r="AC30" s="498"/>
      <c r="AD30" s="498"/>
      <c r="AE30" s="498"/>
      <c r="AF30" s="498"/>
      <c r="AG30" s="499"/>
      <c r="AH30" s="409">
        <v>100.7</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3353222</v>
      </c>
      <c r="BO30" s="449"/>
      <c r="BP30" s="449"/>
      <c r="BQ30" s="449"/>
      <c r="BR30" s="449"/>
      <c r="BS30" s="449"/>
      <c r="BT30" s="449"/>
      <c r="BU30" s="450"/>
      <c r="BV30" s="448">
        <v>3046593</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183</v>
      </c>
      <c r="D32" s="193"/>
      <c r="E32" s="193"/>
      <c r="F32" s="190"/>
      <c r="G32" s="190"/>
      <c r="H32" s="190"/>
      <c r="I32" s="190"/>
      <c r="J32" s="190"/>
      <c r="K32" s="190"/>
      <c r="L32" s="190"/>
      <c r="M32" s="190"/>
      <c r="N32" s="190"/>
      <c r="O32" s="190"/>
      <c r="P32" s="190"/>
      <c r="Q32" s="190"/>
      <c r="R32" s="190"/>
      <c r="S32" s="190"/>
      <c r="T32" s="190"/>
      <c r="U32" s="190" t="s">
        <v>184</v>
      </c>
      <c r="V32" s="190"/>
      <c r="W32" s="190"/>
      <c r="X32" s="190"/>
      <c r="Y32" s="190"/>
      <c r="Z32" s="190"/>
      <c r="AA32" s="190"/>
      <c r="AB32" s="190"/>
      <c r="AC32" s="190"/>
      <c r="AD32" s="190"/>
      <c r="AE32" s="190"/>
      <c r="AF32" s="190"/>
      <c r="AG32" s="190"/>
      <c r="AH32" s="190"/>
      <c r="AI32" s="190"/>
      <c r="AJ32" s="190"/>
      <c r="AK32" s="190"/>
      <c r="AL32" s="190"/>
      <c r="AM32" s="194" t="s">
        <v>185</v>
      </c>
      <c r="AN32" s="190"/>
      <c r="AO32" s="190"/>
      <c r="AP32" s="190"/>
      <c r="AQ32" s="190"/>
      <c r="AR32" s="190"/>
      <c r="AS32" s="194"/>
      <c r="AT32" s="194"/>
      <c r="AU32" s="194"/>
      <c r="AV32" s="194"/>
      <c r="AW32" s="194"/>
      <c r="AX32" s="194"/>
      <c r="AY32" s="194"/>
      <c r="AZ32" s="194"/>
      <c r="BA32" s="194"/>
      <c r="BB32" s="190"/>
      <c r="BC32" s="194"/>
      <c r="BD32" s="190"/>
      <c r="BE32" s="194" t="s">
        <v>186</v>
      </c>
      <c r="BF32" s="190"/>
      <c r="BG32" s="190"/>
      <c r="BH32" s="190"/>
      <c r="BI32" s="190"/>
      <c r="BJ32" s="194"/>
      <c r="BK32" s="194"/>
      <c r="BL32" s="194"/>
      <c r="BM32" s="194"/>
      <c r="BN32" s="194"/>
      <c r="BO32" s="194"/>
      <c r="BP32" s="194"/>
      <c r="BQ32" s="194"/>
      <c r="BR32" s="190"/>
      <c r="BS32" s="190"/>
      <c r="BT32" s="190"/>
      <c r="BU32" s="190"/>
      <c r="BV32" s="190"/>
      <c r="BW32" s="190" t="s">
        <v>187</v>
      </c>
      <c r="BX32" s="190"/>
      <c r="BY32" s="190"/>
      <c r="BZ32" s="190"/>
      <c r="CA32" s="190"/>
      <c r="CB32" s="194"/>
      <c r="CC32" s="194"/>
      <c r="CD32" s="194"/>
      <c r="CE32" s="194"/>
      <c r="CF32" s="194"/>
      <c r="CG32" s="194"/>
      <c r="CH32" s="194"/>
      <c r="CI32" s="194"/>
      <c r="CJ32" s="194"/>
      <c r="CK32" s="194"/>
      <c r="CL32" s="194"/>
      <c r="CM32" s="194"/>
      <c r="CN32" s="194"/>
      <c r="CO32" s="194" t="s">
        <v>188</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189</v>
      </c>
      <c r="D33" s="408"/>
      <c r="E33" s="407" t="s">
        <v>190</v>
      </c>
      <c r="F33" s="407"/>
      <c r="G33" s="407"/>
      <c r="H33" s="407"/>
      <c r="I33" s="407"/>
      <c r="J33" s="407"/>
      <c r="K33" s="407"/>
      <c r="L33" s="407"/>
      <c r="M33" s="407"/>
      <c r="N33" s="407"/>
      <c r="O33" s="407"/>
      <c r="P33" s="407"/>
      <c r="Q33" s="407"/>
      <c r="R33" s="407"/>
      <c r="S33" s="407"/>
      <c r="T33" s="195"/>
      <c r="U33" s="408" t="s">
        <v>191</v>
      </c>
      <c r="V33" s="408"/>
      <c r="W33" s="407" t="s">
        <v>192</v>
      </c>
      <c r="X33" s="407"/>
      <c r="Y33" s="407"/>
      <c r="Z33" s="407"/>
      <c r="AA33" s="407"/>
      <c r="AB33" s="407"/>
      <c r="AC33" s="407"/>
      <c r="AD33" s="407"/>
      <c r="AE33" s="407"/>
      <c r="AF33" s="407"/>
      <c r="AG33" s="407"/>
      <c r="AH33" s="407"/>
      <c r="AI33" s="407"/>
      <c r="AJ33" s="407"/>
      <c r="AK33" s="407"/>
      <c r="AL33" s="195"/>
      <c r="AM33" s="408" t="s">
        <v>191</v>
      </c>
      <c r="AN33" s="408"/>
      <c r="AO33" s="407" t="s">
        <v>193</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189</v>
      </c>
      <c r="CP33" s="408"/>
      <c r="CQ33" s="407" t="s">
        <v>197</v>
      </c>
      <c r="CR33" s="407"/>
      <c r="CS33" s="407"/>
      <c r="CT33" s="407"/>
      <c r="CU33" s="407"/>
      <c r="CV33" s="407"/>
      <c r="CW33" s="407"/>
      <c r="CX33" s="407"/>
      <c r="CY33" s="407"/>
      <c r="CZ33" s="407"/>
      <c r="DA33" s="407"/>
      <c r="DB33" s="407"/>
      <c r="DC33" s="407"/>
      <c r="DD33" s="407"/>
      <c r="DE33" s="407"/>
      <c r="DF33" s="195"/>
      <c r="DG33" s="406" t="s">
        <v>198</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f>IF(AO34="","",MAX(C34:D43,U34:V43)+1)</f>
        <v>7</v>
      </c>
      <c r="AN34" s="404"/>
      <c r="AO34" s="403" t="str">
        <f>IF('各会計、関係団体の財政状況及び健全化判断比率'!B32="","",'各会計、関係団体の財政状況及び健全化判断比率'!B32)</f>
        <v>長岡京市水道事業会計</v>
      </c>
      <c r="AP34" s="403"/>
      <c r="AQ34" s="403"/>
      <c r="AR34" s="403"/>
      <c r="AS34" s="403"/>
      <c r="AT34" s="403"/>
      <c r="AU34" s="403"/>
      <c r="AV34" s="403"/>
      <c r="AW34" s="403"/>
      <c r="AX34" s="403"/>
      <c r="AY34" s="403"/>
      <c r="AZ34" s="403"/>
      <c r="BA34" s="403"/>
      <c r="BB34" s="403"/>
      <c r="BC34" s="403"/>
      <c r="BD34" s="193"/>
      <c r="BE34" s="404" t="str">
        <f>IF(BG34="","",MAX(C34:D43,U34:V43,AM34:AN43)+1)</f>
        <v/>
      </c>
      <c r="BF34" s="404"/>
      <c r="BG34" s="403"/>
      <c r="BH34" s="403"/>
      <c r="BI34" s="403"/>
      <c r="BJ34" s="403"/>
      <c r="BK34" s="403"/>
      <c r="BL34" s="403"/>
      <c r="BM34" s="403"/>
      <c r="BN34" s="403"/>
      <c r="BO34" s="403"/>
      <c r="BP34" s="403"/>
      <c r="BQ34" s="403"/>
      <c r="BR34" s="403"/>
      <c r="BS34" s="403"/>
      <c r="BT34" s="403"/>
      <c r="BU34" s="403"/>
      <c r="BV34" s="193"/>
      <c r="BW34" s="404">
        <f>IF(BY34="","",MAX(C34:D43,U34:V43,AM34:AN43,BE34:BF43)+1)</f>
        <v>9</v>
      </c>
      <c r="BX34" s="404"/>
      <c r="BY34" s="403" t="str">
        <f>IF('各会計、関係団体の財政状況及び健全化判断比率'!B68="","",'各会計、関係団体の財政状況及び健全化判断比率'!B68)</f>
        <v>乙訓環境衛生組合</v>
      </c>
      <c r="BZ34" s="403"/>
      <c r="CA34" s="403"/>
      <c r="CB34" s="403"/>
      <c r="CC34" s="403"/>
      <c r="CD34" s="403"/>
      <c r="CE34" s="403"/>
      <c r="CF34" s="403"/>
      <c r="CG34" s="403"/>
      <c r="CH34" s="403"/>
      <c r="CI34" s="403"/>
      <c r="CJ34" s="403"/>
      <c r="CK34" s="403"/>
      <c r="CL34" s="403"/>
      <c r="CM34" s="403"/>
      <c r="CN34" s="193"/>
      <c r="CO34" s="404">
        <f>IF(CQ34="","",MAX(C34:D43,U34:V43,AM34:AN43,BE34:BF43,BW34:BX43)+1)</f>
        <v>19</v>
      </c>
      <c r="CP34" s="404"/>
      <c r="CQ34" s="403" t="str">
        <f>IF('各会計、関係団体の財政状況及び健全化判断比率'!BS7="","",'各会計、関係団体の財政状況及び健全化判断比率'!BS7)</f>
        <v>長岡京都市開発</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乙訓休日応急診療所特別会計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介護保険事業特別会計</v>
      </c>
      <c r="X35" s="403"/>
      <c r="Y35" s="403"/>
      <c r="Z35" s="403"/>
      <c r="AA35" s="403"/>
      <c r="AB35" s="403"/>
      <c r="AC35" s="403"/>
      <c r="AD35" s="403"/>
      <c r="AE35" s="403"/>
      <c r="AF35" s="403"/>
      <c r="AG35" s="403"/>
      <c r="AH35" s="403"/>
      <c r="AI35" s="403"/>
      <c r="AJ35" s="403"/>
      <c r="AK35" s="403"/>
      <c r="AL35" s="193"/>
      <c r="AM35" s="404">
        <f t="shared" ref="AM35:AM43" si="0">IF(AO35="","",AM34+1)</f>
        <v>8</v>
      </c>
      <c r="AN35" s="404"/>
      <c r="AO35" s="403" t="str">
        <f>IF('各会計、関係団体の財政状況及び健全化判断比率'!B33="","",'各会計、関係団体の財政状況及び健全化判断比率'!B33)</f>
        <v>長岡京市公共下水道事業会計</v>
      </c>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10</v>
      </c>
      <c r="BX35" s="404"/>
      <c r="BY35" s="403" t="str">
        <f>IF('各会計、関係団体の財政状況及び健全化判断比率'!B69="","",'各会計、関係団体の財政状況及び健全化判断比率'!B69)</f>
        <v>桂川・小畑川水防事務組合</v>
      </c>
      <c r="BZ35" s="403"/>
      <c r="CA35" s="403"/>
      <c r="CB35" s="403"/>
      <c r="CC35" s="403"/>
      <c r="CD35" s="403"/>
      <c r="CE35" s="403"/>
      <c r="CF35" s="403"/>
      <c r="CG35" s="403"/>
      <c r="CH35" s="403"/>
      <c r="CI35" s="403"/>
      <c r="CJ35" s="403"/>
      <c r="CK35" s="403"/>
      <c r="CL35" s="403"/>
      <c r="CM35" s="403"/>
      <c r="CN35" s="193"/>
      <c r="CO35" s="404">
        <f t="shared" ref="CO35:CO43" si="3">IF(CQ35="","",CO34+1)</f>
        <v>20</v>
      </c>
      <c r="CP35" s="404"/>
      <c r="CQ35" s="403" t="str">
        <f>IF('各会計、関係団体の財政状況及び健全化判断比率'!BS8="","",'各会計、関係団体の財政状況及び健全化判断比率'!BS8)</f>
        <v>長岡京市埋蔵文化財センター</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後期高齢者医療事業特別会計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11</v>
      </c>
      <c r="BX36" s="404"/>
      <c r="BY36" s="403" t="str">
        <f>IF('各会計、関係団体の財政状況及び健全化判断比率'!B70="","",'各会計、関係団体の財政状況及び健全化判断比率'!B70)</f>
        <v>乙訓福祉施設事務組合</v>
      </c>
      <c r="BZ36" s="403"/>
      <c r="CA36" s="403"/>
      <c r="CB36" s="403"/>
      <c r="CC36" s="403"/>
      <c r="CD36" s="403"/>
      <c r="CE36" s="403"/>
      <c r="CF36" s="403"/>
      <c r="CG36" s="403"/>
      <c r="CH36" s="403"/>
      <c r="CI36" s="403"/>
      <c r="CJ36" s="403"/>
      <c r="CK36" s="403"/>
      <c r="CL36" s="403"/>
      <c r="CM36" s="403"/>
      <c r="CN36" s="193"/>
      <c r="CO36" s="404">
        <f t="shared" si="3"/>
        <v>21</v>
      </c>
      <c r="CP36" s="404"/>
      <c r="CQ36" s="403" t="str">
        <f>IF('各会計、関係団体の財政状況及び健全化判断比率'!BS9="","",'各会計、関係団体の財政状況及び健全化判断比率'!BS9)</f>
        <v>長岡京水資源対策基金</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f t="shared" si="4"/>
        <v>6</v>
      </c>
      <c r="V37" s="404"/>
      <c r="W37" s="403" t="str">
        <f>IF('各会計、関係団体の財政状況及び健全化判断比率'!B31="","",'各会計、関係団体の財政状況及び健全化判断比率'!B31)</f>
        <v>駐車場事業特別会計</v>
      </c>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12</v>
      </c>
      <c r="BX37" s="404"/>
      <c r="BY37" s="403" t="str">
        <f>IF('各会計、関係団体の財政状況及び健全化判断比率'!B71="","",'各会計、関係団体の財政状況及び健全化判断比率'!B71)</f>
        <v>京都府自治会館管理組合</v>
      </c>
      <c r="BZ37" s="403"/>
      <c r="CA37" s="403"/>
      <c r="CB37" s="403"/>
      <c r="CC37" s="403"/>
      <c r="CD37" s="403"/>
      <c r="CE37" s="403"/>
      <c r="CF37" s="403"/>
      <c r="CG37" s="403"/>
      <c r="CH37" s="403"/>
      <c r="CI37" s="403"/>
      <c r="CJ37" s="403"/>
      <c r="CK37" s="403"/>
      <c r="CL37" s="403"/>
      <c r="CM37" s="403"/>
      <c r="CN37" s="193"/>
      <c r="CO37" s="404">
        <f t="shared" si="3"/>
        <v>22</v>
      </c>
      <c r="CP37" s="404"/>
      <c r="CQ37" s="403" t="str">
        <f>IF('各会計、関係団体の財政状況及び健全化判断比率'!BS10="","",'各会計、関係団体の財政状況及び健全化判断比率'!BS10)</f>
        <v>長岡京市体育協会</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13</v>
      </c>
      <c r="BX38" s="404"/>
      <c r="BY38" s="403" t="str">
        <f>IF('各会計、関係団体の財政状況及び健全化判断比率'!B72="","",'各会計、関係団体の財政状況及び健全化判断比率'!B72)</f>
        <v>京都府住宅新築資金等貸付事業管理組合（一般会計）</v>
      </c>
      <c r="BZ38" s="403"/>
      <c r="CA38" s="403"/>
      <c r="CB38" s="403"/>
      <c r="CC38" s="403"/>
      <c r="CD38" s="403"/>
      <c r="CE38" s="403"/>
      <c r="CF38" s="403"/>
      <c r="CG38" s="403"/>
      <c r="CH38" s="403"/>
      <c r="CI38" s="403"/>
      <c r="CJ38" s="403"/>
      <c r="CK38" s="403"/>
      <c r="CL38" s="403"/>
      <c r="CM38" s="403"/>
      <c r="CN38" s="193"/>
      <c r="CO38" s="404">
        <f t="shared" si="3"/>
        <v>23</v>
      </c>
      <c r="CP38" s="404"/>
      <c r="CQ38" s="403" t="str">
        <f>IF('各会計、関係団体の財政状況及び健全化判断比率'!BS11="","",'各会計、関係団体の財政状況及び健全化判断比率'!BS11)</f>
        <v>乙訓勤労者福祉サービスセンター</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14</v>
      </c>
      <c r="BX39" s="404"/>
      <c r="BY39" s="403" t="str">
        <f>IF('各会計、関係団体の財政状況及び健全化判断比率'!B73="","",'各会計、関係団体の財政状況及び健全化判断比率'!B73)</f>
        <v>京都府住宅新築資金等貸付事業管理組合（特別会計）</v>
      </c>
      <c r="BZ39" s="403"/>
      <c r="CA39" s="403"/>
      <c r="CB39" s="403"/>
      <c r="CC39" s="403"/>
      <c r="CD39" s="403"/>
      <c r="CE39" s="403"/>
      <c r="CF39" s="403"/>
      <c r="CG39" s="403"/>
      <c r="CH39" s="403"/>
      <c r="CI39" s="403"/>
      <c r="CJ39" s="403"/>
      <c r="CK39" s="403"/>
      <c r="CL39" s="403"/>
      <c r="CM39" s="403"/>
      <c r="CN39" s="193"/>
      <c r="CO39" s="404">
        <f t="shared" si="3"/>
        <v>24</v>
      </c>
      <c r="CP39" s="404"/>
      <c r="CQ39" s="403" t="str">
        <f>IF('各会計、関係団体の財政状況及び健全化判断比率'!BS12="","",'各会計、関係団体の財政状況及び健全化判断比率'!BS12)</f>
        <v>長岡京市緑の協会</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15</v>
      </c>
      <c r="BX40" s="404"/>
      <c r="BY40" s="403" t="str">
        <f>IF('各会計、関係団体の財政状況及び健全化判断比率'!B74="","",'各会計、関係団体の財政状況及び健全化判断比率'!B74)</f>
        <v>乙訓消防組合</v>
      </c>
      <c r="BZ40" s="403"/>
      <c r="CA40" s="403"/>
      <c r="CB40" s="403"/>
      <c r="CC40" s="403"/>
      <c r="CD40" s="403"/>
      <c r="CE40" s="403"/>
      <c r="CF40" s="403"/>
      <c r="CG40" s="403"/>
      <c r="CH40" s="403"/>
      <c r="CI40" s="403"/>
      <c r="CJ40" s="403"/>
      <c r="CK40" s="403"/>
      <c r="CL40" s="403"/>
      <c r="CM40" s="403"/>
      <c r="CN40" s="193"/>
      <c r="CO40" s="404">
        <f t="shared" si="3"/>
        <v>25</v>
      </c>
      <c r="CP40" s="404"/>
      <c r="CQ40" s="403" t="str">
        <f>IF('各会計、関係団体の財政状況及び健全化判断比率'!BS13="","",'各会計、関係団体の財政状況及び健全化判断比率'!BS13)</f>
        <v>乙訓土地開発公社</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〇</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16</v>
      </c>
      <c r="BX41" s="404"/>
      <c r="BY41" s="403" t="str">
        <f>IF('各会計、関係団体の財政状況及び健全化判断比率'!B75="","",'各会計、関係団体の財政状況及び健全化判断比率'!B75)</f>
        <v>京都府後期高齢者医療広域連合（一般会計）</v>
      </c>
      <c r="BZ41" s="403"/>
      <c r="CA41" s="403"/>
      <c r="CB41" s="403"/>
      <c r="CC41" s="403"/>
      <c r="CD41" s="403"/>
      <c r="CE41" s="403"/>
      <c r="CF41" s="403"/>
      <c r="CG41" s="403"/>
      <c r="CH41" s="403"/>
      <c r="CI41" s="403"/>
      <c r="CJ41" s="403"/>
      <c r="CK41" s="403"/>
      <c r="CL41" s="403"/>
      <c r="CM41" s="403"/>
      <c r="CN41" s="193"/>
      <c r="CO41" s="404">
        <f t="shared" si="3"/>
        <v>26</v>
      </c>
      <c r="CP41" s="404"/>
      <c r="CQ41" s="403" t="str">
        <f>IF('各会計、関係団体の財政状況及び健全化判断比率'!BS14="","",'各会計、関係団体の財政状況及び健全化判断比率'!BS14)</f>
        <v>京都府長岡京記念文化事業団</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17</v>
      </c>
      <c r="BX42" s="404"/>
      <c r="BY42" s="403" t="str">
        <f>IF('各会計、関係団体の財政状況及び健全化判断比率'!B76="","",'各会計、関係団体の財政状況及び健全化判断比率'!B76)</f>
        <v>京都府後期高齢者医療広域連合（後期高齢者医療特別会計）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18</v>
      </c>
      <c r="BX43" s="404"/>
      <c r="BY43" s="403" t="str">
        <f>IF('各会計、関係団体の財政状況及び健全化判断比率'!B77="","",'各会計、関係団体の財政状況及び健全化判断比率'!B77)</f>
        <v>京都府地方税機構</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199</v>
      </c>
      <c r="C46" s="165"/>
      <c r="D46" s="165"/>
      <c r="E46" s="165" t="s">
        <v>200</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201</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202</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203</v>
      </c>
    </row>
    <row r="50" spans="5:5">
      <c r="E50" s="167" t="s">
        <v>204</v>
      </c>
    </row>
    <row r="51" spans="5:5">
      <c r="E51" s="167" t="s">
        <v>205</v>
      </c>
    </row>
    <row r="52" spans="5:5">
      <c r="E52" s="167" t="s">
        <v>206</v>
      </c>
    </row>
    <row r="53" spans="5:5">
      <c r="E53" s="167" t="s">
        <v>207</v>
      </c>
    </row>
    <row r="54" spans="5:5"/>
    <row r="55" spans="5:5"/>
    <row r="56" spans="5:5"/>
    <row r="57" spans="5:5" hidden="1"/>
    <row r="58" spans="5:5" hidden="1"/>
    <row r="59" spans="5:5" hidden="1"/>
  </sheetData>
  <sheetProtection algorithmName="SHA-512" hashValue="hKhK6iRns/z25I7NlNMKmG2BTo31dDC+LefgFkONVWEXEp4qhwtjvcyfDjwJspozrNK2zTAMkPShDypqtNNOYA==" saltValue="WlNsgcvO9nRP/8kjuYAqg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cols>
    <col min="1" max="1" width="6.5703125" style="23" customWidth="1"/>
    <col min="2" max="2" width="11" style="23" customWidth="1"/>
    <col min="3" max="3" width="17" style="23" customWidth="1"/>
    <col min="4" max="5" width="16.57031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c r="A34" s="22"/>
      <c r="B34" s="31"/>
      <c r="C34" s="1224" t="s">
        <v>560</v>
      </c>
      <c r="D34" s="1224"/>
      <c r="E34" s="1225"/>
      <c r="F34" s="32">
        <v>11.11</v>
      </c>
      <c r="G34" s="33">
        <v>9.9700000000000006</v>
      </c>
      <c r="H34" s="33">
        <v>8.9</v>
      </c>
      <c r="I34" s="33">
        <v>10.28</v>
      </c>
      <c r="J34" s="34">
        <v>10.38</v>
      </c>
      <c r="K34" s="22"/>
      <c r="L34" s="22"/>
      <c r="M34" s="22"/>
      <c r="N34" s="22"/>
      <c r="O34" s="22"/>
      <c r="P34" s="22"/>
    </row>
    <row r="35" spans="1:16" ht="39" customHeight="1">
      <c r="A35" s="22"/>
      <c r="B35" s="35"/>
      <c r="C35" s="1218" t="s">
        <v>561</v>
      </c>
      <c r="D35" s="1219"/>
      <c r="E35" s="1220"/>
      <c r="F35" s="36">
        <v>2.4900000000000002</v>
      </c>
      <c r="G35" s="37">
        <v>2.4900000000000002</v>
      </c>
      <c r="H35" s="37">
        <v>2.63</v>
      </c>
      <c r="I35" s="37">
        <v>3.35</v>
      </c>
      <c r="J35" s="38">
        <v>5.37</v>
      </c>
      <c r="K35" s="22"/>
      <c r="L35" s="22"/>
      <c r="M35" s="22"/>
      <c r="N35" s="22"/>
      <c r="O35" s="22"/>
      <c r="P35" s="22"/>
    </row>
    <row r="36" spans="1:16" ht="39" customHeight="1">
      <c r="A36" s="22"/>
      <c r="B36" s="35"/>
      <c r="C36" s="1218" t="s">
        <v>562</v>
      </c>
      <c r="D36" s="1219"/>
      <c r="E36" s="1220"/>
      <c r="F36" s="36">
        <v>4.3</v>
      </c>
      <c r="G36" s="37">
        <v>4.8899999999999997</v>
      </c>
      <c r="H36" s="37">
        <v>6.2</v>
      </c>
      <c r="I36" s="37">
        <v>4.95</v>
      </c>
      <c r="J36" s="38">
        <v>5.21</v>
      </c>
      <c r="K36" s="22"/>
      <c r="L36" s="22"/>
      <c r="M36" s="22"/>
      <c r="N36" s="22"/>
      <c r="O36" s="22"/>
      <c r="P36" s="22"/>
    </row>
    <row r="37" spans="1:16" ht="39" customHeight="1">
      <c r="A37" s="22"/>
      <c r="B37" s="35"/>
      <c r="C37" s="1218" t="s">
        <v>563</v>
      </c>
      <c r="D37" s="1219"/>
      <c r="E37" s="1220"/>
      <c r="F37" s="36">
        <v>0.61</v>
      </c>
      <c r="G37" s="37">
        <v>0.61</v>
      </c>
      <c r="H37" s="37">
        <v>0.68</v>
      </c>
      <c r="I37" s="37">
        <v>0.64</v>
      </c>
      <c r="J37" s="38">
        <v>0.99</v>
      </c>
      <c r="K37" s="22"/>
      <c r="L37" s="22"/>
      <c r="M37" s="22"/>
      <c r="N37" s="22"/>
      <c r="O37" s="22"/>
      <c r="P37" s="22"/>
    </row>
    <row r="38" spans="1:16" ht="39" customHeight="1">
      <c r="A38" s="22"/>
      <c r="B38" s="35"/>
      <c r="C38" s="1218" t="s">
        <v>564</v>
      </c>
      <c r="D38" s="1219"/>
      <c r="E38" s="1220"/>
      <c r="F38" s="36" t="s">
        <v>512</v>
      </c>
      <c r="G38" s="37" t="s">
        <v>512</v>
      </c>
      <c r="H38" s="37" t="s">
        <v>512</v>
      </c>
      <c r="I38" s="37" t="s">
        <v>512</v>
      </c>
      <c r="J38" s="38">
        <v>0.39</v>
      </c>
      <c r="K38" s="22"/>
      <c r="L38" s="22"/>
      <c r="M38" s="22"/>
      <c r="N38" s="22"/>
      <c r="O38" s="22"/>
      <c r="P38" s="22"/>
    </row>
    <row r="39" spans="1:16" ht="39" customHeight="1">
      <c r="A39" s="22"/>
      <c r="B39" s="35"/>
      <c r="C39" s="1218" t="s">
        <v>565</v>
      </c>
      <c r="D39" s="1219"/>
      <c r="E39" s="1220"/>
      <c r="F39" s="36">
        <v>0.25</v>
      </c>
      <c r="G39" s="37">
        <v>0.26</v>
      </c>
      <c r="H39" s="37">
        <v>0.25</v>
      </c>
      <c r="I39" s="37">
        <v>0.26</v>
      </c>
      <c r="J39" s="38">
        <v>0.27</v>
      </c>
      <c r="K39" s="22"/>
      <c r="L39" s="22"/>
      <c r="M39" s="22"/>
      <c r="N39" s="22"/>
      <c r="O39" s="22"/>
      <c r="P39" s="22"/>
    </row>
    <row r="40" spans="1:16" ht="39" customHeight="1">
      <c r="A40" s="22"/>
      <c r="B40" s="35"/>
      <c r="C40" s="1218" t="s">
        <v>566</v>
      </c>
      <c r="D40" s="1219"/>
      <c r="E40" s="1220"/>
      <c r="F40" s="36">
        <v>0.09</v>
      </c>
      <c r="G40" s="37">
        <v>0.09</v>
      </c>
      <c r="H40" s="37">
        <v>0.09</v>
      </c>
      <c r="I40" s="37">
        <v>0.06</v>
      </c>
      <c r="J40" s="38">
        <v>0.11</v>
      </c>
      <c r="K40" s="22"/>
      <c r="L40" s="22"/>
      <c r="M40" s="22"/>
      <c r="N40" s="22"/>
      <c r="O40" s="22"/>
      <c r="P40" s="22"/>
    </row>
    <row r="41" spans="1:16" ht="39" customHeight="1">
      <c r="A41" s="22"/>
      <c r="B41" s="35"/>
      <c r="C41" s="1218" t="s">
        <v>567</v>
      </c>
      <c r="D41" s="1219"/>
      <c r="E41" s="1220"/>
      <c r="F41" s="36">
        <v>0.04</v>
      </c>
      <c r="G41" s="37">
        <v>0.06</v>
      </c>
      <c r="H41" s="37">
        <v>0.05</v>
      </c>
      <c r="I41" s="37">
        <v>0.06</v>
      </c>
      <c r="J41" s="38">
        <v>0.06</v>
      </c>
      <c r="K41" s="22"/>
      <c r="L41" s="22"/>
      <c r="M41" s="22"/>
      <c r="N41" s="22"/>
      <c r="O41" s="22"/>
      <c r="P41" s="22"/>
    </row>
    <row r="42" spans="1:16" ht="39" customHeight="1">
      <c r="A42" s="22"/>
      <c r="B42" s="39"/>
      <c r="C42" s="1218" t="s">
        <v>568</v>
      </c>
      <c r="D42" s="1219"/>
      <c r="E42" s="1220"/>
      <c r="F42" s="36" t="s">
        <v>512</v>
      </c>
      <c r="G42" s="37" t="s">
        <v>512</v>
      </c>
      <c r="H42" s="37" t="s">
        <v>512</v>
      </c>
      <c r="I42" s="37" t="s">
        <v>512</v>
      </c>
      <c r="J42" s="38" t="s">
        <v>512</v>
      </c>
      <c r="K42" s="22"/>
      <c r="L42" s="22"/>
      <c r="M42" s="22"/>
      <c r="N42" s="22"/>
      <c r="O42" s="22"/>
      <c r="P42" s="22"/>
    </row>
    <row r="43" spans="1:16" ht="39" customHeight="1" thickBot="1">
      <c r="A43" s="22"/>
      <c r="B43" s="40"/>
      <c r="C43" s="1221" t="s">
        <v>569</v>
      </c>
      <c r="D43" s="1222"/>
      <c r="E43" s="1223"/>
      <c r="F43" s="41">
        <v>0.01</v>
      </c>
      <c r="G43" s="42">
        <v>0.01</v>
      </c>
      <c r="H43" s="42">
        <v>0.01</v>
      </c>
      <c r="I43" s="42">
        <v>1.22</v>
      </c>
      <c r="J43" s="43" t="s">
        <v>512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rEFZM5OdQlXtHZydunYuZ1mqUxfY66prxTgZS8RHO4BGqonHpH/Ty6FLgfqdjDe7MUyrhyojIkbMhuQ+Ntdtrw==" saltValue="gJL7D28P06pIQMIPTlSY5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cols>
    <col min="1" max="1" width="6.5703125" style="49" customWidth="1"/>
    <col min="2" max="3" width="10.85546875" style="49" customWidth="1"/>
    <col min="4" max="4" width="10" style="49" customWidth="1"/>
    <col min="5" max="10" width="11" style="49" customWidth="1"/>
    <col min="11" max="15" width="13.140625" style="49" customWidth="1"/>
    <col min="16" max="21" width="11.4257812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c r="A45" s="48"/>
      <c r="B45" s="1234" t="s">
        <v>11</v>
      </c>
      <c r="C45" s="1235"/>
      <c r="D45" s="58"/>
      <c r="E45" s="1240" t="s">
        <v>12</v>
      </c>
      <c r="F45" s="1240"/>
      <c r="G45" s="1240"/>
      <c r="H45" s="1240"/>
      <c r="I45" s="1240"/>
      <c r="J45" s="1241"/>
      <c r="K45" s="59">
        <v>2067</v>
      </c>
      <c r="L45" s="60">
        <v>2152</v>
      </c>
      <c r="M45" s="60">
        <v>2113</v>
      </c>
      <c r="N45" s="60">
        <v>2214</v>
      </c>
      <c r="O45" s="61">
        <v>2288</v>
      </c>
      <c r="P45" s="48"/>
      <c r="Q45" s="48"/>
      <c r="R45" s="48"/>
      <c r="S45" s="48"/>
      <c r="T45" s="48"/>
      <c r="U45" s="48"/>
    </row>
    <row r="46" spans="1:21" ht="30.75" customHeight="1">
      <c r="A46" s="48"/>
      <c r="B46" s="1236"/>
      <c r="C46" s="1237"/>
      <c r="D46" s="62"/>
      <c r="E46" s="1228" t="s">
        <v>13</v>
      </c>
      <c r="F46" s="1228"/>
      <c r="G46" s="1228"/>
      <c r="H46" s="1228"/>
      <c r="I46" s="1228"/>
      <c r="J46" s="1229"/>
      <c r="K46" s="63" t="s">
        <v>512</v>
      </c>
      <c r="L46" s="64" t="s">
        <v>512</v>
      </c>
      <c r="M46" s="64" t="s">
        <v>512</v>
      </c>
      <c r="N46" s="64" t="s">
        <v>512</v>
      </c>
      <c r="O46" s="65" t="s">
        <v>512</v>
      </c>
      <c r="P46" s="48"/>
      <c r="Q46" s="48"/>
      <c r="R46" s="48"/>
      <c r="S46" s="48"/>
      <c r="T46" s="48"/>
      <c r="U46" s="48"/>
    </row>
    <row r="47" spans="1:21" ht="30.75" customHeight="1">
      <c r="A47" s="48"/>
      <c r="B47" s="1236"/>
      <c r="C47" s="1237"/>
      <c r="D47" s="62"/>
      <c r="E47" s="1228" t="s">
        <v>14</v>
      </c>
      <c r="F47" s="1228"/>
      <c r="G47" s="1228"/>
      <c r="H47" s="1228"/>
      <c r="I47" s="1228"/>
      <c r="J47" s="1229"/>
      <c r="K47" s="63" t="s">
        <v>512</v>
      </c>
      <c r="L47" s="64" t="s">
        <v>512</v>
      </c>
      <c r="M47" s="64" t="s">
        <v>512</v>
      </c>
      <c r="N47" s="64" t="s">
        <v>512</v>
      </c>
      <c r="O47" s="65" t="s">
        <v>512</v>
      </c>
      <c r="P47" s="48"/>
      <c r="Q47" s="48"/>
      <c r="R47" s="48"/>
      <c r="S47" s="48"/>
      <c r="T47" s="48"/>
      <c r="U47" s="48"/>
    </row>
    <row r="48" spans="1:21" ht="30.75" customHeight="1">
      <c r="A48" s="48"/>
      <c r="B48" s="1236"/>
      <c r="C48" s="1237"/>
      <c r="D48" s="62"/>
      <c r="E48" s="1228" t="s">
        <v>15</v>
      </c>
      <c r="F48" s="1228"/>
      <c r="G48" s="1228"/>
      <c r="H48" s="1228"/>
      <c r="I48" s="1228"/>
      <c r="J48" s="1229"/>
      <c r="K48" s="63">
        <v>662</v>
      </c>
      <c r="L48" s="64">
        <v>673</v>
      </c>
      <c r="M48" s="64">
        <v>646</v>
      </c>
      <c r="N48" s="64">
        <v>702</v>
      </c>
      <c r="O48" s="65">
        <v>529</v>
      </c>
      <c r="P48" s="48"/>
      <c r="Q48" s="48"/>
      <c r="R48" s="48"/>
      <c r="S48" s="48"/>
      <c r="T48" s="48"/>
      <c r="U48" s="48"/>
    </row>
    <row r="49" spans="1:21" ht="30.75" customHeight="1">
      <c r="A49" s="48"/>
      <c r="B49" s="1236"/>
      <c r="C49" s="1237"/>
      <c r="D49" s="62"/>
      <c r="E49" s="1228" t="s">
        <v>16</v>
      </c>
      <c r="F49" s="1228"/>
      <c r="G49" s="1228"/>
      <c r="H49" s="1228"/>
      <c r="I49" s="1228"/>
      <c r="J49" s="1229"/>
      <c r="K49" s="63">
        <v>236</v>
      </c>
      <c r="L49" s="64">
        <v>265</v>
      </c>
      <c r="M49" s="64">
        <v>253</v>
      </c>
      <c r="N49" s="64">
        <v>159</v>
      </c>
      <c r="O49" s="65">
        <v>123</v>
      </c>
      <c r="P49" s="48"/>
      <c r="Q49" s="48"/>
      <c r="R49" s="48"/>
      <c r="S49" s="48"/>
      <c r="T49" s="48"/>
      <c r="U49" s="48"/>
    </row>
    <row r="50" spans="1:21" ht="30.75" customHeight="1">
      <c r="A50" s="48"/>
      <c r="B50" s="1236"/>
      <c r="C50" s="1237"/>
      <c r="D50" s="62"/>
      <c r="E50" s="1228" t="s">
        <v>17</v>
      </c>
      <c r="F50" s="1228"/>
      <c r="G50" s="1228"/>
      <c r="H50" s="1228"/>
      <c r="I50" s="1228"/>
      <c r="J50" s="1229"/>
      <c r="K50" s="63">
        <v>63</v>
      </c>
      <c r="L50" s="64">
        <v>64</v>
      </c>
      <c r="M50" s="64">
        <v>112</v>
      </c>
      <c r="N50" s="64">
        <v>78</v>
      </c>
      <c r="O50" s="65">
        <v>86</v>
      </c>
      <c r="P50" s="48"/>
      <c r="Q50" s="48"/>
      <c r="R50" s="48"/>
      <c r="S50" s="48"/>
      <c r="T50" s="48"/>
      <c r="U50" s="48"/>
    </row>
    <row r="51" spans="1:21" ht="30.75" customHeight="1">
      <c r="A51" s="48"/>
      <c r="B51" s="1238"/>
      <c r="C51" s="1239"/>
      <c r="D51" s="66"/>
      <c r="E51" s="1228" t="s">
        <v>18</v>
      </c>
      <c r="F51" s="1228"/>
      <c r="G51" s="1228"/>
      <c r="H51" s="1228"/>
      <c r="I51" s="1228"/>
      <c r="J51" s="1229"/>
      <c r="K51" s="63" t="s">
        <v>512</v>
      </c>
      <c r="L51" s="64" t="s">
        <v>512</v>
      </c>
      <c r="M51" s="64" t="s">
        <v>512</v>
      </c>
      <c r="N51" s="64" t="s">
        <v>512</v>
      </c>
      <c r="O51" s="65" t="s">
        <v>512</v>
      </c>
      <c r="P51" s="48"/>
      <c r="Q51" s="48"/>
      <c r="R51" s="48"/>
      <c r="S51" s="48"/>
      <c r="T51" s="48"/>
      <c r="U51" s="48"/>
    </row>
    <row r="52" spans="1:21" ht="30.75" customHeight="1">
      <c r="A52" s="48"/>
      <c r="B52" s="1226" t="s">
        <v>19</v>
      </c>
      <c r="C52" s="1227"/>
      <c r="D52" s="66"/>
      <c r="E52" s="1228" t="s">
        <v>20</v>
      </c>
      <c r="F52" s="1228"/>
      <c r="G52" s="1228"/>
      <c r="H52" s="1228"/>
      <c r="I52" s="1228"/>
      <c r="J52" s="1229"/>
      <c r="K52" s="63">
        <v>2863</v>
      </c>
      <c r="L52" s="64">
        <v>3008</v>
      </c>
      <c r="M52" s="64">
        <v>2962</v>
      </c>
      <c r="N52" s="64">
        <v>3020</v>
      </c>
      <c r="O52" s="65">
        <v>3002</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165</v>
      </c>
      <c r="L53" s="69">
        <v>146</v>
      </c>
      <c r="M53" s="69">
        <v>162</v>
      </c>
      <c r="N53" s="69">
        <v>133</v>
      </c>
      <c r="O53" s="70">
        <v>24</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nbLJEl2nn/C7hMPaWF9ESF9omp3Asic3T5+lHfm3KDRokwGgIWJTXtYXrrZ/9NAx2B2wixSIPY2Dldd2TbxLTQ==" saltValue="UlD3ThZ1rURPfRVYnvDM1g=="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cols>
    <col min="1" max="1" width="6.5703125" style="72" customWidth="1"/>
    <col min="2" max="3" width="12.5703125" style="72" customWidth="1"/>
    <col min="4" max="4" width="11.5703125" style="72" customWidth="1"/>
    <col min="5" max="8" width="10.42578125" style="72" customWidth="1"/>
    <col min="9" max="13" width="16.42578125" style="72" customWidth="1"/>
    <col min="14" max="19" width="12.57031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554</v>
      </c>
      <c r="J40" s="79" t="s">
        <v>555</v>
      </c>
      <c r="K40" s="79" t="s">
        <v>556</v>
      </c>
      <c r="L40" s="79" t="s">
        <v>557</v>
      </c>
      <c r="M40" s="80" t="s">
        <v>558</v>
      </c>
    </row>
    <row r="41" spans="2:13" ht="27.75" customHeight="1">
      <c r="B41" s="1254" t="s">
        <v>24</v>
      </c>
      <c r="C41" s="1255"/>
      <c r="D41" s="81"/>
      <c r="E41" s="1256" t="s">
        <v>25</v>
      </c>
      <c r="F41" s="1256"/>
      <c r="G41" s="1256"/>
      <c r="H41" s="1257"/>
      <c r="I41" s="82">
        <v>25236</v>
      </c>
      <c r="J41" s="83">
        <v>26520</v>
      </c>
      <c r="K41" s="83">
        <v>28293</v>
      </c>
      <c r="L41" s="83">
        <v>28692</v>
      </c>
      <c r="M41" s="84">
        <v>30183</v>
      </c>
    </row>
    <row r="42" spans="2:13" ht="27.75" customHeight="1">
      <c r="B42" s="1244"/>
      <c r="C42" s="1245"/>
      <c r="D42" s="85"/>
      <c r="E42" s="1248" t="s">
        <v>26</v>
      </c>
      <c r="F42" s="1248"/>
      <c r="G42" s="1248"/>
      <c r="H42" s="1249"/>
      <c r="I42" s="86">
        <v>417</v>
      </c>
      <c r="J42" s="87">
        <v>423</v>
      </c>
      <c r="K42" s="87">
        <v>336</v>
      </c>
      <c r="L42" s="87">
        <v>502</v>
      </c>
      <c r="M42" s="88">
        <v>180</v>
      </c>
    </row>
    <row r="43" spans="2:13" ht="27.75" customHeight="1">
      <c r="B43" s="1244"/>
      <c r="C43" s="1245"/>
      <c r="D43" s="85"/>
      <c r="E43" s="1248" t="s">
        <v>27</v>
      </c>
      <c r="F43" s="1248"/>
      <c r="G43" s="1248"/>
      <c r="H43" s="1249"/>
      <c r="I43" s="86">
        <v>9911</v>
      </c>
      <c r="J43" s="87">
        <v>9717</v>
      </c>
      <c r="K43" s="87">
        <v>9457</v>
      </c>
      <c r="L43" s="87">
        <v>9345</v>
      </c>
      <c r="M43" s="88">
        <v>8430</v>
      </c>
    </row>
    <row r="44" spans="2:13" ht="27.75" customHeight="1">
      <c r="B44" s="1244"/>
      <c r="C44" s="1245"/>
      <c r="D44" s="85"/>
      <c r="E44" s="1248" t="s">
        <v>28</v>
      </c>
      <c r="F44" s="1248"/>
      <c r="G44" s="1248"/>
      <c r="H44" s="1249"/>
      <c r="I44" s="86">
        <v>1493</v>
      </c>
      <c r="J44" s="87">
        <v>1453</v>
      </c>
      <c r="K44" s="87">
        <v>1986</v>
      </c>
      <c r="L44" s="87">
        <v>2414</v>
      </c>
      <c r="M44" s="88">
        <v>2894</v>
      </c>
    </row>
    <row r="45" spans="2:13" ht="27.75" customHeight="1">
      <c r="B45" s="1244"/>
      <c r="C45" s="1245"/>
      <c r="D45" s="85"/>
      <c r="E45" s="1248" t="s">
        <v>29</v>
      </c>
      <c r="F45" s="1248"/>
      <c r="G45" s="1248"/>
      <c r="H45" s="1249"/>
      <c r="I45" s="86">
        <v>4769</v>
      </c>
      <c r="J45" s="87">
        <v>4181</v>
      </c>
      <c r="K45" s="87">
        <v>3853</v>
      </c>
      <c r="L45" s="87">
        <v>3803</v>
      </c>
      <c r="M45" s="88">
        <v>3458</v>
      </c>
    </row>
    <row r="46" spans="2:13" ht="27.75" customHeight="1">
      <c r="B46" s="1244"/>
      <c r="C46" s="1245"/>
      <c r="D46" s="89"/>
      <c r="E46" s="1248" t="s">
        <v>30</v>
      </c>
      <c r="F46" s="1248"/>
      <c r="G46" s="1248"/>
      <c r="H46" s="1249"/>
      <c r="I46" s="86" t="s">
        <v>512</v>
      </c>
      <c r="J46" s="87" t="s">
        <v>512</v>
      </c>
      <c r="K46" s="87" t="s">
        <v>512</v>
      </c>
      <c r="L46" s="87" t="s">
        <v>512</v>
      </c>
      <c r="M46" s="88" t="s">
        <v>512</v>
      </c>
    </row>
    <row r="47" spans="2:13" ht="27.75" customHeight="1">
      <c r="B47" s="1244"/>
      <c r="C47" s="1245"/>
      <c r="D47" s="90"/>
      <c r="E47" s="1258" t="s">
        <v>31</v>
      </c>
      <c r="F47" s="1259"/>
      <c r="G47" s="1259"/>
      <c r="H47" s="1260"/>
      <c r="I47" s="86" t="s">
        <v>512</v>
      </c>
      <c r="J47" s="87" t="s">
        <v>512</v>
      </c>
      <c r="K47" s="87" t="s">
        <v>512</v>
      </c>
      <c r="L47" s="87" t="s">
        <v>512</v>
      </c>
      <c r="M47" s="88" t="s">
        <v>512</v>
      </c>
    </row>
    <row r="48" spans="2:13" ht="27.75" customHeight="1">
      <c r="B48" s="1244"/>
      <c r="C48" s="1245"/>
      <c r="D48" s="85"/>
      <c r="E48" s="1248" t="s">
        <v>32</v>
      </c>
      <c r="F48" s="1248"/>
      <c r="G48" s="1248"/>
      <c r="H48" s="1249"/>
      <c r="I48" s="86" t="s">
        <v>512</v>
      </c>
      <c r="J48" s="87" t="s">
        <v>512</v>
      </c>
      <c r="K48" s="87" t="s">
        <v>512</v>
      </c>
      <c r="L48" s="87" t="s">
        <v>512</v>
      </c>
      <c r="M48" s="88" t="s">
        <v>512</v>
      </c>
    </row>
    <row r="49" spans="2:13" ht="27.75" customHeight="1">
      <c r="B49" s="1246"/>
      <c r="C49" s="1247"/>
      <c r="D49" s="85"/>
      <c r="E49" s="1248" t="s">
        <v>33</v>
      </c>
      <c r="F49" s="1248"/>
      <c r="G49" s="1248"/>
      <c r="H49" s="1249"/>
      <c r="I49" s="86" t="s">
        <v>512</v>
      </c>
      <c r="J49" s="87" t="s">
        <v>512</v>
      </c>
      <c r="K49" s="87" t="s">
        <v>512</v>
      </c>
      <c r="L49" s="87" t="s">
        <v>512</v>
      </c>
      <c r="M49" s="88" t="s">
        <v>512</v>
      </c>
    </row>
    <row r="50" spans="2:13" ht="27.75" customHeight="1">
      <c r="B50" s="1242" t="s">
        <v>34</v>
      </c>
      <c r="C50" s="1243"/>
      <c r="D50" s="91"/>
      <c r="E50" s="1248" t="s">
        <v>35</v>
      </c>
      <c r="F50" s="1248"/>
      <c r="G50" s="1248"/>
      <c r="H50" s="1249"/>
      <c r="I50" s="86">
        <v>5012</v>
      </c>
      <c r="J50" s="87">
        <v>5090</v>
      </c>
      <c r="K50" s="87">
        <v>6364</v>
      </c>
      <c r="L50" s="87">
        <v>6246</v>
      </c>
      <c r="M50" s="88">
        <v>6657</v>
      </c>
    </row>
    <row r="51" spans="2:13" ht="27.75" customHeight="1">
      <c r="B51" s="1244"/>
      <c r="C51" s="1245"/>
      <c r="D51" s="85"/>
      <c r="E51" s="1248" t="s">
        <v>36</v>
      </c>
      <c r="F51" s="1248"/>
      <c r="G51" s="1248"/>
      <c r="H51" s="1249"/>
      <c r="I51" s="86">
        <v>8471</v>
      </c>
      <c r="J51" s="87">
        <v>8179</v>
      </c>
      <c r="K51" s="87">
        <v>8009</v>
      </c>
      <c r="L51" s="87">
        <v>7922</v>
      </c>
      <c r="M51" s="88">
        <v>7653</v>
      </c>
    </row>
    <row r="52" spans="2:13" ht="27.75" customHeight="1">
      <c r="B52" s="1246"/>
      <c r="C52" s="1247"/>
      <c r="D52" s="85"/>
      <c r="E52" s="1248" t="s">
        <v>37</v>
      </c>
      <c r="F52" s="1248"/>
      <c r="G52" s="1248"/>
      <c r="H52" s="1249"/>
      <c r="I52" s="86">
        <v>28129</v>
      </c>
      <c r="J52" s="87">
        <v>28605</v>
      </c>
      <c r="K52" s="87">
        <v>29346</v>
      </c>
      <c r="L52" s="87">
        <v>29124</v>
      </c>
      <c r="M52" s="88">
        <v>29387</v>
      </c>
    </row>
    <row r="53" spans="2:13" ht="27.75" customHeight="1" thickBot="1">
      <c r="B53" s="1250" t="s">
        <v>38</v>
      </c>
      <c r="C53" s="1251"/>
      <c r="D53" s="92"/>
      <c r="E53" s="1252" t="s">
        <v>39</v>
      </c>
      <c r="F53" s="1252"/>
      <c r="G53" s="1252"/>
      <c r="H53" s="1253"/>
      <c r="I53" s="93">
        <v>213</v>
      </c>
      <c r="J53" s="94">
        <v>419</v>
      </c>
      <c r="K53" s="94">
        <v>205</v>
      </c>
      <c r="L53" s="94">
        <v>1463</v>
      </c>
      <c r="M53" s="95">
        <v>1447</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oDK3Wnuakx/Y9VKm97oUeRtOc1ZzfzbIdf3z05wiXKHm1Vs8vFqVILPAsj0jLAoWzbgFqIDRoz4Rwrh0CmUNmA==" saltValue="TxGZCxFL+A5rXiI8DNPJ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cols>
    <col min="1" max="1" width="8.28515625" style="1" customWidth="1"/>
    <col min="2" max="2" width="16.42578125" style="1" customWidth="1"/>
    <col min="3" max="5" width="26.28515625" style="1" customWidth="1"/>
    <col min="6" max="8" width="24.28515625" style="1" customWidth="1"/>
    <col min="9" max="14" width="26" style="1" customWidth="1"/>
    <col min="15" max="15" width="6.1406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556</v>
      </c>
      <c r="G54" s="104" t="s">
        <v>557</v>
      </c>
      <c r="H54" s="105" t="s">
        <v>558</v>
      </c>
    </row>
    <row r="55" spans="2:8" ht="52.5" customHeight="1">
      <c r="B55" s="106"/>
      <c r="C55" s="1269" t="s">
        <v>42</v>
      </c>
      <c r="D55" s="1269"/>
      <c r="E55" s="1270"/>
      <c r="F55" s="107">
        <v>3263</v>
      </c>
      <c r="G55" s="107">
        <v>2913</v>
      </c>
      <c r="H55" s="108">
        <v>2922</v>
      </c>
    </row>
    <row r="56" spans="2:8" ht="52.5" customHeight="1">
      <c r="B56" s="109"/>
      <c r="C56" s="1271" t="s">
        <v>43</v>
      </c>
      <c r="D56" s="1271"/>
      <c r="E56" s="1272"/>
      <c r="F56" s="110" t="s">
        <v>512</v>
      </c>
      <c r="G56" s="110" t="s">
        <v>512</v>
      </c>
      <c r="H56" s="111" t="s">
        <v>512</v>
      </c>
    </row>
    <row r="57" spans="2:8" ht="53.25" customHeight="1">
      <c r="B57" s="109"/>
      <c r="C57" s="1273" t="s">
        <v>44</v>
      </c>
      <c r="D57" s="1273"/>
      <c r="E57" s="1274"/>
      <c r="F57" s="112">
        <v>2903</v>
      </c>
      <c r="G57" s="112">
        <v>3047</v>
      </c>
      <c r="H57" s="113">
        <v>3353</v>
      </c>
    </row>
    <row r="58" spans="2:8" ht="45.75" customHeight="1">
      <c r="B58" s="114"/>
      <c r="C58" s="1261" t="s">
        <v>570</v>
      </c>
      <c r="D58" s="1262"/>
      <c r="E58" s="1263"/>
      <c r="F58" s="115">
        <v>1939</v>
      </c>
      <c r="G58" s="115">
        <v>2004</v>
      </c>
      <c r="H58" s="116">
        <v>2310</v>
      </c>
    </row>
    <row r="59" spans="2:8" ht="45.75" customHeight="1">
      <c r="B59" s="114"/>
      <c r="C59" s="1261" t="s">
        <v>571</v>
      </c>
      <c r="D59" s="1262"/>
      <c r="E59" s="1263"/>
      <c r="F59" s="115">
        <v>464</v>
      </c>
      <c r="G59" s="115">
        <v>540</v>
      </c>
      <c r="H59" s="116">
        <v>565</v>
      </c>
    </row>
    <row r="60" spans="2:8" ht="45.75" customHeight="1">
      <c r="B60" s="114"/>
      <c r="C60" s="1261" t="s">
        <v>572</v>
      </c>
      <c r="D60" s="1262"/>
      <c r="E60" s="1263"/>
      <c r="F60" s="115">
        <v>207</v>
      </c>
      <c r="G60" s="115">
        <v>206</v>
      </c>
      <c r="H60" s="116">
        <v>205</v>
      </c>
    </row>
    <row r="61" spans="2:8" ht="45.75" customHeight="1">
      <c r="B61" s="114"/>
      <c r="C61" s="1261" t="s">
        <v>573</v>
      </c>
      <c r="D61" s="1262"/>
      <c r="E61" s="1263"/>
      <c r="F61" s="115">
        <v>119</v>
      </c>
      <c r="G61" s="115">
        <v>120</v>
      </c>
      <c r="H61" s="116">
        <v>100</v>
      </c>
    </row>
    <row r="62" spans="2:8" ht="45.75" customHeight="1" thickBot="1">
      <c r="B62" s="117"/>
      <c r="C62" s="1264" t="s">
        <v>574</v>
      </c>
      <c r="D62" s="1265"/>
      <c r="E62" s="1266"/>
      <c r="F62" s="118">
        <v>64</v>
      </c>
      <c r="G62" s="118">
        <v>63</v>
      </c>
      <c r="H62" s="119">
        <v>56</v>
      </c>
    </row>
    <row r="63" spans="2:8" ht="52.5" customHeight="1" thickBot="1">
      <c r="B63" s="120"/>
      <c r="C63" s="1267" t="s">
        <v>45</v>
      </c>
      <c r="D63" s="1267"/>
      <c r="E63" s="1268"/>
      <c r="F63" s="121">
        <v>6166</v>
      </c>
      <c r="G63" s="121">
        <v>5959</v>
      </c>
      <c r="H63" s="122">
        <v>6275</v>
      </c>
    </row>
    <row r="64" spans="2:8" ht="15" customHeight="1"/>
    <row r="65" ht="0" hidden="1" customHeight="1"/>
    <row r="66" ht="0" hidden="1" customHeight="1"/>
  </sheetData>
  <sheetProtection algorithmName="SHA-512" hashValue="iaiIWzugI7PpN/VdzWiPtGUfUyX/oYkadgLZigI+SkTV9cQhbtGlvKPNeDl0FKFHCwH3UUmuVQQECPd4rBUd9g==" saltValue="PfLaQBQ8i9coADjJCRsd7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0" customHeight="1" zeroHeight="1"/>
  <cols>
    <col min="1" max="1" width="6.42578125" style="365" customWidth="1"/>
    <col min="2" max="107" width="2.42578125" style="365" customWidth="1"/>
    <col min="108" max="108" width="6.140625" style="367" customWidth="1"/>
    <col min="109" max="109" width="5.85546875" style="366" customWidth="1"/>
    <col min="110" max="110" width="19.140625" style="365" hidden="1"/>
    <col min="111" max="115" width="12.5703125" style="365" hidden="1"/>
    <col min="116" max="349" width="8.5703125" style="365" hidden="1"/>
    <col min="350" max="355" width="14.85546875" style="365" hidden="1"/>
    <col min="356" max="357" width="15.85546875" style="365" hidden="1"/>
    <col min="358" max="363" width="16.140625" style="365" hidden="1"/>
    <col min="364" max="364" width="6.140625" style="365" hidden="1"/>
    <col min="365" max="365" width="3" style="365" hidden="1"/>
    <col min="366" max="605" width="8.5703125" style="365" hidden="1"/>
    <col min="606" max="611" width="14.85546875" style="365" hidden="1"/>
    <col min="612" max="613" width="15.85546875" style="365" hidden="1"/>
    <col min="614" max="619" width="16.140625" style="365" hidden="1"/>
    <col min="620" max="620" width="6.140625" style="365" hidden="1"/>
    <col min="621" max="621" width="3" style="365" hidden="1"/>
    <col min="622" max="861" width="8.5703125" style="365" hidden="1"/>
    <col min="862" max="867" width="14.85546875" style="365" hidden="1"/>
    <col min="868" max="869" width="15.85546875" style="365" hidden="1"/>
    <col min="870" max="875" width="16.140625" style="365" hidden="1"/>
    <col min="876" max="876" width="6.140625" style="365" hidden="1"/>
    <col min="877" max="877" width="3" style="365" hidden="1"/>
    <col min="878" max="1117" width="8.5703125" style="365" hidden="1"/>
    <col min="1118" max="1123" width="14.85546875" style="365" hidden="1"/>
    <col min="1124" max="1125" width="15.85546875" style="365" hidden="1"/>
    <col min="1126" max="1131" width="16.140625" style="365" hidden="1"/>
    <col min="1132" max="1132" width="6.140625" style="365" hidden="1"/>
    <col min="1133" max="1133" width="3" style="365" hidden="1"/>
    <col min="1134" max="1373" width="8.5703125" style="365" hidden="1"/>
    <col min="1374" max="1379" width="14.85546875" style="365" hidden="1"/>
    <col min="1380" max="1381" width="15.85546875" style="365" hidden="1"/>
    <col min="1382" max="1387" width="16.140625" style="365" hidden="1"/>
    <col min="1388" max="1388" width="6.140625" style="365" hidden="1"/>
    <col min="1389" max="1389" width="3" style="365" hidden="1"/>
    <col min="1390" max="1629" width="8.5703125" style="365" hidden="1"/>
    <col min="1630" max="1635" width="14.85546875" style="365" hidden="1"/>
    <col min="1636" max="1637" width="15.85546875" style="365" hidden="1"/>
    <col min="1638" max="1643" width="16.140625" style="365" hidden="1"/>
    <col min="1644" max="1644" width="6.140625" style="365" hidden="1"/>
    <col min="1645" max="1645" width="3" style="365" hidden="1"/>
    <col min="1646" max="1885" width="8.5703125" style="365" hidden="1"/>
    <col min="1886" max="1891" width="14.85546875" style="365" hidden="1"/>
    <col min="1892" max="1893" width="15.85546875" style="365" hidden="1"/>
    <col min="1894" max="1899" width="16.140625" style="365" hidden="1"/>
    <col min="1900" max="1900" width="6.140625" style="365" hidden="1"/>
    <col min="1901" max="1901" width="3" style="365" hidden="1"/>
    <col min="1902" max="2141" width="8.5703125" style="365" hidden="1"/>
    <col min="2142" max="2147" width="14.85546875" style="365" hidden="1"/>
    <col min="2148" max="2149" width="15.85546875" style="365" hidden="1"/>
    <col min="2150" max="2155" width="16.140625" style="365" hidden="1"/>
    <col min="2156" max="2156" width="6.140625" style="365" hidden="1"/>
    <col min="2157" max="2157" width="3" style="365" hidden="1"/>
    <col min="2158" max="2397" width="8.5703125" style="365" hidden="1"/>
    <col min="2398" max="2403" width="14.85546875" style="365" hidden="1"/>
    <col min="2404" max="2405" width="15.85546875" style="365" hidden="1"/>
    <col min="2406" max="2411" width="16.140625" style="365" hidden="1"/>
    <col min="2412" max="2412" width="6.140625" style="365" hidden="1"/>
    <col min="2413" max="2413" width="3" style="365" hidden="1"/>
    <col min="2414" max="2653" width="8.5703125" style="365" hidden="1"/>
    <col min="2654" max="2659" width="14.85546875" style="365" hidden="1"/>
    <col min="2660" max="2661" width="15.85546875" style="365" hidden="1"/>
    <col min="2662" max="2667" width="16.140625" style="365" hidden="1"/>
    <col min="2668" max="2668" width="6.140625" style="365" hidden="1"/>
    <col min="2669" max="2669" width="3" style="365" hidden="1"/>
    <col min="2670" max="2909" width="8.5703125" style="365" hidden="1"/>
    <col min="2910" max="2915" width="14.85546875" style="365" hidden="1"/>
    <col min="2916" max="2917" width="15.85546875" style="365" hidden="1"/>
    <col min="2918" max="2923" width="16.140625" style="365" hidden="1"/>
    <col min="2924" max="2924" width="6.140625" style="365" hidden="1"/>
    <col min="2925" max="2925" width="3" style="365" hidden="1"/>
    <col min="2926" max="3165" width="8.5703125" style="365" hidden="1"/>
    <col min="3166" max="3171" width="14.85546875" style="365" hidden="1"/>
    <col min="3172" max="3173" width="15.85546875" style="365" hidden="1"/>
    <col min="3174" max="3179" width="16.140625" style="365" hidden="1"/>
    <col min="3180" max="3180" width="6.140625" style="365" hidden="1"/>
    <col min="3181" max="3181" width="3" style="365" hidden="1"/>
    <col min="3182" max="3421" width="8.5703125" style="365" hidden="1"/>
    <col min="3422" max="3427" width="14.85546875" style="365" hidden="1"/>
    <col min="3428" max="3429" width="15.85546875" style="365" hidden="1"/>
    <col min="3430" max="3435" width="16.140625" style="365" hidden="1"/>
    <col min="3436" max="3436" width="6.140625" style="365" hidden="1"/>
    <col min="3437" max="3437" width="3" style="365" hidden="1"/>
    <col min="3438" max="3677" width="8.5703125" style="365" hidden="1"/>
    <col min="3678" max="3683" width="14.85546875" style="365" hidden="1"/>
    <col min="3684" max="3685" width="15.85546875" style="365" hidden="1"/>
    <col min="3686" max="3691" width="16.140625" style="365" hidden="1"/>
    <col min="3692" max="3692" width="6.140625" style="365" hidden="1"/>
    <col min="3693" max="3693" width="3" style="365" hidden="1"/>
    <col min="3694" max="3933" width="8.5703125" style="365" hidden="1"/>
    <col min="3934" max="3939" width="14.85546875" style="365" hidden="1"/>
    <col min="3940" max="3941" width="15.85546875" style="365" hidden="1"/>
    <col min="3942" max="3947" width="16.140625" style="365" hidden="1"/>
    <col min="3948" max="3948" width="6.140625" style="365" hidden="1"/>
    <col min="3949" max="3949" width="3" style="365" hidden="1"/>
    <col min="3950" max="4189" width="8.5703125" style="365" hidden="1"/>
    <col min="4190" max="4195" width="14.85546875" style="365" hidden="1"/>
    <col min="4196" max="4197" width="15.85546875" style="365" hidden="1"/>
    <col min="4198" max="4203" width="16.140625" style="365" hidden="1"/>
    <col min="4204" max="4204" width="6.140625" style="365" hidden="1"/>
    <col min="4205" max="4205" width="3" style="365" hidden="1"/>
    <col min="4206" max="4445" width="8.5703125" style="365" hidden="1"/>
    <col min="4446" max="4451" width="14.85546875" style="365" hidden="1"/>
    <col min="4452" max="4453" width="15.85546875" style="365" hidden="1"/>
    <col min="4454" max="4459" width="16.140625" style="365" hidden="1"/>
    <col min="4460" max="4460" width="6.140625" style="365" hidden="1"/>
    <col min="4461" max="4461" width="3" style="365" hidden="1"/>
    <col min="4462" max="4701" width="8.5703125" style="365" hidden="1"/>
    <col min="4702" max="4707" width="14.85546875" style="365" hidden="1"/>
    <col min="4708" max="4709" width="15.85546875" style="365" hidden="1"/>
    <col min="4710" max="4715" width="16.140625" style="365" hidden="1"/>
    <col min="4716" max="4716" width="6.140625" style="365" hidden="1"/>
    <col min="4717" max="4717" width="3" style="365" hidden="1"/>
    <col min="4718" max="4957" width="8.5703125" style="365" hidden="1"/>
    <col min="4958" max="4963" width="14.85546875" style="365" hidden="1"/>
    <col min="4964" max="4965" width="15.85546875" style="365" hidden="1"/>
    <col min="4966" max="4971" width="16.140625" style="365" hidden="1"/>
    <col min="4972" max="4972" width="6.140625" style="365" hidden="1"/>
    <col min="4973" max="4973" width="3" style="365" hidden="1"/>
    <col min="4974" max="5213" width="8.5703125" style="365" hidden="1"/>
    <col min="5214" max="5219" width="14.85546875" style="365" hidden="1"/>
    <col min="5220" max="5221" width="15.85546875" style="365" hidden="1"/>
    <col min="5222" max="5227" width="16.140625" style="365" hidden="1"/>
    <col min="5228" max="5228" width="6.140625" style="365" hidden="1"/>
    <col min="5229" max="5229" width="3" style="365" hidden="1"/>
    <col min="5230" max="5469" width="8.5703125" style="365" hidden="1"/>
    <col min="5470" max="5475" width="14.85546875" style="365" hidden="1"/>
    <col min="5476" max="5477" width="15.85546875" style="365" hidden="1"/>
    <col min="5478" max="5483" width="16.140625" style="365" hidden="1"/>
    <col min="5484" max="5484" width="6.140625" style="365" hidden="1"/>
    <col min="5485" max="5485" width="3" style="365" hidden="1"/>
    <col min="5486" max="5725" width="8.5703125" style="365" hidden="1"/>
    <col min="5726" max="5731" width="14.85546875" style="365" hidden="1"/>
    <col min="5732" max="5733" width="15.85546875" style="365" hidden="1"/>
    <col min="5734" max="5739" width="16.140625" style="365" hidden="1"/>
    <col min="5740" max="5740" width="6.140625" style="365" hidden="1"/>
    <col min="5741" max="5741" width="3" style="365" hidden="1"/>
    <col min="5742" max="5981" width="8.5703125" style="365" hidden="1"/>
    <col min="5982" max="5987" width="14.85546875" style="365" hidden="1"/>
    <col min="5988" max="5989" width="15.85546875" style="365" hidden="1"/>
    <col min="5990" max="5995" width="16.140625" style="365" hidden="1"/>
    <col min="5996" max="5996" width="6.140625" style="365" hidden="1"/>
    <col min="5997" max="5997" width="3" style="365" hidden="1"/>
    <col min="5998" max="6237" width="8.5703125" style="365" hidden="1"/>
    <col min="6238" max="6243" width="14.85546875" style="365" hidden="1"/>
    <col min="6244" max="6245" width="15.85546875" style="365" hidden="1"/>
    <col min="6246" max="6251" width="16.140625" style="365" hidden="1"/>
    <col min="6252" max="6252" width="6.140625" style="365" hidden="1"/>
    <col min="6253" max="6253" width="3" style="365" hidden="1"/>
    <col min="6254" max="6493" width="8.5703125" style="365" hidden="1"/>
    <col min="6494" max="6499" width="14.85546875" style="365" hidden="1"/>
    <col min="6500" max="6501" width="15.85546875" style="365" hidden="1"/>
    <col min="6502" max="6507" width="16.140625" style="365" hidden="1"/>
    <col min="6508" max="6508" width="6.140625" style="365" hidden="1"/>
    <col min="6509" max="6509" width="3" style="365" hidden="1"/>
    <col min="6510" max="6749" width="8.5703125" style="365" hidden="1"/>
    <col min="6750" max="6755" width="14.85546875" style="365" hidden="1"/>
    <col min="6756" max="6757" width="15.85546875" style="365" hidden="1"/>
    <col min="6758" max="6763" width="16.140625" style="365" hidden="1"/>
    <col min="6764" max="6764" width="6.140625" style="365" hidden="1"/>
    <col min="6765" max="6765" width="3" style="365" hidden="1"/>
    <col min="6766" max="7005" width="8.5703125" style="365" hidden="1"/>
    <col min="7006" max="7011" width="14.85546875" style="365" hidden="1"/>
    <col min="7012" max="7013" width="15.85546875" style="365" hidden="1"/>
    <col min="7014" max="7019" width="16.140625" style="365" hidden="1"/>
    <col min="7020" max="7020" width="6.140625" style="365" hidden="1"/>
    <col min="7021" max="7021" width="3" style="365" hidden="1"/>
    <col min="7022" max="7261" width="8.5703125" style="365" hidden="1"/>
    <col min="7262" max="7267" width="14.85546875" style="365" hidden="1"/>
    <col min="7268" max="7269" width="15.85546875" style="365" hidden="1"/>
    <col min="7270" max="7275" width="16.140625" style="365" hidden="1"/>
    <col min="7276" max="7276" width="6.140625" style="365" hidden="1"/>
    <col min="7277" max="7277" width="3" style="365" hidden="1"/>
    <col min="7278" max="7517" width="8.5703125" style="365" hidden="1"/>
    <col min="7518" max="7523" width="14.85546875" style="365" hidden="1"/>
    <col min="7524" max="7525" width="15.85546875" style="365" hidden="1"/>
    <col min="7526" max="7531" width="16.140625" style="365" hidden="1"/>
    <col min="7532" max="7532" width="6.140625" style="365" hidden="1"/>
    <col min="7533" max="7533" width="3" style="365" hidden="1"/>
    <col min="7534" max="7773" width="8.5703125" style="365" hidden="1"/>
    <col min="7774" max="7779" width="14.85546875" style="365" hidden="1"/>
    <col min="7780" max="7781" width="15.85546875" style="365" hidden="1"/>
    <col min="7782" max="7787" width="16.140625" style="365" hidden="1"/>
    <col min="7788" max="7788" width="6.140625" style="365" hidden="1"/>
    <col min="7789" max="7789" width="3" style="365" hidden="1"/>
    <col min="7790" max="8029" width="8.5703125" style="365" hidden="1"/>
    <col min="8030" max="8035" width="14.85546875" style="365" hidden="1"/>
    <col min="8036" max="8037" width="15.85546875" style="365" hidden="1"/>
    <col min="8038" max="8043" width="16.140625" style="365" hidden="1"/>
    <col min="8044" max="8044" width="6.140625" style="365" hidden="1"/>
    <col min="8045" max="8045" width="3" style="365" hidden="1"/>
    <col min="8046" max="8285" width="8.5703125" style="365" hidden="1"/>
    <col min="8286" max="8291" width="14.85546875" style="365" hidden="1"/>
    <col min="8292" max="8293" width="15.85546875" style="365" hidden="1"/>
    <col min="8294" max="8299" width="16.140625" style="365" hidden="1"/>
    <col min="8300" max="8300" width="6.140625" style="365" hidden="1"/>
    <col min="8301" max="8301" width="3" style="365" hidden="1"/>
    <col min="8302" max="8541" width="8.5703125" style="365" hidden="1"/>
    <col min="8542" max="8547" width="14.85546875" style="365" hidden="1"/>
    <col min="8548" max="8549" width="15.85546875" style="365" hidden="1"/>
    <col min="8550" max="8555" width="16.140625" style="365" hidden="1"/>
    <col min="8556" max="8556" width="6.140625" style="365" hidden="1"/>
    <col min="8557" max="8557" width="3" style="365" hidden="1"/>
    <col min="8558" max="8797" width="8.5703125" style="365" hidden="1"/>
    <col min="8798" max="8803" width="14.85546875" style="365" hidden="1"/>
    <col min="8804" max="8805" width="15.85546875" style="365" hidden="1"/>
    <col min="8806" max="8811" width="16.140625" style="365" hidden="1"/>
    <col min="8812" max="8812" width="6.140625" style="365" hidden="1"/>
    <col min="8813" max="8813" width="3" style="365" hidden="1"/>
    <col min="8814" max="9053" width="8.5703125" style="365" hidden="1"/>
    <col min="9054" max="9059" width="14.85546875" style="365" hidden="1"/>
    <col min="9060" max="9061" width="15.85546875" style="365" hidden="1"/>
    <col min="9062" max="9067" width="16.140625" style="365" hidden="1"/>
    <col min="9068" max="9068" width="6.140625" style="365" hidden="1"/>
    <col min="9069" max="9069" width="3" style="365" hidden="1"/>
    <col min="9070" max="9309" width="8.5703125" style="365" hidden="1"/>
    <col min="9310" max="9315" width="14.85546875" style="365" hidden="1"/>
    <col min="9316" max="9317" width="15.85546875" style="365" hidden="1"/>
    <col min="9318" max="9323" width="16.140625" style="365" hidden="1"/>
    <col min="9324" max="9324" width="6.140625" style="365" hidden="1"/>
    <col min="9325" max="9325" width="3" style="365" hidden="1"/>
    <col min="9326" max="9565" width="8.5703125" style="365" hidden="1"/>
    <col min="9566" max="9571" width="14.85546875" style="365" hidden="1"/>
    <col min="9572" max="9573" width="15.85546875" style="365" hidden="1"/>
    <col min="9574" max="9579" width="16.140625" style="365" hidden="1"/>
    <col min="9580" max="9580" width="6.140625" style="365" hidden="1"/>
    <col min="9581" max="9581" width="3" style="365" hidden="1"/>
    <col min="9582" max="9821" width="8.5703125" style="365" hidden="1"/>
    <col min="9822" max="9827" width="14.85546875" style="365" hidden="1"/>
    <col min="9828" max="9829" width="15.85546875" style="365" hidden="1"/>
    <col min="9830" max="9835" width="16.140625" style="365" hidden="1"/>
    <col min="9836" max="9836" width="6.140625" style="365" hidden="1"/>
    <col min="9837" max="9837" width="3" style="365" hidden="1"/>
    <col min="9838" max="10077" width="8.5703125" style="365" hidden="1"/>
    <col min="10078" max="10083" width="14.85546875" style="365" hidden="1"/>
    <col min="10084" max="10085" width="15.85546875" style="365" hidden="1"/>
    <col min="10086" max="10091" width="16.140625" style="365" hidden="1"/>
    <col min="10092" max="10092" width="6.140625" style="365" hidden="1"/>
    <col min="10093" max="10093" width="3" style="365" hidden="1"/>
    <col min="10094" max="10333" width="8.5703125" style="365" hidden="1"/>
    <col min="10334" max="10339" width="14.85546875" style="365" hidden="1"/>
    <col min="10340" max="10341" width="15.85546875" style="365" hidden="1"/>
    <col min="10342" max="10347" width="16.140625" style="365" hidden="1"/>
    <col min="10348" max="10348" width="6.140625" style="365" hidden="1"/>
    <col min="10349" max="10349" width="3" style="365" hidden="1"/>
    <col min="10350" max="10589" width="8.5703125" style="365" hidden="1"/>
    <col min="10590" max="10595" width="14.85546875" style="365" hidden="1"/>
    <col min="10596" max="10597" width="15.85546875" style="365" hidden="1"/>
    <col min="10598" max="10603" width="16.140625" style="365" hidden="1"/>
    <col min="10604" max="10604" width="6.140625" style="365" hidden="1"/>
    <col min="10605" max="10605" width="3" style="365" hidden="1"/>
    <col min="10606" max="10845" width="8.5703125" style="365" hidden="1"/>
    <col min="10846" max="10851" width="14.85546875" style="365" hidden="1"/>
    <col min="10852" max="10853" width="15.85546875" style="365" hidden="1"/>
    <col min="10854" max="10859" width="16.140625" style="365" hidden="1"/>
    <col min="10860" max="10860" width="6.140625" style="365" hidden="1"/>
    <col min="10861" max="10861" width="3" style="365" hidden="1"/>
    <col min="10862" max="11101" width="8.5703125" style="365" hidden="1"/>
    <col min="11102" max="11107" width="14.85546875" style="365" hidden="1"/>
    <col min="11108" max="11109" width="15.85546875" style="365" hidden="1"/>
    <col min="11110" max="11115" width="16.140625" style="365" hidden="1"/>
    <col min="11116" max="11116" width="6.140625" style="365" hidden="1"/>
    <col min="11117" max="11117" width="3" style="365" hidden="1"/>
    <col min="11118" max="11357" width="8.5703125" style="365" hidden="1"/>
    <col min="11358" max="11363" width="14.85546875" style="365" hidden="1"/>
    <col min="11364" max="11365" width="15.85546875" style="365" hidden="1"/>
    <col min="11366" max="11371" width="16.140625" style="365" hidden="1"/>
    <col min="11372" max="11372" width="6.140625" style="365" hidden="1"/>
    <col min="11373" max="11373" width="3" style="365" hidden="1"/>
    <col min="11374" max="11613" width="8.5703125" style="365" hidden="1"/>
    <col min="11614" max="11619" width="14.85546875" style="365" hidden="1"/>
    <col min="11620" max="11621" width="15.85546875" style="365" hidden="1"/>
    <col min="11622" max="11627" width="16.140625" style="365" hidden="1"/>
    <col min="11628" max="11628" width="6.140625" style="365" hidden="1"/>
    <col min="11629" max="11629" width="3" style="365" hidden="1"/>
    <col min="11630" max="11869" width="8.5703125" style="365" hidden="1"/>
    <col min="11870" max="11875" width="14.85546875" style="365" hidden="1"/>
    <col min="11876" max="11877" width="15.85546875" style="365" hidden="1"/>
    <col min="11878" max="11883" width="16.140625" style="365" hidden="1"/>
    <col min="11884" max="11884" width="6.140625" style="365" hidden="1"/>
    <col min="11885" max="11885" width="3" style="365" hidden="1"/>
    <col min="11886" max="12125" width="8.5703125" style="365" hidden="1"/>
    <col min="12126" max="12131" width="14.85546875" style="365" hidden="1"/>
    <col min="12132" max="12133" width="15.85546875" style="365" hidden="1"/>
    <col min="12134" max="12139" width="16.140625" style="365" hidden="1"/>
    <col min="12140" max="12140" width="6.140625" style="365" hidden="1"/>
    <col min="12141" max="12141" width="3" style="365" hidden="1"/>
    <col min="12142" max="12381" width="8.5703125" style="365" hidden="1"/>
    <col min="12382" max="12387" width="14.85546875" style="365" hidden="1"/>
    <col min="12388" max="12389" width="15.85546875" style="365" hidden="1"/>
    <col min="12390" max="12395" width="16.140625" style="365" hidden="1"/>
    <col min="12396" max="12396" width="6.140625" style="365" hidden="1"/>
    <col min="12397" max="12397" width="3" style="365" hidden="1"/>
    <col min="12398" max="12637" width="8.5703125" style="365" hidden="1"/>
    <col min="12638" max="12643" width="14.85546875" style="365" hidden="1"/>
    <col min="12644" max="12645" width="15.85546875" style="365" hidden="1"/>
    <col min="12646" max="12651" width="16.140625" style="365" hidden="1"/>
    <col min="12652" max="12652" width="6.140625" style="365" hidden="1"/>
    <col min="12653" max="12653" width="3" style="365" hidden="1"/>
    <col min="12654" max="12893" width="8.5703125" style="365" hidden="1"/>
    <col min="12894" max="12899" width="14.85546875" style="365" hidden="1"/>
    <col min="12900" max="12901" width="15.85546875" style="365" hidden="1"/>
    <col min="12902" max="12907" width="16.140625" style="365" hidden="1"/>
    <col min="12908" max="12908" width="6.140625" style="365" hidden="1"/>
    <col min="12909" max="12909" width="3" style="365" hidden="1"/>
    <col min="12910" max="13149" width="8.5703125" style="365" hidden="1"/>
    <col min="13150" max="13155" width="14.85546875" style="365" hidden="1"/>
    <col min="13156" max="13157" width="15.85546875" style="365" hidden="1"/>
    <col min="13158" max="13163" width="16.140625" style="365" hidden="1"/>
    <col min="13164" max="13164" width="6.140625" style="365" hidden="1"/>
    <col min="13165" max="13165" width="3" style="365" hidden="1"/>
    <col min="13166" max="13405" width="8.5703125" style="365" hidden="1"/>
    <col min="13406" max="13411" width="14.85546875" style="365" hidden="1"/>
    <col min="13412" max="13413" width="15.85546875" style="365" hidden="1"/>
    <col min="13414" max="13419" width="16.140625" style="365" hidden="1"/>
    <col min="13420" max="13420" width="6.140625" style="365" hidden="1"/>
    <col min="13421" max="13421" width="3" style="365" hidden="1"/>
    <col min="13422" max="13661" width="8.5703125" style="365" hidden="1"/>
    <col min="13662" max="13667" width="14.85546875" style="365" hidden="1"/>
    <col min="13668" max="13669" width="15.85546875" style="365" hidden="1"/>
    <col min="13670" max="13675" width="16.140625" style="365" hidden="1"/>
    <col min="13676" max="13676" width="6.140625" style="365" hidden="1"/>
    <col min="13677" max="13677" width="3" style="365" hidden="1"/>
    <col min="13678" max="13917" width="8.5703125" style="365" hidden="1"/>
    <col min="13918" max="13923" width="14.85546875" style="365" hidden="1"/>
    <col min="13924" max="13925" width="15.85546875" style="365" hidden="1"/>
    <col min="13926" max="13931" width="16.140625" style="365" hidden="1"/>
    <col min="13932" max="13932" width="6.140625" style="365" hidden="1"/>
    <col min="13933" max="13933" width="3" style="365" hidden="1"/>
    <col min="13934" max="14173" width="8.5703125" style="365" hidden="1"/>
    <col min="14174" max="14179" width="14.85546875" style="365" hidden="1"/>
    <col min="14180" max="14181" width="15.85546875" style="365" hidden="1"/>
    <col min="14182" max="14187" width="16.140625" style="365" hidden="1"/>
    <col min="14188" max="14188" width="6.140625" style="365" hidden="1"/>
    <col min="14189" max="14189" width="3" style="365" hidden="1"/>
    <col min="14190" max="14429" width="8.5703125" style="365" hidden="1"/>
    <col min="14430" max="14435" width="14.85546875" style="365" hidden="1"/>
    <col min="14436" max="14437" width="15.85546875" style="365" hidden="1"/>
    <col min="14438" max="14443" width="16.140625" style="365" hidden="1"/>
    <col min="14444" max="14444" width="6.140625" style="365" hidden="1"/>
    <col min="14445" max="14445" width="3" style="365" hidden="1"/>
    <col min="14446" max="14685" width="8.5703125" style="365" hidden="1"/>
    <col min="14686" max="14691" width="14.85546875" style="365" hidden="1"/>
    <col min="14692" max="14693" width="15.85546875" style="365" hidden="1"/>
    <col min="14694" max="14699" width="16.140625" style="365" hidden="1"/>
    <col min="14700" max="14700" width="6.140625" style="365" hidden="1"/>
    <col min="14701" max="14701" width="3" style="365" hidden="1"/>
    <col min="14702" max="14941" width="8.5703125" style="365" hidden="1"/>
    <col min="14942" max="14947" width="14.85546875" style="365" hidden="1"/>
    <col min="14948" max="14949" width="15.85546875" style="365" hidden="1"/>
    <col min="14950" max="14955" width="16.140625" style="365" hidden="1"/>
    <col min="14956" max="14956" width="6.140625" style="365" hidden="1"/>
    <col min="14957" max="14957" width="3" style="365" hidden="1"/>
    <col min="14958" max="15197" width="8.5703125" style="365" hidden="1"/>
    <col min="15198" max="15203" width="14.85546875" style="365" hidden="1"/>
    <col min="15204" max="15205" width="15.85546875" style="365" hidden="1"/>
    <col min="15206" max="15211" width="16.140625" style="365" hidden="1"/>
    <col min="15212" max="15212" width="6.140625" style="365" hidden="1"/>
    <col min="15213" max="15213" width="3" style="365" hidden="1"/>
    <col min="15214" max="15453" width="8.5703125" style="365" hidden="1"/>
    <col min="15454" max="15459" width="14.85546875" style="365" hidden="1"/>
    <col min="15460" max="15461" width="15.85546875" style="365" hidden="1"/>
    <col min="15462" max="15467" width="16.140625" style="365" hidden="1"/>
    <col min="15468" max="15468" width="6.140625" style="365" hidden="1"/>
    <col min="15469" max="15469" width="3" style="365" hidden="1"/>
    <col min="15470" max="15709" width="8.5703125" style="365" hidden="1"/>
    <col min="15710" max="15715" width="14.85546875" style="365" hidden="1"/>
    <col min="15716" max="15717" width="15.85546875" style="365" hidden="1"/>
    <col min="15718" max="15723" width="16.140625" style="365" hidden="1"/>
    <col min="15724" max="15724" width="6.140625" style="365" hidden="1"/>
    <col min="15725" max="15725" width="3" style="365" hidden="1"/>
    <col min="15726" max="15965" width="8.5703125" style="365" hidden="1"/>
    <col min="15966" max="15971" width="14.85546875" style="365" hidden="1"/>
    <col min="15972" max="15973" width="15.85546875" style="365" hidden="1"/>
    <col min="15974" max="15979" width="16.140625" style="365" hidden="1"/>
    <col min="15980" max="15980" width="6.140625" style="365" hidden="1"/>
    <col min="15981" max="15981" width="3" style="365" hidden="1"/>
    <col min="15982" max="16221" width="8.5703125" style="365" hidden="1"/>
    <col min="16222" max="16227" width="14.85546875" style="365" hidden="1"/>
    <col min="16228" max="16229" width="15.85546875" style="365" hidden="1"/>
    <col min="16230" max="16235" width="16.140625" style="365" hidden="1"/>
    <col min="16236" max="16236" width="6.140625" style="365" hidden="1"/>
    <col min="16237" max="16237" width="3" style="365" hidden="1"/>
    <col min="16238" max="16384" width="8.5703125" style="365" hidden="1"/>
  </cols>
  <sheetData>
    <row r="1" spans="1:143" ht="42.75" customHeight="1">
      <c r="A1" s="402"/>
      <c r="B1" s="401"/>
      <c r="DD1" s="365"/>
      <c r="DE1" s="365"/>
    </row>
    <row r="2" spans="1:143" ht="25.5" customHeight="1">
      <c r="A2" s="400"/>
      <c r="C2" s="400"/>
      <c r="O2" s="400"/>
      <c r="P2" s="400"/>
      <c r="Q2" s="400"/>
      <c r="R2" s="400"/>
      <c r="S2" s="400"/>
      <c r="T2" s="400"/>
      <c r="U2" s="400"/>
      <c r="V2" s="400"/>
      <c r="W2" s="400"/>
      <c r="X2" s="400"/>
      <c r="Y2" s="400"/>
      <c r="Z2" s="400"/>
      <c r="AA2" s="400"/>
      <c r="AB2" s="400"/>
      <c r="AC2" s="400"/>
      <c r="AD2" s="400"/>
      <c r="AE2" s="400"/>
      <c r="AF2" s="400"/>
      <c r="AG2" s="400"/>
      <c r="AH2" s="400"/>
      <c r="AI2" s="400"/>
      <c r="AU2" s="400"/>
      <c r="BG2" s="400"/>
      <c r="BS2" s="400"/>
      <c r="CE2" s="400"/>
      <c r="CQ2" s="400"/>
      <c r="DD2" s="365"/>
      <c r="DE2" s="365"/>
    </row>
    <row r="3" spans="1:143" ht="25.5" customHeight="1">
      <c r="A3" s="400"/>
      <c r="C3" s="400"/>
      <c r="O3" s="400"/>
      <c r="P3" s="400"/>
      <c r="Q3" s="400"/>
      <c r="R3" s="400"/>
      <c r="S3" s="400"/>
      <c r="T3" s="400"/>
      <c r="U3" s="400"/>
      <c r="V3" s="400"/>
      <c r="W3" s="400"/>
      <c r="X3" s="400"/>
      <c r="Y3" s="400"/>
      <c r="Z3" s="400"/>
      <c r="AA3" s="400"/>
      <c r="AB3" s="400"/>
      <c r="AC3" s="400"/>
      <c r="AD3" s="400"/>
      <c r="AE3" s="400"/>
      <c r="AF3" s="400"/>
      <c r="AG3" s="400"/>
      <c r="AH3" s="400"/>
      <c r="AI3" s="400"/>
      <c r="AU3" s="400"/>
      <c r="BG3" s="400"/>
      <c r="BS3" s="400"/>
      <c r="CE3" s="400"/>
      <c r="CQ3" s="400"/>
      <c r="DD3" s="365"/>
      <c r="DE3" s="365"/>
    </row>
    <row r="4" spans="1:143" s="270" customFormat="1" ht="13.5">
      <c r="A4" s="400"/>
      <c r="B4" s="400"/>
      <c r="C4" s="400"/>
      <c r="D4" s="400"/>
      <c r="E4" s="400"/>
      <c r="F4" s="400"/>
      <c r="G4" s="400"/>
      <c r="H4" s="400"/>
      <c r="I4" s="400"/>
      <c r="J4" s="400"/>
      <c r="K4" s="400"/>
      <c r="L4" s="400"/>
      <c r="M4" s="400"/>
      <c r="N4" s="400"/>
      <c r="O4" s="400"/>
      <c r="P4" s="400"/>
      <c r="Q4" s="400"/>
      <c r="R4" s="400"/>
      <c r="S4" s="400"/>
      <c r="T4" s="400"/>
      <c r="U4" s="400"/>
      <c r="V4" s="400"/>
      <c r="W4" s="400"/>
      <c r="X4" s="400"/>
      <c r="Y4" s="400"/>
      <c r="Z4" s="400"/>
      <c r="AA4" s="400"/>
      <c r="AB4" s="400"/>
      <c r="AC4" s="400"/>
      <c r="AD4" s="400"/>
      <c r="AE4" s="400"/>
      <c r="AF4" s="400"/>
      <c r="AG4" s="400"/>
      <c r="AH4" s="400"/>
      <c r="AI4" s="400"/>
      <c r="AJ4" s="400"/>
      <c r="AK4" s="400"/>
      <c r="AL4" s="400"/>
      <c r="AM4" s="400"/>
      <c r="AN4" s="400"/>
      <c r="AO4" s="400"/>
      <c r="AP4" s="400"/>
      <c r="AQ4" s="400"/>
      <c r="AR4" s="400"/>
      <c r="AS4" s="400"/>
      <c r="AT4" s="400"/>
      <c r="AU4" s="400"/>
      <c r="AV4" s="400"/>
      <c r="AW4" s="400"/>
      <c r="AX4" s="400"/>
      <c r="AY4" s="400"/>
      <c r="AZ4" s="400"/>
      <c r="BA4" s="400"/>
      <c r="BB4" s="400"/>
      <c r="BC4" s="400"/>
      <c r="BD4" s="400"/>
      <c r="BE4" s="400"/>
      <c r="BF4" s="400"/>
      <c r="BG4" s="400"/>
      <c r="BH4" s="400"/>
      <c r="BI4" s="400"/>
      <c r="BJ4" s="400"/>
      <c r="BK4" s="400"/>
      <c r="BL4" s="400"/>
      <c r="BM4" s="400"/>
      <c r="BN4" s="400"/>
      <c r="BO4" s="400"/>
      <c r="BP4" s="400"/>
      <c r="BQ4" s="400"/>
      <c r="BR4" s="400"/>
      <c r="BS4" s="400"/>
      <c r="BT4" s="400"/>
      <c r="BU4" s="400"/>
      <c r="BV4" s="400"/>
      <c r="BW4" s="400"/>
      <c r="BX4" s="400"/>
      <c r="BY4" s="400"/>
      <c r="BZ4" s="400"/>
      <c r="CA4" s="400"/>
      <c r="CB4" s="400"/>
      <c r="CC4" s="400"/>
      <c r="CD4" s="400"/>
      <c r="CE4" s="400"/>
      <c r="CF4" s="400"/>
      <c r="CG4" s="400"/>
      <c r="CH4" s="400"/>
      <c r="CI4" s="400"/>
      <c r="CJ4" s="400"/>
      <c r="CK4" s="400"/>
      <c r="CL4" s="400"/>
      <c r="CM4" s="400"/>
      <c r="CN4" s="400"/>
      <c r="CO4" s="400"/>
      <c r="CP4" s="400"/>
      <c r="CQ4" s="400"/>
      <c r="CR4" s="400"/>
      <c r="CS4" s="400"/>
      <c r="CT4" s="400"/>
      <c r="CU4" s="400"/>
      <c r="CV4" s="400"/>
      <c r="CW4" s="400"/>
      <c r="CX4" s="400"/>
      <c r="CY4" s="400"/>
      <c r="CZ4" s="400"/>
      <c r="DA4" s="400"/>
      <c r="DB4" s="400"/>
      <c r="DC4" s="400"/>
      <c r="DD4" s="400"/>
      <c r="DE4" s="400"/>
      <c r="DF4" s="271"/>
      <c r="DG4" s="271"/>
      <c r="DH4" s="271"/>
      <c r="DI4" s="271"/>
      <c r="DJ4" s="271"/>
      <c r="DK4" s="271"/>
      <c r="DL4" s="271"/>
      <c r="DM4" s="271"/>
      <c r="DN4" s="271"/>
      <c r="DO4" s="271"/>
      <c r="DP4" s="271"/>
      <c r="DQ4" s="271"/>
      <c r="DR4" s="271"/>
      <c r="DS4" s="271"/>
      <c r="DT4" s="271"/>
      <c r="DU4" s="271"/>
      <c r="DV4" s="271"/>
      <c r="DW4" s="271"/>
    </row>
    <row r="5" spans="1:143" s="270" customFormat="1" ht="13.5">
      <c r="A5" s="400"/>
      <c r="B5" s="400"/>
      <c r="C5" s="400"/>
      <c r="D5" s="400"/>
      <c r="E5" s="400"/>
      <c r="F5" s="400"/>
      <c r="G5" s="400"/>
      <c r="H5" s="400"/>
      <c r="I5" s="400"/>
      <c r="J5" s="400"/>
      <c r="K5" s="400"/>
      <c r="L5" s="400"/>
      <c r="M5" s="400"/>
      <c r="N5" s="400"/>
      <c r="O5" s="400"/>
      <c r="P5" s="400"/>
      <c r="Q5" s="400"/>
      <c r="R5" s="400"/>
      <c r="S5" s="400"/>
      <c r="T5" s="400"/>
      <c r="U5" s="400"/>
      <c r="V5" s="400"/>
      <c r="W5" s="400"/>
      <c r="X5" s="400"/>
      <c r="Y5" s="400"/>
      <c r="Z5" s="400"/>
      <c r="AA5" s="400"/>
      <c r="AB5" s="400"/>
      <c r="AC5" s="400"/>
      <c r="AD5" s="400"/>
      <c r="AE5" s="400"/>
      <c r="AF5" s="400"/>
      <c r="AG5" s="400"/>
      <c r="AH5" s="400"/>
      <c r="AI5" s="400"/>
      <c r="AJ5" s="400"/>
      <c r="AK5" s="400"/>
      <c r="AL5" s="400"/>
      <c r="AM5" s="400"/>
      <c r="AN5" s="400"/>
      <c r="AO5" s="400"/>
      <c r="AP5" s="400"/>
      <c r="AQ5" s="400"/>
      <c r="AR5" s="400"/>
      <c r="AS5" s="400"/>
      <c r="AT5" s="400"/>
      <c r="AU5" s="400"/>
      <c r="AV5" s="400"/>
      <c r="AW5" s="400"/>
      <c r="AX5" s="400"/>
      <c r="AY5" s="400"/>
      <c r="AZ5" s="400"/>
      <c r="BA5" s="400"/>
      <c r="BB5" s="400"/>
      <c r="BC5" s="400"/>
      <c r="BD5" s="400"/>
      <c r="BE5" s="400"/>
      <c r="BF5" s="400"/>
      <c r="BG5" s="400"/>
      <c r="BH5" s="400"/>
      <c r="BI5" s="400"/>
      <c r="BJ5" s="400"/>
      <c r="BK5" s="400"/>
      <c r="BL5" s="400"/>
      <c r="BM5" s="400"/>
      <c r="BN5" s="400"/>
      <c r="BO5" s="400"/>
      <c r="BP5" s="400"/>
      <c r="BQ5" s="400"/>
      <c r="BR5" s="400"/>
      <c r="BS5" s="400"/>
      <c r="BT5" s="400"/>
      <c r="BU5" s="400"/>
      <c r="BV5" s="400"/>
      <c r="BW5" s="400"/>
      <c r="BX5" s="400"/>
      <c r="BY5" s="400"/>
      <c r="BZ5" s="400"/>
      <c r="CA5" s="400"/>
      <c r="CB5" s="400"/>
      <c r="CC5" s="400"/>
      <c r="CD5" s="400"/>
      <c r="CE5" s="400"/>
      <c r="CF5" s="400"/>
      <c r="CG5" s="400"/>
      <c r="CH5" s="400"/>
      <c r="CI5" s="400"/>
      <c r="CJ5" s="400"/>
      <c r="CK5" s="400"/>
      <c r="CL5" s="400"/>
      <c r="CM5" s="400"/>
      <c r="CN5" s="400"/>
      <c r="CO5" s="400"/>
      <c r="CP5" s="400"/>
      <c r="CQ5" s="400"/>
      <c r="CR5" s="400"/>
      <c r="CS5" s="400"/>
      <c r="CT5" s="400"/>
      <c r="CU5" s="400"/>
      <c r="CV5" s="400"/>
      <c r="CW5" s="400"/>
      <c r="CX5" s="400"/>
      <c r="CY5" s="400"/>
      <c r="CZ5" s="400"/>
      <c r="DA5" s="400"/>
      <c r="DB5" s="400"/>
      <c r="DC5" s="400"/>
      <c r="DD5" s="400"/>
      <c r="DE5" s="400"/>
      <c r="DF5" s="271"/>
      <c r="DG5" s="271"/>
      <c r="DH5" s="271"/>
      <c r="DI5" s="271"/>
      <c r="DJ5" s="271"/>
      <c r="DK5" s="271"/>
      <c r="DL5" s="271"/>
      <c r="DM5" s="271"/>
      <c r="DN5" s="271"/>
      <c r="DO5" s="271"/>
      <c r="DP5" s="271"/>
      <c r="DQ5" s="271"/>
      <c r="DR5" s="271"/>
      <c r="DS5" s="271"/>
      <c r="DT5" s="271"/>
      <c r="DU5" s="271"/>
      <c r="DV5" s="271"/>
      <c r="DW5" s="271"/>
    </row>
    <row r="6" spans="1:143" s="270" customFormat="1" ht="13.5">
      <c r="A6" s="400"/>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c r="AB6" s="400"/>
      <c r="AC6" s="400"/>
      <c r="AD6" s="400"/>
      <c r="AE6" s="400"/>
      <c r="AF6" s="400"/>
      <c r="AG6" s="400"/>
      <c r="AH6" s="400"/>
      <c r="AI6" s="400"/>
      <c r="AJ6" s="400"/>
      <c r="AK6" s="400"/>
      <c r="AL6" s="400"/>
      <c r="AM6" s="400"/>
      <c r="AN6" s="400"/>
      <c r="AO6" s="400"/>
      <c r="AP6" s="400"/>
      <c r="AQ6" s="400"/>
      <c r="AR6" s="400"/>
      <c r="AS6" s="400"/>
      <c r="AT6" s="400"/>
      <c r="AU6" s="400"/>
      <c r="AV6" s="400"/>
      <c r="AW6" s="400"/>
      <c r="AX6" s="400"/>
      <c r="AY6" s="400"/>
      <c r="AZ6" s="400"/>
      <c r="BA6" s="400"/>
      <c r="BB6" s="400"/>
      <c r="BC6" s="400"/>
      <c r="BD6" s="400"/>
      <c r="BE6" s="400"/>
      <c r="BF6" s="400"/>
      <c r="BG6" s="400"/>
      <c r="BH6" s="400"/>
      <c r="BI6" s="400"/>
      <c r="BJ6" s="400"/>
      <c r="BK6" s="400"/>
      <c r="BL6" s="400"/>
      <c r="BM6" s="400"/>
      <c r="BN6" s="400"/>
      <c r="BO6" s="400"/>
      <c r="BP6" s="400"/>
      <c r="BQ6" s="400"/>
      <c r="BR6" s="400"/>
      <c r="BS6" s="400"/>
      <c r="BT6" s="400"/>
      <c r="BU6" s="400"/>
      <c r="BV6" s="400"/>
      <c r="BW6" s="400"/>
      <c r="BX6" s="400"/>
      <c r="BY6" s="400"/>
      <c r="BZ6" s="400"/>
      <c r="CA6" s="400"/>
      <c r="CB6" s="400"/>
      <c r="CC6" s="400"/>
      <c r="CD6" s="400"/>
      <c r="CE6" s="400"/>
      <c r="CF6" s="400"/>
      <c r="CG6" s="400"/>
      <c r="CH6" s="400"/>
      <c r="CI6" s="400"/>
      <c r="CJ6" s="400"/>
      <c r="CK6" s="400"/>
      <c r="CL6" s="400"/>
      <c r="CM6" s="400"/>
      <c r="CN6" s="400"/>
      <c r="CO6" s="400"/>
      <c r="CP6" s="400"/>
      <c r="CQ6" s="400"/>
      <c r="CR6" s="400"/>
      <c r="CS6" s="400"/>
      <c r="CT6" s="400"/>
      <c r="CU6" s="400"/>
      <c r="CV6" s="400"/>
      <c r="CW6" s="400"/>
      <c r="CX6" s="400"/>
      <c r="CY6" s="400"/>
      <c r="CZ6" s="400"/>
      <c r="DA6" s="400"/>
      <c r="DB6" s="400"/>
      <c r="DC6" s="400"/>
      <c r="DD6" s="400"/>
      <c r="DE6" s="400"/>
      <c r="DF6" s="271"/>
      <c r="DG6" s="271"/>
      <c r="DH6" s="271"/>
      <c r="DI6" s="271"/>
      <c r="DJ6" s="271"/>
      <c r="DK6" s="271"/>
      <c r="DL6" s="271"/>
      <c r="DM6" s="271"/>
      <c r="DN6" s="271"/>
      <c r="DO6" s="271"/>
      <c r="DP6" s="271"/>
      <c r="DQ6" s="271"/>
      <c r="DR6" s="271"/>
      <c r="DS6" s="271"/>
      <c r="DT6" s="271"/>
      <c r="DU6" s="271"/>
      <c r="DV6" s="271"/>
      <c r="DW6" s="271"/>
    </row>
    <row r="7" spans="1:143" s="270" customFormat="1" ht="13.5">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c r="AB7" s="400"/>
      <c r="AC7" s="400"/>
      <c r="AD7" s="400"/>
      <c r="AE7" s="400"/>
      <c r="AF7" s="400"/>
      <c r="AG7" s="400"/>
      <c r="AH7" s="400"/>
      <c r="AI7" s="400"/>
      <c r="AJ7" s="400"/>
      <c r="AK7" s="400"/>
      <c r="AL7" s="400"/>
      <c r="AM7" s="400"/>
      <c r="AN7" s="400"/>
      <c r="AO7" s="400"/>
      <c r="AP7" s="400"/>
      <c r="AQ7" s="400"/>
      <c r="AR7" s="400"/>
      <c r="AS7" s="400"/>
      <c r="AT7" s="400"/>
      <c r="AU7" s="400"/>
      <c r="AV7" s="400"/>
      <c r="AW7" s="400"/>
      <c r="AX7" s="400"/>
      <c r="AY7" s="400"/>
      <c r="AZ7" s="400"/>
      <c r="BA7" s="400"/>
      <c r="BB7" s="400"/>
      <c r="BC7" s="400"/>
      <c r="BD7" s="400"/>
      <c r="BE7" s="400"/>
      <c r="BF7" s="400"/>
      <c r="BG7" s="400"/>
      <c r="BH7" s="400"/>
      <c r="BI7" s="400"/>
      <c r="BJ7" s="400"/>
      <c r="BK7" s="400"/>
      <c r="BL7" s="400"/>
      <c r="BM7" s="400"/>
      <c r="BN7" s="400"/>
      <c r="BO7" s="400"/>
      <c r="BP7" s="400"/>
      <c r="BQ7" s="400"/>
      <c r="BR7" s="400"/>
      <c r="BS7" s="400"/>
      <c r="BT7" s="400"/>
      <c r="BU7" s="400"/>
      <c r="BV7" s="400"/>
      <c r="BW7" s="400"/>
      <c r="BX7" s="400"/>
      <c r="BY7" s="400"/>
      <c r="BZ7" s="400"/>
      <c r="CA7" s="400"/>
      <c r="CB7" s="400"/>
      <c r="CC7" s="400"/>
      <c r="CD7" s="400"/>
      <c r="CE7" s="400"/>
      <c r="CF7" s="400"/>
      <c r="CG7" s="400"/>
      <c r="CH7" s="400"/>
      <c r="CI7" s="400"/>
      <c r="CJ7" s="400"/>
      <c r="CK7" s="400"/>
      <c r="CL7" s="400"/>
      <c r="CM7" s="400"/>
      <c r="CN7" s="400"/>
      <c r="CO7" s="400"/>
      <c r="CP7" s="400"/>
      <c r="CQ7" s="400"/>
      <c r="CR7" s="400"/>
      <c r="CS7" s="400"/>
      <c r="CT7" s="400"/>
      <c r="CU7" s="400"/>
      <c r="CV7" s="400"/>
      <c r="CW7" s="400"/>
      <c r="CX7" s="400"/>
      <c r="CY7" s="400"/>
      <c r="CZ7" s="400"/>
      <c r="DA7" s="400"/>
      <c r="DB7" s="400"/>
      <c r="DC7" s="400"/>
      <c r="DD7" s="400"/>
      <c r="DE7" s="400"/>
      <c r="DF7" s="271"/>
      <c r="DG7" s="271"/>
      <c r="DH7" s="271"/>
      <c r="DI7" s="271"/>
      <c r="DJ7" s="271"/>
      <c r="DK7" s="271"/>
      <c r="DL7" s="271"/>
      <c r="DM7" s="271"/>
      <c r="DN7" s="271"/>
      <c r="DO7" s="271"/>
      <c r="DP7" s="271"/>
      <c r="DQ7" s="271"/>
      <c r="DR7" s="271"/>
      <c r="DS7" s="271"/>
      <c r="DT7" s="271"/>
      <c r="DU7" s="271"/>
      <c r="DV7" s="271"/>
      <c r="DW7" s="271"/>
    </row>
    <row r="8" spans="1:143" s="270" customFormat="1" ht="13.5">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c r="AB8" s="400"/>
      <c r="AC8" s="400"/>
      <c r="AD8" s="400"/>
      <c r="AE8" s="400"/>
      <c r="AF8" s="400"/>
      <c r="AG8" s="400"/>
      <c r="AH8" s="400"/>
      <c r="AI8" s="400"/>
      <c r="AJ8" s="400"/>
      <c r="AK8" s="400"/>
      <c r="AL8" s="400"/>
      <c r="AM8" s="400"/>
      <c r="AN8" s="400"/>
      <c r="AO8" s="400"/>
      <c r="AP8" s="400"/>
      <c r="AQ8" s="400"/>
      <c r="AR8" s="400"/>
      <c r="AS8" s="400"/>
      <c r="AT8" s="400"/>
      <c r="AU8" s="400"/>
      <c r="AV8" s="400"/>
      <c r="AW8" s="400"/>
      <c r="AX8" s="400"/>
      <c r="AY8" s="400"/>
      <c r="AZ8" s="400"/>
      <c r="BA8" s="400"/>
      <c r="BB8" s="400"/>
      <c r="BC8" s="400"/>
      <c r="BD8" s="400"/>
      <c r="BE8" s="400"/>
      <c r="BF8" s="400"/>
      <c r="BG8" s="400"/>
      <c r="BH8" s="400"/>
      <c r="BI8" s="400"/>
      <c r="BJ8" s="400"/>
      <c r="BK8" s="400"/>
      <c r="BL8" s="400"/>
      <c r="BM8" s="400"/>
      <c r="BN8" s="400"/>
      <c r="BO8" s="400"/>
      <c r="BP8" s="400"/>
      <c r="BQ8" s="400"/>
      <c r="BR8" s="400"/>
      <c r="BS8" s="400"/>
      <c r="BT8" s="400"/>
      <c r="BU8" s="400"/>
      <c r="BV8" s="400"/>
      <c r="BW8" s="400"/>
      <c r="BX8" s="400"/>
      <c r="BY8" s="400"/>
      <c r="BZ8" s="400"/>
      <c r="CA8" s="400"/>
      <c r="CB8" s="400"/>
      <c r="CC8" s="400"/>
      <c r="CD8" s="400"/>
      <c r="CE8" s="400"/>
      <c r="CF8" s="400"/>
      <c r="CG8" s="400"/>
      <c r="CH8" s="400"/>
      <c r="CI8" s="400"/>
      <c r="CJ8" s="400"/>
      <c r="CK8" s="400"/>
      <c r="CL8" s="400"/>
      <c r="CM8" s="400"/>
      <c r="CN8" s="400"/>
      <c r="CO8" s="400"/>
      <c r="CP8" s="400"/>
      <c r="CQ8" s="400"/>
      <c r="CR8" s="400"/>
      <c r="CS8" s="400"/>
      <c r="CT8" s="400"/>
      <c r="CU8" s="400"/>
      <c r="CV8" s="400"/>
      <c r="CW8" s="400"/>
      <c r="CX8" s="400"/>
      <c r="CY8" s="400"/>
      <c r="CZ8" s="400"/>
      <c r="DA8" s="400"/>
      <c r="DB8" s="400"/>
      <c r="DC8" s="400"/>
      <c r="DD8" s="400"/>
      <c r="DE8" s="400"/>
      <c r="DF8" s="271"/>
      <c r="DG8" s="271"/>
      <c r="DH8" s="271"/>
      <c r="DI8" s="271"/>
      <c r="DJ8" s="271"/>
      <c r="DK8" s="271"/>
      <c r="DL8" s="271"/>
      <c r="DM8" s="271"/>
      <c r="DN8" s="271"/>
      <c r="DO8" s="271"/>
      <c r="DP8" s="271"/>
      <c r="DQ8" s="271"/>
      <c r="DR8" s="271"/>
      <c r="DS8" s="271"/>
      <c r="DT8" s="271"/>
      <c r="DU8" s="271"/>
      <c r="DV8" s="271"/>
      <c r="DW8" s="271"/>
    </row>
    <row r="9" spans="1:143" s="270" customFormat="1" ht="13.5">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c r="AB9" s="400"/>
      <c r="AC9" s="400"/>
      <c r="AD9" s="400"/>
      <c r="AE9" s="400"/>
      <c r="AF9" s="400"/>
      <c r="AG9" s="400"/>
      <c r="AH9" s="400"/>
      <c r="AI9" s="400"/>
      <c r="AJ9" s="400"/>
      <c r="AK9" s="400"/>
      <c r="AL9" s="400"/>
      <c r="AM9" s="400"/>
      <c r="AN9" s="400"/>
      <c r="AO9" s="400"/>
      <c r="AP9" s="400"/>
      <c r="AQ9" s="400"/>
      <c r="AR9" s="400"/>
      <c r="AS9" s="400"/>
      <c r="AT9" s="400"/>
      <c r="AU9" s="400"/>
      <c r="AV9" s="400"/>
      <c r="AW9" s="400"/>
      <c r="AX9" s="400"/>
      <c r="AY9" s="400"/>
      <c r="AZ9" s="400"/>
      <c r="BA9" s="400"/>
      <c r="BB9" s="400"/>
      <c r="BC9" s="400"/>
      <c r="BD9" s="400"/>
      <c r="BE9" s="400"/>
      <c r="BF9" s="400"/>
      <c r="BG9" s="400"/>
      <c r="BH9" s="400"/>
      <c r="BI9" s="400"/>
      <c r="BJ9" s="400"/>
      <c r="BK9" s="400"/>
      <c r="BL9" s="400"/>
      <c r="BM9" s="400"/>
      <c r="BN9" s="400"/>
      <c r="BO9" s="400"/>
      <c r="BP9" s="400"/>
      <c r="BQ9" s="400"/>
      <c r="BR9" s="400"/>
      <c r="BS9" s="400"/>
      <c r="BT9" s="400"/>
      <c r="BU9" s="400"/>
      <c r="BV9" s="400"/>
      <c r="BW9" s="400"/>
      <c r="BX9" s="400"/>
      <c r="BY9" s="400"/>
      <c r="BZ9" s="400"/>
      <c r="CA9" s="400"/>
      <c r="CB9" s="400"/>
      <c r="CC9" s="400"/>
      <c r="CD9" s="400"/>
      <c r="CE9" s="400"/>
      <c r="CF9" s="400"/>
      <c r="CG9" s="400"/>
      <c r="CH9" s="400"/>
      <c r="CI9" s="400"/>
      <c r="CJ9" s="400"/>
      <c r="CK9" s="400"/>
      <c r="CL9" s="400"/>
      <c r="CM9" s="400"/>
      <c r="CN9" s="400"/>
      <c r="CO9" s="400"/>
      <c r="CP9" s="400"/>
      <c r="CQ9" s="400"/>
      <c r="CR9" s="400"/>
      <c r="CS9" s="400"/>
      <c r="CT9" s="400"/>
      <c r="CU9" s="400"/>
      <c r="CV9" s="400"/>
      <c r="CW9" s="400"/>
      <c r="CX9" s="400"/>
      <c r="CY9" s="400"/>
      <c r="CZ9" s="400"/>
      <c r="DA9" s="400"/>
      <c r="DB9" s="400"/>
      <c r="DC9" s="400"/>
      <c r="DD9" s="400"/>
      <c r="DE9" s="400"/>
      <c r="DF9" s="271"/>
      <c r="DG9" s="271"/>
      <c r="DH9" s="271"/>
      <c r="DI9" s="271"/>
      <c r="DJ9" s="271"/>
      <c r="DK9" s="271"/>
      <c r="DL9" s="271"/>
      <c r="DM9" s="271"/>
      <c r="DN9" s="271"/>
      <c r="DO9" s="271"/>
      <c r="DP9" s="271"/>
      <c r="DQ9" s="271"/>
      <c r="DR9" s="271"/>
      <c r="DS9" s="271"/>
      <c r="DT9" s="271"/>
      <c r="DU9" s="271"/>
      <c r="DV9" s="271"/>
      <c r="DW9" s="271"/>
    </row>
    <row r="10" spans="1:143" s="270" customFormat="1" ht="13.5">
      <c r="A10" s="400"/>
      <c r="B10" s="400"/>
      <c r="C10" s="400"/>
      <c r="D10" s="400"/>
      <c r="E10" s="400"/>
      <c r="F10" s="400"/>
      <c r="G10" s="400"/>
      <c r="H10" s="400"/>
      <c r="I10" s="400"/>
      <c r="J10" s="400"/>
      <c r="K10" s="400"/>
      <c r="L10" s="400"/>
      <c r="M10" s="400"/>
      <c r="N10" s="400"/>
      <c r="O10" s="400"/>
      <c r="P10" s="400"/>
      <c r="Q10" s="400"/>
      <c r="R10" s="400"/>
      <c r="S10" s="400"/>
      <c r="T10" s="400"/>
      <c r="U10" s="400"/>
      <c r="V10" s="400"/>
      <c r="W10" s="400"/>
      <c r="X10" s="400"/>
      <c r="Y10" s="400"/>
      <c r="Z10" s="400"/>
      <c r="AA10" s="400"/>
      <c r="AB10" s="400"/>
      <c r="AC10" s="400"/>
      <c r="AD10" s="400"/>
      <c r="AE10" s="400"/>
      <c r="AF10" s="400"/>
      <c r="AG10" s="400"/>
      <c r="AH10" s="400"/>
      <c r="AI10" s="400"/>
      <c r="AJ10" s="400"/>
      <c r="AK10" s="400"/>
      <c r="AL10" s="400"/>
      <c r="AM10" s="400"/>
      <c r="AN10" s="400"/>
      <c r="AO10" s="400"/>
      <c r="AP10" s="400"/>
      <c r="AQ10" s="400"/>
      <c r="AR10" s="400"/>
      <c r="AS10" s="400"/>
      <c r="AT10" s="400"/>
      <c r="AU10" s="400"/>
      <c r="AV10" s="400"/>
      <c r="AW10" s="400"/>
      <c r="AX10" s="400"/>
      <c r="AY10" s="400"/>
      <c r="AZ10" s="400"/>
      <c r="BA10" s="400"/>
      <c r="BB10" s="400"/>
      <c r="BC10" s="400"/>
      <c r="BD10" s="400"/>
      <c r="BE10" s="400"/>
      <c r="BF10" s="400"/>
      <c r="BG10" s="400"/>
      <c r="BH10" s="400"/>
      <c r="BI10" s="400"/>
      <c r="BJ10" s="400"/>
      <c r="BK10" s="400"/>
      <c r="BL10" s="400"/>
      <c r="BM10" s="400"/>
      <c r="BN10" s="400"/>
      <c r="BO10" s="400"/>
      <c r="BP10" s="400"/>
      <c r="BQ10" s="400"/>
      <c r="BR10" s="400"/>
      <c r="BS10" s="400"/>
      <c r="BT10" s="400"/>
      <c r="BU10" s="400"/>
      <c r="BV10" s="400"/>
      <c r="BW10" s="400"/>
      <c r="BX10" s="400"/>
      <c r="BY10" s="400"/>
      <c r="BZ10" s="400"/>
      <c r="CA10" s="400"/>
      <c r="CB10" s="400"/>
      <c r="CC10" s="400"/>
      <c r="CD10" s="400"/>
      <c r="CE10" s="400"/>
      <c r="CF10" s="400"/>
      <c r="CG10" s="400"/>
      <c r="CH10" s="400"/>
      <c r="CI10" s="400"/>
      <c r="CJ10" s="400"/>
      <c r="CK10" s="400"/>
      <c r="CL10" s="400"/>
      <c r="CM10" s="400"/>
      <c r="CN10" s="400"/>
      <c r="CO10" s="400"/>
      <c r="CP10" s="400"/>
      <c r="CQ10" s="400"/>
      <c r="CR10" s="400"/>
      <c r="CS10" s="400"/>
      <c r="CT10" s="400"/>
      <c r="CU10" s="400"/>
      <c r="CV10" s="400"/>
      <c r="CW10" s="400"/>
      <c r="CX10" s="400"/>
      <c r="CY10" s="400"/>
      <c r="CZ10" s="400"/>
      <c r="DA10" s="400"/>
      <c r="DB10" s="400"/>
      <c r="DC10" s="400"/>
      <c r="DD10" s="400"/>
      <c r="DE10" s="400"/>
      <c r="DF10" s="271"/>
      <c r="DG10" s="271"/>
      <c r="DH10" s="271"/>
      <c r="DI10" s="271"/>
      <c r="DJ10" s="271"/>
      <c r="DK10" s="271"/>
      <c r="DL10" s="271"/>
      <c r="DM10" s="271"/>
      <c r="DN10" s="271"/>
      <c r="DO10" s="271"/>
      <c r="DP10" s="271"/>
      <c r="DQ10" s="271"/>
      <c r="DR10" s="271"/>
      <c r="DS10" s="271"/>
      <c r="DT10" s="271"/>
      <c r="DU10" s="271"/>
      <c r="DV10" s="271"/>
      <c r="DW10" s="271"/>
      <c r="EM10" s="270" t="s">
        <v>610</v>
      </c>
    </row>
    <row r="11" spans="1:143" s="270" customFormat="1" ht="13.5">
      <c r="A11" s="400"/>
      <c r="B11" s="400"/>
      <c r="C11" s="400"/>
      <c r="D11" s="400"/>
      <c r="E11" s="400"/>
      <c r="F11" s="400"/>
      <c r="G11" s="400"/>
      <c r="H11" s="400"/>
      <c r="I11" s="400"/>
      <c r="J11" s="400"/>
      <c r="K11" s="400"/>
      <c r="L11" s="400"/>
      <c r="M11" s="400"/>
      <c r="N11" s="400"/>
      <c r="O11" s="400"/>
      <c r="P11" s="400"/>
      <c r="Q11" s="400"/>
      <c r="R11" s="400"/>
      <c r="S11" s="400"/>
      <c r="T11" s="400"/>
      <c r="U11" s="400"/>
      <c r="V11" s="400"/>
      <c r="W11" s="400"/>
      <c r="X11" s="400"/>
      <c r="Y11" s="400"/>
      <c r="Z11" s="400"/>
      <c r="AA11" s="400"/>
      <c r="AB11" s="400"/>
      <c r="AC11" s="400"/>
      <c r="AD11" s="400"/>
      <c r="AE11" s="400"/>
      <c r="AF11" s="400"/>
      <c r="AG11" s="400"/>
      <c r="AH11" s="400"/>
      <c r="AI11" s="400"/>
      <c r="AJ11" s="400"/>
      <c r="AK11" s="400"/>
      <c r="AL11" s="400"/>
      <c r="AM11" s="400"/>
      <c r="AN11" s="400"/>
      <c r="AO11" s="400"/>
      <c r="AP11" s="400"/>
      <c r="AQ11" s="400"/>
      <c r="AR11" s="400"/>
      <c r="AS11" s="400"/>
      <c r="AT11" s="400"/>
      <c r="AU11" s="400"/>
      <c r="AV11" s="400"/>
      <c r="AW11" s="400"/>
      <c r="AX11" s="400"/>
      <c r="AY11" s="400"/>
      <c r="AZ11" s="400"/>
      <c r="BA11" s="400"/>
      <c r="BB11" s="400"/>
      <c r="BC11" s="400"/>
      <c r="BD11" s="400"/>
      <c r="BE11" s="400"/>
      <c r="BF11" s="400"/>
      <c r="BG11" s="400"/>
      <c r="BH11" s="400"/>
      <c r="BI11" s="400"/>
      <c r="BJ11" s="400"/>
      <c r="BK11" s="400"/>
      <c r="BL11" s="400"/>
      <c r="BM11" s="400"/>
      <c r="BN11" s="400"/>
      <c r="BO11" s="400"/>
      <c r="BP11" s="400"/>
      <c r="BQ11" s="400"/>
      <c r="BR11" s="400"/>
      <c r="BS11" s="400"/>
      <c r="BT11" s="400"/>
      <c r="BU11" s="400"/>
      <c r="BV11" s="400"/>
      <c r="BW11" s="400"/>
      <c r="BX11" s="400"/>
      <c r="BY11" s="400"/>
      <c r="BZ11" s="400"/>
      <c r="CA11" s="400"/>
      <c r="CB11" s="400"/>
      <c r="CC11" s="400"/>
      <c r="CD11" s="400"/>
      <c r="CE11" s="400"/>
      <c r="CF11" s="400"/>
      <c r="CG11" s="400"/>
      <c r="CH11" s="400"/>
      <c r="CI11" s="400"/>
      <c r="CJ11" s="400"/>
      <c r="CK11" s="400"/>
      <c r="CL11" s="400"/>
      <c r="CM11" s="400"/>
      <c r="CN11" s="400"/>
      <c r="CO11" s="400"/>
      <c r="CP11" s="400"/>
      <c r="CQ11" s="400"/>
      <c r="CR11" s="400"/>
      <c r="CS11" s="400"/>
      <c r="CT11" s="400"/>
      <c r="CU11" s="400"/>
      <c r="CV11" s="400"/>
      <c r="CW11" s="400"/>
      <c r="CX11" s="400"/>
      <c r="CY11" s="400"/>
      <c r="CZ11" s="400"/>
      <c r="DA11" s="400"/>
      <c r="DB11" s="400"/>
      <c r="DC11" s="400"/>
      <c r="DD11" s="400"/>
      <c r="DE11" s="400"/>
      <c r="DF11" s="271"/>
      <c r="DG11" s="271"/>
      <c r="DH11" s="271"/>
      <c r="DI11" s="271"/>
      <c r="DJ11" s="271"/>
      <c r="DK11" s="271"/>
      <c r="DL11" s="271"/>
      <c r="DM11" s="271"/>
      <c r="DN11" s="271"/>
      <c r="DO11" s="271"/>
      <c r="DP11" s="271"/>
      <c r="DQ11" s="271"/>
      <c r="DR11" s="271"/>
      <c r="DS11" s="271"/>
      <c r="DT11" s="271"/>
      <c r="DU11" s="271"/>
      <c r="DV11" s="271"/>
      <c r="DW11" s="271"/>
    </row>
    <row r="12" spans="1:143" s="270" customFormat="1" ht="13.5">
      <c r="A12" s="400"/>
      <c r="B12" s="400"/>
      <c r="C12" s="400"/>
      <c r="D12" s="400"/>
      <c r="E12" s="400"/>
      <c r="F12" s="400"/>
      <c r="G12" s="400"/>
      <c r="H12" s="400"/>
      <c r="I12" s="400"/>
      <c r="J12" s="400"/>
      <c r="K12" s="400"/>
      <c r="L12" s="400"/>
      <c r="M12" s="400"/>
      <c r="N12" s="400"/>
      <c r="O12" s="400"/>
      <c r="P12" s="400"/>
      <c r="Q12" s="400"/>
      <c r="R12" s="400"/>
      <c r="S12" s="400"/>
      <c r="T12" s="400"/>
      <c r="U12" s="400"/>
      <c r="V12" s="400"/>
      <c r="W12" s="400"/>
      <c r="X12" s="400"/>
      <c r="Y12" s="400"/>
      <c r="Z12" s="400"/>
      <c r="AA12" s="400"/>
      <c r="AB12" s="400"/>
      <c r="AC12" s="400"/>
      <c r="AD12" s="400"/>
      <c r="AE12" s="400"/>
      <c r="AF12" s="400"/>
      <c r="AG12" s="400"/>
      <c r="AH12" s="400"/>
      <c r="AI12" s="400"/>
      <c r="AJ12" s="400"/>
      <c r="AK12" s="400"/>
      <c r="AL12" s="400"/>
      <c r="AM12" s="400"/>
      <c r="AN12" s="400"/>
      <c r="AO12" s="400"/>
      <c r="AP12" s="400"/>
      <c r="AQ12" s="400"/>
      <c r="AR12" s="400"/>
      <c r="AS12" s="400"/>
      <c r="AT12" s="400"/>
      <c r="AU12" s="400"/>
      <c r="AV12" s="400"/>
      <c r="AW12" s="400"/>
      <c r="AX12" s="400"/>
      <c r="AY12" s="400"/>
      <c r="AZ12" s="400"/>
      <c r="BA12" s="400"/>
      <c r="BB12" s="400"/>
      <c r="BC12" s="400"/>
      <c r="BD12" s="400"/>
      <c r="BE12" s="400"/>
      <c r="BF12" s="400"/>
      <c r="BG12" s="400"/>
      <c r="BH12" s="400"/>
      <c r="BI12" s="400"/>
      <c r="BJ12" s="400"/>
      <c r="BK12" s="400"/>
      <c r="BL12" s="400"/>
      <c r="BM12" s="400"/>
      <c r="BN12" s="400"/>
      <c r="BO12" s="400"/>
      <c r="BP12" s="400"/>
      <c r="BQ12" s="400"/>
      <c r="BR12" s="400"/>
      <c r="BS12" s="400"/>
      <c r="BT12" s="400"/>
      <c r="BU12" s="400"/>
      <c r="BV12" s="400"/>
      <c r="BW12" s="400"/>
      <c r="BX12" s="400"/>
      <c r="BY12" s="400"/>
      <c r="BZ12" s="400"/>
      <c r="CA12" s="400"/>
      <c r="CB12" s="400"/>
      <c r="CC12" s="400"/>
      <c r="CD12" s="400"/>
      <c r="CE12" s="400"/>
      <c r="CF12" s="400"/>
      <c r="CG12" s="400"/>
      <c r="CH12" s="400"/>
      <c r="CI12" s="400"/>
      <c r="CJ12" s="400"/>
      <c r="CK12" s="400"/>
      <c r="CL12" s="400"/>
      <c r="CM12" s="400"/>
      <c r="CN12" s="400"/>
      <c r="CO12" s="400"/>
      <c r="CP12" s="400"/>
      <c r="CQ12" s="400"/>
      <c r="CR12" s="400"/>
      <c r="CS12" s="400"/>
      <c r="CT12" s="400"/>
      <c r="CU12" s="400"/>
      <c r="CV12" s="400"/>
      <c r="CW12" s="400"/>
      <c r="CX12" s="400"/>
      <c r="CY12" s="400"/>
      <c r="CZ12" s="400"/>
      <c r="DA12" s="400"/>
      <c r="DB12" s="400"/>
      <c r="DC12" s="400"/>
      <c r="DD12" s="400"/>
      <c r="DE12" s="400"/>
      <c r="DF12" s="271"/>
      <c r="DG12" s="271"/>
      <c r="DH12" s="271"/>
      <c r="DI12" s="271"/>
      <c r="DJ12" s="271"/>
      <c r="DK12" s="271"/>
      <c r="DL12" s="271"/>
      <c r="DM12" s="271"/>
      <c r="DN12" s="271"/>
      <c r="DO12" s="271"/>
      <c r="DP12" s="271"/>
      <c r="DQ12" s="271"/>
      <c r="DR12" s="271"/>
      <c r="DS12" s="271"/>
      <c r="DT12" s="271"/>
      <c r="DU12" s="271"/>
      <c r="DV12" s="271"/>
      <c r="DW12" s="271"/>
      <c r="EM12" s="270" t="s">
        <v>610</v>
      </c>
    </row>
    <row r="13" spans="1:143" s="270" customFormat="1" ht="13.5">
      <c r="A13" s="400"/>
      <c r="B13" s="400"/>
      <c r="C13" s="400"/>
      <c r="D13" s="400"/>
      <c r="E13" s="400"/>
      <c r="F13" s="400"/>
      <c r="G13" s="400"/>
      <c r="H13" s="400"/>
      <c r="I13" s="400"/>
      <c r="J13" s="400"/>
      <c r="K13" s="400"/>
      <c r="L13" s="400"/>
      <c r="M13" s="400"/>
      <c r="N13" s="400"/>
      <c r="O13" s="400"/>
      <c r="P13" s="400"/>
      <c r="Q13" s="400"/>
      <c r="R13" s="400"/>
      <c r="S13" s="400"/>
      <c r="T13" s="400"/>
      <c r="U13" s="400"/>
      <c r="V13" s="400"/>
      <c r="W13" s="400"/>
      <c r="X13" s="400"/>
      <c r="Y13" s="400"/>
      <c r="Z13" s="400"/>
      <c r="AA13" s="400"/>
      <c r="AB13" s="400"/>
      <c r="AC13" s="400"/>
      <c r="AD13" s="400"/>
      <c r="AE13" s="400"/>
      <c r="AF13" s="400"/>
      <c r="AG13" s="400"/>
      <c r="AH13" s="400"/>
      <c r="AI13" s="400"/>
      <c r="AJ13" s="400"/>
      <c r="AK13" s="400"/>
      <c r="AL13" s="400"/>
      <c r="AM13" s="400"/>
      <c r="AN13" s="400"/>
      <c r="AO13" s="400"/>
      <c r="AP13" s="400"/>
      <c r="AQ13" s="400"/>
      <c r="AR13" s="400"/>
      <c r="AS13" s="400"/>
      <c r="AT13" s="400"/>
      <c r="AU13" s="400"/>
      <c r="AV13" s="400"/>
      <c r="AW13" s="400"/>
      <c r="AX13" s="400"/>
      <c r="AY13" s="400"/>
      <c r="AZ13" s="400"/>
      <c r="BA13" s="400"/>
      <c r="BB13" s="400"/>
      <c r="BC13" s="400"/>
      <c r="BD13" s="400"/>
      <c r="BE13" s="400"/>
      <c r="BF13" s="400"/>
      <c r="BG13" s="400"/>
      <c r="BH13" s="400"/>
      <c r="BI13" s="400"/>
      <c r="BJ13" s="400"/>
      <c r="BK13" s="400"/>
      <c r="BL13" s="400"/>
      <c r="BM13" s="400"/>
      <c r="BN13" s="400"/>
      <c r="BO13" s="400"/>
      <c r="BP13" s="400"/>
      <c r="BQ13" s="400"/>
      <c r="BR13" s="400"/>
      <c r="BS13" s="400"/>
      <c r="BT13" s="400"/>
      <c r="BU13" s="400"/>
      <c r="BV13" s="400"/>
      <c r="BW13" s="400"/>
      <c r="BX13" s="400"/>
      <c r="BY13" s="400"/>
      <c r="BZ13" s="400"/>
      <c r="CA13" s="400"/>
      <c r="CB13" s="400"/>
      <c r="CC13" s="400"/>
      <c r="CD13" s="400"/>
      <c r="CE13" s="400"/>
      <c r="CF13" s="400"/>
      <c r="CG13" s="400"/>
      <c r="CH13" s="400"/>
      <c r="CI13" s="400"/>
      <c r="CJ13" s="400"/>
      <c r="CK13" s="400"/>
      <c r="CL13" s="400"/>
      <c r="CM13" s="400"/>
      <c r="CN13" s="400"/>
      <c r="CO13" s="400"/>
      <c r="CP13" s="400"/>
      <c r="CQ13" s="400"/>
      <c r="CR13" s="400"/>
      <c r="CS13" s="400"/>
      <c r="CT13" s="400"/>
      <c r="CU13" s="400"/>
      <c r="CV13" s="400"/>
      <c r="CW13" s="400"/>
      <c r="CX13" s="400"/>
      <c r="CY13" s="400"/>
      <c r="CZ13" s="400"/>
      <c r="DA13" s="400"/>
      <c r="DB13" s="400"/>
      <c r="DC13" s="400"/>
      <c r="DD13" s="400"/>
      <c r="DE13" s="400"/>
      <c r="DF13" s="271"/>
      <c r="DG13" s="271"/>
      <c r="DH13" s="271"/>
      <c r="DI13" s="271"/>
      <c r="DJ13" s="271"/>
      <c r="DK13" s="271"/>
      <c r="DL13" s="271"/>
      <c r="DM13" s="271"/>
      <c r="DN13" s="271"/>
      <c r="DO13" s="271"/>
      <c r="DP13" s="271"/>
      <c r="DQ13" s="271"/>
      <c r="DR13" s="271"/>
      <c r="DS13" s="271"/>
      <c r="DT13" s="271"/>
      <c r="DU13" s="271"/>
      <c r="DV13" s="271"/>
      <c r="DW13" s="271"/>
    </row>
    <row r="14" spans="1:143" s="270" customFormat="1" ht="13.5">
      <c r="A14" s="400"/>
      <c r="B14" s="400"/>
      <c r="C14" s="400"/>
      <c r="D14" s="400"/>
      <c r="E14" s="400"/>
      <c r="F14" s="400"/>
      <c r="G14" s="400"/>
      <c r="H14" s="400"/>
      <c r="I14" s="400"/>
      <c r="J14" s="400"/>
      <c r="K14" s="400"/>
      <c r="L14" s="400"/>
      <c r="M14" s="400"/>
      <c r="N14" s="400"/>
      <c r="O14" s="400"/>
      <c r="P14" s="400"/>
      <c r="Q14" s="400"/>
      <c r="R14" s="400"/>
      <c r="S14" s="400"/>
      <c r="T14" s="400"/>
      <c r="U14" s="400"/>
      <c r="V14" s="400"/>
      <c r="W14" s="400"/>
      <c r="X14" s="400"/>
      <c r="Y14" s="400"/>
      <c r="Z14" s="400"/>
      <c r="AA14" s="400"/>
      <c r="AB14" s="400"/>
      <c r="AC14" s="400"/>
      <c r="AD14" s="400"/>
      <c r="AE14" s="400"/>
      <c r="AF14" s="400"/>
      <c r="AG14" s="400"/>
      <c r="AH14" s="400"/>
      <c r="AI14" s="400"/>
      <c r="AJ14" s="400"/>
      <c r="AK14" s="400"/>
      <c r="AL14" s="400"/>
      <c r="AM14" s="400"/>
      <c r="AN14" s="400"/>
      <c r="AO14" s="400"/>
      <c r="AP14" s="400"/>
      <c r="AQ14" s="400"/>
      <c r="AR14" s="400"/>
      <c r="AS14" s="400"/>
      <c r="AT14" s="400"/>
      <c r="AU14" s="400"/>
      <c r="AV14" s="400"/>
      <c r="AW14" s="400"/>
      <c r="AX14" s="400"/>
      <c r="AY14" s="400"/>
      <c r="AZ14" s="400"/>
      <c r="BA14" s="400"/>
      <c r="BB14" s="400"/>
      <c r="BC14" s="400"/>
      <c r="BD14" s="400"/>
      <c r="BE14" s="400"/>
      <c r="BF14" s="400"/>
      <c r="BG14" s="400"/>
      <c r="BH14" s="400"/>
      <c r="BI14" s="400"/>
      <c r="BJ14" s="400"/>
      <c r="BK14" s="400"/>
      <c r="BL14" s="400"/>
      <c r="BM14" s="400"/>
      <c r="BN14" s="400"/>
      <c r="BO14" s="400"/>
      <c r="BP14" s="400"/>
      <c r="BQ14" s="400"/>
      <c r="BR14" s="400"/>
      <c r="BS14" s="400"/>
      <c r="BT14" s="400"/>
      <c r="BU14" s="400"/>
      <c r="BV14" s="400"/>
      <c r="BW14" s="400"/>
      <c r="BX14" s="400"/>
      <c r="BY14" s="400"/>
      <c r="BZ14" s="400"/>
      <c r="CA14" s="400"/>
      <c r="CB14" s="400"/>
      <c r="CC14" s="400"/>
      <c r="CD14" s="400"/>
      <c r="CE14" s="400"/>
      <c r="CF14" s="400"/>
      <c r="CG14" s="400"/>
      <c r="CH14" s="400"/>
      <c r="CI14" s="400"/>
      <c r="CJ14" s="400"/>
      <c r="CK14" s="400"/>
      <c r="CL14" s="400"/>
      <c r="CM14" s="400"/>
      <c r="CN14" s="400"/>
      <c r="CO14" s="400"/>
      <c r="CP14" s="400"/>
      <c r="CQ14" s="400"/>
      <c r="CR14" s="400"/>
      <c r="CS14" s="400"/>
      <c r="CT14" s="400"/>
      <c r="CU14" s="400"/>
      <c r="CV14" s="400"/>
      <c r="CW14" s="400"/>
      <c r="CX14" s="400"/>
      <c r="CY14" s="400"/>
      <c r="CZ14" s="400"/>
      <c r="DA14" s="400"/>
      <c r="DB14" s="400"/>
      <c r="DC14" s="400"/>
      <c r="DD14" s="400"/>
      <c r="DE14" s="400"/>
      <c r="DF14" s="271"/>
      <c r="DG14" s="271"/>
      <c r="DH14" s="271"/>
      <c r="DI14" s="271"/>
      <c r="DJ14" s="271"/>
      <c r="DK14" s="271"/>
      <c r="DL14" s="271"/>
      <c r="DM14" s="271"/>
      <c r="DN14" s="271"/>
      <c r="DO14" s="271"/>
      <c r="DP14" s="271"/>
      <c r="DQ14" s="271"/>
      <c r="DR14" s="271"/>
      <c r="DS14" s="271"/>
      <c r="DT14" s="271"/>
      <c r="DU14" s="271"/>
      <c r="DV14" s="271"/>
      <c r="DW14" s="271"/>
    </row>
    <row r="15" spans="1:143" s="270" customFormat="1" ht="13.5">
      <c r="A15" s="365"/>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0"/>
      <c r="AL15" s="400"/>
      <c r="AM15" s="400"/>
      <c r="AN15" s="400"/>
      <c r="AO15" s="400"/>
      <c r="AP15" s="400"/>
      <c r="AQ15" s="400"/>
      <c r="AR15" s="400"/>
      <c r="AS15" s="400"/>
      <c r="AT15" s="400"/>
      <c r="AU15" s="400"/>
      <c r="AV15" s="400"/>
      <c r="AW15" s="400"/>
      <c r="AX15" s="400"/>
      <c r="AY15" s="400"/>
      <c r="AZ15" s="400"/>
      <c r="BA15" s="400"/>
      <c r="BB15" s="400"/>
      <c r="BC15" s="400"/>
      <c r="BD15" s="400"/>
      <c r="BE15" s="400"/>
      <c r="BF15" s="400"/>
      <c r="BG15" s="400"/>
      <c r="BH15" s="400"/>
      <c r="BI15" s="400"/>
      <c r="BJ15" s="400"/>
      <c r="BK15" s="400"/>
      <c r="BL15" s="400"/>
      <c r="BM15" s="400"/>
      <c r="BN15" s="400"/>
      <c r="BO15" s="400"/>
      <c r="BP15" s="400"/>
      <c r="BQ15" s="400"/>
      <c r="BR15" s="400"/>
      <c r="BS15" s="400"/>
      <c r="BT15" s="400"/>
      <c r="BU15" s="400"/>
      <c r="BV15" s="400"/>
      <c r="BW15" s="400"/>
      <c r="BX15" s="400"/>
      <c r="BY15" s="400"/>
      <c r="BZ15" s="400"/>
      <c r="CA15" s="400"/>
      <c r="CB15" s="400"/>
      <c r="CC15" s="400"/>
      <c r="CD15" s="400"/>
      <c r="CE15" s="400"/>
      <c r="CF15" s="400"/>
      <c r="CG15" s="400"/>
      <c r="CH15" s="400"/>
      <c r="CI15" s="400"/>
      <c r="CJ15" s="400"/>
      <c r="CK15" s="400"/>
      <c r="CL15" s="400"/>
      <c r="CM15" s="400"/>
      <c r="CN15" s="400"/>
      <c r="CO15" s="400"/>
      <c r="CP15" s="400"/>
      <c r="CQ15" s="400"/>
      <c r="CR15" s="400"/>
      <c r="CS15" s="400"/>
      <c r="CT15" s="400"/>
      <c r="CU15" s="400"/>
      <c r="CV15" s="400"/>
      <c r="CW15" s="400"/>
      <c r="CX15" s="400"/>
      <c r="CY15" s="400"/>
      <c r="CZ15" s="400"/>
      <c r="DA15" s="400"/>
      <c r="DB15" s="400"/>
      <c r="DC15" s="400"/>
      <c r="DD15" s="400"/>
      <c r="DE15" s="400"/>
      <c r="DF15" s="271"/>
      <c r="DG15" s="271"/>
      <c r="DH15" s="271"/>
      <c r="DI15" s="271"/>
      <c r="DJ15" s="271"/>
      <c r="DK15" s="271"/>
      <c r="DL15" s="271"/>
      <c r="DM15" s="271"/>
      <c r="DN15" s="271"/>
      <c r="DO15" s="271"/>
      <c r="DP15" s="271"/>
      <c r="DQ15" s="271"/>
      <c r="DR15" s="271"/>
      <c r="DS15" s="271"/>
      <c r="DT15" s="271"/>
      <c r="DU15" s="271"/>
      <c r="DV15" s="271"/>
      <c r="DW15" s="271"/>
    </row>
    <row r="16" spans="1:143" s="270" customFormat="1" ht="13.5">
      <c r="A16" s="365"/>
      <c r="B16" s="400"/>
      <c r="C16" s="400"/>
      <c r="D16" s="400"/>
      <c r="E16" s="400"/>
      <c r="F16" s="400"/>
      <c r="G16" s="400"/>
      <c r="H16" s="400"/>
      <c r="I16" s="400"/>
      <c r="J16" s="400"/>
      <c r="K16" s="400"/>
      <c r="L16" s="400"/>
      <c r="M16" s="400"/>
      <c r="N16" s="400"/>
      <c r="O16" s="400"/>
      <c r="P16" s="400"/>
      <c r="Q16" s="400"/>
      <c r="R16" s="400"/>
      <c r="S16" s="400"/>
      <c r="T16" s="400"/>
      <c r="U16" s="400"/>
      <c r="V16" s="400"/>
      <c r="W16" s="400"/>
      <c r="X16" s="400"/>
      <c r="Y16" s="400"/>
      <c r="Z16" s="400"/>
      <c r="AA16" s="400"/>
      <c r="AB16" s="400"/>
      <c r="AC16" s="400"/>
      <c r="AD16" s="400"/>
      <c r="AE16" s="400"/>
      <c r="AF16" s="400"/>
      <c r="AG16" s="400"/>
      <c r="AH16" s="400"/>
      <c r="AI16" s="400"/>
      <c r="AJ16" s="400"/>
      <c r="AK16" s="400"/>
      <c r="AL16" s="400"/>
      <c r="AM16" s="400"/>
      <c r="AN16" s="400"/>
      <c r="AO16" s="400"/>
      <c r="AP16" s="400"/>
      <c r="AQ16" s="400"/>
      <c r="AR16" s="400"/>
      <c r="AS16" s="400"/>
      <c r="AT16" s="400"/>
      <c r="AU16" s="400"/>
      <c r="AV16" s="400"/>
      <c r="AW16" s="400"/>
      <c r="AX16" s="400"/>
      <c r="AY16" s="400"/>
      <c r="AZ16" s="400"/>
      <c r="BA16" s="400"/>
      <c r="BB16" s="400"/>
      <c r="BC16" s="400"/>
      <c r="BD16" s="400"/>
      <c r="BE16" s="400"/>
      <c r="BF16" s="400"/>
      <c r="BG16" s="400"/>
      <c r="BH16" s="400"/>
      <c r="BI16" s="400"/>
      <c r="BJ16" s="400"/>
      <c r="BK16" s="400"/>
      <c r="BL16" s="400"/>
      <c r="BM16" s="400"/>
      <c r="BN16" s="400"/>
      <c r="BO16" s="400"/>
      <c r="BP16" s="400"/>
      <c r="BQ16" s="400"/>
      <c r="BR16" s="400"/>
      <c r="BS16" s="400"/>
      <c r="BT16" s="400"/>
      <c r="BU16" s="400"/>
      <c r="BV16" s="400"/>
      <c r="BW16" s="400"/>
      <c r="BX16" s="400"/>
      <c r="BY16" s="400"/>
      <c r="BZ16" s="400"/>
      <c r="CA16" s="400"/>
      <c r="CB16" s="400"/>
      <c r="CC16" s="400"/>
      <c r="CD16" s="400"/>
      <c r="CE16" s="400"/>
      <c r="CF16" s="400"/>
      <c r="CG16" s="400"/>
      <c r="CH16" s="400"/>
      <c r="CI16" s="400"/>
      <c r="CJ16" s="400"/>
      <c r="CK16" s="400"/>
      <c r="CL16" s="400"/>
      <c r="CM16" s="400"/>
      <c r="CN16" s="400"/>
      <c r="CO16" s="400"/>
      <c r="CP16" s="400"/>
      <c r="CQ16" s="400"/>
      <c r="CR16" s="400"/>
      <c r="CS16" s="400"/>
      <c r="CT16" s="400"/>
      <c r="CU16" s="400"/>
      <c r="CV16" s="400"/>
      <c r="CW16" s="400"/>
      <c r="CX16" s="400"/>
      <c r="CY16" s="400"/>
      <c r="CZ16" s="400"/>
      <c r="DA16" s="400"/>
      <c r="DB16" s="400"/>
      <c r="DC16" s="400"/>
      <c r="DD16" s="400"/>
      <c r="DE16" s="400"/>
      <c r="DF16" s="271"/>
      <c r="DG16" s="271"/>
      <c r="DH16" s="271"/>
      <c r="DI16" s="271"/>
      <c r="DJ16" s="271"/>
      <c r="DK16" s="271"/>
      <c r="DL16" s="271"/>
      <c r="DM16" s="271"/>
      <c r="DN16" s="271"/>
      <c r="DO16" s="271"/>
      <c r="DP16" s="271"/>
      <c r="DQ16" s="271"/>
      <c r="DR16" s="271"/>
      <c r="DS16" s="271"/>
      <c r="DT16" s="271"/>
      <c r="DU16" s="271"/>
      <c r="DV16" s="271"/>
      <c r="DW16" s="271"/>
    </row>
    <row r="17" spans="1:351" s="270" customFormat="1" ht="13.5">
      <c r="A17" s="365"/>
      <c r="B17" s="400"/>
      <c r="C17" s="400"/>
      <c r="D17" s="400"/>
      <c r="E17" s="400"/>
      <c r="F17" s="400"/>
      <c r="G17" s="400"/>
      <c r="H17" s="400"/>
      <c r="I17" s="400"/>
      <c r="J17" s="400"/>
      <c r="K17" s="400"/>
      <c r="L17" s="400"/>
      <c r="M17" s="400"/>
      <c r="N17" s="400"/>
      <c r="O17" s="400"/>
      <c r="P17" s="400"/>
      <c r="Q17" s="400"/>
      <c r="R17" s="400"/>
      <c r="S17" s="400"/>
      <c r="T17" s="400"/>
      <c r="U17" s="400"/>
      <c r="V17" s="400"/>
      <c r="W17" s="400"/>
      <c r="X17" s="400"/>
      <c r="Y17" s="400"/>
      <c r="Z17" s="400"/>
      <c r="AA17" s="400"/>
      <c r="AB17" s="400"/>
      <c r="AC17" s="400"/>
      <c r="AD17" s="400"/>
      <c r="AE17" s="400"/>
      <c r="AF17" s="400"/>
      <c r="AG17" s="400"/>
      <c r="AH17" s="400"/>
      <c r="AI17" s="400"/>
      <c r="AJ17" s="400"/>
      <c r="AK17" s="400"/>
      <c r="AL17" s="400"/>
      <c r="AM17" s="400"/>
      <c r="AN17" s="400"/>
      <c r="AO17" s="400"/>
      <c r="AP17" s="400"/>
      <c r="AQ17" s="400"/>
      <c r="AR17" s="400"/>
      <c r="AS17" s="400"/>
      <c r="AT17" s="400"/>
      <c r="AU17" s="400"/>
      <c r="AV17" s="400"/>
      <c r="AW17" s="400"/>
      <c r="AX17" s="400"/>
      <c r="AY17" s="400"/>
      <c r="AZ17" s="400"/>
      <c r="BA17" s="400"/>
      <c r="BB17" s="400"/>
      <c r="BC17" s="400"/>
      <c r="BD17" s="400"/>
      <c r="BE17" s="400"/>
      <c r="BF17" s="400"/>
      <c r="BG17" s="400"/>
      <c r="BH17" s="400"/>
      <c r="BI17" s="400"/>
      <c r="BJ17" s="400"/>
      <c r="BK17" s="400"/>
      <c r="BL17" s="400"/>
      <c r="BM17" s="400"/>
      <c r="BN17" s="400"/>
      <c r="BO17" s="400"/>
      <c r="BP17" s="400"/>
      <c r="BQ17" s="400"/>
      <c r="BR17" s="400"/>
      <c r="BS17" s="400"/>
      <c r="BT17" s="400"/>
      <c r="BU17" s="400"/>
      <c r="BV17" s="400"/>
      <c r="BW17" s="400"/>
      <c r="BX17" s="400"/>
      <c r="BY17" s="400"/>
      <c r="BZ17" s="400"/>
      <c r="CA17" s="400"/>
      <c r="CB17" s="400"/>
      <c r="CC17" s="400"/>
      <c r="CD17" s="400"/>
      <c r="CE17" s="400"/>
      <c r="CF17" s="400"/>
      <c r="CG17" s="400"/>
      <c r="CH17" s="400"/>
      <c r="CI17" s="400"/>
      <c r="CJ17" s="400"/>
      <c r="CK17" s="400"/>
      <c r="CL17" s="400"/>
      <c r="CM17" s="400"/>
      <c r="CN17" s="400"/>
      <c r="CO17" s="400"/>
      <c r="CP17" s="400"/>
      <c r="CQ17" s="400"/>
      <c r="CR17" s="400"/>
      <c r="CS17" s="400"/>
      <c r="CT17" s="400"/>
      <c r="CU17" s="400"/>
      <c r="CV17" s="400"/>
      <c r="CW17" s="400"/>
      <c r="CX17" s="400"/>
      <c r="CY17" s="400"/>
      <c r="CZ17" s="400"/>
      <c r="DA17" s="400"/>
      <c r="DB17" s="400"/>
      <c r="DC17" s="400"/>
      <c r="DD17" s="400"/>
      <c r="DE17" s="400"/>
      <c r="DF17" s="271"/>
      <c r="DG17" s="271"/>
      <c r="DH17" s="271"/>
      <c r="DI17" s="271"/>
      <c r="DJ17" s="271"/>
      <c r="DK17" s="271"/>
      <c r="DL17" s="271"/>
      <c r="DM17" s="271"/>
      <c r="DN17" s="271"/>
      <c r="DO17" s="271"/>
      <c r="DP17" s="271"/>
      <c r="DQ17" s="271"/>
      <c r="DR17" s="271"/>
      <c r="DS17" s="271"/>
      <c r="DT17" s="271"/>
      <c r="DU17" s="271"/>
      <c r="DV17" s="271"/>
      <c r="DW17" s="271"/>
    </row>
    <row r="18" spans="1:351" s="270" customFormat="1" ht="13.5">
      <c r="A18" s="365"/>
      <c r="B18" s="400"/>
      <c r="C18" s="400"/>
      <c r="D18" s="400"/>
      <c r="E18" s="400"/>
      <c r="F18" s="400"/>
      <c r="G18" s="400"/>
      <c r="H18" s="400"/>
      <c r="I18" s="400"/>
      <c r="J18" s="400"/>
      <c r="K18" s="400"/>
      <c r="L18" s="400"/>
      <c r="M18" s="400"/>
      <c r="N18" s="400"/>
      <c r="O18" s="400"/>
      <c r="P18" s="400"/>
      <c r="Q18" s="400"/>
      <c r="R18" s="400"/>
      <c r="S18" s="400"/>
      <c r="T18" s="400"/>
      <c r="U18" s="400"/>
      <c r="V18" s="400"/>
      <c r="W18" s="400"/>
      <c r="X18" s="400"/>
      <c r="Y18" s="400"/>
      <c r="Z18" s="400"/>
      <c r="AA18" s="400"/>
      <c r="AB18" s="400"/>
      <c r="AC18" s="400"/>
      <c r="AD18" s="400"/>
      <c r="AE18" s="400"/>
      <c r="AF18" s="400"/>
      <c r="AG18" s="400"/>
      <c r="AH18" s="400"/>
      <c r="AI18" s="400"/>
      <c r="AJ18" s="400"/>
      <c r="AK18" s="400"/>
      <c r="AL18" s="400"/>
      <c r="AM18" s="400"/>
      <c r="AN18" s="400"/>
      <c r="AO18" s="400"/>
      <c r="AP18" s="400"/>
      <c r="AQ18" s="400"/>
      <c r="AR18" s="400"/>
      <c r="AS18" s="400"/>
      <c r="AT18" s="400"/>
      <c r="AU18" s="400"/>
      <c r="AV18" s="400"/>
      <c r="AW18" s="400"/>
      <c r="AX18" s="400"/>
      <c r="AY18" s="400"/>
      <c r="AZ18" s="400"/>
      <c r="BA18" s="400"/>
      <c r="BB18" s="400"/>
      <c r="BC18" s="400"/>
      <c r="BD18" s="400"/>
      <c r="BE18" s="400"/>
      <c r="BF18" s="400"/>
      <c r="BG18" s="400"/>
      <c r="BH18" s="400"/>
      <c r="BI18" s="400"/>
      <c r="BJ18" s="400"/>
      <c r="BK18" s="400"/>
      <c r="BL18" s="400"/>
      <c r="BM18" s="400"/>
      <c r="BN18" s="400"/>
      <c r="BO18" s="400"/>
      <c r="BP18" s="400"/>
      <c r="BQ18" s="400"/>
      <c r="BR18" s="400"/>
      <c r="BS18" s="400"/>
      <c r="BT18" s="400"/>
      <c r="BU18" s="400"/>
      <c r="BV18" s="400"/>
      <c r="BW18" s="400"/>
      <c r="BX18" s="400"/>
      <c r="BY18" s="400"/>
      <c r="BZ18" s="400"/>
      <c r="CA18" s="400"/>
      <c r="CB18" s="400"/>
      <c r="CC18" s="400"/>
      <c r="CD18" s="400"/>
      <c r="CE18" s="400"/>
      <c r="CF18" s="400"/>
      <c r="CG18" s="400"/>
      <c r="CH18" s="400"/>
      <c r="CI18" s="400"/>
      <c r="CJ18" s="400"/>
      <c r="CK18" s="400"/>
      <c r="CL18" s="400"/>
      <c r="CM18" s="400"/>
      <c r="CN18" s="400"/>
      <c r="CO18" s="400"/>
      <c r="CP18" s="400"/>
      <c r="CQ18" s="400"/>
      <c r="CR18" s="400"/>
      <c r="CS18" s="400"/>
      <c r="CT18" s="400"/>
      <c r="CU18" s="400"/>
      <c r="CV18" s="400"/>
      <c r="CW18" s="400"/>
      <c r="CX18" s="400"/>
      <c r="CY18" s="400"/>
      <c r="CZ18" s="400"/>
      <c r="DA18" s="400"/>
      <c r="DB18" s="400"/>
      <c r="DC18" s="400"/>
      <c r="DD18" s="400"/>
      <c r="DE18" s="400"/>
      <c r="DF18" s="271"/>
      <c r="DG18" s="271"/>
      <c r="DH18" s="271"/>
      <c r="DI18" s="271"/>
      <c r="DJ18" s="271"/>
      <c r="DK18" s="271"/>
      <c r="DL18" s="271"/>
      <c r="DM18" s="271"/>
      <c r="DN18" s="271"/>
      <c r="DO18" s="271"/>
      <c r="DP18" s="271"/>
      <c r="DQ18" s="271"/>
      <c r="DR18" s="271"/>
      <c r="DS18" s="271"/>
      <c r="DT18" s="271"/>
      <c r="DU18" s="271"/>
      <c r="DV18" s="271"/>
      <c r="DW18" s="271"/>
    </row>
    <row r="19" spans="1:351" ht="13.5">
      <c r="DD19" s="365"/>
      <c r="DE19" s="365"/>
    </row>
    <row r="20" spans="1:351" ht="13.5">
      <c r="DD20" s="365"/>
      <c r="DE20" s="365"/>
    </row>
    <row r="21" spans="1:351" ht="17.25">
      <c r="B21" s="399"/>
      <c r="C21" s="395"/>
      <c r="D21" s="395"/>
      <c r="E21" s="395"/>
      <c r="F21" s="395"/>
      <c r="G21" s="395"/>
      <c r="H21" s="395"/>
      <c r="I21" s="395"/>
      <c r="J21" s="395"/>
      <c r="K21" s="395"/>
      <c r="L21" s="395"/>
      <c r="M21" s="395"/>
      <c r="N21" s="398"/>
      <c r="O21" s="395"/>
      <c r="P21" s="395"/>
      <c r="Q21" s="395"/>
      <c r="R21" s="395"/>
      <c r="S21" s="395"/>
      <c r="T21" s="395"/>
      <c r="U21" s="395"/>
      <c r="V21" s="395"/>
      <c r="W21" s="395"/>
      <c r="X21" s="395"/>
      <c r="Y21" s="395"/>
      <c r="Z21" s="395"/>
      <c r="AA21" s="395"/>
      <c r="AB21" s="395"/>
      <c r="AC21" s="395"/>
      <c r="AD21" s="395"/>
      <c r="AE21" s="395"/>
      <c r="AF21" s="395"/>
      <c r="AG21" s="395"/>
      <c r="AH21" s="395"/>
      <c r="AI21" s="395"/>
      <c r="AJ21" s="395"/>
      <c r="AK21" s="395"/>
      <c r="AL21" s="395"/>
      <c r="AM21" s="395"/>
      <c r="AN21" s="395"/>
      <c r="AO21" s="395"/>
      <c r="AP21" s="395"/>
      <c r="AQ21" s="395"/>
      <c r="AR21" s="395"/>
      <c r="AS21" s="395"/>
      <c r="AT21" s="398"/>
      <c r="AU21" s="395"/>
      <c r="AV21" s="395"/>
      <c r="AW21" s="395"/>
      <c r="AX21" s="395"/>
      <c r="AY21" s="395"/>
      <c r="AZ21" s="395"/>
      <c r="BA21" s="395"/>
      <c r="BB21" s="395"/>
      <c r="BC21" s="395"/>
      <c r="BD21" s="395"/>
      <c r="BE21" s="395"/>
      <c r="BF21" s="398"/>
      <c r="BG21" s="395"/>
      <c r="BH21" s="395"/>
      <c r="BI21" s="395"/>
      <c r="BJ21" s="395"/>
      <c r="BK21" s="395"/>
      <c r="BL21" s="395"/>
      <c r="BM21" s="395"/>
      <c r="BN21" s="395"/>
      <c r="BO21" s="395"/>
      <c r="BP21" s="395"/>
      <c r="BQ21" s="395"/>
      <c r="BR21" s="398"/>
      <c r="BS21" s="395"/>
      <c r="BT21" s="395"/>
      <c r="BU21" s="395"/>
      <c r="BV21" s="395"/>
      <c r="BW21" s="395"/>
      <c r="BX21" s="395"/>
      <c r="BY21" s="395"/>
      <c r="BZ21" s="395"/>
      <c r="CA21" s="395"/>
      <c r="CB21" s="395"/>
      <c r="CC21" s="395"/>
      <c r="CD21" s="398"/>
      <c r="CE21" s="395"/>
      <c r="CF21" s="395"/>
      <c r="CG21" s="395"/>
      <c r="CH21" s="395"/>
      <c r="CI21" s="395"/>
      <c r="CJ21" s="395"/>
      <c r="CK21" s="395"/>
      <c r="CL21" s="395"/>
      <c r="CM21" s="395"/>
      <c r="CN21" s="395"/>
      <c r="CO21" s="395"/>
      <c r="CP21" s="398"/>
      <c r="CQ21" s="395"/>
      <c r="CR21" s="395"/>
      <c r="CS21" s="395"/>
      <c r="CT21" s="395"/>
      <c r="CU21" s="395"/>
      <c r="CV21" s="395"/>
      <c r="CW21" s="395"/>
      <c r="CX21" s="395"/>
      <c r="CY21" s="395"/>
      <c r="CZ21" s="395"/>
      <c r="DA21" s="395"/>
      <c r="DB21" s="398"/>
      <c r="DC21" s="395"/>
      <c r="DD21" s="394"/>
      <c r="DE21" s="365"/>
      <c r="MM21" s="397"/>
    </row>
    <row r="22" spans="1:351" ht="17.25">
      <c r="B22" s="366"/>
      <c r="MM22" s="397"/>
    </row>
    <row r="23" spans="1:351" ht="13.5">
      <c r="B23" s="366"/>
    </row>
    <row r="24" spans="1:351" ht="13.5">
      <c r="B24" s="366"/>
    </row>
    <row r="25" spans="1:351" ht="13.5">
      <c r="B25" s="366"/>
    </row>
    <row r="26" spans="1:351" ht="13.5">
      <c r="B26" s="366"/>
    </row>
    <row r="27" spans="1:351" ht="13.5">
      <c r="B27" s="366"/>
    </row>
    <row r="28" spans="1:351" ht="13.5">
      <c r="B28" s="366"/>
    </row>
    <row r="29" spans="1:351" ht="13.5">
      <c r="B29" s="366"/>
    </row>
    <row r="30" spans="1:351" ht="13.5">
      <c r="B30" s="366"/>
    </row>
    <row r="31" spans="1:351" ht="13.5">
      <c r="B31" s="366"/>
    </row>
    <row r="32" spans="1:351" ht="13.5">
      <c r="B32" s="366"/>
    </row>
    <row r="33" spans="2:109" ht="13.5">
      <c r="B33" s="366"/>
    </row>
    <row r="34" spans="2:109" ht="13.5">
      <c r="B34" s="366"/>
    </row>
    <row r="35" spans="2:109" ht="13.5">
      <c r="B35" s="366"/>
    </row>
    <row r="36" spans="2:109" ht="13.5">
      <c r="B36" s="366"/>
    </row>
    <row r="37" spans="2:109" ht="13.5">
      <c r="B37" s="366"/>
    </row>
    <row r="38" spans="2:109" ht="13.5">
      <c r="B38" s="366"/>
    </row>
    <row r="39" spans="2:109" ht="13.5">
      <c r="B39" s="371"/>
      <c r="C39" s="370"/>
      <c r="D39" s="370"/>
      <c r="E39" s="370"/>
      <c r="F39" s="370"/>
      <c r="G39" s="370"/>
      <c r="H39" s="370"/>
      <c r="I39" s="370"/>
      <c r="J39" s="370"/>
      <c r="K39" s="370"/>
      <c r="L39" s="370"/>
      <c r="M39" s="370"/>
      <c r="N39" s="370"/>
      <c r="O39" s="370"/>
      <c r="P39" s="370"/>
      <c r="Q39" s="370"/>
      <c r="R39" s="370"/>
      <c r="S39" s="370"/>
      <c r="T39" s="370"/>
      <c r="U39" s="370"/>
      <c r="V39" s="370"/>
      <c r="W39" s="370"/>
      <c r="X39" s="370"/>
      <c r="Y39" s="370"/>
      <c r="Z39" s="370"/>
      <c r="AA39" s="370"/>
      <c r="AB39" s="370"/>
      <c r="AC39" s="370"/>
      <c r="AD39" s="370"/>
      <c r="AE39" s="370"/>
      <c r="AF39" s="370"/>
      <c r="AG39" s="370"/>
      <c r="AH39" s="370"/>
      <c r="AI39" s="370"/>
      <c r="AJ39" s="370"/>
      <c r="AK39" s="370"/>
      <c r="AL39" s="370"/>
      <c r="AM39" s="370"/>
      <c r="AN39" s="370"/>
      <c r="AO39" s="370"/>
      <c r="AP39" s="370"/>
      <c r="AQ39" s="370"/>
      <c r="AR39" s="370"/>
      <c r="AS39" s="370"/>
      <c r="AT39" s="370"/>
      <c r="AU39" s="370"/>
      <c r="AV39" s="370"/>
      <c r="AW39" s="370"/>
      <c r="AX39" s="370"/>
      <c r="AY39" s="370"/>
      <c r="AZ39" s="370"/>
      <c r="BA39" s="370"/>
      <c r="BB39" s="370"/>
      <c r="BC39" s="370"/>
      <c r="BD39" s="370"/>
      <c r="BE39" s="370"/>
      <c r="BF39" s="370"/>
      <c r="BG39" s="370"/>
      <c r="BH39" s="370"/>
      <c r="BI39" s="370"/>
      <c r="BJ39" s="370"/>
      <c r="BK39" s="370"/>
      <c r="BL39" s="370"/>
      <c r="BM39" s="370"/>
      <c r="BN39" s="370"/>
      <c r="BO39" s="370"/>
      <c r="BP39" s="370"/>
      <c r="BQ39" s="370"/>
      <c r="BR39" s="370"/>
      <c r="BS39" s="370"/>
      <c r="BT39" s="370"/>
      <c r="BU39" s="370"/>
      <c r="BV39" s="370"/>
      <c r="BW39" s="370"/>
      <c r="BX39" s="370"/>
      <c r="BY39" s="370"/>
      <c r="BZ39" s="370"/>
      <c r="CA39" s="370"/>
      <c r="CB39" s="370"/>
      <c r="CC39" s="370"/>
      <c r="CD39" s="370"/>
      <c r="CE39" s="370"/>
      <c r="CF39" s="370"/>
      <c r="CG39" s="370"/>
      <c r="CH39" s="370"/>
      <c r="CI39" s="370"/>
      <c r="CJ39" s="370"/>
      <c r="CK39" s="370"/>
      <c r="CL39" s="370"/>
      <c r="CM39" s="370"/>
      <c r="CN39" s="370"/>
      <c r="CO39" s="370"/>
      <c r="CP39" s="370"/>
      <c r="CQ39" s="370"/>
      <c r="CR39" s="370"/>
      <c r="CS39" s="370"/>
      <c r="CT39" s="370"/>
      <c r="CU39" s="370"/>
      <c r="CV39" s="370"/>
      <c r="CW39" s="370"/>
      <c r="CX39" s="370"/>
      <c r="CY39" s="370"/>
      <c r="CZ39" s="370"/>
      <c r="DA39" s="370"/>
      <c r="DB39" s="370"/>
      <c r="DC39" s="370"/>
      <c r="DD39" s="369"/>
    </row>
    <row r="40" spans="2:109" ht="13.5">
      <c r="B40" s="386"/>
      <c r="DD40" s="386"/>
      <c r="DE40" s="365"/>
    </row>
    <row r="41" spans="2:109" ht="17.25">
      <c r="B41" s="396" t="s">
        <v>609</v>
      </c>
      <c r="C41" s="395"/>
      <c r="D41" s="395"/>
      <c r="E41" s="395"/>
      <c r="F41" s="395"/>
      <c r="G41" s="395"/>
      <c r="H41" s="395"/>
      <c r="I41" s="395"/>
      <c r="J41" s="395"/>
      <c r="K41" s="395"/>
      <c r="L41" s="395"/>
      <c r="M41" s="395"/>
      <c r="N41" s="395"/>
      <c r="O41" s="395"/>
      <c r="P41" s="395"/>
      <c r="Q41" s="395"/>
      <c r="R41" s="395"/>
      <c r="S41" s="395"/>
      <c r="T41" s="395"/>
      <c r="U41" s="395"/>
      <c r="V41" s="395"/>
      <c r="W41" s="395"/>
      <c r="X41" s="395"/>
      <c r="Y41" s="395"/>
      <c r="Z41" s="395"/>
      <c r="AA41" s="395"/>
      <c r="AB41" s="395"/>
      <c r="AC41" s="395"/>
      <c r="AD41" s="395"/>
      <c r="AE41" s="395"/>
      <c r="AF41" s="395"/>
      <c r="AG41" s="395"/>
      <c r="AH41" s="395"/>
      <c r="AI41" s="395"/>
      <c r="AJ41" s="395"/>
      <c r="AK41" s="395"/>
      <c r="AL41" s="395"/>
      <c r="AM41" s="395"/>
      <c r="AN41" s="395"/>
      <c r="AO41" s="395"/>
      <c r="AP41" s="395"/>
      <c r="AQ41" s="395"/>
      <c r="AR41" s="395"/>
      <c r="AS41" s="395"/>
      <c r="AT41" s="395"/>
      <c r="AU41" s="395"/>
      <c r="AV41" s="395"/>
      <c r="AW41" s="395"/>
      <c r="AX41" s="395"/>
      <c r="AY41" s="395"/>
      <c r="AZ41" s="395"/>
      <c r="BA41" s="395"/>
      <c r="BB41" s="395"/>
      <c r="BC41" s="395"/>
      <c r="BD41" s="395"/>
      <c r="BE41" s="395"/>
      <c r="BF41" s="395"/>
      <c r="BG41" s="395"/>
      <c r="BH41" s="395"/>
      <c r="BI41" s="395"/>
      <c r="BJ41" s="395"/>
      <c r="BK41" s="395"/>
      <c r="BL41" s="395"/>
      <c r="BM41" s="395"/>
      <c r="BN41" s="395"/>
      <c r="BO41" s="395"/>
      <c r="BP41" s="395"/>
      <c r="BQ41" s="395"/>
      <c r="BR41" s="395"/>
      <c r="BS41" s="395"/>
      <c r="BT41" s="395"/>
      <c r="BU41" s="395"/>
      <c r="BV41" s="395"/>
      <c r="BW41" s="395"/>
      <c r="BX41" s="395"/>
      <c r="BY41" s="395"/>
      <c r="BZ41" s="395"/>
      <c r="CA41" s="395"/>
      <c r="CB41" s="395"/>
      <c r="CC41" s="395"/>
      <c r="CD41" s="395"/>
      <c r="CE41" s="395"/>
      <c r="CF41" s="395"/>
      <c r="CG41" s="395"/>
      <c r="CH41" s="395"/>
      <c r="CI41" s="395"/>
      <c r="CJ41" s="395"/>
      <c r="CK41" s="395"/>
      <c r="CL41" s="395"/>
      <c r="CM41" s="395"/>
      <c r="CN41" s="395"/>
      <c r="CO41" s="395"/>
      <c r="CP41" s="395"/>
      <c r="CQ41" s="395"/>
      <c r="CR41" s="395"/>
      <c r="CS41" s="395"/>
      <c r="CT41" s="395"/>
      <c r="CU41" s="395"/>
      <c r="CV41" s="395"/>
      <c r="CW41" s="395"/>
      <c r="CX41" s="395"/>
      <c r="CY41" s="395"/>
      <c r="CZ41" s="395"/>
      <c r="DA41" s="395"/>
      <c r="DB41" s="395"/>
      <c r="DC41" s="395"/>
      <c r="DD41" s="394"/>
    </row>
    <row r="42" spans="2:109" ht="13.5">
      <c r="B42" s="366"/>
      <c r="G42" s="382"/>
      <c r="I42" s="381"/>
      <c r="J42" s="381"/>
      <c r="K42" s="381"/>
      <c r="AM42" s="382"/>
      <c r="AN42" s="382" t="s">
        <v>605</v>
      </c>
      <c r="AP42" s="381"/>
      <c r="AQ42" s="381"/>
      <c r="AR42" s="381"/>
      <c r="AY42" s="382"/>
      <c r="BA42" s="381"/>
      <c r="BB42" s="381"/>
      <c r="BC42" s="381"/>
      <c r="BK42" s="382"/>
      <c r="BM42" s="381"/>
      <c r="BN42" s="381"/>
      <c r="BO42" s="381"/>
      <c r="BW42" s="382"/>
      <c r="BY42" s="381"/>
      <c r="BZ42" s="381"/>
      <c r="CA42" s="381"/>
      <c r="CI42" s="382"/>
      <c r="CK42" s="381"/>
      <c r="CL42" s="381"/>
      <c r="CM42" s="381"/>
      <c r="CU42" s="382"/>
      <c r="CW42" s="381"/>
      <c r="CX42" s="381"/>
      <c r="CY42" s="381"/>
    </row>
    <row r="43" spans="2:109" ht="13.5" customHeight="1">
      <c r="B43" s="366"/>
      <c r="AN43" s="1275" t="s">
        <v>608</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5">
      <c r="B44" s="366"/>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5">
      <c r="B45" s="366"/>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5">
      <c r="B46" s="366"/>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5">
      <c r="B47" s="366"/>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5">
      <c r="B48" s="366"/>
      <c r="H48" s="373"/>
      <c r="I48" s="373"/>
      <c r="J48" s="373"/>
      <c r="AN48" s="373"/>
      <c r="AO48" s="373"/>
      <c r="AP48" s="373"/>
      <c r="AZ48" s="373"/>
      <c r="BA48" s="373"/>
      <c r="BB48" s="373"/>
      <c r="BL48" s="373"/>
      <c r="BM48" s="373"/>
      <c r="BN48" s="373"/>
      <c r="BX48" s="373"/>
      <c r="BY48" s="373"/>
      <c r="BZ48" s="373"/>
      <c r="CJ48" s="373"/>
      <c r="CK48" s="373"/>
      <c r="CL48" s="373"/>
      <c r="CV48" s="373"/>
      <c r="CW48" s="373"/>
      <c r="CX48" s="373"/>
    </row>
    <row r="49" spans="1:109" ht="13.5">
      <c r="B49" s="366"/>
      <c r="AN49" s="365" t="s">
        <v>603</v>
      </c>
    </row>
    <row r="50" spans="1:109" ht="13.5">
      <c r="B50" s="366"/>
      <c r="G50" s="1287"/>
      <c r="H50" s="1287"/>
      <c r="I50" s="1287"/>
      <c r="J50" s="1287"/>
      <c r="K50" s="375"/>
      <c r="L50" s="375"/>
      <c r="M50" s="374"/>
      <c r="N50" s="374"/>
      <c r="AN50" s="1288"/>
      <c r="AO50" s="1289"/>
      <c r="AP50" s="1289"/>
      <c r="AQ50" s="1289"/>
      <c r="AR50" s="1289"/>
      <c r="AS50" s="1289"/>
      <c r="AT50" s="1289"/>
      <c r="AU50" s="1289"/>
      <c r="AV50" s="1289"/>
      <c r="AW50" s="1289"/>
      <c r="AX50" s="1289"/>
      <c r="AY50" s="1289"/>
      <c r="AZ50" s="1289"/>
      <c r="BA50" s="1289"/>
      <c r="BB50" s="1289"/>
      <c r="BC50" s="1289"/>
      <c r="BD50" s="1289"/>
      <c r="BE50" s="1289"/>
      <c r="BF50" s="1289"/>
      <c r="BG50" s="1289"/>
      <c r="BH50" s="1289"/>
      <c r="BI50" s="1289"/>
      <c r="BJ50" s="1289"/>
      <c r="BK50" s="1289"/>
      <c r="BL50" s="1289"/>
      <c r="BM50" s="1289"/>
      <c r="BN50" s="1289"/>
      <c r="BO50" s="1290"/>
      <c r="BP50" s="1285" t="s">
        <v>554</v>
      </c>
      <c r="BQ50" s="1285"/>
      <c r="BR50" s="1285"/>
      <c r="BS50" s="1285"/>
      <c r="BT50" s="1285"/>
      <c r="BU50" s="1285"/>
      <c r="BV50" s="1285"/>
      <c r="BW50" s="1285"/>
      <c r="BX50" s="1285" t="s">
        <v>555</v>
      </c>
      <c r="BY50" s="1285"/>
      <c r="BZ50" s="1285"/>
      <c r="CA50" s="1285"/>
      <c r="CB50" s="1285"/>
      <c r="CC50" s="1285"/>
      <c r="CD50" s="1285"/>
      <c r="CE50" s="1285"/>
      <c r="CF50" s="1285" t="s">
        <v>556</v>
      </c>
      <c r="CG50" s="1285"/>
      <c r="CH50" s="1285"/>
      <c r="CI50" s="1285"/>
      <c r="CJ50" s="1285"/>
      <c r="CK50" s="1285"/>
      <c r="CL50" s="1285"/>
      <c r="CM50" s="1285"/>
      <c r="CN50" s="1285" t="s">
        <v>557</v>
      </c>
      <c r="CO50" s="1285"/>
      <c r="CP50" s="1285"/>
      <c r="CQ50" s="1285"/>
      <c r="CR50" s="1285"/>
      <c r="CS50" s="1285"/>
      <c r="CT50" s="1285"/>
      <c r="CU50" s="1285"/>
      <c r="CV50" s="1285" t="s">
        <v>558</v>
      </c>
      <c r="CW50" s="1285"/>
      <c r="CX50" s="1285"/>
      <c r="CY50" s="1285"/>
      <c r="CZ50" s="1285"/>
      <c r="DA50" s="1285"/>
      <c r="DB50" s="1285"/>
      <c r="DC50" s="1285"/>
    </row>
    <row r="51" spans="1:109" ht="13.5" customHeight="1">
      <c r="B51" s="366"/>
      <c r="G51" s="1291"/>
      <c r="H51" s="1291"/>
      <c r="I51" s="1294"/>
      <c r="J51" s="1294"/>
      <c r="K51" s="1292"/>
      <c r="L51" s="1292"/>
      <c r="M51" s="1292"/>
      <c r="N51" s="1292"/>
      <c r="AM51" s="373"/>
      <c r="AN51" s="1293" t="s">
        <v>602</v>
      </c>
      <c r="AO51" s="1293"/>
      <c r="AP51" s="1293"/>
      <c r="AQ51" s="1293"/>
      <c r="AR51" s="1293"/>
      <c r="AS51" s="1293"/>
      <c r="AT51" s="1293"/>
      <c r="AU51" s="1293"/>
      <c r="AV51" s="1293"/>
      <c r="AW51" s="1293"/>
      <c r="AX51" s="1293"/>
      <c r="AY51" s="1293"/>
      <c r="AZ51" s="1293"/>
      <c r="BA51" s="1293"/>
      <c r="BB51" s="1293" t="s">
        <v>600</v>
      </c>
      <c r="BC51" s="1293"/>
      <c r="BD51" s="1293"/>
      <c r="BE51" s="1293"/>
      <c r="BF51" s="1293"/>
      <c r="BG51" s="1293"/>
      <c r="BH51" s="1293"/>
      <c r="BI51" s="1293"/>
      <c r="BJ51" s="1293"/>
      <c r="BK51" s="1293"/>
      <c r="BL51" s="1293"/>
      <c r="BM51" s="1293"/>
      <c r="BN51" s="1293"/>
      <c r="BO51" s="1293"/>
      <c r="BP51" s="1286"/>
      <c r="BQ51" s="1284"/>
      <c r="BR51" s="1284"/>
      <c r="BS51" s="1284"/>
      <c r="BT51" s="1284"/>
      <c r="BU51" s="1284"/>
      <c r="BV51" s="1284"/>
      <c r="BW51" s="1284"/>
      <c r="BX51" s="1286"/>
      <c r="BY51" s="1284"/>
      <c r="BZ51" s="1284"/>
      <c r="CA51" s="1284"/>
      <c r="CB51" s="1284"/>
      <c r="CC51" s="1284"/>
      <c r="CD51" s="1284"/>
      <c r="CE51" s="1284"/>
      <c r="CF51" s="1284">
        <v>1.4</v>
      </c>
      <c r="CG51" s="1284"/>
      <c r="CH51" s="1284"/>
      <c r="CI51" s="1284"/>
      <c r="CJ51" s="1284"/>
      <c r="CK51" s="1284"/>
      <c r="CL51" s="1284"/>
      <c r="CM51" s="1284"/>
      <c r="CN51" s="1284">
        <v>10.1</v>
      </c>
      <c r="CO51" s="1284"/>
      <c r="CP51" s="1284"/>
      <c r="CQ51" s="1284"/>
      <c r="CR51" s="1284"/>
      <c r="CS51" s="1284"/>
      <c r="CT51" s="1284"/>
      <c r="CU51" s="1284"/>
      <c r="CV51" s="1284">
        <v>10.199999999999999</v>
      </c>
      <c r="CW51" s="1284"/>
      <c r="CX51" s="1284"/>
      <c r="CY51" s="1284"/>
      <c r="CZ51" s="1284"/>
      <c r="DA51" s="1284"/>
      <c r="DB51" s="1284"/>
      <c r="DC51" s="1284"/>
    </row>
    <row r="52" spans="1:109" ht="13.5">
      <c r="B52" s="366"/>
      <c r="G52" s="1291"/>
      <c r="H52" s="1291"/>
      <c r="I52" s="1294"/>
      <c r="J52" s="1294"/>
      <c r="K52" s="1292"/>
      <c r="L52" s="1292"/>
      <c r="M52" s="1292"/>
      <c r="N52" s="1292"/>
      <c r="AM52" s="373"/>
      <c r="AN52" s="1293"/>
      <c r="AO52" s="1293"/>
      <c r="AP52" s="1293"/>
      <c r="AQ52" s="1293"/>
      <c r="AR52" s="1293"/>
      <c r="AS52" s="1293"/>
      <c r="AT52" s="1293"/>
      <c r="AU52" s="1293"/>
      <c r="AV52" s="1293"/>
      <c r="AW52" s="1293"/>
      <c r="AX52" s="1293"/>
      <c r="AY52" s="1293"/>
      <c r="AZ52" s="1293"/>
      <c r="BA52" s="1293"/>
      <c r="BB52" s="1293"/>
      <c r="BC52" s="1293"/>
      <c r="BD52" s="1293"/>
      <c r="BE52" s="1293"/>
      <c r="BF52" s="1293"/>
      <c r="BG52" s="1293"/>
      <c r="BH52" s="1293"/>
      <c r="BI52" s="1293"/>
      <c r="BJ52" s="1293"/>
      <c r="BK52" s="1293"/>
      <c r="BL52" s="1293"/>
      <c r="BM52" s="1293"/>
      <c r="BN52" s="1293"/>
      <c r="BO52" s="1293"/>
      <c r="BP52" s="1284"/>
      <c r="BQ52" s="1284"/>
      <c r="BR52" s="1284"/>
      <c r="BS52" s="1284"/>
      <c r="BT52" s="1284"/>
      <c r="BU52" s="1284"/>
      <c r="BV52" s="1284"/>
      <c r="BW52" s="1284"/>
      <c r="BX52" s="1284"/>
      <c r="BY52" s="1284"/>
      <c r="BZ52" s="1284"/>
      <c r="CA52" s="1284"/>
      <c r="CB52" s="1284"/>
      <c r="CC52" s="1284"/>
      <c r="CD52" s="1284"/>
      <c r="CE52" s="1284"/>
      <c r="CF52" s="1284"/>
      <c r="CG52" s="1284"/>
      <c r="CH52" s="1284"/>
      <c r="CI52" s="1284"/>
      <c r="CJ52" s="1284"/>
      <c r="CK52" s="1284"/>
      <c r="CL52" s="1284"/>
      <c r="CM52" s="1284"/>
      <c r="CN52" s="1284"/>
      <c r="CO52" s="1284"/>
      <c r="CP52" s="1284"/>
      <c r="CQ52" s="1284"/>
      <c r="CR52" s="1284"/>
      <c r="CS52" s="1284"/>
      <c r="CT52" s="1284"/>
      <c r="CU52" s="1284"/>
      <c r="CV52" s="1284"/>
      <c r="CW52" s="1284"/>
      <c r="CX52" s="1284"/>
      <c r="CY52" s="1284"/>
      <c r="CZ52" s="1284"/>
      <c r="DA52" s="1284"/>
      <c r="DB52" s="1284"/>
      <c r="DC52" s="1284"/>
    </row>
    <row r="53" spans="1:109" ht="13.5">
      <c r="A53" s="381"/>
      <c r="B53" s="366"/>
      <c r="G53" s="1291"/>
      <c r="H53" s="1291"/>
      <c r="I53" s="1287"/>
      <c r="J53" s="1287"/>
      <c r="K53" s="1292"/>
      <c r="L53" s="1292"/>
      <c r="M53" s="1292"/>
      <c r="N53" s="1292"/>
      <c r="AM53" s="373"/>
      <c r="AN53" s="1293"/>
      <c r="AO53" s="1293"/>
      <c r="AP53" s="1293"/>
      <c r="AQ53" s="1293"/>
      <c r="AR53" s="1293"/>
      <c r="AS53" s="1293"/>
      <c r="AT53" s="1293"/>
      <c r="AU53" s="1293"/>
      <c r="AV53" s="1293"/>
      <c r="AW53" s="1293"/>
      <c r="AX53" s="1293"/>
      <c r="AY53" s="1293"/>
      <c r="AZ53" s="1293"/>
      <c r="BA53" s="1293"/>
      <c r="BB53" s="1293" t="s">
        <v>607</v>
      </c>
      <c r="BC53" s="1293"/>
      <c r="BD53" s="1293"/>
      <c r="BE53" s="1293"/>
      <c r="BF53" s="1293"/>
      <c r="BG53" s="1293"/>
      <c r="BH53" s="1293"/>
      <c r="BI53" s="1293"/>
      <c r="BJ53" s="1293"/>
      <c r="BK53" s="1293"/>
      <c r="BL53" s="1293"/>
      <c r="BM53" s="1293"/>
      <c r="BN53" s="1293"/>
      <c r="BO53" s="1293"/>
      <c r="BP53" s="1286"/>
      <c r="BQ53" s="1284"/>
      <c r="BR53" s="1284"/>
      <c r="BS53" s="1284"/>
      <c r="BT53" s="1284"/>
      <c r="BU53" s="1284"/>
      <c r="BV53" s="1284"/>
      <c r="BW53" s="1284"/>
      <c r="BX53" s="1286"/>
      <c r="BY53" s="1284"/>
      <c r="BZ53" s="1284"/>
      <c r="CA53" s="1284"/>
      <c r="CB53" s="1284"/>
      <c r="CC53" s="1284"/>
      <c r="CD53" s="1284"/>
      <c r="CE53" s="1284"/>
      <c r="CF53" s="1284">
        <v>73.2</v>
      </c>
      <c r="CG53" s="1284"/>
      <c r="CH53" s="1284"/>
      <c r="CI53" s="1284"/>
      <c r="CJ53" s="1284"/>
      <c r="CK53" s="1284"/>
      <c r="CL53" s="1284"/>
      <c r="CM53" s="1284"/>
      <c r="CN53" s="1284">
        <v>72.599999999999994</v>
      </c>
      <c r="CO53" s="1284"/>
      <c r="CP53" s="1284"/>
      <c r="CQ53" s="1284"/>
      <c r="CR53" s="1284"/>
      <c r="CS53" s="1284"/>
      <c r="CT53" s="1284"/>
      <c r="CU53" s="1284"/>
      <c r="CV53" s="1284">
        <v>71.2</v>
      </c>
      <c r="CW53" s="1284"/>
      <c r="CX53" s="1284"/>
      <c r="CY53" s="1284"/>
      <c r="CZ53" s="1284"/>
      <c r="DA53" s="1284"/>
      <c r="DB53" s="1284"/>
      <c r="DC53" s="1284"/>
    </row>
    <row r="54" spans="1:109" ht="13.5">
      <c r="A54" s="381"/>
      <c r="B54" s="366"/>
      <c r="G54" s="1291"/>
      <c r="H54" s="1291"/>
      <c r="I54" s="1287"/>
      <c r="J54" s="1287"/>
      <c r="K54" s="1292"/>
      <c r="L54" s="1292"/>
      <c r="M54" s="1292"/>
      <c r="N54" s="1292"/>
      <c r="AM54" s="373"/>
      <c r="AN54" s="1293"/>
      <c r="AO54" s="1293"/>
      <c r="AP54" s="1293"/>
      <c r="AQ54" s="1293"/>
      <c r="AR54" s="1293"/>
      <c r="AS54" s="1293"/>
      <c r="AT54" s="1293"/>
      <c r="AU54" s="1293"/>
      <c r="AV54" s="1293"/>
      <c r="AW54" s="1293"/>
      <c r="AX54" s="1293"/>
      <c r="AY54" s="1293"/>
      <c r="AZ54" s="1293"/>
      <c r="BA54" s="1293"/>
      <c r="BB54" s="1293"/>
      <c r="BC54" s="1293"/>
      <c r="BD54" s="1293"/>
      <c r="BE54" s="1293"/>
      <c r="BF54" s="1293"/>
      <c r="BG54" s="1293"/>
      <c r="BH54" s="1293"/>
      <c r="BI54" s="1293"/>
      <c r="BJ54" s="1293"/>
      <c r="BK54" s="1293"/>
      <c r="BL54" s="1293"/>
      <c r="BM54" s="1293"/>
      <c r="BN54" s="1293"/>
      <c r="BO54" s="1293"/>
      <c r="BP54" s="1284"/>
      <c r="BQ54" s="1284"/>
      <c r="BR54" s="1284"/>
      <c r="BS54" s="1284"/>
      <c r="BT54" s="1284"/>
      <c r="BU54" s="1284"/>
      <c r="BV54" s="1284"/>
      <c r="BW54" s="1284"/>
      <c r="BX54" s="1284"/>
      <c r="BY54" s="1284"/>
      <c r="BZ54" s="1284"/>
      <c r="CA54" s="1284"/>
      <c r="CB54" s="1284"/>
      <c r="CC54" s="1284"/>
      <c r="CD54" s="1284"/>
      <c r="CE54" s="1284"/>
      <c r="CF54" s="1284"/>
      <c r="CG54" s="1284"/>
      <c r="CH54" s="1284"/>
      <c r="CI54" s="1284"/>
      <c r="CJ54" s="1284"/>
      <c r="CK54" s="1284"/>
      <c r="CL54" s="1284"/>
      <c r="CM54" s="1284"/>
      <c r="CN54" s="1284"/>
      <c r="CO54" s="1284"/>
      <c r="CP54" s="1284"/>
      <c r="CQ54" s="1284"/>
      <c r="CR54" s="1284"/>
      <c r="CS54" s="1284"/>
      <c r="CT54" s="1284"/>
      <c r="CU54" s="1284"/>
      <c r="CV54" s="1284"/>
      <c r="CW54" s="1284"/>
      <c r="CX54" s="1284"/>
      <c r="CY54" s="1284"/>
      <c r="CZ54" s="1284"/>
      <c r="DA54" s="1284"/>
      <c r="DB54" s="1284"/>
      <c r="DC54" s="1284"/>
    </row>
    <row r="55" spans="1:109" ht="13.5">
      <c r="A55" s="381"/>
      <c r="B55" s="366"/>
      <c r="G55" s="1287"/>
      <c r="H55" s="1287"/>
      <c r="I55" s="1287"/>
      <c r="J55" s="1287"/>
      <c r="K55" s="1292"/>
      <c r="L55" s="1292"/>
      <c r="M55" s="1292"/>
      <c r="N55" s="1292"/>
      <c r="AN55" s="1285" t="s">
        <v>601</v>
      </c>
      <c r="AO55" s="1285"/>
      <c r="AP55" s="1285"/>
      <c r="AQ55" s="1285"/>
      <c r="AR55" s="1285"/>
      <c r="AS55" s="1285"/>
      <c r="AT55" s="1285"/>
      <c r="AU55" s="1285"/>
      <c r="AV55" s="1285"/>
      <c r="AW55" s="1285"/>
      <c r="AX55" s="1285"/>
      <c r="AY55" s="1285"/>
      <c r="AZ55" s="1285"/>
      <c r="BA55" s="1285"/>
      <c r="BB55" s="1293" t="s">
        <v>600</v>
      </c>
      <c r="BC55" s="1293"/>
      <c r="BD55" s="1293"/>
      <c r="BE55" s="1293"/>
      <c r="BF55" s="1293"/>
      <c r="BG55" s="1293"/>
      <c r="BH55" s="1293"/>
      <c r="BI55" s="1293"/>
      <c r="BJ55" s="1293"/>
      <c r="BK55" s="1293"/>
      <c r="BL55" s="1293"/>
      <c r="BM55" s="1293"/>
      <c r="BN55" s="1293"/>
      <c r="BO55" s="1293"/>
      <c r="BP55" s="1286"/>
      <c r="BQ55" s="1284"/>
      <c r="BR55" s="1284"/>
      <c r="BS55" s="1284"/>
      <c r="BT55" s="1284"/>
      <c r="BU55" s="1284"/>
      <c r="BV55" s="1284"/>
      <c r="BW55" s="1284"/>
      <c r="BX55" s="1286"/>
      <c r="BY55" s="1284"/>
      <c r="BZ55" s="1284"/>
      <c r="CA55" s="1284"/>
      <c r="CB55" s="1284"/>
      <c r="CC55" s="1284"/>
      <c r="CD55" s="1284"/>
      <c r="CE55" s="1284"/>
      <c r="CF55" s="1284">
        <v>33.6</v>
      </c>
      <c r="CG55" s="1284"/>
      <c r="CH55" s="1284"/>
      <c r="CI55" s="1284"/>
      <c r="CJ55" s="1284"/>
      <c r="CK55" s="1284"/>
      <c r="CL55" s="1284"/>
      <c r="CM55" s="1284"/>
      <c r="CN55" s="1284">
        <v>35.299999999999997</v>
      </c>
      <c r="CO55" s="1284"/>
      <c r="CP55" s="1284"/>
      <c r="CQ55" s="1284"/>
      <c r="CR55" s="1284"/>
      <c r="CS55" s="1284"/>
      <c r="CT55" s="1284"/>
      <c r="CU55" s="1284"/>
      <c r="CV55" s="1284">
        <v>31.9</v>
      </c>
      <c r="CW55" s="1284"/>
      <c r="CX55" s="1284"/>
      <c r="CY55" s="1284"/>
      <c r="CZ55" s="1284"/>
      <c r="DA55" s="1284"/>
      <c r="DB55" s="1284"/>
      <c r="DC55" s="1284"/>
    </row>
    <row r="56" spans="1:109" ht="13.5">
      <c r="A56" s="381"/>
      <c r="B56" s="366"/>
      <c r="G56" s="1287"/>
      <c r="H56" s="1287"/>
      <c r="I56" s="1287"/>
      <c r="J56" s="1287"/>
      <c r="K56" s="1292"/>
      <c r="L56" s="1292"/>
      <c r="M56" s="1292"/>
      <c r="N56" s="1292"/>
      <c r="AN56" s="1285"/>
      <c r="AO56" s="1285"/>
      <c r="AP56" s="1285"/>
      <c r="AQ56" s="1285"/>
      <c r="AR56" s="1285"/>
      <c r="AS56" s="1285"/>
      <c r="AT56" s="1285"/>
      <c r="AU56" s="1285"/>
      <c r="AV56" s="1285"/>
      <c r="AW56" s="1285"/>
      <c r="AX56" s="1285"/>
      <c r="AY56" s="1285"/>
      <c r="AZ56" s="1285"/>
      <c r="BA56" s="1285"/>
      <c r="BB56" s="1293"/>
      <c r="BC56" s="1293"/>
      <c r="BD56" s="1293"/>
      <c r="BE56" s="1293"/>
      <c r="BF56" s="1293"/>
      <c r="BG56" s="1293"/>
      <c r="BH56" s="1293"/>
      <c r="BI56" s="1293"/>
      <c r="BJ56" s="1293"/>
      <c r="BK56" s="1293"/>
      <c r="BL56" s="1293"/>
      <c r="BM56" s="1293"/>
      <c r="BN56" s="1293"/>
      <c r="BO56" s="1293"/>
      <c r="BP56" s="1284"/>
      <c r="BQ56" s="1284"/>
      <c r="BR56" s="1284"/>
      <c r="BS56" s="1284"/>
      <c r="BT56" s="1284"/>
      <c r="BU56" s="1284"/>
      <c r="BV56" s="1284"/>
      <c r="BW56" s="1284"/>
      <c r="BX56" s="1284"/>
      <c r="BY56" s="1284"/>
      <c r="BZ56" s="1284"/>
      <c r="CA56" s="1284"/>
      <c r="CB56" s="1284"/>
      <c r="CC56" s="1284"/>
      <c r="CD56" s="1284"/>
      <c r="CE56" s="1284"/>
      <c r="CF56" s="1284"/>
      <c r="CG56" s="1284"/>
      <c r="CH56" s="1284"/>
      <c r="CI56" s="1284"/>
      <c r="CJ56" s="1284"/>
      <c r="CK56" s="1284"/>
      <c r="CL56" s="1284"/>
      <c r="CM56" s="1284"/>
      <c r="CN56" s="1284"/>
      <c r="CO56" s="1284"/>
      <c r="CP56" s="1284"/>
      <c r="CQ56" s="1284"/>
      <c r="CR56" s="1284"/>
      <c r="CS56" s="1284"/>
      <c r="CT56" s="1284"/>
      <c r="CU56" s="1284"/>
      <c r="CV56" s="1284"/>
      <c r="CW56" s="1284"/>
      <c r="CX56" s="1284"/>
      <c r="CY56" s="1284"/>
      <c r="CZ56" s="1284"/>
      <c r="DA56" s="1284"/>
      <c r="DB56" s="1284"/>
      <c r="DC56" s="1284"/>
    </row>
    <row r="57" spans="1:109" s="381" customFormat="1" ht="13.5">
      <c r="B57" s="387"/>
      <c r="G57" s="1287"/>
      <c r="H57" s="1287"/>
      <c r="I57" s="1295"/>
      <c r="J57" s="1295"/>
      <c r="K57" s="1292"/>
      <c r="L57" s="1292"/>
      <c r="M57" s="1292"/>
      <c r="N57" s="1292"/>
      <c r="AM57" s="365"/>
      <c r="AN57" s="1285"/>
      <c r="AO57" s="1285"/>
      <c r="AP57" s="1285"/>
      <c r="AQ57" s="1285"/>
      <c r="AR57" s="1285"/>
      <c r="AS57" s="1285"/>
      <c r="AT57" s="1285"/>
      <c r="AU57" s="1285"/>
      <c r="AV57" s="1285"/>
      <c r="AW57" s="1285"/>
      <c r="AX57" s="1285"/>
      <c r="AY57" s="1285"/>
      <c r="AZ57" s="1285"/>
      <c r="BA57" s="1285"/>
      <c r="BB57" s="1293" t="s">
        <v>607</v>
      </c>
      <c r="BC57" s="1293"/>
      <c r="BD57" s="1293"/>
      <c r="BE57" s="1293"/>
      <c r="BF57" s="1293"/>
      <c r="BG57" s="1293"/>
      <c r="BH57" s="1293"/>
      <c r="BI57" s="1293"/>
      <c r="BJ57" s="1293"/>
      <c r="BK57" s="1293"/>
      <c r="BL57" s="1293"/>
      <c r="BM57" s="1293"/>
      <c r="BN57" s="1293"/>
      <c r="BO57" s="1293"/>
      <c r="BP57" s="1286"/>
      <c r="BQ57" s="1284"/>
      <c r="BR57" s="1284"/>
      <c r="BS57" s="1284"/>
      <c r="BT57" s="1284"/>
      <c r="BU57" s="1284"/>
      <c r="BV57" s="1284"/>
      <c r="BW57" s="1284"/>
      <c r="BX57" s="1286"/>
      <c r="BY57" s="1284"/>
      <c r="BZ57" s="1284"/>
      <c r="CA57" s="1284"/>
      <c r="CB57" s="1284"/>
      <c r="CC57" s="1284"/>
      <c r="CD57" s="1284"/>
      <c r="CE57" s="1284"/>
      <c r="CF57" s="1284">
        <v>56.8</v>
      </c>
      <c r="CG57" s="1284"/>
      <c r="CH57" s="1284"/>
      <c r="CI57" s="1284"/>
      <c r="CJ57" s="1284"/>
      <c r="CK57" s="1284"/>
      <c r="CL57" s="1284"/>
      <c r="CM57" s="1284"/>
      <c r="CN57" s="1284">
        <v>60.4</v>
      </c>
      <c r="CO57" s="1284"/>
      <c r="CP57" s="1284"/>
      <c r="CQ57" s="1284"/>
      <c r="CR57" s="1284"/>
      <c r="CS57" s="1284"/>
      <c r="CT57" s="1284"/>
      <c r="CU57" s="1284"/>
      <c r="CV57" s="1284">
        <v>60.8</v>
      </c>
      <c r="CW57" s="1284"/>
      <c r="CX57" s="1284"/>
      <c r="CY57" s="1284"/>
      <c r="CZ57" s="1284"/>
      <c r="DA57" s="1284"/>
      <c r="DB57" s="1284"/>
      <c r="DC57" s="1284"/>
      <c r="DD57" s="392"/>
      <c r="DE57" s="387"/>
    </row>
    <row r="58" spans="1:109" s="381" customFormat="1" ht="13.5">
      <c r="A58" s="365"/>
      <c r="B58" s="387"/>
      <c r="G58" s="1287"/>
      <c r="H58" s="1287"/>
      <c r="I58" s="1295"/>
      <c r="J58" s="1295"/>
      <c r="K58" s="1292"/>
      <c r="L58" s="1292"/>
      <c r="M58" s="1292"/>
      <c r="N58" s="1292"/>
      <c r="AM58" s="365"/>
      <c r="AN58" s="1285"/>
      <c r="AO58" s="1285"/>
      <c r="AP58" s="1285"/>
      <c r="AQ58" s="1285"/>
      <c r="AR58" s="1285"/>
      <c r="AS58" s="1285"/>
      <c r="AT58" s="1285"/>
      <c r="AU58" s="1285"/>
      <c r="AV58" s="1285"/>
      <c r="AW58" s="1285"/>
      <c r="AX58" s="1285"/>
      <c r="AY58" s="1285"/>
      <c r="AZ58" s="1285"/>
      <c r="BA58" s="1285"/>
      <c r="BB58" s="1293"/>
      <c r="BC58" s="1293"/>
      <c r="BD58" s="1293"/>
      <c r="BE58" s="1293"/>
      <c r="BF58" s="1293"/>
      <c r="BG58" s="1293"/>
      <c r="BH58" s="1293"/>
      <c r="BI58" s="1293"/>
      <c r="BJ58" s="1293"/>
      <c r="BK58" s="1293"/>
      <c r="BL58" s="1293"/>
      <c r="BM58" s="1293"/>
      <c r="BN58" s="1293"/>
      <c r="BO58" s="1293"/>
      <c r="BP58" s="1284"/>
      <c r="BQ58" s="1284"/>
      <c r="BR58" s="1284"/>
      <c r="BS58" s="1284"/>
      <c r="BT58" s="1284"/>
      <c r="BU58" s="1284"/>
      <c r="BV58" s="1284"/>
      <c r="BW58" s="1284"/>
      <c r="BX58" s="1284"/>
      <c r="BY58" s="1284"/>
      <c r="BZ58" s="1284"/>
      <c r="CA58" s="1284"/>
      <c r="CB58" s="1284"/>
      <c r="CC58" s="1284"/>
      <c r="CD58" s="1284"/>
      <c r="CE58" s="1284"/>
      <c r="CF58" s="1284"/>
      <c r="CG58" s="1284"/>
      <c r="CH58" s="1284"/>
      <c r="CI58" s="1284"/>
      <c r="CJ58" s="1284"/>
      <c r="CK58" s="1284"/>
      <c r="CL58" s="1284"/>
      <c r="CM58" s="1284"/>
      <c r="CN58" s="1284"/>
      <c r="CO58" s="1284"/>
      <c r="CP58" s="1284"/>
      <c r="CQ58" s="1284"/>
      <c r="CR58" s="1284"/>
      <c r="CS58" s="1284"/>
      <c r="CT58" s="1284"/>
      <c r="CU58" s="1284"/>
      <c r="CV58" s="1284"/>
      <c r="CW58" s="1284"/>
      <c r="CX58" s="1284"/>
      <c r="CY58" s="1284"/>
      <c r="CZ58" s="1284"/>
      <c r="DA58" s="1284"/>
      <c r="DB58" s="1284"/>
      <c r="DC58" s="1284"/>
      <c r="DD58" s="392"/>
      <c r="DE58" s="387"/>
    </row>
    <row r="59" spans="1:109" s="381" customFormat="1" ht="13.5">
      <c r="A59" s="365"/>
      <c r="B59" s="387"/>
      <c r="K59" s="393"/>
      <c r="L59" s="393"/>
      <c r="M59" s="393"/>
      <c r="N59" s="393"/>
      <c r="AQ59" s="393"/>
      <c r="AR59" s="393"/>
      <c r="AS59" s="393"/>
      <c r="AT59" s="393"/>
      <c r="BC59" s="393"/>
      <c r="BD59" s="393"/>
      <c r="BE59" s="393"/>
      <c r="BF59" s="393"/>
      <c r="BO59" s="393"/>
      <c r="BP59" s="393"/>
      <c r="BQ59" s="393"/>
      <c r="BR59" s="393"/>
      <c r="CA59" s="393"/>
      <c r="CB59" s="393"/>
      <c r="CC59" s="393"/>
      <c r="CD59" s="393"/>
      <c r="CM59" s="393"/>
      <c r="CN59" s="393"/>
      <c r="CO59" s="393"/>
      <c r="CP59" s="393"/>
      <c r="CY59" s="393"/>
      <c r="CZ59" s="393"/>
      <c r="DA59" s="393"/>
      <c r="DB59" s="393"/>
      <c r="DC59" s="393"/>
      <c r="DD59" s="392"/>
      <c r="DE59" s="387"/>
    </row>
    <row r="60" spans="1:109" s="381" customFormat="1" ht="13.5">
      <c r="A60" s="365"/>
      <c r="B60" s="387"/>
      <c r="K60" s="393"/>
      <c r="L60" s="393"/>
      <c r="M60" s="393"/>
      <c r="N60" s="393"/>
      <c r="AQ60" s="393"/>
      <c r="AR60" s="393"/>
      <c r="AS60" s="393"/>
      <c r="AT60" s="393"/>
      <c r="BC60" s="393"/>
      <c r="BD60" s="393"/>
      <c r="BE60" s="393"/>
      <c r="BF60" s="393"/>
      <c r="BO60" s="393"/>
      <c r="BP60" s="393"/>
      <c r="BQ60" s="393"/>
      <c r="BR60" s="393"/>
      <c r="CA60" s="393"/>
      <c r="CB60" s="393"/>
      <c r="CC60" s="393"/>
      <c r="CD60" s="393"/>
      <c r="CM60" s="393"/>
      <c r="CN60" s="393"/>
      <c r="CO60" s="393"/>
      <c r="CP60" s="393"/>
      <c r="CY60" s="393"/>
      <c r="CZ60" s="393"/>
      <c r="DA60" s="393"/>
      <c r="DB60" s="393"/>
      <c r="DC60" s="393"/>
      <c r="DD60" s="392"/>
      <c r="DE60" s="387"/>
    </row>
    <row r="61" spans="1:109" s="381" customFormat="1" ht="13.5">
      <c r="A61" s="365"/>
      <c r="B61" s="391"/>
      <c r="C61" s="390"/>
      <c r="D61" s="390"/>
      <c r="E61" s="390"/>
      <c r="F61" s="390"/>
      <c r="G61" s="390"/>
      <c r="H61" s="390"/>
      <c r="I61" s="390"/>
      <c r="J61" s="390"/>
      <c r="K61" s="390"/>
      <c r="L61" s="390"/>
      <c r="M61" s="389"/>
      <c r="N61" s="389"/>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89"/>
      <c r="AT61" s="389"/>
      <c r="AU61" s="390"/>
      <c r="AV61" s="390"/>
      <c r="AW61" s="390"/>
      <c r="AX61" s="390"/>
      <c r="AY61" s="390"/>
      <c r="AZ61" s="390"/>
      <c r="BA61" s="390"/>
      <c r="BB61" s="390"/>
      <c r="BC61" s="390"/>
      <c r="BD61" s="390"/>
      <c r="BE61" s="389"/>
      <c r="BF61" s="389"/>
      <c r="BG61" s="390"/>
      <c r="BH61" s="390"/>
      <c r="BI61" s="390"/>
      <c r="BJ61" s="390"/>
      <c r="BK61" s="390"/>
      <c r="BL61" s="390"/>
      <c r="BM61" s="390"/>
      <c r="BN61" s="390"/>
      <c r="BO61" s="390"/>
      <c r="BP61" s="390"/>
      <c r="BQ61" s="389"/>
      <c r="BR61" s="389"/>
      <c r="BS61" s="390"/>
      <c r="BT61" s="390"/>
      <c r="BU61" s="390"/>
      <c r="BV61" s="390"/>
      <c r="BW61" s="390"/>
      <c r="BX61" s="390"/>
      <c r="BY61" s="390"/>
      <c r="BZ61" s="390"/>
      <c r="CA61" s="390"/>
      <c r="CB61" s="390"/>
      <c r="CC61" s="389"/>
      <c r="CD61" s="389"/>
      <c r="CE61" s="390"/>
      <c r="CF61" s="390"/>
      <c r="CG61" s="390"/>
      <c r="CH61" s="390"/>
      <c r="CI61" s="390"/>
      <c r="CJ61" s="390"/>
      <c r="CK61" s="390"/>
      <c r="CL61" s="390"/>
      <c r="CM61" s="390"/>
      <c r="CN61" s="390"/>
      <c r="CO61" s="389"/>
      <c r="CP61" s="389"/>
      <c r="CQ61" s="390"/>
      <c r="CR61" s="390"/>
      <c r="CS61" s="390"/>
      <c r="CT61" s="390"/>
      <c r="CU61" s="390"/>
      <c r="CV61" s="390"/>
      <c r="CW61" s="390"/>
      <c r="CX61" s="390"/>
      <c r="CY61" s="390"/>
      <c r="CZ61" s="390"/>
      <c r="DA61" s="389"/>
      <c r="DB61" s="389"/>
      <c r="DC61" s="389"/>
      <c r="DD61" s="388"/>
      <c r="DE61" s="387"/>
    </row>
    <row r="62" spans="1:109" ht="13.5">
      <c r="B62" s="386"/>
      <c r="C62" s="386"/>
      <c r="D62" s="386"/>
      <c r="E62" s="386"/>
      <c r="F62" s="386"/>
      <c r="G62" s="386"/>
      <c r="H62" s="386"/>
      <c r="I62" s="386"/>
      <c r="J62" s="386"/>
      <c r="K62" s="386"/>
      <c r="L62" s="386"/>
      <c r="M62" s="386"/>
      <c r="N62" s="386"/>
      <c r="O62" s="386"/>
      <c r="P62" s="386"/>
      <c r="Q62" s="386"/>
      <c r="R62" s="386"/>
      <c r="S62" s="386"/>
      <c r="T62" s="386"/>
      <c r="U62" s="386"/>
      <c r="V62" s="386"/>
      <c r="W62" s="386"/>
      <c r="X62" s="386"/>
      <c r="Y62" s="386"/>
      <c r="Z62" s="386"/>
      <c r="AA62" s="386"/>
      <c r="AB62" s="386"/>
      <c r="AC62" s="386"/>
      <c r="AD62" s="386"/>
      <c r="AE62" s="386"/>
      <c r="AF62" s="386"/>
      <c r="AG62" s="386"/>
      <c r="AH62" s="386"/>
      <c r="AI62" s="386"/>
      <c r="AJ62" s="386"/>
      <c r="AK62" s="386"/>
      <c r="AL62" s="386"/>
      <c r="AM62" s="386"/>
      <c r="AN62" s="386"/>
      <c r="AO62" s="386"/>
      <c r="AP62" s="386"/>
      <c r="AQ62" s="386"/>
      <c r="AR62" s="386"/>
      <c r="AS62" s="386"/>
      <c r="AT62" s="386"/>
      <c r="AU62" s="386"/>
      <c r="AV62" s="386"/>
      <c r="AW62" s="386"/>
      <c r="AX62" s="386"/>
      <c r="AY62" s="386"/>
      <c r="AZ62" s="386"/>
      <c r="BA62" s="386"/>
      <c r="BB62" s="386"/>
      <c r="BC62" s="386"/>
      <c r="BD62" s="386"/>
      <c r="BE62" s="386"/>
      <c r="BF62" s="386"/>
      <c r="BG62" s="386"/>
      <c r="BH62" s="386"/>
      <c r="BI62" s="386"/>
      <c r="BJ62" s="386"/>
      <c r="BK62" s="386"/>
      <c r="BL62" s="386"/>
      <c r="BM62" s="386"/>
      <c r="BN62" s="386"/>
      <c r="BO62" s="386"/>
      <c r="BP62" s="386"/>
      <c r="BQ62" s="386"/>
      <c r="BR62" s="386"/>
      <c r="BS62" s="386"/>
      <c r="BT62" s="386"/>
      <c r="BU62" s="386"/>
      <c r="BV62" s="386"/>
      <c r="BW62" s="386"/>
      <c r="BX62" s="386"/>
      <c r="BY62" s="386"/>
      <c r="BZ62" s="386"/>
      <c r="CA62" s="386"/>
      <c r="CB62" s="386"/>
      <c r="CC62" s="386"/>
      <c r="CD62" s="386"/>
      <c r="CE62" s="386"/>
      <c r="CF62" s="386"/>
      <c r="CG62" s="386"/>
      <c r="CH62" s="386"/>
      <c r="CI62" s="386"/>
      <c r="CJ62" s="386"/>
      <c r="CK62" s="386"/>
      <c r="CL62" s="386"/>
      <c r="CM62" s="386"/>
      <c r="CN62" s="386"/>
      <c r="CO62" s="386"/>
      <c r="CP62" s="386"/>
      <c r="CQ62" s="386"/>
      <c r="CR62" s="386"/>
      <c r="CS62" s="386"/>
      <c r="CT62" s="386"/>
      <c r="CU62" s="386"/>
      <c r="CV62" s="386"/>
      <c r="CW62" s="386"/>
      <c r="CX62" s="386"/>
      <c r="CY62" s="386"/>
      <c r="CZ62" s="386"/>
      <c r="DA62" s="386"/>
      <c r="DB62" s="386"/>
      <c r="DC62" s="386"/>
      <c r="DD62" s="386"/>
      <c r="DE62" s="365"/>
    </row>
    <row r="63" spans="1:109" ht="17.25">
      <c r="B63" s="385" t="s">
        <v>606</v>
      </c>
    </row>
    <row r="64" spans="1:109" ht="13.5">
      <c r="B64" s="366"/>
      <c r="G64" s="382"/>
      <c r="I64" s="384"/>
      <c r="J64" s="384"/>
      <c r="K64" s="384"/>
      <c r="L64" s="384"/>
      <c r="M64" s="384"/>
      <c r="N64" s="383"/>
      <c r="AM64" s="382"/>
      <c r="AN64" s="382" t="s">
        <v>605</v>
      </c>
      <c r="AP64" s="381"/>
      <c r="AQ64" s="381"/>
      <c r="AR64" s="381"/>
      <c r="AY64" s="382"/>
      <c r="BA64" s="381"/>
      <c r="BB64" s="381"/>
      <c r="BC64" s="381"/>
      <c r="BK64" s="382"/>
      <c r="BM64" s="381"/>
      <c r="BN64" s="381"/>
      <c r="BO64" s="381"/>
      <c r="BW64" s="382"/>
      <c r="BY64" s="381"/>
      <c r="BZ64" s="381"/>
      <c r="CA64" s="381"/>
      <c r="CI64" s="382"/>
      <c r="CK64" s="381"/>
      <c r="CL64" s="381"/>
      <c r="CM64" s="381"/>
      <c r="CU64" s="382"/>
      <c r="CW64" s="381"/>
      <c r="CX64" s="381"/>
      <c r="CY64" s="381"/>
    </row>
    <row r="65" spans="2:107" ht="13.5">
      <c r="B65" s="366"/>
      <c r="AN65" s="1275" t="s">
        <v>604</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ht="13.5">
      <c r="B66" s="366"/>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ht="13.5">
      <c r="B67" s="366"/>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ht="13.5">
      <c r="B68" s="366"/>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ht="13.5">
      <c r="B69" s="366"/>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ht="13.5">
      <c r="B70" s="366"/>
      <c r="H70" s="380"/>
      <c r="I70" s="380"/>
      <c r="J70" s="378"/>
      <c r="K70" s="378"/>
      <c r="L70" s="377"/>
      <c r="M70" s="378"/>
      <c r="N70" s="377"/>
      <c r="AN70" s="373"/>
      <c r="AO70" s="373"/>
      <c r="AP70" s="373"/>
      <c r="AZ70" s="373"/>
      <c r="BA70" s="373"/>
      <c r="BB70" s="373"/>
      <c r="BL70" s="373"/>
      <c r="BM70" s="373"/>
      <c r="BN70" s="373"/>
      <c r="BX70" s="373"/>
      <c r="BY70" s="373"/>
      <c r="BZ70" s="373"/>
      <c r="CJ70" s="373"/>
      <c r="CK70" s="373"/>
      <c r="CL70" s="373"/>
      <c r="CV70" s="373"/>
      <c r="CW70" s="373"/>
      <c r="CX70" s="373"/>
    </row>
    <row r="71" spans="2:107" ht="13.5">
      <c r="B71" s="366"/>
      <c r="G71" s="376"/>
      <c r="I71" s="379"/>
      <c r="J71" s="378"/>
      <c r="K71" s="378"/>
      <c r="L71" s="377"/>
      <c r="M71" s="378"/>
      <c r="N71" s="377"/>
      <c r="AM71" s="376"/>
      <c r="AN71" s="365" t="s">
        <v>603</v>
      </c>
    </row>
    <row r="72" spans="2:107" ht="13.5">
      <c r="B72" s="366"/>
      <c r="G72" s="1287"/>
      <c r="H72" s="1287"/>
      <c r="I72" s="1287"/>
      <c r="J72" s="1287"/>
      <c r="K72" s="375"/>
      <c r="L72" s="375"/>
      <c r="M72" s="374"/>
      <c r="N72" s="374"/>
      <c r="AN72" s="1288"/>
      <c r="AO72" s="1289"/>
      <c r="AP72" s="1289"/>
      <c r="AQ72" s="1289"/>
      <c r="AR72" s="1289"/>
      <c r="AS72" s="1289"/>
      <c r="AT72" s="1289"/>
      <c r="AU72" s="1289"/>
      <c r="AV72" s="1289"/>
      <c r="AW72" s="1289"/>
      <c r="AX72" s="1289"/>
      <c r="AY72" s="1289"/>
      <c r="AZ72" s="1289"/>
      <c r="BA72" s="1289"/>
      <c r="BB72" s="1289"/>
      <c r="BC72" s="1289"/>
      <c r="BD72" s="1289"/>
      <c r="BE72" s="1289"/>
      <c r="BF72" s="1289"/>
      <c r="BG72" s="1289"/>
      <c r="BH72" s="1289"/>
      <c r="BI72" s="1289"/>
      <c r="BJ72" s="1289"/>
      <c r="BK72" s="1289"/>
      <c r="BL72" s="1289"/>
      <c r="BM72" s="1289"/>
      <c r="BN72" s="1289"/>
      <c r="BO72" s="1290"/>
      <c r="BP72" s="1285" t="s">
        <v>554</v>
      </c>
      <c r="BQ72" s="1285"/>
      <c r="BR72" s="1285"/>
      <c r="BS72" s="1285"/>
      <c r="BT72" s="1285"/>
      <c r="BU72" s="1285"/>
      <c r="BV72" s="1285"/>
      <c r="BW72" s="1285"/>
      <c r="BX72" s="1285" t="s">
        <v>555</v>
      </c>
      <c r="BY72" s="1285"/>
      <c r="BZ72" s="1285"/>
      <c r="CA72" s="1285"/>
      <c r="CB72" s="1285"/>
      <c r="CC72" s="1285"/>
      <c r="CD72" s="1285"/>
      <c r="CE72" s="1285"/>
      <c r="CF72" s="1285" t="s">
        <v>556</v>
      </c>
      <c r="CG72" s="1285"/>
      <c r="CH72" s="1285"/>
      <c r="CI72" s="1285"/>
      <c r="CJ72" s="1285"/>
      <c r="CK72" s="1285"/>
      <c r="CL72" s="1285"/>
      <c r="CM72" s="1285"/>
      <c r="CN72" s="1285" t="s">
        <v>557</v>
      </c>
      <c r="CO72" s="1285"/>
      <c r="CP72" s="1285"/>
      <c r="CQ72" s="1285"/>
      <c r="CR72" s="1285"/>
      <c r="CS72" s="1285"/>
      <c r="CT72" s="1285"/>
      <c r="CU72" s="1285"/>
      <c r="CV72" s="1285" t="s">
        <v>558</v>
      </c>
      <c r="CW72" s="1285"/>
      <c r="CX72" s="1285"/>
      <c r="CY72" s="1285"/>
      <c r="CZ72" s="1285"/>
      <c r="DA72" s="1285"/>
      <c r="DB72" s="1285"/>
      <c r="DC72" s="1285"/>
    </row>
    <row r="73" spans="2:107" ht="13.5">
      <c r="B73" s="366"/>
      <c r="G73" s="1291"/>
      <c r="H73" s="1291"/>
      <c r="I73" s="1291"/>
      <c r="J73" s="1291"/>
      <c r="K73" s="1296"/>
      <c r="L73" s="1296"/>
      <c r="M73" s="1296"/>
      <c r="N73" s="1296"/>
      <c r="AM73" s="373"/>
      <c r="AN73" s="1293" t="s">
        <v>602</v>
      </c>
      <c r="AO73" s="1293"/>
      <c r="AP73" s="1293"/>
      <c r="AQ73" s="1293"/>
      <c r="AR73" s="1293"/>
      <c r="AS73" s="1293"/>
      <c r="AT73" s="1293"/>
      <c r="AU73" s="1293"/>
      <c r="AV73" s="1293"/>
      <c r="AW73" s="1293"/>
      <c r="AX73" s="1293"/>
      <c r="AY73" s="1293"/>
      <c r="AZ73" s="1293"/>
      <c r="BA73" s="1293"/>
      <c r="BB73" s="1293" t="s">
        <v>600</v>
      </c>
      <c r="BC73" s="1293"/>
      <c r="BD73" s="1293"/>
      <c r="BE73" s="1293"/>
      <c r="BF73" s="1293"/>
      <c r="BG73" s="1293"/>
      <c r="BH73" s="1293"/>
      <c r="BI73" s="1293"/>
      <c r="BJ73" s="1293"/>
      <c r="BK73" s="1293"/>
      <c r="BL73" s="1293"/>
      <c r="BM73" s="1293"/>
      <c r="BN73" s="1293"/>
      <c r="BO73" s="1293"/>
      <c r="BP73" s="1284">
        <v>1.5</v>
      </c>
      <c r="BQ73" s="1284"/>
      <c r="BR73" s="1284"/>
      <c r="BS73" s="1284"/>
      <c r="BT73" s="1284"/>
      <c r="BU73" s="1284"/>
      <c r="BV73" s="1284"/>
      <c r="BW73" s="1284"/>
      <c r="BX73" s="1284">
        <v>3</v>
      </c>
      <c r="BY73" s="1284"/>
      <c r="BZ73" s="1284"/>
      <c r="CA73" s="1284"/>
      <c r="CB73" s="1284"/>
      <c r="CC73" s="1284"/>
      <c r="CD73" s="1284"/>
      <c r="CE73" s="1284"/>
      <c r="CF73" s="1284">
        <v>1.4</v>
      </c>
      <c r="CG73" s="1284"/>
      <c r="CH73" s="1284"/>
      <c r="CI73" s="1284"/>
      <c r="CJ73" s="1284"/>
      <c r="CK73" s="1284"/>
      <c r="CL73" s="1284"/>
      <c r="CM73" s="1284"/>
      <c r="CN73" s="1284">
        <v>10.1</v>
      </c>
      <c r="CO73" s="1284"/>
      <c r="CP73" s="1284"/>
      <c r="CQ73" s="1284"/>
      <c r="CR73" s="1284"/>
      <c r="CS73" s="1284"/>
      <c r="CT73" s="1284"/>
      <c r="CU73" s="1284"/>
      <c r="CV73" s="1284">
        <v>10.199999999999999</v>
      </c>
      <c r="CW73" s="1284"/>
      <c r="CX73" s="1284"/>
      <c r="CY73" s="1284"/>
      <c r="CZ73" s="1284"/>
      <c r="DA73" s="1284"/>
      <c r="DB73" s="1284"/>
      <c r="DC73" s="1284"/>
    </row>
    <row r="74" spans="2:107" ht="13.5">
      <c r="B74" s="366"/>
      <c r="G74" s="1291"/>
      <c r="H74" s="1291"/>
      <c r="I74" s="1291"/>
      <c r="J74" s="1291"/>
      <c r="K74" s="1296"/>
      <c r="L74" s="1296"/>
      <c r="M74" s="1296"/>
      <c r="N74" s="1296"/>
      <c r="AM74" s="373"/>
      <c r="AN74" s="1293"/>
      <c r="AO74" s="1293"/>
      <c r="AP74" s="1293"/>
      <c r="AQ74" s="1293"/>
      <c r="AR74" s="1293"/>
      <c r="AS74" s="1293"/>
      <c r="AT74" s="1293"/>
      <c r="AU74" s="1293"/>
      <c r="AV74" s="1293"/>
      <c r="AW74" s="1293"/>
      <c r="AX74" s="1293"/>
      <c r="AY74" s="1293"/>
      <c r="AZ74" s="1293"/>
      <c r="BA74" s="1293"/>
      <c r="BB74" s="1293"/>
      <c r="BC74" s="1293"/>
      <c r="BD74" s="1293"/>
      <c r="BE74" s="1293"/>
      <c r="BF74" s="1293"/>
      <c r="BG74" s="1293"/>
      <c r="BH74" s="1293"/>
      <c r="BI74" s="1293"/>
      <c r="BJ74" s="1293"/>
      <c r="BK74" s="1293"/>
      <c r="BL74" s="1293"/>
      <c r="BM74" s="1293"/>
      <c r="BN74" s="1293"/>
      <c r="BO74" s="1293"/>
      <c r="BP74" s="1284"/>
      <c r="BQ74" s="1284"/>
      <c r="BR74" s="1284"/>
      <c r="BS74" s="1284"/>
      <c r="BT74" s="1284"/>
      <c r="BU74" s="1284"/>
      <c r="BV74" s="1284"/>
      <c r="BW74" s="1284"/>
      <c r="BX74" s="1284"/>
      <c r="BY74" s="1284"/>
      <c r="BZ74" s="1284"/>
      <c r="CA74" s="1284"/>
      <c r="CB74" s="1284"/>
      <c r="CC74" s="1284"/>
      <c r="CD74" s="1284"/>
      <c r="CE74" s="1284"/>
      <c r="CF74" s="1284"/>
      <c r="CG74" s="1284"/>
      <c r="CH74" s="1284"/>
      <c r="CI74" s="1284"/>
      <c r="CJ74" s="1284"/>
      <c r="CK74" s="1284"/>
      <c r="CL74" s="1284"/>
      <c r="CM74" s="1284"/>
      <c r="CN74" s="1284"/>
      <c r="CO74" s="1284"/>
      <c r="CP74" s="1284"/>
      <c r="CQ74" s="1284"/>
      <c r="CR74" s="1284"/>
      <c r="CS74" s="1284"/>
      <c r="CT74" s="1284"/>
      <c r="CU74" s="1284"/>
      <c r="CV74" s="1284"/>
      <c r="CW74" s="1284"/>
      <c r="CX74" s="1284"/>
      <c r="CY74" s="1284"/>
      <c r="CZ74" s="1284"/>
      <c r="DA74" s="1284"/>
      <c r="DB74" s="1284"/>
      <c r="DC74" s="1284"/>
    </row>
    <row r="75" spans="2:107" ht="13.5">
      <c r="B75" s="366"/>
      <c r="G75" s="1291"/>
      <c r="H75" s="1291"/>
      <c r="I75" s="1287"/>
      <c r="J75" s="1287"/>
      <c r="K75" s="1292"/>
      <c r="L75" s="1292"/>
      <c r="M75" s="1292"/>
      <c r="N75" s="1292"/>
      <c r="AM75" s="373"/>
      <c r="AN75" s="1293"/>
      <c r="AO75" s="1293"/>
      <c r="AP75" s="1293"/>
      <c r="AQ75" s="1293"/>
      <c r="AR75" s="1293"/>
      <c r="AS75" s="1293"/>
      <c r="AT75" s="1293"/>
      <c r="AU75" s="1293"/>
      <c r="AV75" s="1293"/>
      <c r="AW75" s="1293"/>
      <c r="AX75" s="1293"/>
      <c r="AY75" s="1293"/>
      <c r="AZ75" s="1293"/>
      <c r="BA75" s="1293"/>
      <c r="BB75" s="1293" t="s">
        <v>599</v>
      </c>
      <c r="BC75" s="1293"/>
      <c r="BD75" s="1293"/>
      <c r="BE75" s="1293"/>
      <c r="BF75" s="1293"/>
      <c r="BG75" s="1293"/>
      <c r="BH75" s="1293"/>
      <c r="BI75" s="1293"/>
      <c r="BJ75" s="1293"/>
      <c r="BK75" s="1293"/>
      <c r="BL75" s="1293"/>
      <c r="BM75" s="1293"/>
      <c r="BN75" s="1293"/>
      <c r="BO75" s="1293"/>
      <c r="BP75" s="1284">
        <v>1.4</v>
      </c>
      <c r="BQ75" s="1284"/>
      <c r="BR75" s="1284"/>
      <c r="BS75" s="1284"/>
      <c r="BT75" s="1284"/>
      <c r="BU75" s="1284"/>
      <c r="BV75" s="1284"/>
      <c r="BW75" s="1284"/>
      <c r="BX75" s="1284">
        <v>1.2</v>
      </c>
      <c r="BY75" s="1284"/>
      <c r="BZ75" s="1284"/>
      <c r="CA75" s="1284"/>
      <c r="CB75" s="1284"/>
      <c r="CC75" s="1284"/>
      <c r="CD75" s="1284"/>
      <c r="CE75" s="1284"/>
      <c r="CF75" s="1284">
        <v>1.1000000000000001</v>
      </c>
      <c r="CG75" s="1284"/>
      <c r="CH75" s="1284"/>
      <c r="CI75" s="1284"/>
      <c r="CJ75" s="1284"/>
      <c r="CK75" s="1284"/>
      <c r="CL75" s="1284"/>
      <c r="CM75" s="1284"/>
      <c r="CN75" s="1284">
        <v>1</v>
      </c>
      <c r="CO75" s="1284"/>
      <c r="CP75" s="1284"/>
      <c r="CQ75" s="1284"/>
      <c r="CR75" s="1284"/>
      <c r="CS75" s="1284"/>
      <c r="CT75" s="1284"/>
      <c r="CU75" s="1284"/>
      <c r="CV75" s="1284">
        <v>0.7</v>
      </c>
      <c r="CW75" s="1284"/>
      <c r="CX75" s="1284"/>
      <c r="CY75" s="1284"/>
      <c r="CZ75" s="1284"/>
      <c r="DA75" s="1284"/>
      <c r="DB75" s="1284"/>
      <c r="DC75" s="1284"/>
    </row>
    <row r="76" spans="2:107" ht="13.5">
      <c r="B76" s="366"/>
      <c r="G76" s="1291"/>
      <c r="H76" s="1291"/>
      <c r="I76" s="1287"/>
      <c r="J76" s="1287"/>
      <c r="K76" s="1292"/>
      <c r="L76" s="1292"/>
      <c r="M76" s="1292"/>
      <c r="N76" s="1292"/>
      <c r="AM76" s="373"/>
      <c r="AN76" s="1293"/>
      <c r="AO76" s="1293"/>
      <c r="AP76" s="1293"/>
      <c r="AQ76" s="1293"/>
      <c r="AR76" s="1293"/>
      <c r="AS76" s="1293"/>
      <c r="AT76" s="1293"/>
      <c r="AU76" s="1293"/>
      <c r="AV76" s="1293"/>
      <c r="AW76" s="1293"/>
      <c r="AX76" s="1293"/>
      <c r="AY76" s="1293"/>
      <c r="AZ76" s="1293"/>
      <c r="BA76" s="1293"/>
      <c r="BB76" s="1293"/>
      <c r="BC76" s="1293"/>
      <c r="BD76" s="1293"/>
      <c r="BE76" s="1293"/>
      <c r="BF76" s="1293"/>
      <c r="BG76" s="1293"/>
      <c r="BH76" s="1293"/>
      <c r="BI76" s="1293"/>
      <c r="BJ76" s="1293"/>
      <c r="BK76" s="1293"/>
      <c r="BL76" s="1293"/>
      <c r="BM76" s="1293"/>
      <c r="BN76" s="1293"/>
      <c r="BO76" s="1293"/>
      <c r="BP76" s="1284"/>
      <c r="BQ76" s="1284"/>
      <c r="BR76" s="1284"/>
      <c r="BS76" s="1284"/>
      <c r="BT76" s="1284"/>
      <c r="BU76" s="1284"/>
      <c r="BV76" s="1284"/>
      <c r="BW76" s="1284"/>
      <c r="BX76" s="1284"/>
      <c r="BY76" s="1284"/>
      <c r="BZ76" s="1284"/>
      <c r="CA76" s="1284"/>
      <c r="CB76" s="1284"/>
      <c r="CC76" s="1284"/>
      <c r="CD76" s="1284"/>
      <c r="CE76" s="1284"/>
      <c r="CF76" s="1284"/>
      <c r="CG76" s="1284"/>
      <c r="CH76" s="1284"/>
      <c r="CI76" s="1284"/>
      <c r="CJ76" s="1284"/>
      <c r="CK76" s="1284"/>
      <c r="CL76" s="1284"/>
      <c r="CM76" s="1284"/>
      <c r="CN76" s="1284"/>
      <c r="CO76" s="1284"/>
      <c r="CP76" s="1284"/>
      <c r="CQ76" s="1284"/>
      <c r="CR76" s="1284"/>
      <c r="CS76" s="1284"/>
      <c r="CT76" s="1284"/>
      <c r="CU76" s="1284"/>
      <c r="CV76" s="1284"/>
      <c r="CW76" s="1284"/>
      <c r="CX76" s="1284"/>
      <c r="CY76" s="1284"/>
      <c r="CZ76" s="1284"/>
      <c r="DA76" s="1284"/>
      <c r="DB76" s="1284"/>
      <c r="DC76" s="1284"/>
    </row>
    <row r="77" spans="2:107" ht="13.5">
      <c r="B77" s="366"/>
      <c r="G77" s="1287"/>
      <c r="H77" s="1287"/>
      <c r="I77" s="1287"/>
      <c r="J77" s="1287"/>
      <c r="K77" s="1296"/>
      <c r="L77" s="1296"/>
      <c r="M77" s="1296"/>
      <c r="N77" s="1296"/>
      <c r="AN77" s="1285" t="s">
        <v>601</v>
      </c>
      <c r="AO77" s="1285"/>
      <c r="AP77" s="1285"/>
      <c r="AQ77" s="1285"/>
      <c r="AR77" s="1285"/>
      <c r="AS77" s="1285"/>
      <c r="AT77" s="1285"/>
      <c r="AU77" s="1285"/>
      <c r="AV77" s="1285"/>
      <c r="AW77" s="1285"/>
      <c r="AX77" s="1285"/>
      <c r="AY77" s="1285"/>
      <c r="AZ77" s="1285"/>
      <c r="BA77" s="1285"/>
      <c r="BB77" s="1293" t="s">
        <v>600</v>
      </c>
      <c r="BC77" s="1293"/>
      <c r="BD77" s="1293"/>
      <c r="BE77" s="1293"/>
      <c r="BF77" s="1293"/>
      <c r="BG77" s="1293"/>
      <c r="BH77" s="1293"/>
      <c r="BI77" s="1293"/>
      <c r="BJ77" s="1293"/>
      <c r="BK77" s="1293"/>
      <c r="BL77" s="1293"/>
      <c r="BM77" s="1293"/>
      <c r="BN77" s="1293"/>
      <c r="BO77" s="1293"/>
      <c r="BP77" s="1284">
        <v>56.6</v>
      </c>
      <c r="BQ77" s="1284"/>
      <c r="BR77" s="1284"/>
      <c r="BS77" s="1284"/>
      <c r="BT77" s="1284"/>
      <c r="BU77" s="1284"/>
      <c r="BV77" s="1284"/>
      <c r="BW77" s="1284"/>
      <c r="BX77" s="1284">
        <v>61.3</v>
      </c>
      <c r="BY77" s="1284"/>
      <c r="BZ77" s="1284"/>
      <c r="CA77" s="1284"/>
      <c r="CB77" s="1284"/>
      <c r="CC77" s="1284"/>
      <c r="CD77" s="1284"/>
      <c r="CE77" s="1284"/>
      <c r="CF77" s="1284">
        <v>33.6</v>
      </c>
      <c r="CG77" s="1284"/>
      <c r="CH77" s="1284"/>
      <c r="CI77" s="1284"/>
      <c r="CJ77" s="1284"/>
      <c r="CK77" s="1284"/>
      <c r="CL77" s="1284"/>
      <c r="CM77" s="1284"/>
      <c r="CN77" s="1284">
        <v>35.299999999999997</v>
      </c>
      <c r="CO77" s="1284"/>
      <c r="CP77" s="1284"/>
      <c r="CQ77" s="1284"/>
      <c r="CR77" s="1284"/>
      <c r="CS77" s="1284"/>
      <c r="CT77" s="1284"/>
      <c r="CU77" s="1284"/>
      <c r="CV77" s="1284">
        <v>31.9</v>
      </c>
      <c r="CW77" s="1284"/>
      <c r="CX77" s="1284"/>
      <c r="CY77" s="1284"/>
      <c r="CZ77" s="1284"/>
      <c r="DA77" s="1284"/>
      <c r="DB77" s="1284"/>
      <c r="DC77" s="1284"/>
    </row>
    <row r="78" spans="2:107" ht="13.5">
      <c r="B78" s="366"/>
      <c r="G78" s="1287"/>
      <c r="H78" s="1287"/>
      <c r="I78" s="1287"/>
      <c r="J78" s="1287"/>
      <c r="K78" s="1296"/>
      <c r="L78" s="1296"/>
      <c r="M78" s="1296"/>
      <c r="N78" s="1296"/>
      <c r="AN78" s="1285"/>
      <c r="AO78" s="1285"/>
      <c r="AP78" s="1285"/>
      <c r="AQ78" s="1285"/>
      <c r="AR78" s="1285"/>
      <c r="AS78" s="1285"/>
      <c r="AT78" s="1285"/>
      <c r="AU78" s="1285"/>
      <c r="AV78" s="1285"/>
      <c r="AW78" s="1285"/>
      <c r="AX78" s="1285"/>
      <c r="AY78" s="1285"/>
      <c r="AZ78" s="1285"/>
      <c r="BA78" s="1285"/>
      <c r="BB78" s="1293"/>
      <c r="BC78" s="1293"/>
      <c r="BD78" s="1293"/>
      <c r="BE78" s="1293"/>
      <c r="BF78" s="1293"/>
      <c r="BG78" s="1293"/>
      <c r="BH78" s="1293"/>
      <c r="BI78" s="1293"/>
      <c r="BJ78" s="1293"/>
      <c r="BK78" s="1293"/>
      <c r="BL78" s="1293"/>
      <c r="BM78" s="1293"/>
      <c r="BN78" s="1293"/>
      <c r="BO78" s="1293"/>
      <c r="BP78" s="1284"/>
      <c r="BQ78" s="1284"/>
      <c r="BR78" s="1284"/>
      <c r="BS78" s="1284"/>
      <c r="BT78" s="1284"/>
      <c r="BU78" s="1284"/>
      <c r="BV78" s="1284"/>
      <c r="BW78" s="1284"/>
      <c r="BX78" s="1284"/>
      <c r="BY78" s="1284"/>
      <c r="BZ78" s="1284"/>
      <c r="CA78" s="1284"/>
      <c r="CB78" s="1284"/>
      <c r="CC78" s="1284"/>
      <c r="CD78" s="1284"/>
      <c r="CE78" s="1284"/>
      <c r="CF78" s="1284"/>
      <c r="CG78" s="1284"/>
      <c r="CH78" s="1284"/>
      <c r="CI78" s="1284"/>
      <c r="CJ78" s="1284"/>
      <c r="CK78" s="1284"/>
      <c r="CL78" s="1284"/>
      <c r="CM78" s="1284"/>
      <c r="CN78" s="1284"/>
      <c r="CO78" s="1284"/>
      <c r="CP78" s="1284"/>
      <c r="CQ78" s="1284"/>
      <c r="CR78" s="1284"/>
      <c r="CS78" s="1284"/>
      <c r="CT78" s="1284"/>
      <c r="CU78" s="1284"/>
      <c r="CV78" s="1284"/>
      <c r="CW78" s="1284"/>
      <c r="CX78" s="1284"/>
      <c r="CY78" s="1284"/>
      <c r="CZ78" s="1284"/>
      <c r="DA78" s="1284"/>
      <c r="DB78" s="1284"/>
      <c r="DC78" s="1284"/>
    </row>
    <row r="79" spans="2:107" ht="13.5">
      <c r="B79" s="366"/>
      <c r="G79" s="1287"/>
      <c r="H79" s="1287"/>
      <c r="I79" s="1295"/>
      <c r="J79" s="1295"/>
      <c r="K79" s="1297"/>
      <c r="L79" s="1297"/>
      <c r="M79" s="1297"/>
      <c r="N79" s="1297"/>
      <c r="AN79" s="1285"/>
      <c r="AO79" s="1285"/>
      <c r="AP79" s="1285"/>
      <c r="AQ79" s="1285"/>
      <c r="AR79" s="1285"/>
      <c r="AS79" s="1285"/>
      <c r="AT79" s="1285"/>
      <c r="AU79" s="1285"/>
      <c r="AV79" s="1285"/>
      <c r="AW79" s="1285"/>
      <c r="AX79" s="1285"/>
      <c r="AY79" s="1285"/>
      <c r="AZ79" s="1285"/>
      <c r="BA79" s="1285"/>
      <c r="BB79" s="1293" t="s">
        <v>599</v>
      </c>
      <c r="BC79" s="1293"/>
      <c r="BD79" s="1293"/>
      <c r="BE79" s="1293"/>
      <c r="BF79" s="1293"/>
      <c r="BG79" s="1293"/>
      <c r="BH79" s="1293"/>
      <c r="BI79" s="1293"/>
      <c r="BJ79" s="1293"/>
      <c r="BK79" s="1293"/>
      <c r="BL79" s="1293"/>
      <c r="BM79" s="1293"/>
      <c r="BN79" s="1293"/>
      <c r="BO79" s="1293"/>
      <c r="BP79" s="1284">
        <v>9.6</v>
      </c>
      <c r="BQ79" s="1284"/>
      <c r="BR79" s="1284"/>
      <c r="BS79" s="1284"/>
      <c r="BT79" s="1284"/>
      <c r="BU79" s="1284"/>
      <c r="BV79" s="1284"/>
      <c r="BW79" s="1284"/>
      <c r="BX79" s="1284">
        <v>9.3000000000000007</v>
      </c>
      <c r="BY79" s="1284"/>
      <c r="BZ79" s="1284"/>
      <c r="CA79" s="1284"/>
      <c r="CB79" s="1284"/>
      <c r="CC79" s="1284"/>
      <c r="CD79" s="1284"/>
      <c r="CE79" s="1284"/>
      <c r="CF79" s="1284">
        <v>7</v>
      </c>
      <c r="CG79" s="1284"/>
      <c r="CH79" s="1284"/>
      <c r="CI79" s="1284"/>
      <c r="CJ79" s="1284"/>
      <c r="CK79" s="1284"/>
      <c r="CL79" s="1284"/>
      <c r="CM79" s="1284"/>
      <c r="CN79" s="1284">
        <v>6.9</v>
      </c>
      <c r="CO79" s="1284"/>
      <c r="CP79" s="1284"/>
      <c r="CQ79" s="1284"/>
      <c r="CR79" s="1284"/>
      <c r="CS79" s="1284"/>
      <c r="CT79" s="1284"/>
      <c r="CU79" s="1284"/>
      <c r="CV79" s="1284">
        <v>6.6</v>
      </c>
      <c r="CW79" s="1284"/>
      <c r="CX79" s="1284"/>
      <c r="CY79" s="1284"/>
      <c r="CZ79" s="1284"/>
      <c r="DA79" s="1284"/>
      <c r="DB79" s="1284"/>
      <c r="DC79" s="1284"/>
    </row>
    <row r="80" spans="2:107" ht="13.5">
      <c r="B80" s="366"/>
      <c r="G80" s="1287"/>
      <c r="H80" s="1287"/>
      <c r="I80" s="1295"/>
      <c r="J80" s="1295"/>
      <c r="K80" s="1297"/>
      <c r="L80" s="1297"/>
      <c r="M80" s="1297"/>
      <c r="N80" s="1297"/>
      <c r="AN80" s="1285"/>
      <c r="AO80" s="1285"/>
      <c r="AP80" s="1285"/>
      <c r="AQ80" s="1285"/>
      <c r="AR80" s="1285"/>
      <c r="AS80" s="1285"/>
      <c r="AT80" s="1285"/>
      <c r="AU80" s="1285"/>
      <c r="AV80" s="1285"/>
      <c r="AW80" s="1285"/>
      <c r="AX80" s="1285"/>
      <c r="AY80" s="1285"/>
      <c r="AZ80" s="1285"/>
      <c r="BA80" s="1285"/>
      <c r="BB80" s="1293"/>
      <c r="BC80" s="1293"/>
      <c r="BD80" s="1293"/>
      <c r="BE80" s="1293"/>
      <c r="BF80" s="1293"/>
      <c r="BG80" s="1293"/>
      <c r="BH80" s="1293"/>
      <c r="BI80" s="1293"/>
      <c r="BJ80" s="1293"/>
      <c r="BK80" s="1293"/>
      <c r="BL80" s="1293"/>
      <c r="BM80" s="1293"/>
      <c r="BN80" s="1293"/>
      <c r="BO80" s="1293"/>
      <c r="BP80" s="1284"/>
      <c r="BQ80" s="1284"/>
      <c r="BR80" s="1284"/>
      <c r="BS80" s="1284"/>
      <c r="BT80" s="1284"/>
      <c r="BU80" s="1284"/>
      <c r="BV80" s="1284"/>
      <c r="BW80" s="1284"/>
      <c r="BX80" s="1284"/>
      <c r="BY80" s="1284"/>
      <c r="BZ80" s="1284"/>
      <c r="CA80" s="1284"/>
      <c r="CB80" s="1284"/>
      <c r="CC80" s="1284"/>
      <c r="CD80" s="1284"/>
      <c r="CE80" s="1284"/>
      <c r="CF80" s="1284"/>
      <c r="CG80" s="1284"/>
      <c r="CH80" s="1284"/>
      <c r="CI80" s="1284"/>
      <c r="CJ80" s="1284"/>
      <c r="CK80" s="1284"/>
      <c r="CL80" s="1284"/>
      <c r="CM80" s="1284"/>
      <c r="CN80" s="1284"/>
      <c r="CO80" s="1284"/>
      <c r="CP80" s="1284"/>
      <c r="CQ80" s="1284"/>
      <c r="CR80" s="1284"/>
      <c r="CS80" s="1284"/>
      <c r="CT80" s="1284"/>
      <c r="CU80" s="1284"/>
      <c r="CV80" s="1284"/>
      <c r="CW80" s="1284"/>
      <c r="CX80" s="1284"/>
      <c r="CY80" s="1284"/>
      <c r="CZ80" s="1284"/>
      <c r="DA80" s="1284"/>
      <c r="DB80" s="1284"/>
      <c r="DC80" s="1284"/>
    </row>
    <row r="81" spans="2:109" ht="13.5">
      <c r="B81" s="366"/>
    </row>
    <row r="82" spans="2:109" ht="17.25">
      <c r="B82" s="366"/>
      <c r="K82" s="372"/>
      <c r="L82" s="372"/>
      <c r="M82" s="372"/>
      <c r="N82" s="372"/>
      <c r="AQ82" s="372"/>
      <c r="AR82" s="372"/>
      <c r="AS82" s="372"/>
      <c r="AT82" s="372"/>
      <c r="BC82" s="372"/>
      <c r="BD82" s="372"/>
      <c r="BE82" s="372"/>
      <c r="BF82" s="372"/>
      <c r="BO82" s="372"/>
      <c r="BP82" s="372"/>
      <c r="BQ82" s="372"/>
      <c r="BR82" s="372"/>
      <c r="CA82" s="372"/>
      <c r="CB82" s="372"/>
      <c r="CC82" s="372"/>
      <c r="CD82" s="372"/>
      <c r="CM82" s="372"/>
      <c r="CN82" s="372"/>
      <c r="CO82" s="372"/>
      <c r="CP82" s="372"/>
      <c r="CY82" s="372"/>
      <c r="CZ82" s="372"/>
      <c r="DA82" s="372"/>
      <c r="DB82" s="372"/>
      <c r="DC82" s="372"/>
    </row>
    <row r="83" spans="2:109" ht="13.5">
      <c r="B83" s="371"/>
      <c r="C83" s="370"/>
      <c r="D83" s="370"/>
      <c r="E83" s="370"/>
      <c r="F83" s="370"/>
      <c r="G83" s="370"/>
      <c r="H83" s="370"/>
      <c r="I83" s="370"/>
      <c r="J83" s="370"/>
      <c r="K83" s="370"/>
      <c r="L83" s="370"/>
      <c r="M83" s="370"/>
      <c r="N83" s="370"/>
      <c r="O83" s="370"/>
      <c r="P83" s="370"/>
      <c r="Q83" s="370"/>
      <c r="R83" s="370"/>
      <c r="S83" s="370"/>
      <c r="T83" s="370"/>
      <c r="U83" s="370"/>
      <c r="V83" s="370"/>
      <c r="W83" s="370"/>
      <c r="X83" s="370"/>
      <c r="Y83" s="370"/>
      <c r="Z83" s="370"/>
      <c r="AA83" s="370"/>
      <c r="AB83" s="370"/>
      <c r="AC83" s="370"/>
      <c r="AD83" s="370"/>
      <c r="AE83" s="370"/>
      <c r="AF83" s="370"/>
      <c r="AG83" s="370"/>
      <c r="AH83" s="370"/>
      <c r="AI83" s="370"/>
      <c r="AJ83" s="370"/>
      <c r="AK83" s="370"/>
      <c r="AL83" s="370"/>
      <c r="AM83" s="370"/>
      <c r="AN83" s="370"/>
      <c r="AO83" s="370"/>
      <c r="AP83" s="370"/>
      <c r="AQ83" s="370"/>
      <c r="AR83" s="370"/>
      <c r="AS83" s="370"/>
      <c r="AT83" s="370"/>
      <c r="AU83" s="370"/>
      <c r="AV83" s="370"/>
      <c r="AW83" s="370"/>
      <c r="AX83" s="370"/>
      <c r="AY83" s="370"/>
      <c r="AZ83" s="370"/>
      <c r="BA83" s="370"/>
      <c r="BB83" s="370"/>
      <c r="BC83" s="370"/>
      <c r="BD83" s="370"/>
      <c r="BE83" s="370"/>
      <c r="BF83" s="370"/>
      <c r="BG83" s="370"/>
      <c r="BH83" s="370"/>
      <c r="BI83" s="370"/>
      <c r="BJ83" s="370"/>
      <c r="BK83" s="370"/>
      <c r="BL83" s="370"/>
      <c r="BM83" s="370"/>
      <c r="BN83" s="370"/>
      <c r="BO83" s="370"/>
      <c r="BP83" s="370"/>
      <c r="BQ83" s="370"/>
      <c r="BR83" s="370"/>
      <c r="BS83" s="370"/>
      <c r="BT83" s="370"/>
      <c r="BU83" s="370"/>
      <c r="BV83" s="370"/>
      <c r="BW83" s="370"/>
      <c r="BX83" s="370"/>
      <c r="BY83" s="370"/>
      <c r="BZ83" s="370"/>
      <c r="CA83" s="370"/>
      <c r="CB83" s="370"/>
      <c r="CC83" s="370"/>
      <c r="CD83" s="370"/>
      <c r="CE83" s="370"/>
      <c r="CF83" s="370"/>
      <c r="CG83" s="370"/>
      <c r="CH83" s="370"/>
      <c r="CI83" s="370"/>
      <c r="CJ83" s="370"/>
      <c r="CK83" s="370"/>
      <c r="CL83" s="370"/>
      <c r="CM83" s="370"/>
      <c r="CN83" s="370"/>
      <c r="CO83" s="370"/>
      <c r="CP83" s="370"/>
      <c r="CQ83" s="370"/>
      <c r="CR83" s="370"/>
      <c r="CS83" s="370"/>
      <c r="CT83" s="370"/>
      <c r="CU83" s="370"/>
      <c r="CV83" s="370"/>
      <c r="CW83" s="370"/>
      <c r="CX83" s="370"/>
      <c r="CY83" s="370"/>
      <c r="CZ83" s="370"/>
      <c r="DA83" s="370"/>
      <c r="DB83" s="370"/>
      <c r="DC83" s="370"/>
      <c r="DD83" s="369"/>
    </row>
    <row r="84" spans="2:109" ht="13.5">
      <c r="DD84" s="365"/>
      <c r="DE84" s="365"/>
    </row>
    <row r="85" spans="2:109" ht="13.5">
      <c r="DD85" s="365"/>
      <c r="DE85" s="365"/>
    </row>
    <row r="86" spans="2:109" ht="13.5" hidden="1">
      <c r="DD86" s="365"/>
      <c r="DE86" s="365"/>
    </row>
    <row r="87" spans="2:109" ht="13.5" hidden="1">
      <c r="K87" s="368"/>
      <c r="AQ87" s="368"/>
      <c r="BC87" s="368"/>
      <c r="BO87" s="368"/>
      <c r="CA87" s="368"/>
      <c r="CM87" s="368"/>
      <c r="CY87" s="368"/>
      <c r="DD87" s="365"/>
      <c r="DE87" s="365"/>
    </row>
    <row r="88" spans="2:109" ht="13.5" hidden="1">
      <c r="DD88" s="365"/>
      <c r="DE88" s="365"/>
    </row>
    <row r="89" spans="2:109" ht="13.5" hidden="1">
      <c r="DD89" s="365"/>
      <c r="DE89" s="365"/>
    </row>
    <row r="90" spans="2:109" ht="13.5" hidden="1">
      <c r="DD90" s="365"/>
      <c r="DE90" s="365"/>
    </row>
    <row r="91" spans="2:109" ht="13.5" hidden="1">
      <c r="DD91" s="365"/>
      <c r="DE91" s="365"/>
    </row>
    <row r="92" spans="2:109" ht="13.5" hidden="1" customHeight="1">
      <c r="DD92" s="365"/>
      <c r="DE92" s="365"/>
    </row>
    <row r="93" spans="2:109" ht="13.5" hidden="1" customHeight="1">
      <c r="DD93" s="365"/>
      <c r="DE93" s="365"/>
    </row>
    <row r="94" spans="2:109" ht="13.5" hidden="1" customHeight="1">
      <c r="DD94" s="365"/>
      <c r="DE94" s="365"/>
    </row>
    <row r="95" spans="2:109" ht="13.5" hidden="1" customHeight="1">
      <c r="DD95" s="365"/>
      <c r="DE95" s="365"/>
    </row>
    <row r="96" spans="2:109" ht="13.5" hidden="1" customHeight="1">
      <c r="DD96" s="365"/>
      <c r="DE96" s="365"/>
    </row>
    <row r="97" spans="108:109" ht="13.5" hidden="1" customHeight="1">
      <c r="DD97" s="365"/>
      <c r="DE97" s="365"/>
    </row>
    <row r="98" spans="108:109" ht="13.5" hidden="1" customHeight="1">
      <c r="DD98" s="365"/>
      <c r="DE98" s="365"/>
    </row>
    <row r="99" spans="108:109" ht="13.5" hidden="1" customHeight="1">
      <c r="DD99" s="365"/>
      <c r="DE99" s="365"/>
    </row>
    <row r="100" spans="108:109" ht="13.5" hidden="1" customHeight="1">
      <c r="DD100" s="365"/>
      <c r="DE100" s="365"/>
    </row>
    <row r="101" spans="108:109" ht="13.5" hidden="1" customHeight="1">
      <c r="DD101" s="365"/>
      <c r="DE101" s="365"/>
    </row>
    <row r="102" spans="108:109" ht="13.5" hidden="1" customHeight="1">
      <c r="DD102" s="365"/>
      <c r="DE102" s="365"/>
    </row>
    <row r="103" spans="108:109" ht="13.5" hidden="1" customHeight="1">
      <c r="DD103" s="365"/>
      <c r="DE103" s="365"/>
    </row>
    <row r="104" spans="108:109" ht="13.5" hidden="1" customHeight="1">
      <c r="DD104" s="365"/>
      <c r="DE104" s="365"/>
    </row>
    <row r="105" spans="108:109" ht="13.5" hidden="1" customHeight="1">
      <c r="DD105" s="365"/>
      <c r="DE105" s="365"/>
    </row>
    <row r="106" spans="108:109" ht="13.5" hidden="1" customHeight="1">
      <c r="DD106" s="365"/>
      <c r="DE106" s="365"/>
    </row>
    <row r="107" spans="108:109" ht="13.5" hidden="1" customHeight="1">
      <c r="DD107" s="365"/>
      <c r="DE107" s="365"/>
    </row>
    <row r="108" spans="108:109" ht="13.5" hidden="1" customHeight="1">
      <c r="DD108" s="365"/>
      <c r="DE108" s="365"/>
    </row>
    <row r="109" spans="108:109" ht="13.5" hidden="1" customHeight="1">
      <c r="DD109" s="365"/>
      <c r="DE109" s="365"/>
    </row>
    <row r="110" spans="108:109" ht="13.5" hidden="1" customHeight="1">
      <c r="DD110" s="365"/>
      <c r="DE110" s="365"/>
    </row>
    <row r="111" spans="108:109" ht="13.5" hidden="1" customHeight="1">
      <c r="DD111" s="365"/>
      <c r="DE111" s="365"/>
    </row>
    <row r="112" spans="108:109" ht="13.5" hidden="1" customHeight="1">
      <c r="DD112" s="365"/>
      <c r="DE112" s="365"/>
    </row>
    <row r="113" spans="108:109" ht="13.5" hidden="1" customHeight="1">
      <c r="DD113" s="365"/>
      <c r="DE113" s="365"/>
    </row>
    <row r="114" spans="108:109" ht="13.5" hidden="1" customHeight="1">
      <c r="DD114" s="365"/>
      <c r="DE114" s="365"/>
    </row>
    <row r="115" spans="108:109" ht="13.5" hidden="1" customHeight="1">
      <c r="DD115" s="365"/>
      <c r="DE115" s="365"/>
    </row>
    <row r="116" spans="108:109" ht="13.5" hidden="1" customHeight="1">
      <c r="DD116" s="365"/>
      <c r="DE116" s="365"/>
    </row>
    <row r="117" spans="108:109" ht="13.5" hidden="1" customHeight="1">
      <c r="DD117" s="365"/>
      <c r="DE117" s="365"/>
    </row>
    <row r="118" spans="108:109" ht="13.5" hidden="1" customHeight="1">
      <c r="DD118" s="365"/>
      <c r="DE118" s="365"/>
    </row>
    <row r="119" spans="108:109" ht="13.5" hidden="1" customHeight="1">
      <c r="DD119" s="365"/>
      <c r="DE119" s="365"/>
    </row>
    <row r="120" spans="108:109" ht="13.5" hidden="1" customHeight="1">
      <c r="DD120" s="365"/>
      <c r="DE120" s="365"/>
    </row>
    <row r="121" spans="108:109" ht="13.5" hidden="1" customHeight="1">
      <c r="DD121" s="365"/>
      <c r="DE121" s="365"/>
    </row>
    <row r="122" spans="108:109" ht="13.5" hidden="1" customHeight="1">
      <c r="DD122" s="365"/>
      <c r="DE122" s="365"/>
    </row>
    <row r="123" spans="108:109" ht="13.5" hidden="1" customHeight="1">
      <c r="DD123" s="365"/>
      <c r="DE123" s="365"/>
    </row>
    <row r="124" spans="108:109" ht="13.5" hidden="1" customHeight="1">
      <c r="DD124" s="365"/>
      <c r="DE124" s="365"/>
    </row>
    <row r="125" spans="108:109" ht="13.5" hidden="1" customHeight="1">
      <c r="DD125" s="365"/>
      <c r="DE125" s="365"/>
    </row>
    <row r="126" spans="108:109" ht="13.5" hidden="1" customHeight="1">
      <c r="DD126" s="365"/>
      <c r="DE126" s="365"/>
    </row>
    <row r="127" spans="108:109" ht="13.5" hidden="1" customHeight="1">
      <c r="DD127" s="365"/>
      <c r="DE127" s="365"/>
    </row>
    <row r="128" spans="108:109" ht="13.5" hidden="1" customHeight="1">
      <c r="DD128" s="365"/>
      <c r="DE128" s="365"/>
    </row>
    <row r="129" spans="108:109" ht="13.5" hidden="1" customHeight="1">
      <c r="DD129" s="365"/>
      <c r="DE129" s="365"/>
    </row>
    <row r="130" spans="108:109" ht="13.5" hidden="1" customHeight="1">
      <c r="DD130" s="365"/>
      <c r="DE130" s="365"/>
    </row>
    <row r="131" spans="108:109" ht="13.5" hidden="1" customHeight="1">
      <c r="DD131" s="365"/>
      <c r="DE131" s="365"/>
    </row>
    <row r="132" spans="108:109" ht="13.5" hidden="1" customHeight="1">
      <c r="DD132" s="365"/>
      <c r="DE132" s="365"/>
    </row>
    <row r="133" spans="108:109" ht="13.5" hidden="1" customHeight="1">
      <c r="DD133" s="365"/>
      <c r="DE133" s="365"/>
    </row>
    <row r="134" spans="108:109" ht="13.5" hidden="1" customHeight="1">
      <c r="DD134" s="365"/>
      <c r="DE134" s="365"/>
    </row>
    <row r="135" spans="108:109" ht="13.5" hidden="1" customHeight="1">
      <c r="DD135" s="365"/>
      <c r="DE135" s="365"/>
    </row>
    <row r="136" spans="108:109" ht="13.5" hidden="1" customHeight="1">
      <c r="DD136" s="365"/>
      <c r="DE136" s="365"/>
    </row>
    <row r="137" spans="108:109" ht="13.5" hidden="1" customHeight="1">
      <c r="DD137" s="365"/>
      <c r="DE137" s="365"/>
    </row>
    <row r="138" spans="108:109" ht="13.5" hidden="1" customHeight="1">
      <c r="DD138" s="365"/>
      <c r="DE138" s="365"/>
    </row>
    <row r="139" spans="108:109" ht="13.5" hidden="1" customHeight="1">
      <c r="DD139" s="365"/>
      <c r="DE139" s="365"/>
    </row>
    <row r="140" spans="108:109" ht="13.5" hidden="1" customHeight="1">
      <c r="DD140" s="365"/>
      <c r="DE140" s="365"/>
    </row>
    <row r="141" spans="108:109" ht="13.5" hidden="1" customHeight="1">
      <c r="DD141" s="365"/>
      <c r="DE141" s="365"/>
    </row>
    <row r="142" spans="108:109" ht="13.5" hidden="1" customHeight="1">
      <c r="DD142" s="365"/>
      <c r="DE142" s="365"/>
    </row>
    <row r="143" spans="108:109" ht="13.5" hidden="1" customHeight="1">
      <c r="DD143" s="365"/>
      <c r="DE143" s="365"/>
    </row>
    <row r="144" spans="108:109" ht="13.5" hidden="1" customHeight="1">
      <c r="DD144" s="365"/>
      <c r="DE144" s="365"/>
    </row>
    <row r="145" spans="108:109" ht="13.5" hidden="1" customHeight="1">
      <c r="DD145" s="365"/>
      <c r="DE145" s="365"/>
    </row>
    <row r="146" spans="108:109" ht="13.5" hidden="1" customHeight="1">
      <c r="DD146" s="365"/>
      <c r="DE146" s="365"/>
    </row>
    <row r="147" spans="108:109" ht="13.5" hidden="1" customHeight="1">
      <c r="DD147" s="365"/>
      <c r="DE147" s="365"/>
    </row>
    <row r="148" spans="108:109" ht="13.5" hidden="1" customHeight="1">
      <c r="DD148" s="365"/>
      <c r="DE148" s="365"/>
    </row>
    <row r="149" spans="108:109" ht="13.5" hidden="1" customHeight="1">
      <c r="DD149" s="365"/>
      <c r="DE149" s="365"/>
    </row>
    <row r="150" spans="108:109" ht="13.5" hidden="1" customHeight="1">
      <c r="DD150" s="365"/>
      <c r="DE150" s="365"/>
    </row>
    <row r="151" spans="108:109" ht="13.5" hidden="1" customHeight="1">
      <c r="DD151" s="365"/>
      <c r="DE151" s="365"/>
    </row>
    <row r="152" spans="108:109" ht="13.5" hidden="1" customHeight="1">
      <c r="DD152" s="365"/>
      <c r="DE152" s="365"/>
    </row>
    <row r="153" spans="108:109" ht="13.5" hidden="1" customHeight="1">
      <c r="DD153" s="365"/>
      <c r="DE153" s="365"/>
    </row>
    <row r="154" spans="108:109" ht="13.5" hidden="1" customHeight="1">
      <c r="DD154" s="365"/>
      <c r="DE154" s="365"/>
    </row>
    <row r="155" spans="108:109" ht="13.5" hidden="1" customHeight="1">
      <c r="DD155" s="365"/>
      <c r="DE155" s="365"/>
    </row>
    <row r="156" spans="108:109" ht="13.5" hidden="1" customHeight="1">
      <c r="DD156" s="365"/>
      <c r="DE156" s="365"/>
    </row>
    <row r="157" spans="108:109" ht="13.5" hidden="1" customHeight="1">
      <c r="DD157" s="365"/>
      <c r="DE157" s="365"/>
    </row>
    <row r="158" spans="108:109" ht="13.5" hidden="1" customHeight="1">
      <c r="DD158" s="365"/>
      <c r="DE158" s="365"/>
    </row>
    <row r="159" spans="108:109" ht="13.5" hidden="1" customHeight="1">
      <c r="DD159" s="365"/>
      <c r="DE159" s="365"/>
    </row>
    <row r="160" spans="108:109" ht="13.5" hidden="1" customHeight="1">
      <c r="DD160" s="365"/>
      <c r="DE160" s="365"/>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8C4vs+3z6vCrgG8Mb8EXWTEerND05ZvrCz7vYRRm4RPZuzvT7Ha45I2q8M5n79WVXx8ixrkANs1h/IzEJbBgOw==" saltValue="rYfhLjIDIsTJnN07oUoM7Q==" spinCount="100000" sheet="1" objects="1" scenarios="1" formatCells="0"/>
  <dataConsolidate/>
  <mergeCells count="112">
    <mergeCell ref="CV79:DC80"/>
    <mergeCell ref="CN77:CU78"/>
    <mergeCell ref="CV77:DC78"/>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BX51:CE52"/>
    <mergeCell ref="CN53:CU54"/>
    <mergeCell ref="I51:J52"/>
    <mergeCell ref="K51:K52"/>
    <mergeCell ref="L51:L52"/>
    <mergeCell ref="M51:M52"/>
    <mergeCell ref="N51:N52"/>
    <mergeCell ref="I57:J58"/>
    <mergeCell ref="AN55:BA58"/>
    <mergeCell ref="BB55:BO56"/>
    <mergeCell ref="BP55:BW56"/>
    <mergeCell ref="CF51:CM52"/>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I53:J54"/>
    <mergeCell ref="K53:K54"/>
    <mergeCell ref="L53:L54"/>
    <mergeCell ref="M53:M54"/>
    <mergeCell ref="N53:N54"/>
    <mergeCell ref="BB53:BO54"/>
    <mergeCell ref="AN51:BA54"/>
    <mergeCell ref="BB51:BO52"/>
    <mergeCell ref="BP51:BW52"/>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611</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7Ksdp0PjrudRPlRL2M5y88brJG6nlbwdT9mKgFIiRmNqT1+vYf3Zhb7mi9qOHEismQAFqdrMJvgS8WXP8zlpIQ==" saltValue="qs5LYQvfmPXG09KvRqlXPA=="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42578125" style="271" customWidth="1"/>
    <col min="35" max="122" width="2.42578125" style="270" customWidth="1"/>
    <col min="123" max="16384" width="2.425781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612</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qIOEiO0qhTV93L4nvcecnbNrw+u/dfGajOKNWRCKhNvRHJGrfPMBDCcl+8OAKFxbYY7xcIzUYs20zDHZ0XJjWQ==" saltValue="nWBp+gtZgGgN5KZSXX+h/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40625" defaultRowHeight="13.5"/>
  <cols>
    <col min="1" max="1" width="45.85546875" style="129" customWidth="1"/>
    <col min="2" max="8" width="13.42578125" style="129" customWidth="1"/>
    <col min="9" max="16384" width="11.140625" style="129"/>
  </cols>
  <sheetData>
    <row r="1" spans="1:8">
      <c r="A1" s="123"/>
      <c r="B1" s="124"/>
      <c r="C1" s="125"/>
      <c r="D1" s="126"/>
      <c r="E1" s="127"/>
      <c r="F1" s="127"/>
      <c r="G1" s="127"/>
      <c r="H1" s="128"/>
    </row>
    <row r="2" spans="1:8">
      <c r="A2" s="130"/>
      <c r="B2" s="131"/>
      <c r="C2" s="132"/>
      <c r="D2" s="133" t="s">
        <v>46</v>
      </c>
      <c r="E2" s="134"/>
      <c r="F2" s="135" t="s">
        <v>551</v>
      </c>
      <c r="G2" s="136"/>
      <c r="H2" s="137"/>
    </row>
    <row r="3" spans="1:8">
      <c r="A3" s="133" t="s">
        <v>544</v>
      </c>
      <c r="B3" s="138"/>
      <c r="C3" s="139"/>
      <c r="D3" s="140">
        <v>53012</v>
      </c>
      <c r="E3" s="141"/>
      <c r="F3" s="142">
        <v>62256</v>
      </c>
      <c r="G3" s="143"/>
      <c r="H3" s="144"/>
    </row>
    <row r="4" spans="1:8">
      <c r="A4" s="145"/>
      <c r="B4" s="146"/>
      <c r="C4" s="147"/>
      <c r="D4" s="148">
        <v>14682</v>
      </c>
      <c r="E4" s="149"/>
      <c r="F4" s="150">
        <v>24482</v>
      </c>
      <c r="G4" s="151"/>
      <c r="H4" s="152"/>
    </row>
    <row r="5" spans="1:8">
      <c r="A5" s="133" t="s">
        <v>546</v>
      </c>
      <c r="B5" s="138"/>
      <c r="C5" s="139"/>
      <c r="D5" s="140">
        <v>44326</v>
      </c>
      <c r="E5" s="141"/>
      <c r="F5" s="142">
        <v>53896</v>
      </c>
      <c r="G5" s="143"/>
      <c r="H5" s="144"/>
    </row>
    <row r="6" spans="1:8">
      <c r="A6" s="145"/>
      <c r="B6" s="146"/>
      <c r="C6" s="147"/>
      <c r="D6" s="148">
        <v>17381</v>
      </c>
      <c r="E6" s="149"/>
      <c r="F6" s="150">
        <v>20608</v>
      </c>
      <c r="G6" s="151"/>
      <c r="H6" s="152"/>
    </row>
    <row r="7" spans="1:8">
      <c r="A7" s="133" t="s">
        <v>547</v>
      </c>
      <c r="B7" s="138"/>
      <c r="C7" s="139"/>
      <c r="D7" s="140">
        <v>47532</v>
      </c>
      <c r="E7" s="141"/>
      <c r="F7" s="142">
        <v>47278</v>
      </c>
      <c r="G7" s="143"/>
      <c r="H7" s="144"/>
    </row>
    <row r="8" spans="1:8">
      <c r="A8" s="145"/>
      <c r="B8" s="146"/>
      <c r="C8" s="147"/>
      <c r="D8" s="148">
        <v>30847</v>
      </c>
      <c r="E8" s="149"/>
      <c r="F8" s="150">
        <v>24096</v>
      </c>
      <c r="G8" s="151"/>
      <c r="H8" s="152"/>
    </row>
    <row r="9" spans="1:8">
      <c r="A9" s="133" t="s">
        <v>548</v>
      </c>
      <c r="B9" s="138"/>
      <c r="C9" s="139"/>
      <c r="D9" s="140">
        <v>26614</v>
      </c>
      <c r="E9" s="141"/>
      <c r="F9" s="142">
        <v>44504</v>
      </c>
      <c r="G9" s="143"/>
      <c r="H9" s="144"/>
    </row>
    <row r="10" spans="1:8">
      <c r="A10" s="145"/>
      <c r="B10" s="146"/>
      <c r="C10" s="147"/>
      <c r="D10" s="148">
        <v>17393</v>
      </c>
      <c r="E10" s="149"/>
      <c r="F10" s="150">
        <v>25876</v>
      </c>
      <c r="G10" s="151"/>
      <c r="H10" s="152"/>
    </row>
    <row r="11" spans="1:8">
      <c r="A11" s="133" t="s">
        <v>549</v>
      </c>
      <c r="B11" s="138"/>
      <c r="C11" s="139"/>
      <c r="D11" s="140">
        <v>46701</v>
      </c>
      <c r="E11" s="141"/>
      <c r="F11" s="142">
        <v>47820</v>
      </c>
      <c r="G11" s="143"/>
      <c r="H11" s="144"/>
    </row>
    <row r="12" spans="1:8">
      <c r="A12" s="145"/>
      <c r="B12" s="146"/>
      <c r="C12" s="153"/>
      <c r="D12" s="148">
        <v>24080</v>
      </c>
      <c r="E12" s="149"/>
      <c r="F12" s="150">
        <v>25855</v>
      </c>
      <c r="G12" s="151"/>
      <c r="H12" s="152"/>
    </row>
    <row r="13" spans="1:8">
      <c r="A13" s="133"/>
      <c r="B13" s="138"/>
      <c r="C13" s="154"/>
      <c r="D13" s="155">
        <v>43637</v>
      </c>
      <c r="E13" s="156"/>
      <c r="F13" s="157">
        <v>51151</v>
      </c>
      <c r="G13" s="158"/>
      <c r="H13" s="144"/>
    </row>
    <row r="14" spans="1:8">
      <c r="A14" s="145"/>
      <c r="B14" s="146"/>
      <c r="C14" s="147"/>
      <c r="D14" s="148">
        <v>20877</v>
      </c>
      <c r="E14" s="149"/>
      <c r="F14" s="150">
        <v>24183</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4.4000000000000004</v>
      </c>
      <c r="C19" s="159">
        <f>ROUND(VALUE(SUBSTITUTE(実質収支比率等に係る経年分析!G$48,"▲","-")),2)</f>
        <v>4.99</v>
      </c>
      <c r="D19" s="159">
        <f>ROUND(VALUE(SUBSTITUTE(実質収支比率等に係る経年分析!H$48,"▲","-")),2)</f>
        <v>6.3</v>
      </c>
      <c r="E19" s="159">
        <f>ROUND(VALUE(SUBSTITUTE(実質収支比率等に係る経年分析!I$48,"▲","-")),2)</f>
        <v>5.03</v>
      </c>
      <c r="F19" s="159">
        <f>ROUND(VALUE(SUBSTITUTE(実質収支比率等に係る経年分析!J$48,"▲","-")),2)</f>
        <v>5.34</v>
      </c>
    </row>
    <row r="20" spans="1:11">
      <c r="A20" s="159" t="s">
        <v>49</v>
      </c>
      <c r="B20" s="159">
        <f>ROUND(VALUE(SUBSTITUTE(実質収支比率等に係る経年分析!F$47,"▲","-")),2)</f>
        <v>18.21</v>
      </c>
      <c r="C20" s="159">
        <f>ROUND(VALUE(SUBSTITUTE(実質収支比率等に係る経年分析!G$47,"▲","-")),2)</f>
        <v>18.05</v>
      </c>
      <c r="D20" s="159">
        <f>ROUND(VALUE(SUBSTITUTE(実質収支比率等に係る経年分析!H$47,"▲","-")),2)</f>
        <v>20.21</v>
      </c>
      <c r="E20" s="159">
        <f>ROUND(VALUE(SUBSTITUTE(実質収支比率等に係る経年分析!I$47,"▲","-")),2)</f>
        <v>17.53</v>
      </c>
      <c r="F20" s="159">
        <f>ROUND(VALUE(SUBSTITUTE(実質収支比率等に係る経年分析!J$47,"▲","-")),2)</f>
        <v>17.87</v>
      </c>
    </row>
    <row r="21" spans="1:11">
      <c r="A21" s="159" t="s">
        <v>50</v>
      </c>
      <c r="B21" s="159">
        <f>IF(ISNUMBER(VALUE(SUBSTITUTE(実質収支比率等に係る経年分析!F$49,"▲","-"))),ROUND(VALUE(SUBSTITUTE(実質収支比率等に係る経年分析!F$49,"▲","-")),2),NA())</f>
        <v>1.84</v>
      </c>
      <c r="C21" s="159">
        <f>IF(ISNUMBER(VALUE(SUBSTITUTE(実質収支比率等に係る経年分析!G$49,"▲","-"))),ROUND(VALUE(SUBSTITUTE(実質収支比率等に係る経年分析!G$49,"▲","-")),2),NA())</f>
        <v>0.68</v>
      </c>
      <c r="D21" s="159">
        <f>IF(ISNUMBER(VALUE(SUBSTITUTE(実質収支比率等に係る経年分析!H$49,"▲","-"))),ROUND(VALUE(SUBSTITUTE(実質収支比率等に係る経年分析!H$49,"▲","-")),2),NA())</f>
        <v>3.88</v>
      </c>
      <c r="E21" s="159">
        <f>IF(ISNUMBER(VALUE(SUBSTITUTE(実質収支比率等に係る経年分析!I$49,"▲","-"))),ROUND(VALUE(SUBSTITUTE(実質収支比率等に係る経年分析!I$49,"▲","-")),2),NA())</f>
        <v>-3.21</v>
      </c>
      <c r="F21" s="159">
        <f>IF(ISNUMBER(VALUE(SUBSTITUTE(実質収支比率等に係る経年分析!J$49,"▲","-"))),ROUND(VALUE(SUBSTITUTE(実質収支比率等に係る経年分析!J$49,"▲","-")),2),NA())</f>
        <v>0.28000000000000003</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0.01</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0.01</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0.01</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1.22</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駐車場事業特別会計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0.04</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0.06</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0.05</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0.06</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0.06</v>
      </c>
    </row>
    <row r="30" spans="1:11">
      <c r="A30" s="160" t="str">
        <f>IF(連結実質赤字比率に係る赤字・黒字の構成分析!C$40="",NA(),連結実質赤字比率に係る赤字・黒字の構成分析!C$40)</f>
        <v>乙訓休日応急診療所特別会計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0.09</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0.09</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0.09</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0.06</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0.11</v>
      </c>
    </row>
    <row r="31" spans="1:11">
      <c r="A31" s="160" t="str">
        <f>IF(連結実質赤字比率に係る赤字・黒字の構成分析!C$39="",NA(),連結実質赤字比率に係る赤字・黒字の構成分析!C$39)</f>
        <v>後期高齢者医療事業特別会計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0.25</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0.26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0.25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0.26</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0.27</v>
      </c>
    </row>
    <row r="32" spans="1:11">
      <c r="A32" s="160" t="str">
        <f>IF(連結実質赤字比率に係る赤字・黒字の構成分析!C$38="",NA(),連結実質赤字比率に係る赤字・黒字の構成分析!C$38)</f>
        <v>長岡京市公共下水道事業会計</v>
      </c>
      <c r="B32" s="160" t="e">
        <f>IF(ROUND(VALUE(SUBSTITUTE(連結実質赤字比率に係る赤字・黒字の構成分析!F$38,"▲", "-")), 2) &lt; 0, ABS(ROUND(VALUE(SUBSTITUTE(連結実質赤字比率に係る赤字・黒字の構成分析!F$38,"▲", "-")), 2)), NA())</f>
        <v>#VALUE!</v>
      </c>
      <c r="C32" s="160" t="e">
        <f>IF(ROUND(VALUE(SUBSTITUTE(連結実質赤字比率に係る赤字・黒字の構成分析!F$38,"▲", "-")), 2) &gt;= 0, ABS(ROUND(VALUE(SUBSTITUTE(連結実質赤字比率に係る赤字・黒字の構成分析!F$38,"▲", "-")), 2)), NA())</f>
        <v>#VALUE!</v>
      </c>
      <c r="D32" s="160" t="e">
        <f>IF(ROUND(VALUE(SUBSTITUTE(連結実質赤字比率に係る赤字・黒字の構成分析!G$38,"▲", "-")), 2) &lt; 0, ABS(ROUND(VALUE(SUBSTITUTE(連結実質赤字比率に係る赤字・黒字の構成分析!G$38,"▲", "-")), 2)), NA())</f>
        <v>#VALUE!</v>
      </c>
      <c r="E32" s="160" t="e">
        <f>IF(ROUND(VALUE(SUBSTITUTE(連結実質赤字比率に係る赤字・黒字の構成分析!G$38,"▲", "-")), 2) &gt;= 0, ABS(ROUND(VALUE(SUBSTITUTE(連結実質赤字比率に係る赤字・黒字の構成分析!G$38,"▲", "-")), 2)), NA())</f>
        <v>#VALUE!</v>
      </c>
      <c r="F32" s="160" t="e">
        <f>IF(ROUND(VALUE(SUBSTITUTE(連結実質赤字比率に係る赤字・黒字の構成分析!H$38,"▲", "-")), 2) &lt; 0, ABS(ROUND(VALUE(SUBSTITUTE(連結実質赤字比率に係る赤字・黒字の構成分析!H$38,"▲", "-")), 2)), NA())</f>
        <v>#VALUE!</v>
      </c>
      <c r="G32" s="160" t="e">
        <f>IF(ROUND(VALUE(SUBSTITUTE(連結実質赤字比率に係る赤字・黒字の構成分析!H$38,"▲", "-")), 2) &gt;= 0, ABS(ROUND(VALUE(SUBSTITUTE(連結実質赤字比率に係る赤字・黒字の構成分析!H$38,"▲", "-")), 2)), NA())</f>
        <v>#VALUE!</v>
      </c>
      <c r="H32" s="160" t="e">
        <f>IF(ROUND(VALUE(SUBSTITUTE(連結実質赤字比率に係る赤字・黒字の構成分析!I$38,"▲", "-")), 2) &lt; 0, ABS(ROUND(VALUE(SUBSTITUTE(連結実質赤字比率に係る赤字・黒字の構成分析!I$38,"▲", "-")), 2)), NA())</f>
        <v>#VALUE!</v>
      </c>
      <c r="I32" s="160" t="e">
        <f>IF(ROUND(VALUE(SUBSTITUTE(連結実質赤字比率に係る赤字・黒字の構成分析!I$38,"▲", "-")), 2) &gt;= 0, ABS(ROUND(VALUE(SUBSTITUTE(連結実質赤字比率に係る赤字・黒字の構成分析!I$38,"▲", "-")), 2)), NA())</f>
        <v>#VALUE!</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0.39</v>
      </c>
    </row>
    <row r="33" spans="1:16">
      <c r="A33" s="160" t="str">
        <f>IF(連結実質赤字比率に係る赤字・黒字の構成分析!C$37="",NA(),連結実質赤字比率に係る赤字・黒字の構成分析!C$37)</f>
        <v>介護保険事業特別会計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0.61</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0.61</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0.68</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0.64</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0.99</v>
      </c>
    </row>
    <row r="34" spans="1:16">
      <c r="A34" s="160" t="str">
        <f>IF(連結実質赤字比率に係る赤字・黒字の構成分析!C$36="",NA(),連結実質赤字比率に係る赤字・黒字の構成分析!C$36)</f>
        <v>一般会計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4.3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4.8899999999999997</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6.2</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4.95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5.21</v>
      </c>
    </row>
    <row r="35" spans="1:16">
      <c r="A35" s="160" t="str">
        <f>IF(連結実質赤字比率に係る赤字・黒字の構成分析!C$35="",NA(),連結実質赤字比率に係る赤字・黒字の構成分析!C$35)</f>
        <v>国民健康保険事業特別会計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2.4900000000000002</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2.4900000000000002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2.63</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3.35</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5.37</v>
      </c>
    </row>
    <row r="36" spans="1:16">
      <c r="A36" s="160" t="str">
        <f>IF(連結実質赤字比率に係る赤字・黒字の構成分析!C$34="",NA(),連結実質赤字比率に係る赤字・黒字の構成分析!C$34)</f>
        <v>長岡京市水道事業会計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11.11</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9.9700000000000006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8.9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10.28</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10.38</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2863</v>
      </c>
      <c r="E42" s="161"/>
      <c r="F42" s="161"/>
      <c r="G42" s="161">
        <f>'実質公債費比率（分子）の構造'!L$52</f>
        <v>3008</v>
      </c>
      <c r="H42" s="161"/>
      <c r="I42" s="161"/>
      <c r="J42" s="161">
        <f>'実質公債費比率（分子）の構造'!M$52</f>
        <v>2962</v>
      </c>
      <c r="K42" s="161"/>
      <c r="L42" s="161"/>
      <c r="M42" s="161">
        <f>'実質公債費比率（分子）の構造'!N$52</f>
        <v>3020</v>
      </c>
      <c r="N42" s="161"/>
      <c r="O42" s="161"/>
      <c r="P42" s="161">
        <f>'実質公債費比率（分子）の構造'!O$52</f>
        <v>3002</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f>'実質公債費比率（分子）の構造'!K$50</f>
        <v>63</v>
      </c>
      <c r="C44" s="161"/>
      <c r="D44" s="161"/>
      <c r="E44" s="161">
        <f>'実質公債費比率（分子）の構造'!L$50</f>
        <v>64</v>
      </c>
      <c r="F44" s="161"/>
      <c r="G44" s="161"/>
      <c r="H44" s="161">
        <f>'実質公債費比率（分子）の構造'!M$50</f>
        <v>112</v>
      </c>
      <c r="I44" s="161"/>
      <c r="J44" s="161"/>
      <c r="K44" s="161">
        <f>'実質公債費比率（分子）の構造'!N$50</f>
        <v>78</v>
      </c>
      <c r="L44" s="161"/>
      <c r="M44" s="161"/>
      <c r="N44" s="161">
        <f>'実質公債費比率（分子）の構造'!O$50</f>
        <v>86</v>
      </c>
      <c r="O44" s="161"/>
      <c r="P44" s="161"/>
    </row>
    <row r="45" spans="1:16">
      <c r="A45" s="161" t="s">
        <v>60</v>
      </c>
      <c r="B45" s="161">
        <f>'実質公債費比率（分子）の構造'!K$49</f>
        <v>236</v>
      </c>
      <c r="C45" s="161"/>
      <c r="D45" s="161"/>
      <c r="E45" s="161">
        <f>'実質公債費比率（分子）の構造'!L$49</f>
        <v>265</v>
      </c>
      <c r="F45" s="161"/>
      <c r="G45" s="161"/>
      <c r="H45" s="161">
        <f>'実質公債費比率（分子）の構造'!M$49</f>
        <v>253</v>
      </c>
      <c r="I45" s="161"/>
      <c r="J45" s="161"/>
      <c r="K45" s="161">
        <f>'実質公債費比率（分子）の構造'!N$49</f>
        <v>159</v>
      </c>
      <c r="L45" s="161"/>
      <c r="M45" s="161"/>
      <c r="N45" s="161">
        <f>'実質公債費比率（分子）の構造'!O$49</f>
        <v>123</v>
      </c>
      <c r="O45" s="161"/>
      <c r="P45" s="161"/>
    </row>
    <row r="46" spans="1:16">
      <c r="A46" s="161" t="s">
        <v>61</v>
      </c>
      <c r="B46" s="161">
        <f>'実質公債費比率（分子）の構造'!K$48</f>
        <v>662</v>
      </c>
      <c r="C46" s="161"/>
      <c r="D46" s="161"/>
      <c r="E46" s="161">
        <f>'実質公債費比率（分子）の構造'!L$48</f>
        <v>673</v>
      </c>
      <c r="F46" s="161"/>
      <c r="G46" s="161"/>
      <c r="H46" s="161">
        <f>'実質公債費比率（分子）の構造'!M$48</f>
        <v>646</v>
      </c>
      <c r="I46" s="161"/>
      <c r="J46" s="161"/>
      <c r="K46" s="161">
        <f>'実質公債費比率（分子）の構造'!N$48</f>
        <v>702</v>
      </c>
      <c r="L46" s="161"/>
      <c r="M46" s="161"/>
      <c r="N46" s="161">
        <f>'実質公債費比率（分子）の構造'!O$48</f>
        <v>529</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13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63</v>
      </c>
      <c r="B49" s="161">
        <f>'実質公債費比率（分子）の構造'!K$45</f>
        <v>2067</v>
      </c>
      <c r="C49" s="161"/>
      <c r="D49" s="161"/>
      <c r="E49" s="161">
        <f>'実質公債費比率（分子）の構造'!L$45</f>
        <v>2152</v>
      </c>
      <c r="F49" s="161"/>
      <c r="G49" s="161"/>
      <c r="H49" s="161">
        <f>'実質公債費比率（分子）の構造'!M$45</f>
        <v>2113</v>
      </c>
      <c r="I49" s="161"/>
      <c r="J49" s="161"/>
      <c r="K49" s="161">
        <f>'実質公債費比率（分子）の構造'!N$45</f>
        <v>2214</v>
      </c>
      <c r="L49" s="161"/>
      <c r="M49" s="161"/>
      <c r="N49" s="161">
        <f>'実質公債費比率（分子）の構造'!O$45</f>
        <v>2288</v>
      </c>
      <c r="O49" s="161"/>
      <c r="P49" s="161"/>
    </row>
    <row r="50" spans="1:16">
      <c r="A50" s="161" t="s">
        <v>64</v>
      </c>
      <c r="B50" s="161" t="e">
        <f>NA()</f>
        <v>#N/A</v>
      </c>
      <c r="C50" s="161">
        <f>IF(ISNUMBER('実質公債費比率（分子）の構造'!K$53),'実質公債費比率（分子）の構造'!K$53,NA())</f>
        <v>165</v>
      </c>
      <c r="D50" s="161" t="e">
        <f>NA()</f>
        <v>#N/A</v>
      </c>
      <c r="E50" s="161" t="e">
        <f>NA()</f>
        <v>#N/A</v>
      </c>
      <c r="F50" s="161">
        <f>IF(ISNUMBER('実質公債費比率（分子）の構造'!L$53),'実質公債費比率（分子）の構造'!L$53,NA())</f>
        <v>146</v>
      </c>
      <c r="G50" s="161" t="e">
        <f>NA()</f>
        <v>#N/A</v>
      </c>
      <c r="H50" s="161" t="e">
        <f>NA()</f>
        <v>#N/A</v>
      </c>
      <c r="I50" s="161">
        <f>IF(ISNUMBER('実質公債費比率（分子）の構造'!M$53),'実質公債費比率（分子）の構造'!M$53,NA())</f>
        <v>162</v>
      </c>
      <c r="J50" s="161" t="e">
        <f>NA()</f>
        <v>#N/A</v>
      </c>
      <c r="K50" s="161" t="e">
        <f>NA()</f>
        <v>#N/A</v>
      </c>
      <c r="L50" s="161">
        <f>IF(ISNUMBER('実質公債費比率（分子）の構造'!N$53),'実質公債費比率（分子）の構造'!N$53,NA())</f>
        <v>133</v>
      </c>
      <c r="M50" s="161" t="e">
        <f>NA()</f>
        <v>#N/A</v>
      </c>
      <c r="N50" s="161" t="e">
        <f>NA()</f>
        <v>#N/A</v>
      </c>
      <c r="O50" s="161">
        <f>IF(ISNUMBER('実質公債費比率（分子）の構造'!O$53),'実質公債費比率（分子）の構造'!O$53,NA())</f>
        <v>24</v>
      </c>
      <c r="P50" s="161" t="e">
        <f>NA()</f>
        <v>#N/A</v>
      </c>
    </row>
    <row r="53" spans="1:16">
      <c r="A53" s="129" t="s">
        <v>65</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c r="A56" s="160" t="s">
        <v>37</v>
      </c>
      <c r="B56" s="160"/>
      <c r="C56" s="160"/>
      <c r="D56" s="160">
        <f>'将来負担比率（分子）の構造'!I$52</f>
        <v>28129</v>
      </c>
      <c r="E56" s="160"/>
      <c r="F56" s="160"/>
      <c r="G56" s="160">
        <f>'将来負担比率（分子）の構造'!J$52</f>
        <v>28605</v>
      </c>
      <c r="H56" s="160"/>
      <c r="I56" s="160"/>
      <c r="J56" s="160">
        <f>'将来負担比率（分子）の構造'!K$52</f>
        <v>29346</v>
      </c>
      <c r="K56" s="160"/>
      <c r="L56" s="160"/>
      <c r="M56" s="160">
        <f>'将来負担比率（分子）の構造'!L$52</f>
        <v>29124</v>
      </c>
      <c r="N56" s="160"/>
      <c r="O56" s="160"/>
      <c r="P56" s="160">
        <f>'将来負担比率（分子）の構造'!M$52</f>
        <v>29387</v>
      </c>
    </row>
    <row r="57" spans="1:16">
      <c r="A57" s="160" t="s">
        <v>36</v>
      </c>
      <c r="B57" s="160"/>
      <c r="C57" s="160"/>
      <c r="D57" s="160">
        <f>'将来負担比率（分子）の構造'!I$51</f>
        <v>8471</v>
      </c>
      <c r="E57" s="160"/>
      <c r="F57" s="160"/>
      <c r="G57" s="160">
        <f>'将来負担比率（分子）の構造'!J$51</f>
        <v>8179</v>
      </c>
      <c r="H57" s="160"/>
      <c r="I57" s="160"/>
      <c r="J57" s="160">
        <f>'将来負担比率（分子）の構造'!K$51</f>
        <v>8009</v>
      </c>
      <c r="K57" s="160"/>
      <c r="L57" s="160"/>
      <c r="M57" s="160">
        <f>'将来負担比率（分子）の構造'!L$51</f>
        <v>7922</v>
      </c>
      <c r="N57" s="160"/>
      <c r="O57" s="160"/>
      <c r="P57" s="160">
        <f>'将来負担比率（分子）の構造'!M$51</f>
        <v>7653</v>
      </c>
    </row>
    <row r="58" spans="1:16">
      <c r="A58" s="160" t="s">
        <v>35</v>
      </c>
      <c r="B58" s="160"/>
      <c r="C58" s="160"/>
      <c r="D58" s="160">
        <f>'将来負担比率（分子）の構造'!I$50</f>
        <v>5012</v>
      </c>
      <c r="E58" s="160"/>
      <c r="F58" s="160"/>
      <c r="G58" s="160">
        <f>'将来負担比率（分子）の構造'!J$50</f>
        <v>5090</v>
      </c>
      <c r="H58" s="160"/>
      <c r="I58" s="160"/>
      <c r="J58" s="160">
        <f>'将来負担比率（分子）の構造'!K$50</f>
        <v>6364</v>
      </c>
      <c r="K58" s="160"/>
      <c r="L58" s="160"/>
      <c r="M58" s="160">
        <f>'将来負担比率（分子）の構造'!L$50</f>
        <v>6246</v>
      </c>
      <c r="N58" s="160"/>
      <c r="O58" s="160"/>
      <c r="P58" s="160">
        <f>'将来負担比率（分子）の構造'!M$50</f>
        <v>6657</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4769</v>
      </c>
      <c r="C62" s="160"/>
      <c r="D62" s="160"/>
      <c r="E62" s="160">
        <f>'将来負担比率（分子）の構造'!J$45</f>
        <v>4181</v>
      </c>
      <c r="F62" s="160"/>
      <c r="G62" s="160"/>
      <c r="H62" s="160">
        <f>'将来負担比率（分子）の構造'!K$45</f>
        <v>3853</v>
      </c>
      <c r="I62" s="160"/>
      <c r="J62" s="160"/>
      <c r="K62" s="160">
        <f>'将来負担比率（分子）の構造'!L$45</f>
        <v>3803</v>
      </c>
      <c r="L62" s="160"/>
      <c r="M62" s="160"/>
      <c r="N62" s="160">
        <f>'将来負担比率（分子）の構造'!M$45</f>
        <v>3458</v>
      </c>
      <c r="O62" s="160"/>
      <c r="P62" s="160"/>
    </row>
    <row r="63" spans="1:16">
      <c r="A63" s="160" t="s">
        <v>28</v>
      </c>
      <c r="B63" s="160">
        <f>'将来負担比率（分子）の構造'!I$44</f>
        <v>1493</v>
      </c>
      <c r="C63" s="160"/>
      <c r="D63" s="160"/>
      <c r="E63" s="160">
        <f>'将来負担比率（分子）の構造'!J$44</f>
        <v>1453</v>
      </c>
      <c r="F63" s="160"/>
      <c r="G63" s="160"/>
      <c r="H63" s="160">
        <f>'将来負担比率（分子）の構造'!K$44</f>
        <v>1986</v>
      </c>
      <c r="I63" s="160"/>
      <c r="J63" s="160"/>
      <c r="K63" s="160">
        <f>'将来負担比率（分子）の構造'!L$44</f>
        <v>2414</v>
      </c>
      <c r="L63" s="160"/>
      <c r="M63" s="160"/>
      <c r="N63" s="160">
        <f>'将来負担比率（分子）の構造'!M$44</f>
        <v>2894</v>
      </c>
      <c r="O63" s="160"/>
      <c r="P63" s="160"/>
    </row>
    <row r="64" spans="1:16">
      <c r="A64" s="160" t="s">
        <v>27</v>
      </c>
      <c r="B64" s="160">
        <f>'将来負担比率（分子）の構造'!I$43</f>
        <v>9911</v>
      </c>
      <c r="C64" s="160"/>
      <c r="D64" s="160"/>
      <c r="E64" s="160">
        <f>'将来負担比率（分子）の構造'!J$43</f>
        <v>9717</v>
      </c>
      <c r="F64" s="160"/>
      <c r="G64" s="160"/>
      <c r="H64" s="160">
        <f>'将来負担比率（分子）の構造'!K$43</f>
        <v>9457</v>
      </c>
      <c r="I64" s="160"/>
      <c r="J64" s="160"/>
      <c r="K64" s="160">
        <f>'将来負担比率（分子）の構造'!L$43</f>
        <v>9345</v>
      </c>
      <c r="L64" s="160"/>
      <c r="M64" s="160"/>
      <c r="N64" s="160">
        <f>'将来負担比率（分子）の構造'!M$43</f>
        <v>8430</v>
      </c>
      <c r="O64" s="160"/>
      <c r="P64" s="160"/>
    </row>
    <row r="65" spans="1:16">
      <c r="A65" s="160" t="s">
        <v>26</v>
      </c>
      <c r="B65" s="160">
        <f>'将来負担比率（分子）の構造'!I$42</f>
        <v>417</v>
      </c>
      <c r="C65" s="160"/>
      <c r="D65" s="160"/>
      <c r="E65" s="160">
        <f>'将来負担比率（分子）の構造'!J$42</f>
        <v>423</v>
      </c>
      <c r="F65" s="160"/>
      <c r="G65" s="160"/>
      <c r="H65" s="160">
        <f>'将来負担比率（分子）の構造'!K$42</f>
        <v>336</v>
      </c>
      <c r="I65" s="160"/>
      <c r="J65" s="160"/>
      <c r="K65" s="160">
        <f>'将来負担比率（分子）の構造'!L$42</f>
        <v>502</v>
      </c>
      <c r="L65" s="160"/>
      <c r="M65" s="160"/>
      <c r="N65" s="160">
        <f>'将来負担比率（分子）の構造'!M$42</f>
        <v>180</v>
      </c>
      <c r="O65" s="160"/>
      <c r="P65" s="160"/>
    </row>
    <row r="66" spans="1:16">
      <c r="A66" s="160" t="s">
        <v>25</v>
      </c>
      <c r="B66" s="160">
        <f>'将来負担比率（分子）の構造'!I$41</f>
        <v>25236</v>
      </c>
      <c r="C66" s="160"/>
      <c r="D66" s="160"/>
      <c r="E66" s="160">
        <f>'将来負担比率（分子）の構造'!J$41</f>
        <v>26520</v>
      </c>
      <c r="F66" s="160"/>
      <c r="G66" s="160"/>
      <c r="H66" s="160">
        <f>'将来負担比率（分子）の構造'!K$41</f>
        <v>28293</v>
      </c>
      <c r="I66" s="160"/>
      <c r="J66" s="160"/>
      <c r="K66" s="160">
        <f>'将来負担比率（分子）の構造'!L$41</f>
        <v>28692</v>
      </c>
      <c r="L66" s="160"/>
      <c r="M66" s="160"/>
      <c r="N66" s="160">
        <f>'将来負担比率（分子）の構造'!M$41</f>
        <v>30183</v>
      </c>
      <c r="O66" s="160"/>
      <c r="P66" s="160"/>
    </row>
    <row r="67" spans="1:16">
      <c r="A67" s="160" t="s">
        <v>68</v>
      </c>
      <c r="B67" s="160" t="e">
        <f>NA()</f>
        <v>#N/A</v>
      </c>
      <c r="C67" s="160">
        <f>IF(ISNUMBER('将来負担比率（分子）の構造'!I$53), IF('将来負担比率（分子）の構造'!I$53 &lt; 0, 0, '将来負担比率（分子）の構造'!I$53), NA())</f>
        <v>213</v>
      </c>
      <c r="D67" s="160" t="e">
        <f>NA()</f>
        <v>#N/A</v>
      </c>
      <c r="E67" s="160" t="e">
        <f>NA()</f>
        <v>#N/A</v>
      </c>
      <c r="F67" s="160">
        <f>IF(ISNUMBER('将来負担比率（分子）の構造'!J$53), IF('将来負担比率（分子）の構造'!J$53 &lt; 0, 0, '将来負担比率（分子）の構造'!J$53), NA())</f>
        <v>419</v>
      </c>
      <c r="G67" s="160" t="e">
        <f>NA()</f>
        <v>#N/A</v>
      </c>
      <c r="H67" s="160" t="e">
        <f>NA()</f>
        <v>#N/A</v>
      </c>
      <c r="I67" s="160">
        <f>IF(ISNUMBER('将来負担比率（分子）の構造'!K$53), IF('将来負担比率（分子）の構造'!K$53 &lt; 0, 0, '将来負担比率（分子）の構造'!K$53), NA())</f>
        <v>205</v>
      </c>
      <c r="J67" s="160" t="e">
        <f>NA()</f>
        <v>#N/A</v>
      </c>
      <c r="K67" s="160" t="e">
        <f>NA()</f>
        <v>#N/A</v>
      </c>
      <c r="L67" s="160">
        <f>IF(ISNUMBER('将来負担比率（分子）の構造'!L$53), IF('将来負担比率（分子）の構造'!L$53 &lt; 0, 0, '将来負担比率（分子）の構造'!L$53), NA())</f>
        <v>1463</v>
      </c>
      <c r="M67" s="160" t="e">
        <f>NA()</f>
        <v>#N/A</v>
      </c>
      <c r="N67" s="160" t="e">
        <f>NA()</f>
        <v>#N/A</v>
      </c>
      <c r="O67" s="160">
        <f>IF(ISNUMBER('将来負担比率（分子）の構造'!M$53), IF('将来負担比率（分子）の構造'!M$53 &lt; 0, 0, '将来負担比率（分子）の構造'!M$53), NA())</f>
        <v>1447</v>
      </c>
      <c r="P67" s="160" t="e">
        <f>NA()</f>
        <v>#N/A</v>
      </c>
    </row>
    <row r="70" spans="1:16">
      <c r="A70" s="162" t="s">
        <v>69</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70</v>
      </c>
      <c r="B72" s="164">
        <f>基金残高に係る経年分析!F55</f>
        <v>3263</v>
      </c>
      <c r="C72" s="164">
        <f>基金残高に係る経年分析!G55</f>
        <v>2913</v>
      </c>
      <c r="D72" s="164">
        <f>基金残高に係る経年分析!H55</f>
        <v>2922</v>
      </c>
    </row>
    <row r="73" spans="1:16">
      <c r="A73" s="163" t="s">
        <v>71</v>
      </c>
      <c r="B73" s="164" t="str">
        <f>基金残高に係る経年分析!F56</f>
        <v>-</v>
      </c>
      <c r="C73" s="164" t="str">
        <f>基金残高に係る経年分析!G56</f>
        <v>-</v>
      </c>
      <c r="D73" s="164" t="str">
        <f>基金残高に係る経年分析!H56</f>
        <v>-</v>
      </c>
    </row>
    <row r="74" spans="1:16">
      <c r="A74" s="163" t="s">
        <v>72</v>
      </c>
      <c r="B74" s="164">
        <f>基金残高に係る経年分析!F57</f>
        <v>2903</v>
      </c>
      <c r="C74" s="164">
        <f>基金残高に係る経年分析!G57</f>
        <v>3047</v>
      </c>
      <c r="D74" s="164">
        <f>基金残高に係る経年分析!H57</f>
        <v>3353</v>
      </c>
    </row>
  </sheetData>
  <sheetProtection algorithmName="SHA-512" hashValue="q/1zoD2uvdZRpx+81JGRqEetzhNba/yPS6In2drbIpRFJf2BtcPox7BLeqN8n6aUwDq6gQ+5cPwcOHEx2be1cw==" saltValue="Wsu3peZhkDWjSE4rZt+6N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5703125" style="205" customWidth="1"/>
    <col min="96" max="133" width="1.5703125" style="221" customWidth="1"/>
    <col min="134" max="143" width="1.57031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208</v>
      </c>
      <c r="DI1" s="774"/>
      <c r="DJ1" s="774"/>
      <c r="DK1" s="774"/>
      <c r="DL1" s="774"/>
      <c r="DM1" s="774"/>
      <c r="DN1" s="775"/>
      <c r="DO1" s="205"/>
      <c r="DP1" s="773" t="s">
        <v>209</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210</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211</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212</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213</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214</v>
      </c>
      <c r="S4" s="716"/>
      <c r="T4" s="716"/>
      <c r="U4" s="716"/>
      <c r="V4" s="716"/>
      <c r="W4" s="716"/>
      <c r="X4" s="716"/>
      <c r="Y4" s="717"/>
      <c r="Z4" s="715" t="s">
        <v>215</v>
      </c>
      <c r="AA4" s="716"/>
      <c r="AB4" s="716"/>
      <c r="AC4" s="717"/>
      <c r="AD4" s="715" t="s">
        <v>216</v>
      </c>
      <c r="AE4" s="716"/>
      <c r="AF4" s="716"/>
      <c r="AG4" s="716"/>
      <c r="AH4" s="716"/>
      <c r="AI4" s="716"/>
      <c r="AJ4" s="716"/>
      <c r="AK4" s="717"/>
      <c r="AL4" s="715" t="s">
        <v>215</v>
      </c>
      <c r="AM4" s="716"/>
      <c r="AN4" s="716"/>
      <c r="AO4" s="717"/>
      <c r="AP4" s="776" t="s">
        <v>217</v>
      </c>
      <c r="AQ4" s="776"/>
      <c r="AR4" s="776"/>
      <c r="AS4" s="776"/>
      <c r="AT4" s="776"/>
      <c r="AU4" s="776"/>
      <c r="AV4" s="776"/>
      <c r="AW4" s="776"/>
      <c r="AX4" s="776"/>
      <c r="AY4" s="776"/>
      <c r="AZ4" s="776"/>
      <c r="BA4" s="776"/>
      <c r="BB4" s="776"/>
      <c r="BC4" s="776"/>
      <c r="BD4" s="776"/>
      <c r="BE4" s="776"/>
      <c r="BF4" s="776"/>
      <c r="BG4" s="776" t="s">
        <v>218</v>
      </c>
      <c r="BH4" s="776"/>
      <c r="BI4" s="776"/>
      <c r="BJ4" s="776"/>
      <c r="BK4" s="776"/>
      <c r="BL4" s="776"/>
      <c r="BM4" s="776"/>
      <c r="BN4" s="776"/>
      <c r="BO4" s="776" t="s">
        <v>215</v>
      </c>
      <c r="BP4" s="776"/>
      <c r="BQ4" s="776"/>
      <c r="BR4" s="776"/>
      <c r="BS4" s="776" t="s">
        <v>219</v>
      </c>
      <c r="BT4" s="776"/>
      <c r="BU4" s="776"/>
      <c r="BV4" s="776"/>
      <c r="BW4" s="776"/>
      <c r="BX4" s="776"/>
      <c r="BY4" s="776"/>
      <c r="BZ4" s="776"/>
      <c r="CA4" s="776"/>
      <c r="CB4" s="776"/>
      <c r="CD4" s="758" t="s">
        <v>220</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221</v>
      </c>
      <c r="C5" s="741"/>
      <c r="D5" s="741"/>
      <c r="E5" s="741"/>
      <c r="F5" s="741"/>
      <c r="G5" s="741"/>
      <c r="H5" s="741"/>
      <c r="I5" s="741"/>
      <c r="J5" s="741"/>
      <c r="K5" s="741"/>
      <c r="L5" s="741"/>
      <c r="M5" s="741"/>
      <c r="N5" s="741"/>
      <c r="O5" s="741"/>
      <c r="P5" s="741"/>
      <c r="Q5" s="742"/>
      <c r="R5" s="706">
        <v>12489687</v>
      </c>
      <c r="S5" s="707"/>
      <c r="T5" s="707"/>
      <c r="U5" s="707"/>
      <c r="V5" s="707"/>
      <c r="W5" s="707"/>
      <c r="X5" s="707"/>
      <c r="Y5" s="753"/>
      <c r="Z5" s="771">
        <v>42.2</v>
      </c>
      <c r="AA5" s="771"/>
      <c r="AB5" s="771"/>
      <c r="AC5" s="771"/>
      <c r="AD5" s="772">
        <v>11513574</v>
      </c>
      <c r="AE5" s="772"/>
      <c r="AF5" s="772"/>
      <c r="AG5" s="772"/>
      <c r="AH5" s="772"/>
      <c r="AI5" s="772"/>
      <c r="AJ5" s="772"/>
      <c r="AK5" s="772"/>
      <c r="AL5" s="754">
        <v>74.099999999999994</v>
      </c>
      <c r="AM5" s="723"/>
      <c r="AN5" s="723"/>
      <c r="AO5" s="755"/>
      <c r="AP5" s="740" t="s">
        <v>222</v>
      </c>
      <c r="AQ5" s="741"/>
      <c r="AR5" s="741"/>
      <c r="AS5" s="741"/>
      <c r="AT5" s="741"/>
      <c r="AU5" s="741"/>
      <c r="AV5" s="741"/>
      <c r="AW5" s="741"/>
      <c r="AX5" s="741"/>
      <c r="AY5" s="741"/>
      <c r="AZ5" s="741"/>
      <c r="BA5" s="741"/>
      <c r="BB5" s="741"/>
      <c r="BC5" s="741"/>
      <c r="BD5" s="741"/>
      <c r="BE5" s="741"/>
      <c r="BF5" s="742"/>
      <c r="BG5" s="641">
        <v>11513574</v>
      </c>
      <c r="BH5" s="644"/>
      <c r="BI5" s="644"/>
      <c r="BJ5" s="644"/>
      <c r="BK5" s="644"/>
      <c r="BL5" s="644"/>
      <c r="BM5" s="644"/>
      <c r="BN5" s="645"/>
      <c r="BO5" s="703">
        <v>92.2</v>
      </c>
      <c r="BP5" s="703"/>
      <c r="BQ5" s="703"/>
      <c r="BR5" s="703"/>
      <c r="BS5" s="704">
        <v>144842</v>
      </c>
      <c r="BT5" s="704"/>
      <c r="BU5" s="704"/>
      <c r="BV5" s="704"/>
      <c r="BW5" s="704"/>
      <c r="BX5" s="704"/>
      <c r="BY5" s="704"/>
      <c r="BZ5" s="704"/>
      <c r="CA5" s="704"/>
      <c r="CB5" s="745"/>
      <c r="CD5" s="758" t="s">
        <v>217</v>
      </c>
      <c r="CE5" s="759"/>
      <c r="CF5" s="759"/>
      <c r="CG5" s="759"/>
      <c r="CH5" s="759"/>
      <c r="CI5" s="759"/>
      <c r="CJ5" s="759"/>
      <c r="CK5" s="759"/>
      <c r="CL5" s="759"/>
      <c r="CM5" s="759"/>
      <c r="CN5" s="759"/>
      <c r="CO5" s="759"/>
      <c r="CP5" s="759"/>
      <c r="CQ5" s="760"/>
      <c r="CR5" s="758" t="s">
        <v>223</v>
      </c>
      <c r="CS5" s="759"/>
      <c r="CT5" s="759"/>
      <c r="CU5" s="759"/>
      <c r="CV5" s="759"/>
      <c r="CW5" s="759"/>
      <c r="CX5" s="759"/>
      <c r="CY5" s="760"/>
      <c r="CZ5" s="758" t="s">
        <v>215</v>
      </c>
      <c r="DA5" s="759"/>
      <c r="DB5" s="759"/>
      <c r="DC5" s="760"/>
      <c r="DD5" s="758" t="s">
        <v>224</v>
      </c>
      <c r="DE5" s="759"/>
      <c r="DF5" s="759"/>
      <c r="DG5" s="759"/>
      <c r="DH5" s="759"/>
      <c r="DI5" s="759"/>
      <c r="DJ5" s="759"/>
      <c r="DK5" s="759"/>
      <c r="DL5" s="759"/>
      <c r="DM5" s="759"/>
      <c r="DN5" s="759"/>
      <c r="DO5" s="759"/>
      <c r="DP5" s="760"/>
      <c r="DQ5" s="758" t="s">
        <v>225</v>
      </c>
      <c r="DR5" s="759"/>
      <c r="DS5" s="759"/>
      <c r="DT5" s="759"/>
      <c r="DU5" s="759"/>
      <c r="DV5" s="759"/>
      <c r="DW5" s="759"/>
      <c r="DX5" s="759"/>
      <c r="DY5" s="759"/>
      <c r="DZ5" s="759"/>
      <c r="EA5" s="759"/>
      <c r="EB5" s="759"/>
      <c r="EC5" s="760"/>
    </row>
    <row r="6" spans="2:143" ht="11.25" customHeight="1">
      <c r="B6" s="638" t="s">
        <v>226</v>
      </c>
      <c r="C6" s="639"/>
      <c r="D6" s="639"/>
      <c r="E6" s="639"/>
      <c r="F6" s="639"/>
      <c r="G6" s="639"/>
      <c r="H6" s="639"/>
      <c r="I6" s="639"/>
      <c r="J6" s="639"/>
      <c r="K6" s="639"/>
      <c r="L6" s="639"/>
      <c r="M6" s="639"/>
      <c r="N6" s="639"/>
      <c r="O6" s="639"/>
      <c r="P6" s="639"/>
      <c r="Q6" s="640"/>
      <c r="R6" s="641">
        <v>129079</v>
      </c>
      <c r="S6" s="644"/>
      <c r="T6" s="644"/>
      <c r="U6" s="644"/>
      <c r="V6" s="644"/>
      <c r="W6" s="644"/>
      <c r="X6" s="644"/>
      <c r="Y6" s="645"/>
      <c r="Z6" s="703">
        <v>0.4</v>
      </c>
      <c r="AA6" s="703"/>
      <c r="AB6" s="703"/>
      <c r="AC6" s="703"/>
      <c r="AD6" s="704">
        <v>129079</v>
      </c>
      <c r="AE6" s="704"/>
      <c r="AF6" s="704"/>
      <c r="AG6" s="704"/>
      <c r="AH6" s="704"/>
      <c r="AI6" s="704"/>
      <c r="AJ6" s="704"/>
      <c r="AK6" s="704"/>
      <c r="AL6" s="646">
        <v>0.8</v>
      </c>
      <c r="AM6" s="647"/>
      <c r="AN6" s="647"/>
      <c r="AO6" s="705"/>
      <c r="AP6" s="638" t="s">
        <v>227</v>
      </c>
      <c r="AQ6" s="639"/>
      <c r="AR6" s="639"/>
      <c r="AS6" s="639"/>
      <c r="AT6" s="639"/>
      <c r="AU6" s="639"/>
      <c r="AV6" s="639"/>
      <c r="AW6" s="639"/>
      <c r="AX6" s="639"/>
      <c r="AY6" s="639"/>
      <c r="AZ6" s="639"/>
      <c r="BA6" s="639"/>
      <c r="BB6" s="639"/>
      <c r="BC6" s="639"/>
      <c r="BD6" s="639"/>
      <c r="BE6" s="639"/>
      <c r="BF6" s="640"/>
      <c r="BG6" s="641">
        <v>11513574</v>
      </c>
      <c r="BH6" s="644"/>
      <c r="BI6" s="644"/>
      <c r="BJ6" s="644"/>
      <c r="BK6" s="644"/>
      <c r="BL6" s="644"/>
      <c r="BM6" s="644"/>
      <c r="BN6" s="645"/>
      <c r="BO6" s="703">
        <v>92.2</v>
      </c>
      <c r="BP6" s="703"/>
      <c r="BQ6" s="703"/>
      <c r="BR6" s="703"/>
      <c r="BS6" s="704">
        <v>144842</v>
      </c>
      <c r="BT6" s="704"/>
      <c r="BU6" s="704"/>
      <c r="BV6" s="704"/>
      <c r="BW6" s="704"/>
      <c r="BX6" s="704"/>
      <c r="BY6" s="704"/>
      <c r="BZ6" s="704"/>
      <c r="CA6" s="704"/>
      <c r="CB6" s="745"/>
      <c r="CD6" s="712" t="s">
        <v>228</v>
      </c>
      <c r="CE6" s="713"/>
      <c r="CF6" s="713"/>
      <c r="CG6" s="713"/>
      <c r="CH6" s="713"/>
      <c r="CI6" s="713"/>
      <c r="CJ6" s="713"/>
      <c r="CK6" s="713"/>
      <c r="CL6" s="713"/>
      <c r="CM6" s="713"/>
      <c r="CN6" s="713"/>
      <c r="CO6" s="713"/>
      <c r="CP6" s="713"/>
      <c r="CQ6" s="714"/>
      <c r="CR6" s="641">
        <v>282693</v>
      </c>
      <c r="CS6" s="644"/>
      <c r="CT6" s="644"/>
      <c r="CU6" s="644"/>
      <c r="CV6" s="644"/>
      <c r="CW6" s="644"/>
      <c r="CX6" s="644"/>
      <c r="CY6" s="645"/>
      <c r="CZ6" s="754">
        <v>1</v>
      </c>
      <c r="DA6" s="723"/>
      <c r="DB6" s="723"/>
      <c r="DC6" s="757"/>
      <c r="DD6" s="649" t="s">
        <v>122</v>
      </c>
      <c r="DE6" s="644"/>
      <c r="DF6" s="644"/>
      <c r="DG6" s="644"/>
      <c r="DH6" s="644"/>
      <c r="DI6" s="644"/>
      <c r="DJ6" s="644"/>
      <c r="DK6" s="644"/>
      <c r="DL6" s="644"/>
      <c r="DM6" s="644"/>
      <c r="DN6" s="644"/>
      <c r="DO6" s="644"/>
      <c r="DP6" s="645"/>
      <c r="DQ6" s="649">
        <v>282693</v>
      </c>
      <c r="DR6" s="644"/>
      <c r="DS6" s="644"/>
      <c r="DT6" s="644"/>
      <c r="DU6" s="644"/>
      <c r="DV6" s="644"/>
      <c r="DW6" s="644"/>
      <c r="DX6" s="644"/>
      <c r="DY6" s="644"/>
      <c r="DZ6" s="644"/>
      <c r="EA6" s="644"/>
      <c r="EB6" s="644"/>
      <c r="EC6" s="684"/>
    </row>
    <row r="7" spans="2:143" ht="11.25" customHeight="1">
      <c r="B7" s="638" t="s">
        <v>229</v>
      </c>
      <c r="C7" s="639"/>
      <c r="D7" s="639"/>
      <c r="E7" s="639"/>
      <c r="F7" s="639"/>
      <c r="G7" s="639"/>
      <c r="H7" s="639"/>
      <c r="I7" s="639"/>
      <c r="J7" s="639"/>
      <c r="K7" s="639"/>
      <c r="L7" s="639"/>
      <c r="M7" s="639"/>
      <c r="N7" s="639"/>
      <c r="O7" s="639"/>
      <c r="P7" s="639"/>
      <c r="Q7" s="640"/>
      <c r="R7" s="641">
        <v>25771</v>
      </c>
      <c r="S7" s="644"/>
      <c r="T7" s="644"/>
      <c r="U7" s="644"/>
      <c r="V7" s="644"/>
      <c r="W7" s="644"/>
      <c r="X7" s="644"/>
      <c r="Y7" s="645"/>
      <c r="Z7" s="703">
        <v>0.1</v>
      </c>
      <c r="AA7" s="703"/>
      <c r="AB7" s="703"/>
      <c r="AC7" s="703"/>
      <c r="AD7" s="704">
        <v>25771</v>
      </c>
      <c r="AE7" s="704"/>
      <c r="AF7" s="704"/>
      <c r="AG7" s="704"/>
      <c r="AH7" s="704"/>
      <c r="AI7" s="704"/>
      <c r="AJ7" s="704"/>
      <c r="AK7" s="704"/>
      <c r="AL7" s="646">
        <v>0.2</v>
      </c>
      <c r="AM7" s="647"/>
      <c r="AN7" s="647"/>
      <c r="AO7" s="705"/>
      <c r="AP7" s="638" t="s">
        <v>230</v>
      </c>
      <c r="AQ7" s="639"/>
      <c r="AR7" s="639"/>
      <c r="AS7" s="639"/>
      <c r="AT7" s="639"/>
      <c r="AU7" s="639"/>
      <c r="AV7" s="639"/>
      <c r="AW7" s="639"/>
      <c r="AX7" s="639"/>
      <c r="AY7" s="639"/>
      <c r="AZ7" s="639"/>
      <c r="BA7" s="639"/>
      <c r="BB7" s="639"/>
      <c r="BC7" s="639"/>
      <c r="BD7" s="639"/>
      <c r="BE7" s="639"/>
      <c r="BF7" s="640"/>
      <c r="BG7" s="641">
        <v>5968291</v>
      </c>
      <c r="BH7" s="644"/>
      <c r="BI7" s="644"/>
      <c r="BJ7" s="644"/>
      <c r="BK7" s="644"/>
      <c r="BL7" s="644"/>
      <c r="BM7" s="644"/>
      <c r="BN7" s="645"/>
      <c r="BO7" s="703">
        <v>47.8</v>
      </c>
      <c r="BP7" s="703"/>
      <c r="BQ7" s="703"/>
      <c r="BR7" s="703"/>
      <c r="BS7" s="704">
        <v>144842</v>
      </c>
      <c r="BT7" s="704"/>
      <c r="BU7" s="704"/>
      <c r="BV7" s="704"/>
      <c r="BW7" s="704"/>
      <c r="BX7" s="704"/>
      <c r="BY7" s="704"/>
      <c r="BZ7" s="704"/>
      <c r="CA7" s="704"/>
      <c r="CB7" s="745"/>
      <c r="CD7" s="685" t="s">
        <v>231</v>
      </c>
      <c r="CE7" s="682"/>
      <c r="CF7" s="682"/>
      <c r="CG7" s="682"/>
      <c r="CH7" s="682"/>
      <c r="CI7" s="682"/>
      <c r="CJ7" s="682"/>
      <c r="CK7" s="682"/>
      <c r="CL7" s="682"/>
      <c r="CM7" s="682"/>
      <c r="CN7" s="682"/>
      <c r="CO7" s="682"/>
      <c r="CP7" s="682"/>
      <c r="CQ7" s="683"/>
      <c r="CR7" s="641">
        <v>3265567</v>
      </c>
      <c r="CS7" s="644"/>
      <c r="CT7" s="644"/>
      <c r="CU7" s="644"/>
      <c r="CV7" s="644"/>
      <c r="CW7" s="644"/>
      <c r="CX7" s="644"/>
      <c r="CY7" s="645"/>
      <c r="CZ7" s="703">
        <v>11.4</v>
      </c>
      <c r="DA7" s="703"/>
      <c r="DB7" s="703"/>
      <c r="DC7" s="703"/>
      <c r="DD7" s="649">
        <v>75003</v>
      </c>
      <c r="DE7" s="644"/>
      <c r="DF7" s="644"/>
      <c r="DG7" s="644"/>
      <c r="DH7" s="644"/>
      <c r="DI7" s="644"/>
      <c r="DJ7" s="644"/>
      <c r="DK7" s="644"/>
      <c r="DL7" s="644"/>
      <c r="DM7" s="644"/>
      <c r="DN7" s="644"/>
      <c r="DO7" s="644"/>
      <c r="DP7" s="645"/>
      <c r="DQ7" s="649">
        <v>2775695</v>
      </c>
      <c r="DR7" s="644"/>
      <c r="DS7" s="644"/>
      <c r="DT7" s="644"/>
      <c r="DU7" s="644"/>
      <c r="DV7" s="644"/>
      <c r="DW7" s="644"/>
      <c r="DX7" s="644"/>
      <c r="DY7" s="644"/>
      <c r="DZ7" s="644"/>
      <c r="EA7" s="644"/>
      <c r="EB7" s="644"/>
      <c r="EC7" s="684"/>
    </row>
    <row r="8" spans="2:143" ht="11.25" customHeight="1">
      <c r="B8" s="638" t="s">
        <v>232</v>
      </c>
      <c r="C8" s="639"/>
      <c r="D8" s="639"/>
      <c r="E8" s="639"/>
      <c r="F8" s="639"/>
      <c r="G8" s="639"/>
      <c r="H8" s="639"/>
      <c r="I8" s="639"/>
      <c r="J8" s="639"/>
      <c r="K8" s="639"/>
      <c r="L8" s="639"/>
      <c r="M8" s="639"/>
      <c r="N8" s="639"/>
      <c r="O8" s="639"/>
      <c r="P8" s="639"/>
      <c r="Q8" s="640"/>
      <c r="R8" s="641">
        <v>95990</v>
      </c>
      <c r="S8" s="644"/>
      <c r="T8" s="644"/>
      <c r="U8" s="644"/>
      <c r="V8" s="644"/>
      <c r="W8" s="644"/>
      <c r="X8" s="644"/>
      <c r="Y8" s="645"/>
      <c r="Z8" s="703">
        <v>0.3</v>
      </c>
      <c r="AA8" s="703"/>
      <c r="AB8" s="703"/>
      <c r="AC8" s="703"/>
      <c r="AD8" s="704">
        <v>95990</v>
      </c>
      <c r="AE8" s="704"/>
      <c r="AF8" s="704"/>
      <c r="AG8" s="704"/>
      <c r="AH8" s="704"/>
      <c r="AI8" s="704"/>
      <c r="AJ8" s="704"/>
      <c r="AK8" s="704"/>
      <c r="AL8" s="646">
        <v>0.6</v>
      </c>
      <c r="AM8" s="647"/>
      <c r="AN8" s="647"/>
      <c r="AO8" s="705"/>
      <c r="AP8" s="638" t="s">
        <v>233</v>
      </c>
      <c r="AQ8" s="639"/>
      <c r="AR8" s="639"/>
      <c r="AS8" s="639"/>
      <c r="AT8" s="639"/>
      <c r="AU8" s="639"/>
      <c r="AV8" s="639"/>
      <c r="AW8" s="639"/>
      <c r="AX8" s="639"/>
      <c r="AY8" s="639"/>
      <c r="AZ8" s="639"/>
      <c r="BA8" s="639"/>
      <c r="BB8" s="639"/>
      <c r="BC8" s="639"/>
      <c r="BD8" s="639"/>
      <c r="BE8" s="639"/>
      <c r="BF8" s="640"/>
      <c r="BG8" s="641">
        <v>135662</v>
      </c>
      <c r="BH8" s="644"/>
      <c r="BI8" s="644"/>
      <c r="BJ8" s="644"/>
      <c r="BK8" s="644"/>
      <c r="BL8" s="644"/>
      <c r="BM8" s="644"/>
      <c r="BN8" s="645"/>
      <c r="BO8" s="703">
        <v>1.1000000000000001</v>
      </c>
      <c r="BP8" s="703"/>
      <c r="BQ8" s="703"/>
      <c r="BR8" s="703"/>
      <c r="BS8" s="649" t="s">
        <v>122</v>
      </c>
      <c r="BT8" s="644"/>
      <c r="BU8" s="644"/>
      <c r="BV8" s="644"/>
      <c r="BW8" s="644"/>
      <c r="BX8" s="644"/>
      <c r="BY8" s="644"/>
      <c r="BZ8" s="644"/>
      <c r="CA8" s="644"/>
      <c r="CB8" s="684"/>
      <c r="CD8" s="685" t="s">
        <v>234</v>
      </c>
      <c r="CE8" s="682"/>
      <c r="CF8" s="682"/>
      <c r="CG8" s="682"/>
      <c r="CH8" s="682"/>
      <c r="CI8" s="682"/>
      <c r="CJ8" s="682"/>
      <c r="CK8" s="682"/>
      <c r="CL8" s="682"/>
      <c r="CM8" s="682"/>
      <c r="CN8" s="682"/>
      <c r="CO8" s="682"/>
      <c r="CP8" s="682"/>
      <c r="CQ8" s="683"/>
      <c r="CR8" s="641">
        <v>12149413</v>
      </c>
      <c r="CS8" s="644"/>
      <c r="CT8" s="644"/>
      <c r="CU8" s="644"/>
      <c r="CV8" s="644"/>
      <c r="CW8" s="644"/>
      <c r="CX8" s="644"/>
      <c r="CY8" s="645"/>
      <c r="CZ8" s="703">
        <v>42.5</v>
      </c>
      <c r="DA8" s="703"/>
      <c r="DB8" s="703"/>
      <c r="DC8" s="703"/>
      <c r="DD8" s="649">
        <v>708358</v>
      </c>
      <c r="DE8" s="644"/>
      <c r="DF8" s="644"/>
      <c r="DG8" s="644"/>
      <c r="DH8" s="644"/>
      <c r="DI8" s="644"/>
      <c r="DJ8" s="644"/>
      <c r="DK8" s="644"/>
      <c r="DL8" s="644"/>
      <c r="DM8" s="644"/>
      <c r="DN8" s="644"/>
      <c r="DO8" s="644"/>
      <c r="DP8" s="645"/>
      <c r="DQ8" s="649">
        <v>5581096</v>
      </c>
      <c r="DR8" s="644"/>
      <c r="DS8" s="644"/>
      <c r="DT8" s="644"/>
      <c r="DU8" s="644"/>
      <c r="DV8" s="644"/>
      <c r="DW8" s="644"/>
      <c r="DX8" s="644"/>
      <c r="DY8" s="644"/>
      <c r="DZ8" s="644"/>
      <c r="EA8" s="644"/>
      <c r="EB8" s="644"/>
      <c r="EC8" s="684"/>
    </row>
    <row r="9" spans="2:143" ht="11.25" customHeight="1">
      <c r="B9" s="638" t="s">
        <v>235</v>
      </c>
      <c r="C9" s="639"/>
      <c r="D9" s="639"/>
      <c r="E9" s="639"/>
      <c r="F9" s="639"/>
      <c r="G9" s="639"/>
      <c r="H9" s="639"/>
      <c r="I9" s="639"/>
      <c r="J9" s="639"/>
      <c r="K9" s="639"/>
      <c r="L9" s="639"/>
      <c r="M9" s="639"/>
      <c r="N9" s="639"/>
      <c r="O9" s="639"/>
      <c r="P9" s="639"/>
      <c r="Q9" s="640"/>
      <c r="R9" s="641">
        <v>95143</v>
      </c>
      <c r="S9" s="644"/>
      <c r="T9" s="644"/>
      <c r="U9" s="644"/>
      <c r="V9" s="644"/>
      <c r="W9" s="644"/>
      <c r="X9" s="644"/>
      <c r="Y9" s="645"/>
      <c r="Z9" s="703">
        <v>0.3</v>
      </c>
      <c r="AA9" s="703"/>
      <c r="AB9" s="703"/>
      <c r="AC9" s="703"/>
      <c r="AD9" s="704">
        <v>95143</v>
      </c>
      <c r="AE9" s="704"/>
      <c r="AF9" s="704"/>
      <c r="AG9" s="704"/>
      <c r="AH9" s="704"/>
      <c r="AI9" s="704"/>
      <c r="AJ9" s="704"/>
      <c r="AK9" s="704"/>
      <c r="AL9" s="646">
        <v>0.6</v>
      </c>
      <c r="AM9" s="647"/>
      <c r="AN9" s="647"/>
      <c r="AO9" s="705"/>
      <c r="AP9" s="638" t="s">
        <v>236</v>
      </c>
      <c r="AQ9" s="639"/>
      <c r="AR9" s="639"/>
      <c r="AS9" s="639"/>
      <c r="AT9" s="639"/>
      <c r="AU9" s="639"/>
      <c r="AV9" s="639"/>
      <c r="AW9" s="639"/>
      <c r="AX9" s="639"/>
      <c r="AY9" s="639"/>
      <c r="AZ9" s="639"/>
      <c r="BA9" s="639"/>
      <c r="BB9" s="639"/>
      <c r="BC9" s="639"/>
      <c r="BD9" s="639"/>
      <c r="BE9" s="639"/>
      <c r="BF9" s="640"/>
      <c r="BG9" s="641">
        <v>4905626</v>
      </c>
      <c r="BH9" s="644"/>
      <c r="BI9" s="644"/>
      <c r="BJ9" s="644"/>
      <c r="BK9" s="644"/>
      <c r="BL9" s="644"/>
      <c r="BM9" s="644"/>
      <c r="BN9" s="645"/>
      <c r="BO9" s="703">
        <v>39.299999999999997</v>
      </c>
      <c r="BP9" s="703"/>
      <c r="BQ9" s="703"/>
      <c r="BR9" s="703"/>
      <c r="BS9" s="649" t="s">
        <v>122</v>
      </c>
      <c r="BT9" s="644"/>
      <c r="BU9" s="644"/>
      <c r="BV9" s="644"/>
      <c r="BW9" s="644"/>
      <c r="BX9" s="644"/>
      <c r="BY9" s="644"/>
      <c r="BZ9" s="644"/>
      <c r="CA9" s="644"/>
      <c r="CB9" s="684"/>
      <c r="CD9" s="685" t="s">
        <v>237</v>
      </c>
      <c r="CE9" s="682"/>
      <c r="CF9" s="682"/>
      <c r="CG9" s="682"/>
      <c r="CH9" s="682"/>
      <c r="CI9" s="682"/>
      <c r="CJ9" s="682"/>
      <c r="CK9" s="682"/>
      <c r="CL9" s="682"/>
      <c r="CM9" s="682"/>
      <c r="CN9" s="682"/>
      <c r="CO9" s="682"/>
      <c r="CP9" s="682"/>
      <c r="CQ9" s="683"/>
      <c r="CR9" s="641">
        <v>2157545</v>
      </c>
      <c r="CS9" s="644"/>
      <c r="CT9" s="644"/>
      <c r="CU9" s="644"/>
      <c r="CV9" s="644"/>
      <c r="CW9" s="644"/>
      <c r="CX9" s="644"/>
      <c r="CY9" s="645"/>
      <c r="CZ9" s="703">
        <v>7.5</v>
      </c>
      <c r="DA9" s="703"/>
      <c r="DB9" s="703"/>
      <c r="DC9" s="703"/>
      <c r="DD9" s="649">
        <v>5385</v>
      </c>
      <c r="DE9" s="644"/>
      <c r="DF9" s="644"/>
      <c r="DG9" s="644"/>
      <c r="DH9" s="644"/>
      <c r="DI9" s="644"/>
      <c r="DJ9" s="644"/>
      <c r="DK9" s="644"/>
      <c r="DL9" s="644"/>
      <c r="DM9" s="644"/>
      <c r="DN9" s="644"/>
      <c r="DO9" s="644"/>
      <c r="DP9" s="645"/>
      <c r="DQ9" s="649">
        <v>2041157</v>
      </c>
      <c r="DR9" s="644"/>
      <c r="DS9" s="644"/>
      <c r="DT9" s="644"/>
      <c r="DU9" s="644"/>
      <c r="DV9" s="644"/>
      <c r="DW9" s="644"/>
      <c r="DX9" s="644"/>
      <c r="DY9" s="644"/>
      <c r="DZ9" s="644"/>
      <c r="EA9" s="644"/>
      <c r="EB9" s="644"/>
      <c r="EC9" s="684"/>
    </row>
    <row r="10" spans="2:143" ht="11.25" customHeight="1">
      <c r="B10" s="638" t="s">
        <v>238</v>
      </c>
      <c r="C10" s="639"/>
      <c r="D10" s="639"/>
      <c r="E10" s="639"/>
      <c r="F10" s="639"/>
      <c r="G10" s="639"/>
      <c r="H10" s="639"/>
      <c r="I10" s="639"/>
      <c r="J10" s="639"/>
      <c r="K10" s="639"/>
      <c r="L10" s="639"/>
      <c r="M10" s="639"/>
      <c r="N10" s="639"/>
      <c r="O10" s="639"/>
      <c r="P10" s="639"/>
      <c r="Q10" s="640"/>
      <c r="R10" s="641" t="s">
        <v>122</v>
      </c>
      <c r="S10" s="644"/>
      <c r="T10" s="644"/>
      <c r="U10" s="644"/>
      <c r="V10" s="644"/>
      <c r="W10" s="644"/>
      <c r="X10" s="644"/>
      <c r="Y10" s="645"/>
      <c r="Z10" s="703" t="s">
        <v>239</v>
      </c>
      <c r="AA10" s="703"/>
      <c r="AB10" s="703"/>
      <c r="AC10" s="703"/>
      <c r="AD10" s="704" t="s">
        <v>122</v>
      </c>
      <c r="AE10" s="704"/>
      <c r="AF10" s="704"/>
      <c r="AG10" s="704"/>
      <c r="AH10" s="704"/>
      <c r="AI10" s="704"/>
      <c r="AJ10" s="704"/>
      <c r="AK10" s="704"/>
      <c r="AL10" s="646" t="s">
        <v>122</v>
      </c>
      <c r="AM10" s="647"/>
      <c r="AN10" s="647"/>
      <c r="AO10" s="705"/>
      <c r="AP10" s="638" t="s">
        <v>240</v>
      </c>
      <c r="AQ10" s="639"/>
      <c r="AR10" s="639"/>
      <c r="AS10" s="639"/>
      <c r="AT10" s="639"/>
      <c r="AU10" s="639"/>
      <c r="AV10" s="639"/>
      <c r="AW10" s="639"/>
      <c r="AX10" s="639"/>
      <c r="AY10" s="639"/>
      <c r="AZ10" s="639"/>
      <c r="BA10" s="639"/>
      <c r="BB10" s="639"/>
      <c r="BC10" s="639"/>
      <c r="BD10" s="639"/>
      <c r="BE10" s="639"/>
      <c r="BF10" s="640"/>
      <c r="BG10" s="641">
        <v>223471</v>
      </c>
      <c r="BH10" s="644"/>
      <c r="BI10" s="644"/>
      <c r="BJ10" s="644"/>
      <c r="BK10" s="644"/>
      <c r="BL10" s="644"/>
      <c r="BM10" s="644"/>
      <c r="BN10" s="645"/>
      <c r="BO10" s="703">
        <v>1.8</v>
      </c>
      <c r="BP10" s="703"/>
      <c r="BQ10" s="703"/>
      <c r="BR10" s="703"/>
      <c r="BS10" s="649">
        <v>37066</v>
      </c>
      <c r="BT10" s="644"/>
      <c r="BU10" s="644"/>
      <c r="BV10" s="644"/>
      <c r="BW10" s="644"/>
      <c r="BX10" s="644"/>
      <c r="BY10" s="644"/>
      <c r="BZ10" s="644"/>
      <c r="CA10" s="644"/>
      <c r="CB10" s="684"/>
      <c r="CD10" s="685" t="s">
        <v>241</v>
      </c>
      <c r="CE10" s="682"/>
      <c r="CF10" s="682"/>
      <c r="CG10" s="682"/>
      <c r="CH10" s="682"/>
      <c r="CI10" s="682"/>
      <c r="CJ10" s="682"/>
      <c r="CK10" s="682"/>
      <c r="CL10" s="682"/>
      <c r="CM10" s="682"/>
      <c r="CN10" s="682"/>
      <c r="CO10" s="682"/>
      <c r="CP10" s="682"/>
      <c r="CQ10" s="683"/>
      <c r="CR10" s="641">
        <v>188022</v>
      </c>
      <c r="CS10" s="644"/>
      <c r="CT10" s="644"/>
      <c r="CU10" s="644"/>
      <c r="CV10" s="644"/>
      <c r="CW10" s="644"/>
      <c r="CX10" s="644"/>
      <c r="CY10" s="645"/>
      <c r="CZ10" s="703">
        <v>0.7</v>
      </c>
      <c r="DA10" s="703"/>
      <c r="DB10" s="703"/>
      <c r="DC10" s="703"/>
      <c r="DD10" s="649" t="s">
        <v>239</v>
      </c>
      <c r="DE10" s="644"/>
      <c r="DF10" s="644"/>
      <c r="DG10" s="644"/>
      <c r="DH10" s="644"/>
      <c r="DI10" s="644"/>
      <c r="DJ10" s="644"/>
      <c r="DK10" s="644"/>
      <c r="DL10" s="644"/>
      <c r="DM10" s="644"/>
      <c r="DN10" s="644"/>
      <c r="DO10" s="644"/>
      <c r="DP10" s="645"/>
      <c r="DQ10" s="649">
        <v>96812</v>
      </c>
      <c r="DR10" s="644"/>
      <c r="DS10" s="644"/>
      <c r="DT10" s="644"/>
      <c r="DU10" s="644"/>
      <c r="DV10" s="644"/>
      <c r="DW10" s="644"/>
      <c r="DX10" s="644"/>
      <c r="DY10" s="644"/>
      <c r="DZ10" s="644"/>
      <c r="EA10" s="644"/>
      <c r="EB10" s="644"/>
      <c r="EC10" s="684"/>
    </row>
    <row r="11" spans="2:143" ht="11.25" customHeight="1">
      <c r="B11" s="638" t="s">
        <v>242</v>
      </c>
      <c r="C11" s="639"/>
      <c r="D11" s="639"/>
      <c r="E11" s="639"/>
      <c r="F11" s="639"/>
      <c r="G11" s="639"/>
      <c r="H11" s="639"/>
      <c r="I11" s="639"/>
      <c r="J11" s="639"/>
      <c r="K11" s="639"/>
      <c r="L11" s="639"/>
      <c r="M11" s="639"/>
      <c r="N11" s="639"/>
      <c r="O11" s="639"/>
      <c r="P11" s="639"/>
      <c r="Q11" s="640"/>
      <c r="R11" s="641" t="s">
        <v>239</v>
      </c>
      <c r="S11" s="644"/>
      <c r="T11" s="644"/>
      <c r="U11" s="644"/>
      <c r="V11" s="644"/>
      <c r="W11" s="644"/>
      <c r="X11" s="644"/>
      <c r="Y11" s="645"/>
      <c r="Z11" s="703" t="s">
        <v>122</v>
      </c>
      <c r="AA11" s="703"/>
      <c r="AB11" s="703"/>
      <c r="AC11" s="703"/>
      <c r="AD11" s="704" t="s">
        <v>122</v>
      </c>
      <c r="AE11" s="704"/>
      <c r="AF11" s="704"/>
      <c r="AG11" s="704"/>
      <c r="AH11" s="704"/>
      <c r="AI11" s="704"/>
      <c r="AJ11" s="704"/>
      <c r="AK11" s="704"/>
      <c r="AL11" s="646" t="s">
        <v>239</v>
      </c>
      <c r="AM11" s="647"/>
      <c r="AN11" s="647"/>
      <c r="AO11" s="705"/>
      <c r="AP11" s="638" t="s">
        <v>243</v>
      </c>
      <c r="AQ11" s="639"/>
      <c r="AR11" s="639"/>
      <c r="AS11" s="639"/>
      <c r="AT11" s="639"/>
      <c r="AU11" s="639"/>
      <c r="AV11" s="639"/>
      <c r="AW11" s="639"/>
      <c r="AX11" s="639"/>
      <c r="AY11" s="639"/>
      <c r="AZ11" s="639"/>
      <c r="BA11" s="639"/>
      <c r="BB11" s="639"/>
      <c r="BC11" s="639"/>
      <c r="BD11" s="639"/>
      <c r="BE11" s="639"/>
      <c r="BF11" s="640"/>
      <c r="BG11" s="641">
        <v>703532</v>
      </c>
      <c r="BH11" s="644"/>
      <c r="BI11" s="644"/>
      <c r="BJ11" s="644"/>
      <c r="BK11" s="644"/>
      <c r="BL11" s="644"/>
      <c r="BM11" s="644"/>
      <c r="BN11" s="645"/>
      <c r="BO11" s="703">
        <v>5.6</v>
      </c>
      <c r="BP11" s="703"/>
      <c r="BQ11" s="703"/>
      <c r="BR11" s="703"/>
      <c r="BS11" s="649">
        <v>107776</v>
      </c>
      <c r="BT11" s="644"/>
      <c r="BU11" s="644"/>
      <c r="BV11" s="644"/>
      <c r="BW11" s="644"/>
      <c r="BX11" s="644"/>
      <c r="BY11" s="644"/>
      <c r="BZ11" s="644"/>
      <c r="CA11" s="644"/>
      <c r="CB11" s="684"/>
      <c r="CD11" s="685" t="s">
        <v>244</v>
      </c>
      <c r="CE11" s="682"/>
      <c r="CF11" s="682"/>
      <c r="CG11" s="682"/>
      <c r="CH11" s="682"/>
      <c r="CI11" s="682"/>
      <c r="CJ11" s="682"/>
      <c r="CK11" s="682"/>
      <c r="CL11" s="682"/>
      <c r="CM11" s="682"/>
      <c r="CN11" s="682"/>
      <c r="CO11" s="682"/>
      <c r="CP11" s="682"/>
      <c r="CQ11" s="683"/>
      <c r="CR11" s="641">
        <v>135491</v>
      </c>
      <c r="CS11" s="644"/>
      <c r="CT11" s="644"/>
      <c r="CU11" s="644"/>
      <c r="CV11" s="644"/>
      <c r="CW11" s="644"/>
      <c r="CX11" s="644"/>
      <c r="CY11" s="645"/>
      <c r="CZ11" s="703">
        <v>0.5</v>
      </c>
      <c r="DA11" s="703"/>
      <c r="DB11" s="703"/>
      <c r="DC11" s="703"/>
      <c r="DD11" s="649">
        <v>24734</v>
      </c>
      <c r="DE11" s="644"/>
      <c r="DF11" s="644"/>
      <c r="DG11" s="644"/>
      <c r="DH11" s="644"/>
      <c r="DI11" s="644"/>
      <c r="DJ11" s="644"/>
      <c r="DK11" s="644"/>
      <c r="DL11" s="644"/>
      <c r="DM11" s="644"/>
      <c r="DN11" s="644"/>
      <c r="DO11" s="644"/>
      <c r="DP11" s="645"/>
      <c r="DQ11" s="649">
        <v>118924</v>
      </c>
      <c r="DR11" s="644"/>
      <c r="DS11" s="644"/>
      <c r="DT11" s="644"/>
      <c r="DU11" s="644"/>
      <c r="DV11" s="644"/>
      <c r="DW11" s="644"/>
      <c r="DX11" s="644"/>
      <c r="DY11" s="644"/>
      <c r="DZ11" s="644"/>
      <c r="EA11" s="644"/>
      <c r="EB11" s="644"/>
      <c r="EC11" s="684"/>
    </row>
    <row r="12" spans="2:143" ht="11.25" customHeight="1">
      <c r="B12" s="638" t="s">
        <v>245</v>
      </c>
      <c r="C12" s="639"/>
      <c r="D12" s="639"/>
      <c r="E12" s="639"/>
      <c r="F12" s="639"/>
      <c r="G12" s="639"/>
      <c r="H12" s="639"/>
      <c r="I12" s="639"/>
      <c r="J12" s="639"/>
      <c r="K12" s="639"/>
      <c r="L12" s="639"/>
      <c r="M12" s="639"/>
      <c r="N12" s="639"/>
      <c r="O12" s="639"/>
      <c r="P12" s="639"/>
      <c r="Q12" s="640"/>
      <c r="R12" s="641">
        <v>1352094</v>
      </c>
      <c r="S12" s="644"/>
      <c r="T12" s="644"/>
      <c r="U12" s="644"/>
      <c r="V12" s="644"/>
      <c r="W12" s="644"/>
      <c r="X12" s="644"/>
      <c r="Y12" s="645"/>
      <c r="Z12" s="703">
        <v>4.5999999999999996</v>
      </c>
      <c r="AA12" s="703"/>
      <c r="AB12" s="703"/>
      <c r="AC12" s="703"/>
      <c r="AD12" s="704">
        <v>1352094</v>
      </c>
      <c r="AE12" s="704"/>
      <c r="AF12" s="704"/>
      <c r="AG12" s="704"/>
      <c r="AH12" s="704"/>
      <c r="AI12" s="704"/>
      <c r="AJ12" s="704"/>
      <c r="AK12" s="704"/>
      <c r="AL12" s="646">
        <v>8.6999999999999993</v>
      </c>
      <c r="AM12" s="647"/>
      <c r="AN12" s="647"/>
      <c r="AO12" s="705"/>
      <c r="AP12" s="638" t="s">
        <v>246</v>
      </c>
      <c r="AQ12" s="639"/>
      <c r="AR12" s="639"/>
      <c r="AS12" s="639"/>
      <c r="AT12" s="639"/>
      <c r="AU12" s="639"/>
      <c r="AV12" s="639"/>
      <c r="AW12" s="639"/>
      <c r="AX12" s="639"/>
      <c r="AY12" s="639"/>
      <c r="AZ12" s="639"/>
      <c r="BA12" s="639"/>
      <c r="BB12" s="639"/>
      <c r="BC12" s="639"/>
      <c r="BD12" s="639"/>
      <c r="BE12" s="639"/>
      <c r="BF12" s="640"/>
      <c r="BG12" s="641">
        <v>5074492</v>
      </c>
      <c r="BH12" s="644"/>
      <c r="BI12" s="644"/>
      <c r="BJ12" s="644"/>
      <c r="BK12" s="644"/>
      <c r="BL12" s="644"/>
      <c r="BM12" s="644"/>
      <c r="BN12" s="645"/>
      <c r="BO12" s="703">
        <v>40.6</v>
      </c>
      <c r="BP12" s="703"/>
      <c r="BQ12" s="703"/>
      <c r="BR12" s="703"/>
      <c r="BS12" s="649" t="s">
        <v>122</v>
      </c>
      <c r="BT12" s="644"/>
      <c r="BU12" s="644"/>
      <c r="BV12" s="644"/>
      <c r="BW12" s="644"/>
      <c r="BX12" s="644"/>
      <c r="BY12" s="644"/>
      <c r="BZ12" s="644"/>
      <c r="CA12" s="644"/>
      <c r="CB12" s="684"/>
      <c r="CD12" s="685" t="s">
        <v>247</v>
      </c>
      <c r="CE12" s="682"/>
      <c r="CF12" s="682"/>
      <c r="CG12" s="682"/>
      <c r="CH12" s="682"/>
      <c r="CI12" s="682"/>
      <c r="CJ12" s="682"/>
      <c r="CK12" s="682"/>
      <c r="CL12" s="682"/>
      <c r="CM12" s="682"/>
      <c r="CN12" s="682"/>
      <c r="CO12" s="682"/>
      <c r="CP12" s="682"/>
      <c r="CQ12" s="683"/>
      <c r="CR12" s="641">
        <v>242050</v>
      </c>
      <c r="CS12" s="644"/>
      <c r="CT12" s="644"/>
      <c r="CU12" s="644"/>
      <c r="CV12" s="644"/>
      <c r="CW12" s="644"/>
      <c r="CX12" s="644"/>
      <c r="CY12" s="645"/>
      <c r="CZ12" s="703">
        <v>0.8</v>
      </c>
      <c r="DA12" s="703"/>
      <c r="DB12" s="703"/>
      <c r="DC12" s="703"/>
      <c r="DD12" s="649">
        <v>23616</v>
      </c>
      <c r="DE12" s="644"/>
      <c r="DF12" s="644"/>
      <c r="DG12" s="644"/>
      <c r="DH12" s="644"/>
      <c r="DI12" s="644"/>
      <c r="DJ12" s="644"/>
      <c r="DK12" s="644"/>
      <c r="DL12" s="644"/>
      <c r="DM12" s="644"/>
      <c r="DN12" s="644"/>
      <c r="DO12" s="644"/>
      <c r="DP12" s="645"/>
      <c r="DQ12" s="649">
        <v>146779</v>
      </c>
      <c r="DR12" s="644"/>
      <c r="DS12" s="644"/>
      <c r="DT12" s="644"/>
      <c r="DU12" s="644"/>
      <c r="DV12" s="644"/>
      <c r="DW12" s="644"/>
      <c r="DX12" s="644"/>
      <c r="DY12" s="644"/>
      <c r="DZ12" s="644"/>
      <c r="EA12" s="644"/>
      <c r="EB12" s="644"/>
      <c r="EC12" s="684"/>
    </row>
    <row r="13" spans="2:143" ht="11.25" customHeight="1">
      <c r="B13" s="638" t="s">
        <v>248</v>
      </c>
      <c r="C13" s="639"/>
      <c r="D13" s="639"/>
      <c r="E13" s="639"/>
      <c r="F13" s="639"/>
      <c r="G13" s="639"/>
      <c r="H13" s="639"/>
      <c r="I13" s="639"/>
      <c r="J13" s="639"/>
      <c r="K13" s="639"/>
      <c r="L13" s="639"/>
      <c r="M13" s="639"/>
      <c r="N13" s="639"/>
      <c r="O13" s="639"/>
      <c r="P13" s="639"/>
      <c r="Q13" s="640"/>
      <c r="R13" s="641" t="s">
        <v>122</v>
      </c>
      <c r="S13" s="644"/>
      <c r="T13" s="644"/>
      <c r="U13" s="644"/>
      <c r="V13" s="644"/>
      <c r="W13" s="644"/>
      <c r="X13" s="644"/>
      <c r="Y13" s="645"/>
      <c r="Z13" s="703" t="s">
        <v>239</v>
      </c>
      <c r="AA13" s="703"/>
      <c r="AB13" s="703"/>
      <c r="AC13" s="703"/>
      <c r="AD13" s="704" t="s">
        <v>239</v>
      </c>
      <c r="AE13" s="704"/>
      <c r="AF13" s="704"/>
      <c r="AG13" s="704"/>
      <c r="AH13" s="704"/>
      <c r="AI13" s="704"/>
      <c r="AJ13" s="704"/>
      <c r="AK13" s="704"/>
      <c r="AL13" s="646" t="s">
        <v>122</v>
      </c>
      <c r="AM13" s="647"/>
      <c r="AN13" s="647"/>
      <c r="AO13" s="705"/>
      <c r="AP13" s="638" t="s">
        <v>249</v>
      </c>
      <c r="AQ13" s="639"/>
      <c r="AR13" s="639"/>
      <c r="AS13" s="639"/>
      <c r="AT13" s="639"/>
      <c r="AU13" s="639"/>
      <c r="AV13" s="639"/>
      <c r="AW13" s="639"/>
      <c r="AX13" s="639"/>
      <c r="AY13" s="639"/>
      <c r="AZ13" s="639"/>
      <c r="BA13" s="639"/>
      <c r="BB13" s="639"/>
      <c r="BC13" s="639"/>
      <c r="BD13" s="639"/>
      <c r="BE13" s="639"/>
      <c r="BF13" s="640"/>
      <c r="BG13" s="641">
        <v>5073382</v>
      </c>
      <c r="BH13" s="644"/>
      <c r="BI13" s="644"/>
      <c r="BJ13" s="644"/>
      <c r="BK13" s="644"/>
      <c r="BL13" s="644"/>
      <c r="BM13" s="644"/>
      <c r="BN13" s="645"/>
      <c r="BO13" s="703">
        <v>40.6</v>
      </c>
      <c r="BP13" s="703"/>
      <c r="BQ13" s="703"/>
      <c r="BR13" s="703"/>
      <c r="BS13" s="649" t="s">
        <v>122</v>
      </c>
      <c r="BT13" s="644"/>
      <c r="BU13" s="644"/>
      <c r="BV13" s="644"/>
      <c r="BW13" s="644"/>
      <c r="BX13" s="644"/>
      <c r="BY13" s="644"/>
      <c r="BZ13" s="644"/>
      <c r="CA13" s="644"/>
      <c r="CB13" s="684"/>
      <c r="CD13" s="685" t="s">
        <v>250</v>
      </c>
      <c r="CE13" s="682"/>
      <c r="CF13" s="682"/>
      <c r="CG13" s="682"/>
      <c r="CH13" s="682"/>
      <c r="CI13" s="682"/>
      <c r="CJ13" s="682"/>
      <c r="CK13" s="682"/>
      <c r="CL13" s="682"/>
      <c r="CM13" s="682"/>
      <c r="CN13" s="682"/>
      <c r="CO13" s="682"/>
      <c r="CP13" s="682"/>
      <c r="CQ13" s="683"/>
      <c r="CR13" s="641">
        <v>2489829</v>
      </c>
      <c r="CS13" s="644"/>
      <c r="CT13" s="644"/>
      <c r="CU13" s="644"/>
      <c r="CV13" s="644"/>
      <c r="CW13" s="644"/>
      <c r="CX13" s="644"/>
      <c r="CY13" s="645"/>
      <c r="CZ13" s="703">
        <v>8.6999999999999993</v>
      </c>
      <c r="DA13" s="703"/>
      <c r="DB13" s="703"/>
      <c r="DC13" s="703"/>
      <c r="DD13" s="649">
        <v>847155</v>
      </c>
      <c r="DE13" s="644"/>
      <c r="DF13" s="644"/>
      <c r="DG13" s="644"/>
      <c r="DH13" s="644"/>
      <c r="DI13" s="644"/>
      <c r="DJ13" s="644"/>
      <c r="DK13" s="644"/>
      <c r="DL13" s="644"/>
      <c r="DM13" s="644"/>
      <c r="DN13" s="644"/>
      <c r="DO13" s="644"/>
      <c r="DP13" s="645"/>
      <c r="DQ13" s="649">
        <v>1725158</v>
      </c>
      <c r="DR13" s="644"/>
      <c r="DS13" s="644"/>
      <c r="DT13" s="644"/>
      <c r="DU13" s="644"/>
      <c r="DV13" s="644"/>
      <c r="DW13" s="644"/>
      <c r="DX13" s="644"/>
      <c r="DY13" s="644"/>
      <c r="DZ13" s="644"/>
      <c r="EA13" s="644"/>
      <c r="EB13" s="644"/>
      <c r="EC13" s="684"/>
    </row>
    <row r="14" spans="2:143" ht="11.25" customHeight="1">
      <c r="B14" s="638" t="s">
        <v>251</v>
      </c>
      <c r="C14" s="639"/>
      <c r="D14" s="639"/>
      <c r="E14" s="639"/>
      <c r="F14" s="639"/>
      <c r="G14" s="639"/>
      <c r="H14" s="639"/>
      <c r="I14" s="639"/>
      <c r="J14" s="639"/>
      <c r="K14" s="639"/>
      <c r="L14" s="639"/>
      <c r="M14" s="639"/>
      <c r="N14" s="639"/>
      <c r="O14" s="639"/>
      <c r="P14" s="639"/>
      <c r="Q14" s="640"/>
      <c r="R14" s="641" t="s">
        <v>122</v>
      </c>
      <c r="S14" s="644"/>
      <c r="T14" s="644"/>
      <c r="U14" s="644"/>
      <c r="V14" s="644"/>
      <c r="W14" s="644"/>
      <c r="X14" s="644"/>
      <c r="Y14" s="645"/>
      <c r="Z14" s="703" t="s">
        <v>239</v>
      </c>
      <c r="AA14" s="703"/>
      <c r="AB14" s="703"/>
      <c r="AC14" s="703"/>
      <c r="AD14" s="704" t="s">
        <v>239</v>
      </c>
      <c r="AE14" s="704"/>
      <c r="AF14" s="704"/>
      <c r="AG14" s="704"/>
      <c r="AH14" s="704"/>
      <c r="AI14" s="704"/>
      <c r="AJ14" s="704"/>
      <c r="AK14" s="704"/>
      <c r="AL14" s="646" t="s">
        <v>122</v>
      </c>
      <c r="AM14" s="647"/>
      <c r="AN14" s="647"/>
      <c r="AO14" s="705"/>
      <c r="AP14" s="638" t="s">
        <v>252</v>
      </c>
      <c r="AQ14" s="639"/>
      <c r="AR14" s="639"/>
      <c r="AS14" s="639"/>
      <c r="AT14" s="639"/>
      <c r="AU14" s="639"/>
      <c r="AV14" s="639"/>
      <c r="AW14" s="639"/>
      <c r="AX14" s="639"/>
      <c r="AY14" s="639"/>
      <c r="AZ14" s="639"/>
      <c r="BA14" s="639"/>
      <c r="BB14" s="639"/>
      <c r="BC14" s="639"/>
      <c r="BD14" s="639"/>
      <c r="BE14" s="639"/>
      <c r="BF14" s="640"/>
      <c r="BG14" s="641">
        <v>94868</v>
      </c>
      <c r="BH14" s="644"/>
      <c r="BI14" s="644"/>
      <c r="BJ14" s="644"/>
      <c r="BK14" s="644"/>
      <c r="BL14" s="644"/>
      <c r="BM14" s="644"/>
      <c r="BN14" s="645"/>
      <c r="BO14" s="703">
        <v>0.8</v>
      </c>
      <c r="BP14" s="703"/>
      <c r="BQ14" s="703"/>
      <c r="BR14" s="703"/>
      <c r="BS14" s="649" t="s">
        <v>239</v>
      </c>
      <c r="BT14" s="644"/>
      <c r="BU14" s="644"/>
      <c r="BV14" s="644"/>
      <c r="BW14" s="644"/>
      <c r="BX14" s="644"/>
      <c r="BY14" s="644"/>
      <c r="BZ14" s="644"/>
      <c r="CA14" s="644"/>
      <c r="CB14" s="684"/>
      <c r="CD14" s="685" t="s">
        <v>253</v>
      </c>
      <c r="CE14" s="682"/>
      <c r="CF14" s="682"/>
      <c r="CG14" s="682"/>
      <c r="CH14" s="682"/>
      <c r="CI14" s="682"/>
      <c r="CJ14" s="682"/>
      <c r="CK14" s="682"/>
      <c r="CL14" s="682"/>
      <c r="CM14" s="682"/>
      <c r="CN14" s="682"/>
      <c r="CO14" s="682"/>
      <c r="CP14" s="682"/>
      <c r="CQ14" s="683"/>
      <c r="CR14" s="641">
        <v>1006277</v>
      </c>
      <c r="CS14" s="644"/>
      <c r="CT14" s="644"/>
      <c r="CU14" s="644"/>
      <c r="CV14" s="644"/>
      <c r="CW14" s="644"/>
      <c r="CX14" s="644"/>
      <c r="CY14" s="645"/>
      <c r="CZ14" s="703">
        <v>3.5</v>
      </c>
      <c r="DA14" s="703"/>
      <c r="DB14" s="703"/>
      <c r="DC14" s="703"/>
      <c r="DD14" s="649">
        <v>32833</v>
      </c>
      <c r="DE14" s="644"/>
      <c r="DF14" s="644"/>
      <c r="DG14" s="644"/>
      <c r="DH14" s="644"/>
      <c r="DI14" s="644"/>
      <c r="DJ14" s="644"/>
      <c r="DK14" s="644"/>
      <c r="DL14" s="644"/>
      <c r="DM14" s="644"/>
      <c r="DN14" s="644"/>
      <c r="DO14" s="644"/>
      <c r="DP14" s="645"/>
      <c r="DQ14" s="649">
        <v>974722</v>
      </c>
      <c r="DR14" s="644"/>
      <c r="DS14" s="644"/>
      <c r="DT14" s="644"/>
      <c r="DU14" s="644"/>
      <c r="DV14" s="644"/>
      <c r="DW14" s="644"/>
      <c r="DX14" s="644"/>
      <c r="DY14" s="644"/>
      <c r="DZ14" s="644"/>
      <c r="EA14" s="644"/>
      <c r="EB14" s="644"/>
      <c r="EC14" s="684"/>
    </row>
    <row r="15" spans="2:143" ht="11.25" customHeight="1">
      <c r="B15" s="638" t="s">
        <v>254</v>
      </c>
      <c r="C15" s="639"/>
      <c r="D15" s="639"/>
      <c r="E15" s="639"/>
      <c r="F15" s="639"/>
      <c r="G15" s="639"/>
      <c r="H15" s="639"/>
      <c r="I15" s="639"/>
      <c r="J15" s="639"/>
      <c r="K15" s="639"/>
      <c r="L15" s="639"/>
      <c r="M15" s="639"/>
      <c r="N15" s="639"/>
      <c r="O15" s="639"/>
      <c r="P15" s="639"/>
      <c r="Q15" s="640"/>
      <c r="R15" s="641">
        <v>52965</v>
      </c>
      <c r="S15" s="644"/>
      <c r="T15" s="644"/>
      <c r="U15" s="644"/>
      <c r="V15" s="644"/>
      <c r="W15" s="644"/>
      <c r="X15" s="644"/>
      <c r="Y15" s="645"/>
      <c r="Z15" s="703">
        <v>0.2</v>
      </c>
      <c r="AA15" s="703"/>
      <c r="AB15" s="703"/>
      <c r="AC15" s="703"/>
      <c r="AD15" s="704">
        <v>52965</v>
      </c>
      <c r="AE15" s="704"/>
      <c r="AF15" s="704"/>
      <c r="AG15" s="704"/>
      <c r="AH15" s="704"/>
      <c r="AI15" s="704"/>
      <c r="AJ15" s="704"/>
      <c r="AK15" s="704"/>
      <c r="AL15" s="646">
        <v>0.3</v>
      </c>
      <c r="AM15" s="647"/>
      <c r="AN15" s="647"/>
      <c r="AO15" s="705"/>
      <c r="AP15" s="638" t="s">
        <v>255</v>
      </c>
      <c r="AQ15" s="639"/>
      <c r="AR15" s="639"/>
      <c r="AS15" s="639"/>
      <c r="AT15" s="639"/>
      <c r="AU15" s="639"/>
      <c r="AV15" s="639"/>
      <c r="AW15" s="639"/>
      <c r="AX15" s="639"/>
      <c r="AY15" s="639"/>
      <c r="AZ15" s="639"/>
      <c r="BA15" s="639"/>
      <c r="BB15" s="639"/>
      <c r="BC15" s="639"/>
      <c r="BD15" s="639"/>
      <c r="BE15" s="639"/>
      <c r="BF15" s="640"/>
      <c r="BG15" s="641">
        <v>375923</v>
      </c>
      <c r="BH15" s="644"/>
      <c r="BI15" s="644"/>
      <c r="BJ15" s="644"/>
      <c r="BK15" s="644"/>
      <c r="BL15" s="644"/>
      <c r="BM15" s="644"/>
      <c r="BN15" s="645"/>
      <c r="BO15" s="703">
        <v>3</v>
      </c>
      <c r="BP15" s="703"/>
      <c r="BQ15" s="703"/>
      <c r="BR15" s="703"/>
      <c r="BS15" s="649" t="s">
        <v>239</v>
      </c>
      <c r="BT15" s="644"/>
      <c r="BU15" s="644"/>
      <c r="BV15" s="644"/>
      <c r="BW15" s="644"/>
      <c r="BX15" s="644"/>
      <c r="BY15" s="644"/>
      <c r="BZ15" s="644"/>
      <c r="CA15" s="644"/>
      <c r="CB15" s="684"/>
      <c r="CD15" s="685" t="s">
        <v>256</v>
      </c>
      <c r="CE15" s="682"/>
      <c r="CF15" s="682"/>
      <c r="CG15" s="682"/>
      <c r="CH15" s="682"/>
      <c r="CI15" s="682"/>
      <c r="CJ15" s="682"/>
      <c r="CK15" s="682"/>
      <c r="CL15" s="682"/>
      <c r="CM15" s="682"/>
      <c r="CN15" s="682"/>
      <c r="CO15" s="682"/>
      <c r="CP15" s="682"/>
      <c r="CQ15" s="683"/>
      <c r="CR15" s="641">
        <v>4393261</v>
      </c>
      <c r="CS15" s="644"/>
      <c r="CT15" s="644"/>
      <c r="CU15" s="644"/>
      <c r="CV15" s="644"/>
      <c r="CW15" s="644"/>
      <c r="CX15" s="644"/>
      <c r="CY15" s="645"/>
      <c r="CZ15" s="703">
        <v>15.4</v>
      </c>
      <c r="DA15" s="703"/>
      <c r="DB15" s="703"/>
      <c r="DC15" s="703"/>
      <c r="DD15" s="649">
        <v>2068713</v>
      </c>
      <c r="DE15" s="644"/>
      <c r="DF15" s="644"/>
      <c r="DG15" s="644"/>
      <c r="DH15" s="644"/>
      <c r="DI15" s="644"/>
      <c r="DJ15" s="644"/>
      <c r="DK15" s="644"/>
      <c r="DL15" s="644"/>
      <c r="DM15" s="644"/>
      <c r="DN15" s="644"/>
      <c r="DO15" s="644"/>
      <c r="DP15" s="645"/>
      <c r="DQ15" s="649">
        <v>2331216</v>
      </c>
      <c r="DR15" s="644"/>
      <c r="DS15" s="644"/>
      <c r="DT15" s="644"/>
      <c r="DU15" s="644"/>
      <c r="DV15" s="644"/>
      <c r="DW15" s="644"/>
      <c r="DX15" s="644"/>
      <c r="DY15" s="644"/>
      <c r="DZ15" s="644"/>
      <c r="EA15" s="644"/>
      <c r="EB15" s="644"/>
      <c r="EC15" s="684"/>
    </row>
    <row r="16" spans="2:143" ht="11.25" customHeight="1">
      <c r="B16" s="638" t="s">
        <v>257</v>
      </c>
      <c r="C16" s="639"/>
      <c r="D16" s="639"/>
      <c r="E16" s="639"/>
      <c r="F16" s="639"/>
      <c r="G16" s="639"/>
      <c r="H16" s="639"/>
      <c r="I16" s="639"/>
      <c r="J16" s="639"/>
      <c r="K16" s="639"/>
      <c r="L16" s="639"/>
      <c r="M16" s="639"/>
      <c r="N16" s="639"/>
      <c r="O16" s="639"/>
      <c r="P16" s="639"/>
      <c r="Q16" s="640"/>
      <c r="R16" s="641" t="s">
        <v>122</v>
      </c>
      <c r="S16" s="644"/>
      <c r="T16" s="644"/>
      <c r="U16" s="644"/>
      <c r="V16" s="644"/>
      <c r="W16" s="644"/>
      <c r="X16" s="644"/>
      <c r="Y16" s="645"/>
      <c r="Z16" s="703" t="s">
        <v>122</v>
      </c>
      <c r="AA16" s="703"/>
      <c r="AB16" s="703"/>
      <c r="AC16" s="703"/>
      <c r="AD16" s="704" t="s">
        <v>122</v>
      </c>
      <c r="AE16" s="704"/>
      <c r="AF16" s="704"/>
      <c r="AG16" s="704"/>
      <c r="AH16" s="704"/>
      <c r="AI16" s="704"/>
      <c r="AJ16" s="704"/>
      <c r="AK16" s="704"/>
      <c r="AL16" s="646" t="s">
        <v>122</v>
      </c>
      <c r="AM16" s="647"/>
      <c r="AN16" s="647"/>
      <c r="AO16" s="705"/>
      <c r="AP16" s="638" t="s">
        <v>258</v>
      </c>
      <c r="AQ16" s="639"/>
      <c r="AR16" s="639"/>
      <c r="AS16" s="639"/>
      <c r="AT16" s="639"/>
      <c r="AU16" s="639"/>
      <c r="AV16" s="639"/>
      <c r="AW16" s="639"/>
      <c r="AX16" s="639"/>
      <c r="AY16" s="639"/>
      <c r="AZ16" s="639"/>
      <c r="BA16" s="639"/>
      <c r="BB16" s="639"/>
      <c r="BC16" s="639"/>
      <c r="BD16" s="639"/>
      <c r="BE16" s="639"/>
      <c r="BF16" s="640"/>
      <c r="BG16" s="641" t="s">
        <v>239</v>
      </c>
      <c r="BH16" s="644"/>
      <c r="BI16" s="644"/>
      <c r="BJ16" s="644"/>
      <c r="BK16" s="644"/>
      <c r="BL16" s="644"/>
      <c r="BM16" s="644"/>
      <c r="BN16" s="645"/>
      <c r="BO16" s="703" t="s">
        <v>122</v>
      </c>
      <c r="BP16" s="703"/>
      <c r="BQ16" s="703"/>
      <c r="BR16" s="703"/>
      <c r="BS16" s="649" t="s">
        <v>122</v>
      </c>
      <c r="BT16" s="644"/>
      <c r="BU16" s="644"/>
      <c r="BV16" s="644"/>
      <c r="BW16" s="644"/>
      <c r="BX16" s="644"/>
      <c r="BY16" s="644"/>
      <c r="BZ16" s="644"/>
      <c r="CA16" s="644"/>
      <c r="CB16" s="684"/>
      <c r="CD16" s="685" t="s">
        <v>259</v>
      </c>
      <c r="CE16" s="682"/>
      <c r="CF16" s="682"/>
      <c r="CG16" s="682"/>
      <c r="CH16" s="682"/>
      <c r="CI16" s="682"/>
      <c r="CJ16" s="682"/>
      <c r="CK16" s="682"/>
      <c r="CL16" s="682"/>
      <c r="CM16" s="682"/>
      <c r="CN16" s="682"/>
      <c r="CO16" s="682"/>
      <c r="CP16" s="682"/>
      <c r="CQ16" s="683"/>
      <c r="CR16" s="641" t="s">
        <v>239</v>
      </c>
      <c r="CS16" s="644"/>
      <c r="CT16" s="644"/>
      <c r="CU16" s="644"/>
      <c r="CV16" s="644"/>
      <c r="CW16" s="644"/>
      <c r="CX16" s="644"/>
      <c r="CY16" s="645"/>
      <c r="CZ16" s="703" t="s">
        <v>122</v>
      </c>
      <c r="DA16" s="703"/>
      <c r="DB16" s="703"/>
      <c r="DC16" s="703"/>
      <c r="DD16" s="649" t="s">
        <v>239</v>
      </c>
      <c r="DE16" s="644"/>
      <c r="DF16" s="644"/>
      <c r="DG16" s="644"/>
      <c r="DH16" s="644"/>
      <c r="DI16" s="644"/>
      <c r="DJ16" s="644"/>
      <c r="DK16" s="644"/>
      <c r="DL16" s="644"/>
      <c r="DM16" s="644"/>
      <c r="DN16" s="644"/>
      <c r="DO16" s="644"/>
      <c r="DP16" s="645"/>
      <c r="DQ16" s="649" t="s">
        <v>122</v>
      </c>
      <c r="DR16" s="644"/>
      <c r="DS16" s="644"/>
      <c r="DT16" s="644"/>
      <c r="DU16" s="644"/>
      <c r="DV16" s="644"/>
      <c r="DW16" s="644"/>
      <c r="DX16" s="644"/>
      <c r="DY16" s="644"/>
      <c r="DZ16" s="644"/>
      <c r="EA16" s="644"/>
      <c r="EB16" s="644"/>
      <c r="EC16" s="684"/>
    </row>
    <row r="17" spans="2:133" ht="11.25" customHeight="1">
      <c r="B17" s="638" t="s">
        <v>260</v>
      </c>
      <c r="C17" s="639"/>
      <c r="D17" s="639"/>
      <c r="E17" s="639"/>
      <c r="F17" s="639"/>
      <c r="G17" s="639"/>
      <c r="H17" s="639"/>
      <c r="I17" s="639"/>
      <c r="J17" s="639"/>
      <c r="K17" s="639"/>
      <c r="L17" s="639"/>
      <c r="M17" s="639"/>
      <c r="N17" s="639"/>
      <c r="O17" s="639"/>
      <c r="P17" s="639"/>
      <c r="Q17" s="640"/>
      <c r="R17" s="641">
        <v>61358</v>
      </c>
      <c r="S17" s="644"/>
      <c r="T17" s="644"/>
      <c r="U17" s="644"/>
      <c r="V17" s="644"/>
      <c r="W17" s="644"/>
      <c r="X17" s="644"/>
      <c r="Y17" s="645"/>
      <c r="Z17" s="703">
        <v>0.2</v>
      </c>
      <c r="AA17" s="703"/>
      <c r="AB17" s="703"/>
      <c r="AC17" s="703"/>
      <c r="AD17" s="704">
        <v>61358</v>
      </c>
      <c r="AE17" s="704"/>
      <c r="AF17" s="704"/>
      <c r="AG17" s="704"/>
      <c r="AH17" s="704"/>
      <c r="AI17" s="704"/>
      <c r="AJ17" s="704"/>
      <c r="AK17" s="704"/>
      <c r="AL17" s="646">
        <v>0.4</v>
      </c>
      <c r="AM17" s="647"/>
      <c r="AN17" s="647"/>
      <c r="AO17" s="705"/>
      <c r="AP17" s="638" t="s">
        <v>261</v>
      </c>
      <c r="AQ17" s="639"/>
      <c r="AR17" s="639"/>
      <c r="AS17" s="639"/>
      <c r="AT17" s="639"/>
      <c r="AU17" s="639"/>
      <c r="AV17" s="639"/>
      <c r="AW17" s="639"/>
      <c r="AX17" s="639"/>
      <c r="AY17" s="639"/>
      <c r="AZ17" s="639"/>
      <c r="BA17" s="639"/>
      <c r="BB17" s="639"/>
      <c r="BC17" s="639"/>
      <c r="BD17" s="639"/>
      <c r="BE17" s="639"/>
      <c r="BF17" s="640"/>
      <c r="BG17" s="641" t="s">
        <v>239</v>
      </c>
      <c r="BH17" s="644"/>
      <c r="BI17" s="644"/>
      <c r="BJ17" s="644"/>
      <c r="BK17" s="644"/>
      <c r="BL17" s="644"/>
      <c r="BM17" s="644"/>
      <c r="BN17" s="645"/>
      <c r="BO17" s="703" t="s">
        <v>239</v>
      </c>
      <c r="BP17" s="703"/>
      <c r="BQ17" s="703"/>
      <c r="BR17" s="703"/>
      <c r="BS17" s="649" t="s">
        <v>239</v>
      </c>
      <c r="BT17" s="644"/>
      <c r="BU17" s="644"/>
      <c r="BV17" s="644"/>
      <c r="BW17" s="644"/>
      <c r="BX17" s="644"/>
      <c r="BY17" s="644"/>
      <c r="BZ17" s="644"/>
      <c r="CA17" s="644"/>
      <c r="CB17" s="684"/>
      <c r="CD17" s="685" t="s">
        <v>262</v>
      </c>
      <c r="CE17" s="682"/>
      <c r="CF17" s="682"/>
      <c r="CG17" s="682"/>
      <c r="CH17" s="682"/>
      <c r="CI17" s="682"/>
      <c r="CJ17" s="682"/>
      <c r="CK17" s="682"/>
      <c r="CL17" s="682"/>
      <c r="CM17" s="682"/>
      <c r="CN17" s="682"/>
      <c r="CO17" s="682"/>
      <c r="CP17" s="682"/>
      <c r="CQ17" s="683"/>
      <c r="CR17" s="641">
        <v>2288576</v>
      </c>
      <c r="CS17" s="644"/>
      <c r="CT17" s="644"/>
      <c r="CU17" s="644"/>
      <c r="CV17" s="644"/>
      <c r="CW17" s="644"/>
      <c r="CX17" s="644"/>
      <c r="CY17" s="645"/>
      <c r="CZ17" s="703">
        <v>8</v>
      </c>
      <c r="DA17" s="703"/>
      <c r="DB17" s="703"/>
      <c r="DC17" s="703"/>
      <c r="DD17" s="649" t="s">
        <v>122</v>
      </c>
      <c r="DE17" s="644"/>
      <c r="DF17" s="644"/>
      <c r="DG17" s="644"/>
      <c r="DH17" s="644"/>
      <c r="DI17" s="644"/>
      <c r="DJ17" s="644"/>
      <c r="DK17" s="644"/>
      <c r="DL17" s="644"/>
      <c r="DM17" s="644"/>
      <c r="DN17" s="644"/>
      <c r="DO17" s="644"/>
      <c r="DP17" s="645"/>
      <c r="DQ17" s="649">
        <v>2274501</v>
      </c>
      <c r="DR17" s="644"/>
      <c r="DS17" s="644"/>
      <c r="DT17" s="644"/>
      <c r="DU17" s="644"/>
      <c r="DV17" s="644"/>
      <c r="DW17" s="644"/>
      <c r="DX17" s="644"/>
      <c r="DY17" s="644"/>
      <c r="DZ17" s="644"/>
      <c r="EA17" s="644"/>
      <c r="EB17" s="644"/>
      <c r="EC17" s="684"/>
    </row>
    <row r="18" spans="2:133" ht="11.25" customHeight="1">
      <c r="B18" s="638" t="s">
        <v>263</v>
      </c>
      <c r="C18" s="639"/>
      <c r="D18" s="639"/>
      <c r="E18" s="639"/>
      <c r="F18" s="639"/>
      <c r="G18" s="639"/>
      <c r="H18" s="639"/>
      <c r="I18" s="639"/>
      <c r="J18" s="639"/>
      <c r="K18" s="639"/>
      <c r="L18" s="639"/>
      <c r="M18" s="639"/>
      <c r="N18" s="639"/>
      <c r="O18" s="639"/>
      <c r="P18" s="639"/>
      <c r="Q18" s="640"/>
      <c r="R18" s="641">
        <v>2352828</v>
      </c>
      <c r="S18" s="644"/>
      <c r="T18" s="644"/>
      <c r="U18" s="644"/>
      <c r="V18" s="644"/>
      <c r="W18" s="644"/>
      <c r="X18" s="644"/>
      <c r="Y18" s="645"/>
      <c r="Z18" s="703">
        <v>7.9</v>
      </c>
      <c r="AA18" s="703"/>
      <c r="AB18" s="703"/>
      <c r="AC18" s="703"/>
      <c r="AD18" s="704">
        <v>2061708</v>
      </c>
      <c r="AE18" s="704"/>
      <c r="AF18" s="704"/>
      <c r="AG18" s="704"/>
      <c r="AH18" s="704"/>
      <c r="AI18" s="704"/>
      <c r="AJ18" s="704"/>
      <c r="AK18" s="704"/>
      <c r="AL18" s="646">
        <v>13.3</v>
      </c>
      <c r="AM18" s="647"/>
      <c r="AN18" s="647"/>
      <c r="AO18" s="705"/>
      <c r="AP18" s="638" t="s">
        <v>264</v>
      </c>
      <c r="AQ18" s="639"/>
      <c r="AR18" s="639"/>
      <c r="AS18" s="639"/>
      <c r="AT18" s="639"/>
      <c r="AU18" s="639"/>
      <c r="AV18" s="639"/>
      <c r="AW18" s="639"/>
      <c r="AX18" s="639"/>
      <c r="AY18" s="639"/>
      <c r="AZ18" s="639"/>
      <c r="BA18" s="639"/>
      <c r="BB18" s="639"/>
      <c r="BC18" s="639"/>
      <c r="BD18" s="639"/>
      <c r="BE18" s="639"/>
      <c r="BF18" s="640"/>
      <c r="BG18" s="641" t="s">
        <v>239</v>
      </c>
      <c r="BH18" s="644"/>
      <c r="BI18" s="644"/>
      <c r="BJ18" s="644"/>
      <c r="BK18" s="644"/>
      <c r="BL18" s="644"/>
      <c r="BM18" s="644"/>
      <c r="BN18" s="645"/>
      <c r="BO18" s="703" t="s">
        <v>122</v>
      </c>
      <c r="BP18" s="703"/>
      <c r="BQ18" s="703"/>
      <c r="BR18" s="703"/>
      <c r="BS18" s="649" t="s">
        <v>239</v>
      </c>
      <c r="BT18" s="644"/>
      <c r="BU18" s="644"/>
      <c r="BV18" s="644"/>
      <c r="BW18" s="644"/>
      <c r="BX18" s="644"/>
      <c r="BY18" s="644"/>
      <c r="BZ18" s="644"/>
      <c r="CA18" s="644"/>
      <c r="CB18" s="684"/>
      <c r="CD18" s="685" t="s">
        <v>265</v>
      </c>
      <c r="CE18" s="682"/>
      <c r="CF18" s="682"/>
      <c r="CG18" s="682"/>
      <c r="CH18" s="682"/>
      <c r="CI18" s="682"/>
      <c r="CJ18" s="682"/>
      <c r="CK18" s="682"/>
      <c r="CL18" s="682"/>
      <c r="CM18" s="682"/>
      <c r="CN18" s="682"/>
      <c r="CO18" s="682"/>
      <c r="CP18" s="682"/>
      <c r="CQ18" s="683"/>
      <c r="CR18" s="641" t="s">
        <v>122</v>
      </c>
      <c r="CS18" s="644"/>
      <c r="CT18" s="644"/>
      <c r="CU18" s="644"/>
      <c r="CV18" s="644"/>
      <c r="CW18" s="644"/>
      <c r="CX18" s="644"/>
      <c r="CY18" s="645"/>
      <c r="CZ18" s="703" t="s">
        <v>239</v>
      </c>
      <c r="DA18" s="703"/>
      <c r="DB18" s="703"/>
      <c r="DC18" s="703"/>
      <c r="DD18" s="649" t="s">
        <v>122</v>
      </c>
      <c r="DE18" s="644"/>
      <c r="DF18" s="644"/>
      <c r="DG18" s="644"/>
      <c r="DH18" s="644"/>
      <c r="DI18" s="644"/>
      <c r="DJ18" s="644"/>
      <c r="DK18" s="644"/>
      <c r="DL18" s="644"/>
      <c r="DM18" s="644"/>
      <c r="DN18" s="644"/>
      <c r="DO18" s="644"/>
      <c r="DP18" s="645"/>
      <c r="DQ18" s="649" t="s">
        <v>239</v>
      </c>
      <c r="DR18" s="644"/>
      <c r="DS18" s="644"/>
      <c r="DT18" s="644"/>
      <c r="DU18" s="644"/>
      <c r="DV18" s="644"/>
      <c r="DW18" s="644"/>
      <c r="DX18" s="644"/>
      <c r="DY18" s="644"/>
      <c r="DZ18" s="644"/>
      <c r="EA18" s="644"/>
      <c r="EB18" s="644"/>
      <c r="EC18" s="684"/>
    </row>
    <row r="19" spans="2:133" ht="11.25" customHeight="1">
      <c r="B19" s="638" t="s">
        <v>266</v>
      </c>
      <c r="C19" s="639"/>
      <c r="D19" s="639"/>
      <c r="E19" s="639"/>
      <c r="F19" s="639"/>
      <c r="G19" s="639"/>
      <c r="H19" s="639"/>
      <c r="I19" s="639"/>
      <c r="J19" s="639"/>
      <c r="K19" s="639"/>
      <c r="L19" s="639"/>
      <c r="M19" s="639"/>
      <c r="N19" s="639"/>
      <c r="O19" s="639"/>
      <c r="P19" s="639"/>
      <c r="Q19" s="640"/>
      <c r="R19" s="641">
        <v>2061708</v>
      </c>
      <c r="S19" s="644"/>
      <c r="T19" s="644"/>
      <c r="U19" s="644"/>
      <c r="V19" s="644"/>
      <c r="W19" s="644"/>
      <c r="X19" s="644"/>
      <c r="Y19" s="645"/>
      <c r="Z19" s="703">
        <v>7</v>
      </c>
      <c r="AA19" s="703"/>
      <c r="AB19" s="703"/>
      <c r="AC19" s="703"/>
      <c r="AD19" s="704">
        <v>2061708</v>
      </c>
      <c r="AE19" s="704"/>
      <c r="AF19" s="704"/>
      <c r="AG19" s="704"/>
      <c r="AH19" s="704"/>
      <c r="AI19" s="704"/>
      <c r="AJ19" s="704"/>
      <c r="AK19" s="704"/>
      <c r="AL19" s="646">
        <v>13.3</v>
      </c>
      <c r="AM19" s="647"/>
      <c r="AN19" s="647"/>
      <c r="AO19" s="705"/>
      <c r="AP19" s="638" t="s">
        <v>267</v>
      </c>
      <c r="AQ19" s="639"/>
      <c r="AR19" s="639"/>
      <c r="AS19" s="639"/>
      <c r="AT19" s="639"/>
      <c r="AU19" s="639"/>
      <c r="AV19" s="639"/>
      <c r="AW19" s="639"/>
      <c r="AX19" s="639"/>
      <c r="AY19" s="639"/>
      <c r="AZ19" s="639"/>
      <c r="BA19" s="639"/>
      <c r="BB19" s="639"/>
      <c r="BC19" s="639"/>
      <c r="BD19" s="639"/>
      <c r="BE19" s="639"/>
      <c r="BF19" s="640"/>
      <c r="BG19" s="641">
        <v>976113</v>
      </c>
      <c r="BH19" s="644"/>
      <c r="BI19" s="644"/>
      <c r="BJ19" s="644"/>
      <c r="BK19" s="644"/>
      <c r="BL19" s="644"/>
      <c r="BM19" s="644"/>
      <c r="BN19" s="645"/>
      <c r="BO19" s="703">
        <v>7.8</v>
      </c>
      <c r="BP19" s="703"/>
      <c r="BQ19" s="703"/>
      <c r="BR19" s="703"/>
      <c r="BS19" s="649" t="s">
        <v>122</v>
      </c>
      <c r="BT19" s="644"/>
      <c r="BU19" s="644"/>
      <c r="BV19" s="644"/>
      <c r="BW19" s="644"/>
      <c r="BX19" s="644"/>
      <c r="BY19" s="644"/>
      <c r="BZ19" s="644"/>
      <c r="CA19" s="644"/>
      <c r="CB19" s="684"/>
      <c r="CD19" s="685" t="s">
        <v>268</v>
      </c>
      <c r="CE19" s="682"/>
      <c r="CF19" s="682"/>
      <c r="CG19" s="682"/>
      <c r="CH19" s="682"/>
      <c r="CI19" s="682"/>
      <c r="CJ19" s="682"/>
      <c r="CK19" s="682"/>
      <c r="CL19" s="682"/>
      <c r="CM19" s="682"/>
      <c r="CN19" s="682"/>
      <c r="CO19" s="682"/>
      <c r="CP19" s="682"/>
      <c r="CQ19" s="683"/>
      <c r="CR19" s="641" t="s">
        <v>122</v>
      </c>
      <c r="CS19" s="644"/>
      <c r="CT19" s="644"/>
      <c r="CU19" s="644"/>
      <c r="CV19" s="644"/>
      <c r="CW19" s="644"/>
      <c r="CX19" s="644"/>
      <c r="CY19" s="645"/>
      <c r="CZ19" s="703" t="s">
        <v>239</v>
      </c>
      <c r="DA19" s="703"/>
      <c r="DB19" s="703"/>
      <c r="DC19" s="703"/>
      <c r="DD19" s="649" t="s">
        <v>122</v>
      </c>
      <c r="DE19" s="644"/>
      <c r="DF19" s="644"/>
      <c r="DG19" s="644"/>
      <c r="DH19" s="644"/>
      <c r="DI19" s="644"/>
      <c r="DJ19" s="644"/>
      <c r="DK19" s="644"/>
      <c r="DL19" s="644"/>
      <c r="DM19" s="644"/>
      <c r="DN19" s="644"/>
      <c r="DO19" s="644"/>
      <c r="DP19" s="645"/>
      <c r="DQ19" s="649" t="s">
        <v>239</v>
      </c>
      <c r="DR19" s="644"/>
      <c r="DS19" s="644"/>
      <c r="DT19" s="644"/>
      <c r="DU19" s="644"/>
      <c r="DV19" s="644"/>
      <c r="DW19" s="644"/>
      <c r="DX19" s="644"/>
      <c r="DY19" s="644"/>
      <c r="DZ19" s="644"/>
      <c r="EA19" s="644"/>
      <c r="EB19" s="644"/>
      <c r="EC19" s="684"/>
    </row>
    <row r="20" spans="2:133" ht="11.25" customHeight="1">
      <c r="B20" s="638" t="s">
        <v>269</v>
      </c>
      <c r="C20" s="639"/>
      <c r="D20" s="639"/>
      <c r="E20" s="639"/>
      <c r="F20" s="639"/>
      <c r="G20" s="639"/>
      <c r="H20" s="639"/>
      <c r="I20" s="639"/>
      <c r="J20" s="639"/>
      <c r="K20" s="639"/>
      <c r="L20" s="639"/>
      <c r="M20" s="639"/>
      <c r="N20" s="639"/>
      <c r="O20" s="639"/>
      <c r="P20" s="639"/>
      <c r="Q20" s="640"/>
      <c r="R20" s="641">
        <v>291089</v>
      </c>
      <c r="S20" s="644"/>
      <c r="T20" s="644"/>
      <c r="U20" s="644"/>
      <c r="V20" s="644"/>
      <c r="W20" s="644"/>
      <c r="X20" s="644"/>
      <c r="Y20" s="645"/>
      <c r="Z20" s="703">
        <v>1</v>
      </c>
      <c r="AA20" s="703"/>
      <c r="AB20" s="703"/>
      <c r="AC20" s="703"/>
      <c r="AD20" s="704" t="s">
        <v>122</v>
      </c>
      <c r="AE20" s="704"/>
      <c r="AF20" s="704"/>
      <c r="AG20" s="704"/>
      <c r="AH20" s="704"/>
      <c r="AI20" s="704"/>
      <c r="AJ20" s="704"/>
      <c r="AK20" s="704"/>
      <c r="AL20" s="646" t="s">
        <v>239</v>
      </c>
      <c r="AM20" s="647"/>
      <c r="AN20" s="647"/>
      <c r="AO20" s="705"/>
      <c r="AP20" s="638" t="s">
        <v>270</v>
      </c>
      <c r="AQ20" s="639"/>
      <c r="AR20" s="639"/>
      <c r="AS20" s="639"/>
      <c r="AT20" s="639"/>
      <c r="AU20" s="639"/>
      <c r="AV20" s="639"/>
      <c r="AW20" s="639"/>
      <c r="AX20" s="639"/>
      <c r="AY20" s="639"/>
      <c r="AZ20" s="639"/>
      <c r="BA20" s="639"/>
      <c r="BB20" s="639"/>
      <c r="BC20" s="639"/>
      <c r="BD20" s="639"/>
      <c r="BE20" s="639"/>
      <c r="BF20" s="640"/>
      <c r="BG20" s="641">
        <v>976113</v>
      </c>
      <c r="BH20" s="644"/>
      <c r="BI20" s="644"/>
      <c r="BJ20" s="644"/>
      <c r="BK20" s="644"/>
      <c r="BL20" s="644"/>
      <c r="BM20" s="644"/>
      <c r="BN20" s="645"/>
      <c r="BO20" s="703">
        <v>7.8</v>
      </c>
      <c r="BP20" s="703"/>
      <c r="BQ20" s="703"/>
      <c r="BR20" s="703"/>
      <c r="BS20" s="649" t="s">
        <v>239</v>
      </c>
      <c r="BT20" s="644"/>
      <c r="BU20" s="644"/>
      <c r="BV20" s="644"/>
      <c r="BW20" s="644"/>
      <c r="BX20" s="644"/>
      <c r="BY20" s="644"/>
      <c r="BZ20" s="644"/>
      <c r="CA20" s="644"/>
      <c r="CB20" s="684"/>
      <c r="CD20" s="685" t="s">
        <v>271</v>
      </c>
      <c r="CE20" s="682"/>
      <c r="CF20" s="682"/>
      <c r="CG20" s="682"/>
      <c r="CH20" s="682"/>
      <c r="CI20" s="682"/>
      <c r="CJ20" s="682"/>
      <c r="CK20" s="682"/>
      <c r="CL20" s="682"/>
      <c r="CM20" s="682"/>
      <c r="CN20" s="682"/>
      <c r="CO20" s="682"/>
      <c r="CP20" s="682"/>
      <c r="CQ20" s="683"/>
      <c r="CR20" s="641">
        <v>28598724</v>
      </c>
      <c r="CS20" s="644"/>
      <c r="CT20" s="644"/>
      <c r="CU20" s="644"/>
      <c r="CV20" s="644"/>
      <c r="CW20" s="644"/>
      <c r="CX20" s="644"/>
      <c r="CY20" s="645"/>
      <c r="CZ20" s="703">
        <v>100</v>
      </c>
      <c r="DA20" s="703"/>
      <c r="DB20" s="703"/>
      <c r="DC20" s="703"/>
      <c r="DD20" s="649">
        <v>3785797</v>
      </c>
      <c r="DE20" s="644"/>
      <c r="DF20" s="644"/>
      <c r="DG20" s="644"/>
      <c r="DH20" s="644"/>
      <c r="DI20" s="644"/>
      <c r="DJ20" s="644"/>
      <c r="DK20" s="644"/>
      <c r="DL20" s="644"/>
      <c r="DM20" s="644"/>
      <c r="DN20" s="644"/>
      <c r="DO20" s="644"/>
      <c r="DP20" s="645"/>
      <c r="DQ20" s="649">
        <v>18348753</v>
      </c>
      <c r="DR20" s="644"/>
      <c r="DS20" s="644"/>
      <c r="DT20" s="644"/>
      <c r="DU20" s="644"/>
      <c r="DV20" s="644"/>
      <c r="DW20" s="644"/>
      <c r="DX20" s="644"/>
      <c r="DY20" s="644"/>
      <c r="DZ20" s="644"/>
      <c r="EA20" s="644"/>
      <c r="EB20" s="644"/>
      <c r="EC20" s="684"/>
    </row>
    <row r="21" spans="2:133" ht="11.25" customHeight="1">
      <c r="B21" s="638" t="s">
        <v>272</v>
      </c>
      <c r="C21" s="639"/>
      <c r="D21" s="639"/>
      <c r="E21" s="639"/>
      <c r="F21" s="639"/>
      <c r="G21" s="639"/>
      <c r="H21" s="639"/>
      <c r="I21" s="639"/>
      <c r="J21" s="639"/>
      <c r="K21" s="639"/>
      <c r="L21" s="639"/>
      <c r="M21" s="639"/>
      <c r="N21" s="639"/>
      <c r="O21" s="639"/>
      <c r="P21" s="639"/>
      <c r="Q21" s="640"/>
      <c r="R21" s="641">
        <v>31</v>
      </c>
      <c r="S21" s="644"/>
      <c r="T21" s="644"/>
      <c r="U21" s="644"/>
      <c r="V21" s="644"/>
      <c r="W21" s="644"/>
      <c r="X21" s="644"/>
      <c r="Y21" s="645"/>
      <c r="Z21" s="703">
        <v>0</v>
      </c>
      <c r="AA21" s="703"/>
      <c r="AB21" s="703"/>
      <c r="AC21" s="703"/>
      <c r="AD21" s="704" t="s">
        <v>122</v>
      </c>
      <c r="AE21" s="704"/>
      <c r="AF21" s="704"/>
      <c r="AG21" s="704"/>
      <c r="AH21" s="704"/>
      <c r="AI21" s="704"/>
      <c r="AJ21" s="704"/>
      <c r="AK21" s="704"/>
      <c r="AL21" s="646" t="s">
        <v>122</v>
      </c>
      <c r="AM21" s="647"/>
      <c r="AN21" s="647"/>
      <c r="AO21" s="705"/>
      <c r="AP21" s="749" t="s">
        <v>273</v>
      </c>
      <c r="AQ21" s="756"/>
      <c r="AR21" s="756"/>
      <c r="AS21" s="756"/>
      <c r="AT21" s="756"/>
      <c r="AU21" s="756"/>
      <c r="AV21" s="756"/>
      <c r="AW21" s="756"/>
      <c r="AX21" s="756"/>
      <c r="AY21" s="756"/>
      <c r="AZ21" s="756"/>
      <c r="BA21" s="756"/>
      <c r="BB21" s="756"/>
      <c r="BC21" s="756"/>
      <c r="BD21" s="756"/>
      <c r="BE21" s="756"/>
      <c r="BF21" s="751"/>
      <c r="BG21" s="641" t="s">
        <v>239</v>
      </c>
      <c r="BH21" s="644"/>
      <c r="BI21" s="644"/>
      <c r="BJ21" s="644"/>
      <c r="BK21" s="644"/>
      <c r="BL21" s="644"/>
      <c r="BM21" s="644"/>
      <c r="BN21" s="645"/>
      <c r="BO21" s="703" t="s">
        <v>239</v>
      </c>
      <c r="BP21" s="703"/>
      <c r="BQ21" s="703"/>
      <c r="BR21" s="703"/>
      <c r="BS21" s="649" t="s">
        <v>122</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274</v>
      </c>
      <c r="C22" s="639"/>
      <c r="D22" s="639"/>
      <c r="E22" s="639"/>
      <c r="F22" s="639"/>
      <c r="G22" s="639"/>
      <c r="H22" s="639"/>
      <c r="I22" s="639"/>
      <c r="J22" s="639"/>
      <c r="K22" s="639"/>
      <c r="L22" s="639"/>
      <c r="M22" s="639"/>
      <c r="N22" s="639"/>
      <c r="O22" s="639"/>
      <c r="P22" s="639"/>
      <c r="Q22" s="640"/>
      <c r="R22" s="641">
        <v>16654915</v>
      </c>
      <c r="S22" s="644"/>
      <c r="T22" s="644"/>
      <c r="U22" s="644"/>
      <c r="V22" s="644"/>
      <c r="W22" s="644"/>
      <c r="X22" s="644"/>
      <c r="Y22" s="645"/>
      <c r="Z22" s="703">
        <v>56.2</v>
      </c>
      <c r="AA22" s="703"/>
      <c r="AB22" s="703"/>
      <c r="AC22" s="703"/>
      <c r="AD22" s="704">
        <v>15387682</v>
      </c>
      <c r="AE22" s="704"/>
      <c r="AF22" s="704"/>
      <c r="AG22" s="704"/>
      <c r="AH22" s="704"/>
      <c r="AI22" s="704"/>
      <c r="AJ22" s="704"/>
      <c r="AK22" s="704"/>
      <c r="AL22" s="646">
        <v>99.1</v>
      </c>
      <c r="AM22" s="647"/>
      <c r="AN22" s="647"/>
      <c r="AO22" s="705"/>
      <c r="AP22" s="749" t="s">
        <v>275</v>
      </c>
      <c r="AQ22" s="756"/>
      <c r="AR22" s="756"/>
      <c r="AS22" s="756"/>
      <c r="AT22" s="756"/>
      <c r="AU22" s="756"/>
      <c r="AV22" s="756"/>
      <c r="AW22" s="756"/>
      <c r="AX22" s="756"/>
      <c r="AY22" s="756"/>
      <c r="AZ22" s="756"/>
      <c r="BA22" s="756"/>
      <c r="BB22" s="756"/>
      <c r="BC22" s="756"/>
      <c r="BD22" s="756"/>
      <c r="BE22" s="756"/>
      <c r="BF22" s="751"/>
      <c r="BG22" s="641" t="s">
        <v>122</v>
      </c>
      <c r="BH22" s="644"/>
      <c r="BI22" s="644"/>
      <c r="BJ22" s="644"/>
      <c r="BK22" s="644"/>
      <c r="BL22" s="644"/>
      <c r="BM22" s="644"/>
      <c r="BN22" s="645"/>
      <c r="BO22" s="703" t="s">
        <v>239</v>
      </c>
      <c r="BP22" s="703"/>
      <c r="BQ22" s="703"/>
      <c r="BR22" s="703"/>
      <c r="BS22" s="649" t="s">
        <v>239</v>
      </c>
      <c r="BT22" s="644"/>
      <c r="BU22" s="644"/>
      <c r="BV22" s="644"/>
      <c r="BW22" s="644"/>
      <c r="BX22" s="644"/>
      <c r="BY22" s="644"/>
      <c r="BZ22" s="644"/>
      <c r="CA22" s="644"/>
      <c r="CB22" s="684"/>
      <c r="CD22" s="758" t="s">
        <v>276</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277</v>
      </c>
      <c r="C23" s="639"/>
      <c r="D23" s="639"/>
      <c r="E23" s="639"/>
      <c r="F23" s="639"/>
      <c r="G23" s="639"/>
      <c r="H23" s="639"/>
      <c r="I23" s="639"/>
      <c r="J23" s="639"/>
      <c r="K23" s="639"/>
      <c r="L23" s="639"/>
      <c r="M23" s="639"/>
      <c r="N23" s="639"/>
      <c r="O23" s="639"/>
      <c r="P23" s="639"/>
      <c r="Q23" s="640"/>
      <c r="R23" s="641">
        <v>9415</v>
      </c>
      <c r="S23" s="644"/>
      <c r="T23" s="644"/>
      <c r="U23" s="644"/>
      <c r="V23" s="644"/>
      <c r="W23" s="644"/>
      <c r="X23" s="644"/>
      <c r="Y23" s="645"/>
      <c r="Z23" s="703">
        <v>0</v>
      </c>
      <c r="AA23" s="703"/>
      <c r="AB23" s="703"/>
      <c r="AC23" s="703"/>
      <c r="AD23" s="704">
        <v>9415</v>
      </c>
      <c r="AE23" s="704"/>
      <c r="AF23" s="704"/>
      <c r="AG23" s="704"/>
      <c r="AH23" s="704"/>
      <c r="AI23" s="704"/>
      <c r="AJ23" s="704"/>
      <c r="AK23" s="704"/>
      <c r="AL23" s="646">
        <v>0.1</v>
      </c>
      <c r="AM23" s="647"/>
      <c r="AN23" s="647"/>
      <c r="AO23" s="705"/>
      <c r="AP23" s="749" t="s">
        <v>278</v>
      </c>
      <c r="AQ23" s="756"/>
      <c r="AR23" s="756"/>
      <c r="AS23" s="756"/>
      <c r="AT23" s="756"/>
      <c r="AU23" s="756"/>
      <c r="AV23" s="756"/>
      <c r="AW23" s="756"/>
      <c r="AX23" s="756"/>
      <c r="AY23" s="756"/>
      <c r="AZ23" s="756"/>
      <c r="BA23" s="756"/>
      <c r="BB23" s="756"/>
      <c r="BC23" s="756"/>
      <c r="BD23" s="756"/>
      <c r="BE23" s="756"/>
      <c r="BF23" s="751"/>
      <c r="BG23" s="641">
        <v>976113</v>
      </c>
      <c r="BH23" s="644"/>
      <c r="BI23" s="644"/>
      <c r="BJ23" s="644"/>
      <c r="BK23" s="644"/>
      <c r="BL23" s="644"/>
      <c r="BM23" s="644"/>
      <c r="BN23" s="645"/>
      <c r="BO23" s="703">
        <v>7.8</v>
      </c>
      <c r="BP23" s="703"/>
      <c r="BQ23" s="703"/>
      <c r="BR23" s="703"/>
      <c r="BS23" s="649" t="s">
        <v>122</v>
      </c>
      <c r="BT23" s="644"/>
      <c r="BU23" s="644"/>
      <c r="BV23" s="644"/>
      <c r="BW23" s="644"/>
      <c r="BX23" s="644"/>
      <c r="BY23" s="644"/>
      <c r="BZ23" s="644"/>
      <c r="CA23" s="644"/>
      <c r="CB23" s="684"/>
      <c r="CD23" s="758" t="s">
        <v>217</v>
      </c>
      <c r="CE23" s="759"/>
      <c r="CF23" s="759"/>
      <c r="CG23" s="759"/>
      <c r="CH23" s="759"/>
      <c r="CI23" s="759"/>
      <c r="CJ23" s="759"/>
      <c r="CK23" s="759"/>
      <c r="CL23" s="759"/>
      <c r="CM23" s="759"/>
      <c r="CN23" s="759"/>
      <c r="CO23" s="759"/>
      <c r="CP23" s="759"/>
      <c r="CQ23" s="760"/>
      <c r="CR23" s="758" t="s">
        <v>279</v>
      </c>
      <c r="CS23" s="759"/>
      <c r="CT23" s="759"/>
      <c r="CU23" s="759"/>
      <c r="CV23" s="759"/>
      <c r="CW23" s="759"/>
      <c r="CX23" s="759"/>
      <c r="CY23" s="760"/>
      <c r="CZ23" s="758" t="s">
        <v>280</v>
      </c>
      <c r="DA23" s="759"/>
      <c r="DB23" s="759"/>
      <c r="DC23" s="760"/>
      <c r="DD23" s="758" t="s">
        <v>281</v>
      </c>
      <c r="DE23" s="759"/>
      <c r="DF23" s="759"/>
      <c r="DG23" s="759"/>
      <c r="DH23" s="759"/>
      <c r="DI23" s="759"/>
      <c r="DJ23" s="759"/>
      <c r="DK23" s="760"/>
      <c r="DL23" s="767" t="s">
        <v>282</v>
      </c>
      <c r="DM23" s="768"/>
      <c r="DN23" s="768"/>
      <c r="DO23" s="768"/>
      <c r="DP23" s="768"/>
      <c r="DQ23" s="768"/>
      <c r="DR23" s="768"/>
      <c r="DS23" s="768"/>
      <c r="DT23" s="768"/>
      <c r="DU23" s="768"/>
      <c r="DV23" s="769"/>
      <c r="DW23" s="758" t="s">
        <v>283</v>
      </c>
      <c r="DX23" s="759"/>
      <c r="DY23" s="759"/>
      <c r="DZ23" s="759"/>
      <c r="EA23" s="759"/>
      <c r="EB23" s="759"/>
      <c r="EC23" s="760"/>
    </row>
    <row r="24" spans="2:133" ht="11.25" customHeight="1">
      <c r="B24" s="638" t="s">
        <v>284</v>
      </c>
      <c r="C24" s="639"/>
      <c r="D24" s="639"/>
      <c r="E24" s="639"/>
      <c r="F24" s="639"/>
      <c r="G24" s="639"/>
      <c r="H24" s="639"/>
      <c r="I24" s="639"/>
      <c r="J24" s="639"/>
      <c r="K24" s="639"/>
      <c r="L24" s="639"/>
      <c r="M24" s="639"/>
      <c r="N24" s="639"/>
      <c r="O24" s="639"/>
      <c r="P24" s="639"/>
      <c r="Q24" s="640"/>
      <c r="R24" s="641">
        <v>350915</v>
      </c>
      <c r="S24" s="644"/>
      <c r="T24" s="644"/>
      <c r="U24" s="644"/>
      <c r="V24" s="644"/>
      <c r="W24" s="644"/>
      <c r="X24" s="644"/>
      <c r="Y24" s="645"/>
      <c r="Z24" s="703">
        <v>1.2</v>
      </c>
      <c r="AA24" s="703"/>
      <c r="AB24" s="703"/>
      <c r="AC24" s="703"/>
      <c r="AD24" s="704" t="s">
        <v>122</v>
      </c>
      <c r="AE24" s="704"/>
      <c r="AF24" s="704"/>
      <c r="AG24" s="704"/>
      <c r="AH24" s="704"/>
      <c r="AI24" s="704"/>
      <c r="AJ24" s="704"/>
      <c r="AK24" s="704"/>
      <c r="AL24" s="646" t="s">
        <v>239</v>
      </c>
      <c r="AM24" s="647"/>
      <c r="AN24" s="647"/>
      <c r="AO24" s="705"/>
      <c r="AP24" s="749" t="s">
        <v>285</v>
      </c>
      <c r="AQ24" s="756"/>
      <c r="AR24" s="756"/>
      <c r="AS24" s="756"/>
      <c r="AT24" s="756"/>
      <c r="AU24" s="756"/>
      <c r="AV24" s="756"/>
      <c r="AW24" s="756"/>
      <c r="AX24" s="756"/>
      <c r="AY24" s="756"/>
      <c r="AZ24" s="756"/>
      <c r="BA24" s="756"/>
      <c r="BB24" s="756"/>
      <c r="BC24" s="756"/>
      <c r="BD24" s="756"/>
      <c r="BE24" s="756"/>
      <c r="BF24" s="751"/>
      <c r="BG24" s="641" t="s">
        <v>239</v>
      </c>
      <c r="BH24" s="644"/>
      <c r="BI24" s="644"/>
      <c r="BJ24" s="644"/>
      <c r="BK24" s="644"/>
      <c r="BL24" s="644"/>
      <c r="BM24" s="644"/>
      <c r="BN24" s="645"/>
      <c r="BO24" s="703" t="s">
        <v>239</v>
      </c>
      <c r="BP24" s="703"/>
      <c r="BQ24" s="703"/>
      <c r="BR24" s="703"/>
      <c r="BS24" s="649" t="s">
        <v>239</v>
      </c>
      <c r="BT24" s="644"/>
      <c r="BU24" s="644"/>
      <c r="BV24" s="644"/>
      <c r="BW24" s="644"/>
      <c r="BX24" s="644"/>
      <c r="BY24" s="644"/>
      <c r="BZ24" s="644"/>
      <c r="CA24" s="644"/>
      <c r="CB24" s="684"/>
      <c r="CD24" s="712" t="s">
        <v>286</v>
      </c>
      <c r="CE24" s="713"/>
      <c r="CF24" s="713"/>
      <c r="CG24" s="713"/>
      <c r="CH24" s="713"/>
      <c r="CI24" s="713"/>
      <c r="CJ24" s="713"/>
      <c r="CK24" s="713"/>
      <c r="CL24" s="713"/>
      <c r="CM24" s="713"/>
      <c r="CN24" s="713"/>
      <c r="CO24" s="713"/>
      <c r="CP24" s="713"/>
      <c r="CQ24" s="714"/>
      <c r="CR24" s="706">
        <v>13947570</v>
      </c>
      <c r="CS24" s="707"/>
      <c r="CT24" s="707"/>
      <c r="CU24" s="707"/>
      <c r="CV24" s="707"/>
      <c r="CW24" s="707"/>
      <c r="CX24" s="707"/>
      <c r="CY24" s="753"/>
      <c r="CZ24" s="754">
        <v>48.8</v>
      </c>
      <c r="DA24" s="723"/>
      <c r="DB24" s="723"/>
      <c r="DC24" s="757"/>
      <c r="DD24" s="752">
        <v>8529956</v>
      </c>
      <c r="DE24" s="707"/>
      <c r="DF24" s="707"/>
      <c r="DG24" s="707"/>
      <c r="DH24" s="707"/>
      <c r="DI24" s="707"/>
      <c r="DJ24" s="707"/>
      <c r="DK24" s="753"/>
      <c r="DL24" s="752">
        <v>8499054</v>
      </c>
      <c r="DM24" s="707"/>
      <c r="DN24" s="707"/>
      <c r="DO24" s="707"/>
      <c r="DP24" s="707"/>
      <c r="DQ24" s="707"/>
      <c r="DR24" s="707"/>
      <c r="DS24" s="707"/>
      <c r="DT24" s="707"/>
      <c r="DU24" s="707"/>
      <c r="DV24" s="753"/>
      <c r="DW24" s="754">
        <v>50.3</v>
      </c>
      <c r="DX24" s="723"/>
      <c r="DY24" s="723"/>
      <c r="DZ24" s="723"/>
      <c r="EA24" s="723"/>
      <c r="EB24" s="723"/>
      <c r="EC24" s="755"/>
    </row>
    <row r="25" spans="2:133" ht="11.25" customHeight="1">
      <c r="B25" s="638" t="s">
        <v>287</v>
      </c>
      <c r="C25" s="639"/>
      <c r="D25" s="639"/>
      <c r="E25" s="639"/>
      <c r="F25" s="639"/>
      <c r="G25" s="639"/>
      <c r="H25" s="639"/>
      <c r="I25" s="639"/>
      <c r="J25" s="639"/>
      <c r="K25" s="639"/>
      <c r="L25" s="639"/>
      <c r="M25" s="639"/>
      <c r="N25" s="639"/>
      <c r="O25" s="639"/>
      <c r="P25" s="639"/>
      <c r="Q25" s="640"/>
      <c r="R25" s="641">
        <v>526867</v>
      </c>
      <c r="S25" s="644"/>
      <c r="T25" s="644"/>
      <c r="U25" s="644"/>
      <c r="V25" s="644"/>
      <c r="W25" s="644"/>
      <c r="X25" s="644"/>
      <c r="Y25" s="645"/>
      <c r="Z25" s="703">
        <v>1.8</v>
      </c>
      <c r="AA25" s="703"/>
      <c r="AB25" s="703"/>
      <c r="AC25" s="703"/>
      <c r="AD25" s="704">
        <v>90031</v>
      </c>
      <c r="AE25" s="704"/>
      <c r="AF25" s="704"/>
      <c r="AG25" s="704"/>
      <c r="AH25" s="704"/>
      <c r="AI25" s="704"/>
      <c r="AJ25" s="704"/>
      <c r="AK25" s="704"/>
      <c r="AL25" s="646">
        <v>0.6</v>
      </c>
      <c r="AM25" s="647"/>
      <c r="AN25" s="647"/>
      <c r="AO25" s="705"/>
      <c r="AP25" s="749" t="s">
        <v>288</v>
      </c>
      <c r="AQ25" s="756"/>
      <c r="AR25" s="756"/>
      <c r="AS25" s="756"/>
      <c r="AT25" s="756"/>
      <c r="AU25" s="756"/>
      <c r="AV25" s="756"/>
      <c r="AW25" s="756"/>
      <c r="AX25" s="756"/>
      <c r="AY25" s="756"/>
      <c r="AZ25" s="756"/>
      <c r="BA25" s="756"/>
      <c r="BB25" s="756"/>
      <c r="BC25" s="756"/>
      <c r="BD25" s="756"/>
      <c r="BE25" s="756"/>
      <c r="BF25" s="751"/>
      <c r="BG25" s="641" t="s">
        <v>122</v>
      </c>
      <c r="BH25" s="644"/>
      <c r="BI25" s="644"/>
      <c r="BJ25" s="644"/>
      <c r="BK25" s="644"/>
      <c r="BL25" s="644"/>
      <c r="BM25" s="644"/>
      <c r="BN25" s="645"/>
      <c r="BO25" s="703" t="s">
        <v>239</v>
      </c>
      <c r="BP25" s="703"/>
      <c r="BQ25" s="703"/>
      <c r="BR25" s="703"/>
      <c r="BS25" s="649" t="s">
        <v>122</v>
      </c>
      <c r="BT25" s="644"/>
      <c r="BU25" s="644"/>
      <c r="BV25" s="644"/>
      <c r="BW25" s="644"/>
      <c r="BX25" s="644"/>
      <c r="BY25" s="644"/>
      <c r="BZ25" s="644"/>
      <c r="CA25" s="644"/>
      <c r="CB25" s="684"/>
      <c r="CD25" s="685" t="s">
        <v>289</v>
      </c>
      <c r="CE25" s="682"/>
      <c r="CF25" s="682"/>
      <c r="CG25" s="682"/>
      <c r="CH25" s="682"/>
      <c r="CI25" s="682"/>
      <c r="CJ25" s="682"/>
      <c r="CK25" s="682"/>
      <c r="CL25" s="682"/>
      <c r="CM25" s="682"/>
      <c r="CN25" s="682"/>
      <c r="CO25" s="682"/>
      <c r="CP25" s="682"/>
      <c r="CQ25" s="683"/>
      <c r="CR25" s="641">
        <v>4635111</v>
      </c>
      <c r="CS25" s="642"/>
      <c r="CT25" s="642"/>
      <c r="CU25" s="642"/>
      <c r="CV25" s="642"/>
      <c r="CW25" s="642"/>
      <c r="CX25" s="642"/>
      <c r="CY25" s="643"/>
      <c r="CZ25" s="646">
        <v>16.2</v>
      </c>
      <c r="DA25" s="675"/>
      <c r="DB25" s="675"/>
      <c r="DC25" s="676"/>
      <c r="DD25" s="649">
        <v>4254049</v>
      </c>
      <c r="DE25" s="642"/>
      <c r="DF25" s="642"/>
      <c r="DG25" s="642"/>
      <c r="DH25" s="642"/>
      <c r="DI25" s="642"/>
      <c r="DJ25" s="642"/>
      <c r="DK25" s="643"/>
      <c r="DL25" s="649">
        <v>4234197</v>
      </c>
      <c r="DM25" s="642"/>
      <c r="DN25" s="642"/>
      <c r="DO25" s="642"/>
      <c r="DP25" s="642"/>
      <c r="DQ25" s="642"/>
      <c r="DR25" s="642"/>
      <c r="DS25" s="642"/>
      <c r="DT25" s="642"/>
      <c r="DU25" s="642"/>
      <c r="DV25" s="643"/>
      <c r="DW25" s="646">
        <v>25</v>
      </c>
      <c r="DX25" s="675"/>
      <c r="DY25" s="675"/>
      <c r="DZ25" s="675"/>
      <c r="EA25" s="675"/>
      <c r="EB25" s="675"/>
      <c r="EC25" s="677"/>
    </row>
    <row r="26" spans="2:133" ht="11.25" customHeight="1">
      <c r="B26" s="638" t="s">
        <v>290</v>
      </c>
      <c r="C26" s="639"/>
      <c r="D26" s="639"/>
      <c r="E26" s="639"/>
      <c r="F26" s="639"/>
      <c r="G26" s="639"/>
      <c r="H26" s="639"/>
      <c r="I26" s="639"/>
      <c r="J26" s="639"/>
      <c r="K26" s="639"/>
      <c r="L26" s="639"/>
      <c r="M26" s="639"/>
      <c r="N26" s="639"/>
      <c r="O26" s="639"/>
      <c r="P26" s="639"/>
      <c r="Q26" s="640"/>
      <c r="R26" s="641">
        <v>44947</v>
      </c>
      <c r="S26" s="644"/>
      <c r="T26" s="644"/>
      <c r="U26" s="644"/>
      <c r="V26" s="644"/>
      <c r="W26" s="644"/>
      <c r="X26" s="644"/>
      <c r="Y26" s="645"/>
      <c r="Z26" s="703">
        <v>0.2</v>
      </c>
      <c r="AA26" s="703"/>
      <c r="AB26" s="703"/>
      <c r="AC26" s="703"/>
      <c r="AD26" s="704" t="s">
        <v>239</v>
      </c>
      <c r="AE26" s="704"/>
      <c r="AF26" s="704"/>
      <c r="AG26" s="704"/>
      <c r="AH26" s="704"/>
      <c r="AI26" s="704"/>
      <c r="AJ26" s="704"/>
      <c r="AK26" s="704"/>
      <c r="AL26" s="646" t="s">
        <v>122</v>
      </c>
      <c r="AM26" s="647"/>
      <c r="AN26" s="647"/>
      <c r="AO26" s="705"/>
      <c r="AP26" s="749" t="s">
        <v>291</v>
      </c>
      <c r="AQ26" s="750"/>
      <c r="AR26" s="750"/>
      <c r="AS26" s="750"/>
      <c r="AT26" s="750"/>
      <c r="AU26" s="750"/>
      <c r="AV26" s="750"/>
      <c r="AW26" s="750"/>
      <c r="AX26" s="750"/>
      <c r="AY26" s="750"/>
      <c r="AZ26" s="750"/>
      <c r="BA26" s="750"/>
      <c r="BB26" s="750"/>
      <c r="BC26" s="750"/>
      <c r="BD26" s="750"/>
      <c r="BE26" s="750"/>
      <c r="BF26" s="751"/>
      <c r="BG26" s="641" t="s">
        <v>239</v>
      </c>
      <c r="BH26" s="644"/>
      <c r="BI26" s="644"/>
      <c r="BJ26" s="644"/>
      <c r="BK26" s="644"/>
      <c r="BL26" s="644"/>
      <c r="BM26" s="644"/>
      <c r="BN26" s="645"/>
      <c r="BO26" s="703" t="s">
        <v>239</v>
      </c>
      <c r="BP26" s="703"/>
      <c r="BQ26" s="703"/>
      <c r="BR26" s="703"/>
      <c r="BS26" s="649" t="s">
        <v>122</v>
      </c>
      <c r="BT26" s="644"/>
      <c r="BU26" s="644"/>
      <c r="BV26" s="644"/>
      <c r="BW26" s="644"/>
      <c r="BX26" s="644"/>
      <c r="BY26" s="644"/>
      <c r="BZ26" s="644"/>
      <c r="CA26" s="644"/>
      <c r="CB26" s="684"/>
      <c r="CD26" s="685" t="s">
        <v>292</v>
      </c>
      <c r="CE26" s="682"/>
      <c r="CF26" s="682"/>
      <c r="CG26" s="682"/>
      <c r="CH26" s="682"/>
      <c r="CI26" s="682"/>
      <c r="CJ26" s="682"/>
      <c r="CK26" s="682"/>
      <c r="CL26" s="682"/>
      <c r="CM26" s="682"/>
      <c r="CN26" s="682"/>
      <c r="CO26" s="682"/>
      <c r="CP26" s="682"/>
      <c r="CQ26" s="683"/>
      <c r="CR26" s="641">
        <v>3228929</v>
      </c>
      <c r="CS26" s="644"/>
      <c r="CT26" s="644"/>
      <c r="CU26" s="644"/>
      <c r="CV26" s="644"/>
      <c r="CW26" s="644"/>
      <c r="CX26" s="644"/>
      <c r="CY26" s="645"/>
      <c r="CZ26" s="646">
        <v>11.3</v>
      </c>
      <c r="DA26" s="675"/>
      <c r="DB26" s="675"/>
      <c r="DC26" s="676"/>
      <c r="DD26" s="649">
        <v>2905146</v>
      </c>
      <c r="DE26" s="644"/>
      <c r="DF26" s="644"/>
      <c r="DG26" s="644"/>
      <c r="DH26" s="644"/>
      <c r="DI26" s="644"/>
      <c r="DJ26" s="644"/>
      <c r="DK26" s="645"/>
      <c r="DL26" s="649" t="s">
        <v>122</v>
      </c>
      <c r="DM26" s="644"/>
      <c r="DN26" s="644"/>
      <c r="DO26" s="644"/>
      <c r="DP26" s="644"/>
      <c r="DQ26" s="644"/>
      <c r="DR26" s="644"/>
      <c r="DS26" s="644"/>
      <c r="DT26" s="644"/>
      <c r="DU26" s="644"/>
      <c r="DV26" s="645"/>
      <c r="DW26" s="646" t="s">
        <v>239</v>
      </c>
      <c r="DX26" s="675"/>
      <c r="DY26" s="675"/>
      <c r="DZ26" s="675"/>
      <c r="EA26" s="675"/>
      <c r="EB26" s="675"/>
      <c r="EC26" s="677"/>
    </row>
    <row r="27" spans="2:133" ht="11.25" customHeight="1">
      <c r="B27" s="638" t="s">
        <v>293</v>
      </c>
      <c r="C27" s="639"/>
      <c r="D27" s="639"/>
      <c r="E27" s="639"/>
      <c r="F27" s="639"/>
      <c r="G27" s="639"/>
      <c r="H27" s="639"/>
      <c r="I27" s="639"/>
      <c r="J27" s="639"/>
      <c r="K27" s="639"/>
      <c r="L27" s="639"/>
      <c r="M27" s="639"/>
      <c r="N27" s="639"/>
      <c r="O27" s="639"/>
      <c r="P27" s="639"/>
      <c r="Q27" s="640"/>
      <c r="R27" s="641">
        <v>4766864</v>
      </c>
      <c r="S27" s="644"/>
      <c r="T27" s="644"/>
      <c r="U27" s="644"/>
      <c r="V27" s="644"/>
      <c r="W27" s="644"/>
      <c r="X27" s="644"/>
      <c r="Y27" s="645"/>
      <c r="Z27" s="703">
        <v>16.100000000000001</v>
      </c>
      <c r="AA27" s="703"/>
      <c r="AB27" s="703"/>
      <c r="AC27" s="703"/>
      <c r="AD27" s="704" t="s">
        <v>239</v>
      </c>
      <c r="AE27" s="704"/>
      <c r="AF27" s="704"/>
      <c r="AG27" s="704"/>
      <c r="AH27" s="704"/>
      <c r="AI27" s="704"/>
      <c r="AJ27" s="704"/>
      <c r="AK27" s="704"/>
      <c r="AL27" s="646" t="s">
        <v>122</v>
      </c>
      <c r="AM27" s="647"/>
      <c r="AN27" s="647"/>
      <c r="AO27" s="705"/>
      <c r="AP27" s="638" t="s">
        <v>294</v>
      </c>
      <c r="AQ27" s="639"/>
      <c r="AR27" s="639"/>
      <c r="AS27" s="639"/>
      <c r="AT27" s="639"/>
      <c r="AU27" s="639"/>
      <c r="AV27" s="639"/>
      <c r="AW27" s="639"/>
      <c r="AX27" s="639"/>
      <c r="AY27" s="639"/>
      <c r="AZ27" s="639"/>
      <c r="BA27" s="639"/>
      <c r="BB27" s="639"/>
      <c r="BC27" s="639"/>
      <c r="BD27" s="639"/>
      <c r="BE27" s="639"/>
      <c r="BF27" s="640"/>
      <c r="BG27" s="641">
        <v>12489687</v>
      </c>
      <c r="BH27" s="644"/>
      <c r="BI27" s="644"/>
      <c r="BJ27" s="644"/>
      <c r="BK27" s="644"/>
      <c r="BL27" s="644"/>
      <c r="BM27" s="644"/>
      <c r="BN27" s="645"/>
      <c r="BO27" s="703">
        <v>100</v>
      </c>
      <c r="BP27" s="703"/>
      <c r="BQ27" s="703"/>
      <c r="BR27" s="703"/>
      <c r="BS27" s="649">
        <v>144842</v>
      </c>
      <c r="BT27" s="644"/>
      <c r="BU27" s="644"/>
      <c r="BV27" s="644"/>
      <c r="BW27" s="644"/>
      <c r="BX27" s="644"/>
      <c r="BY27" s="644"/>
      <c r="BZ27" s="644"/>
      <c r="CA27" s="644"/>
      <c r="CB27" s="684"/>
      <c r="CD27" s="685" t="s">
        <v>295</v>
      </c>
      <c r="CE27" s="682"/>
      <c r="CF27" s="682"/>
      <c r="CG27" s="682"/>
      <c r="CH27" s="682"/>
      <c r="CI27" s="682"/>
      <c r="CJ27" s="682"/>
      <c r="CK27" s="682"/>
      <c r="CL27" s="682"/>
      <c r="CM27" s="682"/>
      <c r="CN27" s="682"/>
      <c r="CO27" s="682"/>
      <c r="CP27" s="682"/>
      <c r="CQ27" s="683"/>
      <c r="CR27" s="641">
        <v>7023883</v>
      </c>
      <c r="CS27" s="642"/>
      <c r="CT27" s="642"/>
      <c r="CU27" s="642"/>
      <c r="CV27" s="642"/>
      <c r="CW27" s="642"/>
      <c r="CX27" s="642"/>
      <c r="CY27" s="643"/>
      <c r="CZ27" s="646">
        <v>24.6</v>
      </c>
      <c r="DA27" s="675"/>
      <c r="DB27" s="675"/>
      <c r="DC27" s="676"/>
      <c r="DD27" s="649">
        <v>2001406</v>
      </c>
      <c r="DE27" s="642"/>
      <c r="DF27" s="642"/>
      <c r="DG27" s="642"/>
      <c r="DH27" s="642"/>
      <c r="DI27" s="642"/>
      <c r="DJ27" s="642"/>
      <c r="DK27" s="643"/>
      <c r="DL27" s="649">
        <v>1990356</v>
      </c>
      <c r="DM27" s="642"/>
      <c r="DN27" s="642"/>
      <c r="DO27" s="642"/>
      <c r="DP27" s="642"/>
      <c r="DQ27" s="642"/>
      <c r="DR27" s="642"/>
      <c r="DS27" s="642"/>
      <c r="DT27" s="642"/>
      <c r="DU27" s="642"/>
      <c r="DV27" s="643"/>
      <c r="DW27" s="646">
        <v>11.8</v>
      </c>
      <c r="DX27" s="675"/>
      <c r="DY27" s="675"/>
      <c r="DZ27" s="675"/>
      <c r="EA27" s="675"/>
      <c r="EB27" s="675"/>
      <c r="EC27" s="677"/>
    </row>
    <row r="28" spans="2:133" ht="11.25" customHeight="1">
      <c r="B28" s="746" t="s">
        <v>296</v>
      </c>
      <c r="C28" s="747"/>
      <c r="D28" s="747"/>
      <c r="E28" s="747"/>
      <c r="F28" s="747"/>
      <c r="G28" s="747"/>
      <c r="H28" s="747"/>
      <c r="I28" s="747"/>
      <c r="J28" s="747"/>
      <c r="K28" s="747"/>
      <c r="L28" s="747"/>
      <c r="M28" s="747"/>
      <c r="N28" s="747"/>
      <c r="O28" s="747"/>
      <c r="P28" s="747"/>
      <c r="Q28" s="748"/>
      <c r="R28" s="641" t="s">
        <v>239</v>
      </c>
      <c r="S28" s="644"/>
      <c r="T28" s="644"/>
      <c r="U28" s="644"/>
      <c r="V28" s="644"/>
      <c r="W28" s="644"/>
      <c r="X28" s="644"/>
      <c r="Y28" s="645"/>
      <c r="Z28" s="703" t="s">
        <v>239</v>
      </c>
      <c r="AA28" s="703"/>
      <c r="AB28" s="703"/>
      <c r="AC28" s="703"/>
      <c r="AD28" s="704" t="s">
        <v>122</v>
      </c>
      <c r="AE28" s="704"/>
      <c r="AF28" s="704"/>
      <c r="AG28" s="704"/>
      <c r="AH28" s="704"/>
      <c r="AI28" s="704"/>
      <c r="AJ28" s="704"/>
      <c r="AK28" s="704"/>
      <c r="AL28" s="646" t="s">
        <v>239</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297</v>
      </c>
      <c r="CE28" s="682"/>
      <c r="CF28" s="682"/>
      <c r="CG28" s="682"/>
      <c r="CH28" s="682"/>
      <c r="CI28" s="682"/>
      <c r="CJ28" s="682"/>
      <c r="CK28" s="682"/>
      <c r="CL28" s="682"/>
      <c r="CM28" s="682"/>
      <c r="CN28" s="682"/>
      <c r="CO28" s="682"/>
      <c r="CP28" s="682"/>
      <c r="CQ28" s="683"/>
      <c r="CR28" s="641">
        <v>2288576</v>
      </c>
      <c r="CS28" s="644"/>
      <c r="CT28" s="644"/>
      <c r="CU28" s="644"/>
      <c r="CV28" s="644"/>
      <c r="CW28" s="644"/>
      <c r="CX28" s="644"/>
      <c r="CY28" s="645"/>
      <c r="CZ28" s="646">
        <v>8</v>
      </c>
      <c r="DA28" s="675"/>
      <c r="DB28" s="675"/>
      <c r="DC28" s="676"/>
      <c r="DD28" s="649">
        <v>2274501</v>
      </c>
      <c r="DE28" s="644"/>
      <c r="DF28" s="644"/>
      <c r="DG28" s="644"/>
      <c r="DH28" s="644"/>
      <c r="DI28" s="644"/>
      <c r="DJ28" s="644"/>
      <c r="DK28" s="645"/>
      <c r="DL28" s="649">
        <v>2274501</v>
      </c>
      <c r="DM28" s="644"/>
      <c r="DN28" s="644"/>
      <c r="DO28" s="644"/>
      <c r="DP28" s="644"/>
      <c r="DQ28" s="644"/>
      <c r="DR28" s="644"/>
      <c r="DS28" s="644"/>
      <c r="DT28" s="644"/>
      <c r="DU28" s="644"/>
      <c r="DV28" s="645"/>
      <c r="DW28" s="646">
        <v>13.5</v>
      </c>
      <c r="DX28" s="675"/>
      <c r="DY28" s="675"/>
      <c r="DZ28" s="675"/>
      <c r="EA28" s="675"/>
      <c r="EB28" s="675"/>
      <c r="EC28" s="677"/>
    </row>
    <row r="29" spans="2:133" ht="11.25" customHeight="1">
      <c r="B29" s="638" t="s">
        <v>298</v>
      </c>
      <c r="C29" s="639"/>
      <c r="D29" s="639"/>
      <c r="E29" s="639"/>
      <c r="F29" s="639"/>
      <c r="G29" s="639"/>
      <c r="H29" s="639"/>
      <c r="I29" s="639"/>
      <c r="J29" s="639"/>
      <c r="K29" s="639"/>
      <c r="L29" s="639"/>
      <c r="M29" s="639"/>
      <c r="N29" s="639"/>
      <c r="O29" s="639"/>
      <c r="P29" s="639"/>
      <c r="Q29" s="640"/>
      <c r="R29" s="641">
        <v>2023876</v>
      </c>
      <c r="S29" s="644"/>
      <c r="T29" s="644"/>
      <c r="U29" s="644"/>
      <c r="V29" s="644"/>
      <c r="W29" s="644"/>
      <c r="X29" s="644"/>
      <c r="Y29" s="645"/>
      <c r="Z29" s="703">
        <v>6.8</v>
      </c>
      <c r="AA29" s="703"/>
      <c r="AB29" s="703"/>
      <c r="AC29" s="703"/>
      <c r="AD29" s="704" t="s">
        <v>239</v>
      </c>
      <c r="AE29" s="704"/>
      <c r="AF29" s="704"/>
      <c r="AG29" s="704"/>
      <c r="AH29" s="704"/>
      <c r="AI29" s="704"/>
      <c r="AJ29" s="704"/>
      <c r="AK29" s="704"/>
      <c r="AL29" s="646" t="s">
        <v>122</v>
      </c>
      <c r="AM29" s="647"/>
      <c r="AN29" s="647"/>
      <c r="AO29" s="705"/>
      <c r="AP29" s="715" t="s">
        <v>217</v>
      </c>
      <c r="AQ29" s="716"/>
      <c r="AR29" s="716"/>
      <c r="AS29" s="716"/>
      <c r="AT29" s="716"/>
      <c r="AU29" s="716"/>
      <c r="AV29" s="716"/>
      <c r="AW29" s="716"/>
      <c r="AX29" s="716"/>
      <c r="AY29" s="716"/>
      <c r="AZ29" s="716"/>
      <c r="BA29" s="716"/>
      <c r="BB29" s="716"/>
      <c r="BC29" s="716"/>
      <c r="BD29" s="716"/>
      <c r="BE29" s="716"/>
      <c r="BF29" s="717"/>
      <c r="BG29" s="715" t="s">
        <v>299</v>
      </c>
      <c r="BH29" s="743"/>
      <c r="BI29" s="743"/>
      <c r="BJ29" s="743"/>
      <c r="BK29" s="743"/>
      <c r="BL29" s="743"/>
      <c r="BM29" s="743"/>
      <c r="BN29" s="743"/>
      <c r="BO29" s="743"/>
      <c r="BP29" s="743"/>
      <c r="BQ29" s="744"/>
      <c r="BR29" s="715" t="s">
        <v>300</v>
      </c>
      <c r="BS29" s="743"/>
      <c r="BT29" s="743"/>
      <c r="BU29" s="743"/>
      <c r="BV29" s="743"/>
      <c r="BW29" s="743"/>
      <c r="BX29" s="743"/>
      <c r="BY29" s="743"/>
      <c r="BZ29" s="743"/>
      <c r="CA29" s="743"/>
      <c r="CB29" s="744"/>
      <c r="CD29" s="725" t="s">
        <v>301</v>
      </c>
      <c r="CE29" s="726"/>
      <c r="CF29" s="685" t="s">
        <v>63</v>
      </c>
      <c r="CG29" s="682"/>
      <c r="CH29" s="682"/>
      <c r="CI29" s="682"/>
      <c r="CJ29" s="682"/>
      <c r="CK29" s="682"/>
      <c r="CL29" s="682"/>
      <c r="CM29" s="682"/>
      <c r="CN29" s="682"/>
      <c r="CO29" s="682"/>
      <c r="CP29" s="682"/>
      <c r="CQ29" s="683"/>
      <c r="CR29" s="641">
        <v>2288481</v>
      </c>
      <c r="CS29" s="642"/>
      <c r="CT29" s="642"/>
      <c r="CU29" s="642"/>
      <c r="CV29" s="642"/>
      <c r="CW29" s="642"/>
      <c r="CX29" s="642"/>
      <c r="CY29" s="643"/>
      <c r="CZ29" s="646">
        <v>8</v>
      </c>
      <c r="DA29" s="675"/>
      <c r="DB29" s="675"/>
      <c r="DC29" s="676"/>
      <c r="DD29" s="649">
        <v>2274406</v>
      </c>
      <c r="DE29" s="642"/>
      <c r="DF29" s="642"/>
      <c r="DG29" s="642"/>
      <c r="DH29" s="642"/>
      <c r="DI29" s="642"/>
      <c r="DJ29" s="642"/>
      <c r="DK29" s="643"/>
      <c r="DL29" s="649">
        <v>2274406</v>
      </c>
      <c r="DM29" s="642"/>
      <c r="DN29" s="642"/>
      <c r="DO29" s="642"/>
      <c r="DP29" s="642"/>
      <c r="DQ29" s="642"/>
      <c r="DR29" s="642"/>
      <c r="DS29" s="642"/>
      <c r="DT29" s="642"/>
      <c r="DU29" s="642"/>
      <c r="DV29" s="643"/>
      <c r="DW29" s="646">
        <v>13.5</v>
      </c>
      <c r="DX29" s="675"/>
      <c r="DY29" s="675"/>
      <c r="DZ29" s="675"/>
      <c r="EA29" s="675"/>
      <c r="EB29" s="675"/>
      <c r="EC29" s="677"/>
    </row>
    <row r="30" spans="2:133" ht="11.25" customHeight="1">
      <c r="B30" s="638" t="s">
        <v>302</v>
      </c>
      <c r="C30" s="639"/>
      <c r="D30" s="639"/>
      <c r="E30" s="639"/>
      <c r="F30" s="639"/>
      <c r="G30" s="639"/>
      <c r="H30" s="639"/>
      <c r="I30" s="639"/>
      <c r="J30" s="639"/>
      <c r="K30" s="639"/>
      <c r="L30" s="639"/>
      <c r="M30" s="639"/>
      <c r="N30" s="639"/>
      <c r="O30" s="639"/>
      <c r="P30" s="639"/>
      <c r="Q30" s="640"/>
      <c r="R30" s="641">
        <v>33430</v>
      </c>
      <c r="S30" s="644"/>
      <c r="T30" s="644"/>
      <c r="U30" s="644"/>
      <c r="V30" s="644"/>
      <c r="W30" s="644"/>
      <c r="X30" s="644"/>
      <c r="Y30" s="645"/>
      <c r="Z30" s="703">
        <v>0.1</v>
      </c>
      <c r="AA30" s="703"/>
      <c r="AB30" s="703"/>
      <c r="AC30" s="703"/>
      <c r="AD30" s="704">
        <v>10616</v>
      </c>
      <c r="AE30" s="704"/>
      <c r="AF30" s="704"/>
      <c r="AG30" s="704"/>
      <c r="AH30" s="704"/>
      <c r="AI30" s="704"/>
      <c r="AJ30" s="704"/>
      <c r="AK30" s="704"/>
      <c r="AL30" s="646">
        <v>0.1</v>
      </c>
      <c r="AM30" s="647"/>
      <c r="AN30" s="647"/>
      <c r="AO30" s="705"/>
      <c r="AP30" s="731" t="s">
        <v>303</v>
      </c>
      <c r="AQ30" s="732"/>
      <c r="AR30" s="732"/>
      <c r="AS30" s="732"/>
      <c r="AT30" s="737" t="s">
        <v>304</v>
      </c>
      <c r="AU30" s="210"/>
      <c r="AV30" s="210"/>
      <c r="AW30" s="210"/>
      <c r="AX30" s="740" t="s">
        <v>180</v>
      </c>
      <c r="AY30" s="741"/>
      <c r="AZ30" s="741"/>
      <c r="BA30" s="741"/>
      <c r="BB30" s="741"/>
      <c r="BC30" s="741"/>
      <c r="BD30" s="741"/>
      <c r="BE30" s="741"/>
      <c r="BF30" s="742"/>
      <c r="BG30" s="721">
        <v>99.6</v>
      </c>
      <c r="BH30" s="722"/>
      <c r="BI30" s="722"/>
      <c r="BJ30" s="722"/>
      <c r="BK30" s="722"/>
      <c r="BL30" s="722"/>
      <c r="BM30" s="723">
        <v>98.4</v>
      </c>
      <c r="BN30" s="722"/>
      <c r="BO30" s="722"/>
      <c r="BP30" s="722"/>
      <c r="BQ30" s="724"/>
      <c r="BR30" s="721">
        <v>99.5</v>
      </c>
      <c r="BS30" s="722"/>
      <c r="BT30" s="722"/>
      <c r="BU30" s="722"/>
      <c r="BV30" s="722"/>
      <c r="BW30" s="722"/>
      <c r="BX30" s="723">
        <v>98</v>
      </c>
      <c r="BY30" s="722"/>
      <c r="BZ30" s="722"/>
      <c r="CA30" s="722"/>
      <c r="CB30" s="724"/>
      <c r="CD30" s="727"/>
      <c r="CE30" s="728"/>
      <c r="CF30" s="685" t="s">
        <v>305</v>
      </c>
      <c r="CG30" s="682"/>
      <c r="CH30" s="682"/>
      <c r="CI30" s="682"/>
      <c r="CJ30" s="682"/>
      <c r="CK30" s="682"/>
      <c r="CL30" s="682"/>
      <c r="CM30" s="682"/>
      <c r="CN30" s="682"/>
      <c r="CO30" s="682"/>
      <c r="CP30" s="682"/>
      <c r="CQ30" s="683"/>
      <c r="CR30" s="641">
        <v>2035761</v>
      </c>
      <c r="CS30" s="644"/>
      <c r="CT30" s="644"/>
      <c r="CU30" s="644"/>
      <c r="CV30" s="644"/>
      <c r="CW30" s="644"/>
      <c r="CX30" s="644"/>
      <c r="CY30" s="645"/>
      <c r="CZ30" s="646">
        <v>7.1</v>
      </c>
      <c r="DA30" s="675"/>
      <c r="DB30" s="675"/>
      <c r="DC30" s="676"/>
      <c r="DD30" s="649">
        <v>2022822</v>
      </c>
      <c r="DE30" s="644"/>
      <c r="DF30" s="644"/>
      <c r="DG30" s="644"/>
      <c r="DH30" s="644"/>
      <c r="DI30" s="644"/>
      <c r="DJ30" s="644"/>
      <c r="DK30" s="645"/>
      <c r="DL30" s="649">
        <v>2022822</v>
      </c>
      <c r="DM30" s="644"/>
      <c r="DN30" s="644"/>
      <c r="DO30" s="644"/>
      <c r="DP30" s="644"/>
      <c r="DQ30" s="644"/>
      <c r="DR30" s="644"/>
      <c r="DS30" s="644"/>
      <c r="DT30" s="644"/>
      <c r="DU30" s="644"/>
      <c r="DV30" s="645"/>
      <c r="DW30" s="646">
        <v>12</v>
      </c>
      <c r="DX30" s="675"/>
      <c r="DY30" s="675"/>
      <c r="DZ30" s="675"/>
      <c r="EA30" s="675"/>
      <c r="EB30" s="675"/>
      <c r="EC30" s="677"/>
    </row>
    <row r="31" spans="2:133" ht="11.25" customHeight="1">
      <c r="B31" s="638" t="s">
        <v>306</v>
      </c>
      <c r="C31" s="639"/>
      <c r="D31" s="639"/>
      <c r="E31" s="639"/>
      <c r="F31" s="639"/>
      <c r="G31" s="639"/>
      <c r="H31" s="639"/>
      <c r="I31" s="639"/>
      <c r="J31" s="639"/>
      <c r="K31" s="639"/>
      <c r="L31" s="639"/>
      <c r="M31" s="639"/>
      <c r="N31" s="639"/>
      <c r="O31" s="639"/>
      <c r="P31" s="639"/>
      <c r="Q31" s="640"/>
      <c r="R31" s="641">
        <v>13142</v>
      </c>
      <c r="S31" s="644"/>
      <c r="T31" s="644"/>
      <c r="U31" s="644"/>
      <c r="V31" s="644"/>
      <c r="W31" s="644"/>
      <c r="X31" s="644"/>
      <c r="Y31" s="645"/>
      <c r="Z31" s="703">
        <v>0</v>
      </c>
      <c r="AA31" s="703"/>
      <c r="AB31" s="703"/>
      <c r="AC31" s="703"/>
      <c r="AD31" s="704" t="s">
        <v>122</v>
      </c>
      <c r="AE31" s="704"/>
      <c r="AF31" s="704"/>
      <c r="AG31" s="704"/>
      <c r="AH31" s="704"/>
      <c r="AI31" s="704"/>
      <c r="AJ31" s="704"/>
      <c r="AK31" s="704"/>
      <c r="AL31" s="646" t="s">
        <v>122</v>
      </c>
      <c r="AM31" s="647"/>
      <c r="AN31" s="647"/>
      <c r="AO31" s="705"/>
      <c r="AP31" s="733"/>
      <c r="AQ31" s="734"/>
      <c r="AR31" s="734"/>
      <c r="AS31" s="734"/>
      <c r="AT31" s="738"/>
      <c r="AU31" s="209" t="s">
        <v>307</v>
      </c>
      <c r="AV31" s="209"/>
      <c r="AW31" s="209"/>
      <c r="AX31" s="638" t="s">
        <v>308</v>
      </c>
      <c r="AY31" s="639"/>
      <c r="AZ31" s="639"/>
      <c r="BA31" s="639"/>
      <c r="BB31" s="639"/>
      <c r="BC31" s="639"/>
      <c r="BD31" s="639"/>
      <c r="BE31" s="639"/>
      <c r="BF31" s="640"/>
      <c r="BG31" s="719">
        <v>99.6</v>
      </c>
      <c r="BH31" s="642"/>
      <c r="BI31" s="642"/>
      <c r="BJ31" s="642"/>
      <c r="BK31" s="642"/>
      <c r="BL31" s="642"/>
      <c r="BM31" s="647">
        <v>98.4</v>
      </c>
      <c r="BN31" s="720"/>
      <c r="BO31" s="720"/>
      <c r="BP31" s="720"/>
      <c r="BQ31" s="681"/>
      <c r="BR31" s="719">
        <v>99.5</v>
      </c>
      <c r="BS31" s="642"/>
      <c r="BT31" s="642"/>
      <c r="BU31" s="642"/>
      <c r="BV31" s="642"/>
      <c r="BW31" s="642"/>
      <c r="BX31" s="647">
        <v>98</v>
      </c>
      <c r="BY31" s="720"/>
      <c r="BZ31" s="720"/>
      <c r="CA31" s="720"/>
      <c r="CB31" s="681"/>
      <c r="CD31" s="727"/>
      <c r="CE31" s="728"/>
      <c r="CF31" s="685" t="s">
        <v>309</v>
      </c>
      <c r="CG31" s="682"/>
      <c r="CH31" s="682"/>
      <c r="CI31" s="682"/>
      <c r="CJ31" s="682"/>
      <c r="CK31" s="682"/>
      <c r="CL31" s="682"/>
      <c r="CM31" s="682"/>
      <c r="CN31" s="682"/>
      <c r="CO31" s="682"/>
      <c r="CP31" s="682"/>
      <c r="CQ31" s="683"/>
      <c r="CR31" s="641">
        <v>252720</v>
      </c>
      <c r="CS31" s="642"/>
      <c r="CT31" s="642"/>
      <c r="CU31" s="642"/>
      <c r="CV31" s="642"/>
      <c r="CW31" s="642"/>
      <c r="CX31" s="642"/>
      <c r="CY31" s="643"/>
      <c r="CZ31" s="646">
        <v>0.9</v>
      </c>
      <c r="DA31" s="675"/>
      <c r="DB31" s="675"/>
      <c r="DC31" s="676"/>
      <c r="DD31" s="649">
        <v>251584</v>
      </c>
      <c r="DE31" s="642"/>
      <c r="DF31" s="642"/>
      <c r="DG31" s="642"/>
      <c r="DH31" s="642"/>
      <c r="DI31" s="642"/>
      <c r="DJ31" s="642"/>
      <c r="DK31" s="643"/>
      <c r="DL31" s="649">
        <v>251584</v>
      </c>
      <c r="DM31" s="642"/>
      <c r="DN31" s="642"/>
      <c r="DO31" s="642"/>
      <c r="DP31" s="642"/>
      <c r="DQ31" s="642"/>
      <c r="DR31" s="642"/>
      <c r="DS31" s="642"/>
      <c r="DT31" s="642"/>
      <c r="DU31" s="642"/>
      <c r="DV31" s="643"/>
      <c r="DW31" s="646">
        <v>1.5</v>
      </c>
      <c r="DX31" s="675"/>
      <c r="DY31" s="675"/>
      <c r="DZ31" s="675"/>
      <c r="EA31" s="675"/>
      <c r="EB31" s="675"/>
      <c r="EC31" s="677"/>
    </row>
    <row r="32" spans="2:133" ht="11.25" customHeight="1">
      <c r="B32" s="638" t="s">
        <v>310</v>
      </c>
      <c r="C32" s="639"/>
      <c r="D32" s="639"/>
      <c r="E32" s="639"/>
      <c r="F32" s="639"/>
      <c r="G32" s="639"/>
      <c r="H32" s="639"/>
      <c r="I32" s="639"/>
      <c r="J32" s="639"/>
      <c r="K32" s="639"/>
      <c r="L32" s="639"/>
      <c r="M32" s="639"/>
      <c r="N32" s="639"/>
      <c r="O32" s="639"/>
      <c r="P32" s="639"/>
      <c r="Q32" s="640"/>
      <c r="R32" s="641">
        <v>377145</v>
      </c>
      <c r="S32" s="644"/>
      <c r="T32" s="644"/>
      <c r="U32" s="644"/>
      <c r="V32" s="644"/>
      <c r="W32" s="644"/>
      <c r="X32" s="644"/>
      <c r="Y32" s="645"/>
      <c r="Z32" s="703">
        <v>1.3</v>
      </c>
      <c r="AA32" s="703"/>
      <c r="AB32" s="703"/>
      <c r="AC32" s="703"/>
      <c r="AD32" s="704" t="s">
        <v>239</v>
      </c>
      <c r="AE32" s="704"/>
      <c r="AF32" s="704"/>
      <c r="AG32" s="704"/>
      <c r="AH32" s="704"/>
      <c r="AI32" s="704"/>
      <c r="AJ32" s="704"/>
      <c r="AK32" s="704"/>
      <c r="AL32" s="646" t="s">
        <v>239</v>
      </c>
      <c r="AM32" s="647"/>
      <c r="AN32" s="647"/>
      <c r="AO32" s="705"/>
      <c r="AP32" s="735"/>
      <c r="AQ32" s="736"/>
      <c r="AR32" s="736"/>
      <c r="AS32" s="736"/>
      <c r="AT32" s="739"/>
      <c r="AU32" s="211"/>
      <c r="AV32" s="211"/>
      <c r="AW32" s="211"/>
      <c r="AX32" s="653" t="s">
        <v>311</v>
      </c>
      <c r="AY32" s="654"/>
      <c r="AZ32" s="654"/>
      <c r="BA32" s="654"/>
      <c r="BB32" s="654"/>
      <c r="BC32" s="654"/>
      <c r="BD32" s="654"/>
      <c r="BE32" s="654"/>
      <c r="BF32" s="655"/>
      <c r="BG32" s="718">
        <v>99.7</v>
      </c>
      <c r="BH32" s="657"/>
      <c r="BI32" s="657"/>
      <c r="BJ32" s="657"/>
      <c r="BK32" s="657"/>
      <c r="BL32" s="657"/>
      <c r="BM32" s="701">
        <v>98.4</v>
      </c>
      <c r="BN32" s="657"/>
      <c r="BO32" s="657"/>
      <c r="BP32" s="657"/>
      <c r="BQ32" s="694"/>
      <c r="BR32" s="718">
        <v>99.5</v>
      </c>
      <c r="BS32" s="657"/>
      <c r="BT32" s="657"/>
      <c r="BU32" s="657"/>
      <c r="BV32" s="657"/>
      <c r="BW32" s="657"/>
      <c r="BX32" s="701">
        <v>97.9</v>
      </c>
      <c r="BY32" s="657"/>
      <c r="BZ32" s="657"/>
      <c r="CA32" s="657"/>
      <c r="CB32" s="694"/>
      <c r="CD32" s="729"/>
      <c r="CE32" s="730"/>
      <c r="CF32" s="685" t="s">
        <v>312</v>
      </c>
      <c r="CG32" s="682"/>
      <c r="CH32" s="682"/>
      <c r="CI32" s="682"/>
      <c r="CJ32" s="682"/>
      <c r="CK32" s="682"/>
      <c r="CL32" s="682"/>
      <c r="CM32" s="682"/>
      <c r="CN32" s="682"/>
      <c r="CO32" s="682"/>
      <c r="CP32" s="682"/>
      <c r="CQ32" s="683"/>
      <c r="CR32" s="641">
        <v>95</v>
      </c>
      <c r="CS32" s="644"/>
      <c r="CT32" s="644"/>
      <c r="CU32" s="644"/>
      <c r="CV32" s="644"/>
      <c r="CW32" s="644"/>
      <c r="CX32" s="644"/>
      <c r="CY32" s="645"/>
      <c r="CZ32" s="646">
        <v>0</v>
      </c>
      <c r="DA32" s="675"/>
      <c r="DB32" s="675"/>
      <c r="DC32" s="676"/>
      <c r="DD32" s="649">
        <v>95</v>
      </c>
      <c r="DE32" s="644"/>
      <c r="DF32" s="644"/>
      <c r="DG32" s="644"/>
      <c r="DH32" s="644"/>
      <c r="DI32" s="644"/>
      <c r="DJ32" s="644"/>
      <c r="DK32" s="645"/>
      <c r="DL32" s="649">
        <v>95</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313</v>
      </c>
      <c r="C33" s="639"/>
      <c r="D33" s="639"/>
      <c r="E33" s="639"/>
      <c r="F33" s="639"/>
      <c r="G33" s="639"/>
      <c r="H33" s="639"/>
      <c r="I33" s="639"/>
      <c r="J33" s="639"/>
      <c r="K33" s="639"/>
      <c r="L33" s="639"/>
      <c r="M33" s="639"/>
      <c r="N33" s="639"/>
      <c r="O33" s="639"/>
      <c r="P33" s="639"/>
      <c r="Q33" s="640"/>
      <c r="R33" s="641">
        <v>899067</v>
      </c>
      <c r="S33" s="644"/>
      <c r="T33" s="644"/>
      <c r="U33" s="644"/>
      <c r="V33" s="644"/>
      <c r="W33" s="644"/>
      <c r="X33" s="644"/>
      <c r="Y33" s="645"/>
      <c r="Z33" s="703">
        <v>3</v>
      </c>
      <c r="AA33" s="703"/>
      <c r="AB33" s="703"/>
      <c r="AC33" s="703"/>
      <c r="AD33" s="704" t="s">
        <v>122</v>
      </c>
      <c r="AE33" s="704"/>
      <c r="AF33" s="704"/>
      <c r="AG33" s="704"/>
      <c r="AH33" s="704"/>
      <c r="AI33" s="704"/>
      <c r="AJ33" s="704"/>
      <c r="AK33" s="704"/>
      <c r="AL33" s="646" t="s">
        <v>122</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314</v>
      </c>
      <c r="CE33" s="682"/>
      <c r="CF33" s="682"/>
      <c r="CG33" s="682"/>
      <c r="CH33" s="682"/>
      <c r="CI33" s="682"/>
      <c r="CJ33" s="682"/>
      <c r="CK33" s="682"/>
      <c r="CL33" s="682"/>
      <c r="CM33" s="682"/>
      <c r="CN33" s="682"/>
      <c r="CO33" s="682"/>
      <c r="CP33" s="682"/>
      <c r="CQ33" s="683"/>
      <c r="CR33" s="641">
        <v>10865357</v>
      </c>
      <c r="CS33" s="642"/>
      <c r="CT33" s="642"/>
      <c r="CU33" s="642"/>
      <c r="CV33" s="642"/>
      <c r="CW33" s="642"/>
      <c r="CX33" s="642"/>
      <c r="CY33" s="643"/>
      <c r="CZ33" s="646">
        <v>38</v>
      </c>
      <c r="DA33" s="675"/>
      <c r="DB33" s="675"/>
      <c r="DC33" s="676"/>
      <c r="DD33" s="649">
        <v>9253340</v>
      </c>
      <c r="DE33" s="642"/>
      <c r="DF33" s="642"/>
      <c r="DG33" s="642"/>
      <c r="DH33" s="642"/>
      <c r="DI33" s="642"/>
      <c r="DJ33" s="642"/>
      <c r="DK33" s="643"/>
      <c r="DL33" s="649">
        <v>7280651</v>
      </c>
      <c r="DM33" s="642"/>
      <c r="DN33" s="642"/>
      <c r="DO33" s="642"/>
      <c r="DP33" s="642"/>
      <c r="DQ33" s="642"/>
      <c r="DR33" s="642"/>
      <c r="DS33" s="642"/>
      <c r="DT33" s="642"/>
      <c r="DU33" s="642"/>
      <c r="DV33" s="643"/>
      <c r="DW33" s="646">
        <v>43.1</v>
      </c>
      <c r="DX33" s="675"/>
      <c r="DY33" s="675"/>
      <c r="DZ33" s="675"/>
      <c r="EA33" s="675"/>
      <c r="EB33" s="675"/>
      <c r="EC33" s="677"/>
    </row>
    <row r="34" spans="2:133" ht="11.25" customHeight="1">
      <c r="B34" s="638" t="s">
        <v>315</v>
      </c>
      <c r="C34" s="639"/>
      <c r="D34" s="639"/>
      <c r="E34" s="639"/>
      <c r="F34" s="639"/>
      <c r="G34" s="639"/>
      <c r="H34" s="639"/>
      <c r="I34" s="639"/>
      <c r="J34" s="639"/>
      <c r="K34" s="639"/>
      <c r="L34" s="639"/>
      <c r="M34" s="639"/>
      <c r="N34" s="639"/>
      <c r="O34" s="639"/>
      <c r="P34" s="639"/>
      <c r="Q34" s="640"/>
      <c r="R34" s="641">
        <v>393704</v>
      </c>
      <c r="S34" s="644"/>
      <c r="T34" s="644"/>
      <c r="U34" s="644"/>
      <c r="V34" s="644"/>
      <c r="W34" s="644"/>
      <c r="X34" s="644"/>
      <c r="Y34" s="645"/>
      <c r="Z34" s="703">
        <v>1.3</v>
      </c>
      <c r="AA34" s="703"/>
      <c r="AB34" s="703"/>
      <c r="AC34" s="703"/>
      <c r="AD34" s="704">
        <v>33033</v>
      </c>
      <c r="AE34" s="704"/>
      <c r="AF34" s="704"/>
      <c r="AG34" s="704"/>
      <c r="AH34" s="704"/>
      <c r="AI34" s="704"/>
      <c r="AJ34" s="704"/>
      <c r="AK34" s="704"/>
      <c r="AL34" s="646">
        <v>0.2</v>
      </c>
      <c r="AM34" s="647"/>
      <c r="AN34" s="647"/>
      <c r="AO34" s="705"/>
      <c r="AP34" s="214"/>
      <c r="AQ34" s="715" t="s">
        <v>316</v>
      </c>
      <c r="AR34" s="716"/>
      <c r="AS34" s="716"/>
      <c r="AT34" s="716"/>
      <c r="AU34" s="716"/>
      <c r="AV34" s="716"/>
      <c r="AW34" s="716"/>
      <c r="AX34" s="716"/>
      <c r="AY34" s="716"/>
      <c r="AZ34" s="716"/>
      <c r="BA34" s="716"/>
      <c r="BB34" s="716"/>
      <c r="BC34" s="716"/>
      <c r="BD34" s="716"/>
      <c r="BE34" s="716"/>
      <c r="BF34" s="717"/>
      <c r="BG34" s="715" t="s">
        <v>317</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318</v>
      </c>
      <c r="CE34" s="682"/>
      <c r="CF34" s="682"/>
      <c r="CG34" s="682"/>
      <c r="CH34" s="682"/>
      <c r="CI34" s="682"/>
      <c r="CJ34" s="682"/>
      <c r="CK34" s="682"/>
      <c r="CL34" s="682"/>
      <c r="CM34" s="682"/>
      <c r="CN34" s="682"/>
      <c r="CO34" s="682"/>
      <c r="CP34" s="682"/>
      <c r="CQ34" s="683"/>
      <c r="CR34" s="641">
        <v>3319936</v>
      </c>
      <c r="CS34" s="644"/>
      <c r="CT34" s="644"/>
      <c r="CU34" s="644"/>
      <c r="CV34" s="644"/>
      <c r="CW34" s="644"/>
      <c r="CX34" s="644"/>
      <c r="CY34" s="645"/>
      <c r="CZ34" s="646">
        <v>11.6</v>
      </c>
      <c r="DA34" s="675"/>
      <c r="DB34" s="675"/>
      <c r="DC34" s="676"/>
      <c r="DD34" s="649">
        <v>2784125</v>
      </c>
      <c r="DE34" s="644"/>
      <c r="DF34" s="644"/>
      <c r="DG34" s="644"/>
      <c r="DH34" s="644"/>
      <c r="DI34" s="644"/>
      <c r="DJ34" s="644"/>
      <c r="DK34" s="645"/>
      <c r="DL34" s="649">
        <v>2509062</v>
      </c>
      <c r="DM34" s="644"/>
      <c r="DN34" s="644"/>
      <c r="DO34" s="644"/>
      <c r="DP34" s="644"/>
      <c r="DQ34" s="644"/>
      <c r="DR34" s="644"/>
      <c r="DS34" s="644"/>
      <c r="DT34" s="644"/>
      <c r="DU34" s="644"/>
      <c r="DV34" s="645"/>
      <c r="DW34" s="646">
        <v>14.8</v>
      </c>
      <c r="DX34" s="675"/>
      <c r="DY34" s="675"/>
      <c r="DZ34" s="675"/>
      <c r="EA34" s="675"/>
      <c r="EB34" s="675"/>
      <c r="EC34" s="677"/>
    </row>
    <row r="35" spans="2:133" ht="11.25" customHeight="1">
      <c r="B35" s="638" t="s">
        <v>319</v>
      </c>
      <c r="C35" s="639"/>
      <c r="D35" s="639"/>
      <c r="E35" s="639"/>
      <c r="F35" s="639"/>
      <c r="G35" s="639"/>
      <c r="H35" s="639"/>
      <c r="I35" s="639"/>
      <c r="J35" s="639"/>
      <c r="K35" s="639"/>
      <c r="L35" s="639"/>
      <c r="M35" s="639"/>
      <c r="N35" s="639"/>
      <c r="O35" s="639"/>
      <c r="P35" s="639"/>
      <c r="Q35" s="640"/>
      <c r="R35" s="641">
        <v>3526600</v>
      </c>
      <c r="S35" s="644"/>
      <c r="T35" s="644"/>
      <c r="U35" s="644"/>
      <c r="V35" s="644"/>
      <c r="W35" s="644"/>
      <c r="X35" s="644"/>
      <c r="Y35" s="645"/>
      <c r="Z35" s="703">
        <v>11.9</v>
      </c>
      <c r="AA35" s="703"/>
      <c r="AB35" s="703"/>
      <c r="AC35" s="703"/>
      <c r="AD35" s="704" t="s">
        <v>122</v>
      </c>
      <c r="AE35" s="704"/>
      <c r="AF35" s="704"/>
      <c r="AG35" s="704"/>
      <c r="AH35" s="704"/>
      <c r="AI35" s="704"/>
      <c r="AJ35" s="704"/>
      <c r="AK35" s="704"/>
      <c r="AL35" s="646" t="s">
        <v>122</v>
      </c>
      <c r="AM35" s="647"/>
      <c r="AN35" s="647"/>
      <c r="AO35" s="705"/>
      <c r="AP35" s="214"/>
      <c r="AQ35" s="709" t="s">
        <v>320</v>
      </c>
      <c r="AR35" s="710"/>
      <c r="AS35" s="710"/>
      <c r="AT35" s="710"/>
      <c r="AU35" s="710"/>
      <c r="AV35" s="710"/>
      <c r="AW35" s="710"/>
      <c r="AX35" s="710"/>
      <c r="AY35" s="711"/>
      <c r="AZ35" s="706">
        <v>3294792</v>
      </c>
      <c r="BA35" s="707"/>
      <c r="BB35" s="707"/>
      <c r="BC35" s="707"/>
      <c r="BD35" s="707"/>
      <c r="BE35" s="707"/>
      <c r="BF35" s="708"/>
      <c r="BG35" s="712" t="s">
        <v>321</v>
      </c>
      <c r="BH35" s="713"/>
      <c r="BI35" s="713"/>
      <c r="BJ35" s="713"/>
      <c r="BK35" s="713"/>
      <c r="BL35" s="713"/>
      <c r="BM35" s="713"/>
      <c r="BN35" s="713"/>
      <c r="BO35" s="713"/>
      <c r="BP35" s="713"/>
      <c r="BQ35" s="713"/>
      <c r="BR35" s="713"/>
      <c r="BS35" s="713"/>
      <c r="BT35" s="713"/>
      <c r="BU35" s="714"/>
      <c r="BV35" s="706">
        <v>878556</v>
      </c>
      <c r="BW35" s="707"/>
      <c r="BX35" s="707"/>
      <c r="BY35" s="707"/>
      <c r="BZ35" s="707"/>
      <c r="CA35" s="707"/>
      <c r="CB35" s="708"/>
      <c r="CD35" s="685" t="s">
        <v>322</v>
      </c>
      <c r="CE35" s="682"/>
      <c r="CF35" s="682"/>
      <c r="CG35" s="682"/>
      <c r="CH35" s="682"/>
      <c r="CI35" s="682"/>
      <c r="CJ35" s="682"/>
      <c r="CK35" s="682"/>
      <c r="CL35" s="682"/>
      <c r="CM35" s="682"/>
      <c r="CN35" s="682"/>
      <c r="CO35" s="682"/>
      <c r="CP35" s="682"/>
      <c r="CQ35" s="683"/>
      <c r="CR35" s="641">
        <v>109899</v>
      </c>
      <c r="CS35" s="642"/>
      <c r="CT35" s="642"/>
      <c r="CU35" s="642"/>
      <c r="CV35" s="642"/>
      <c r="CW35" s="642"/>
      <c r="CX35" s="642"/>
      <c r="CY35" s="643"/>
      <c r="CZ35" s="646">
        <v>0.4</v>
      </c>
      <c r="DA35" s="675"/>
      <c r="DB35" s="675"/>
      <c r="DC35" s="676"/>
      <c r="DD35" s="649">
        <v>99603</v>
      </c>
      <c r="DE35" s="642"/>
      <c r="DF35" s="642"/>
      <c r="DG35" s="642"/>
      <c r="DH35" s="642"/>
      <c r="DI35" s="642"/>
      <c r="DJ35" s="642"/>
      <c r="DK35" s="643"/>
      <c r="DL35" s="649">
        <v>97664</v>
      </c>
      <c r="DM35" s="642"/>
      <c r="DN35" s="642"/>
      <c r="DO35" s="642"/>
      <c r="DP35" s="642"/>
      <c r="DQ35" s="642"/>
      <c r="DR35" s="642"/>
      <c r="DS35" s="642"/>
      <c r="DT35" s="642"/>
      <c r="DU35" s="642"/>
      <c r="DV35" s="643"/>
      <c r="DW35" s="646">
        <v>0.6</v>
      </c>
      <c r="DX35" s="675"/>
      <c r="DY35" s="675"/>
      <c r="DZ35" s="675"/>
      <c r="EA35" s="675"/>
      <c r="EB35" s="675"/>
      <c r="EC35" s="677"/>
    </row>
    <row r="36" spans="2:133" ht="11.25" customHeight="1">
      <c r="B36" s="638" t="s">
        <v>323</v>
      </c>
      <c r="C36" s="639"/>
      <c r="D36" s="639"/>
      <c r="E36" s="639"/>
      <c r="F36" s="639"/>
      <c r="G36" s="639"/>
      <c r="H36" s="639"/>
      <c r="I36" s="639"/>
      <c r="J36" s="639"/>
      <c r="K36" s="639"/>
      <c r="L36" s="639"/>
      <c r="M36" s="639"/>
      <c r="N36" s="639"/>
      <c r="O36" s="639"/>
      <c r="P36" s="639"/>
      <c r="Q36" s="640"/>
      <c r="R36" s="641" t="s">
        <v>239</v>
      </c>
      <c r="S36" s="644"/>
      <c r="T36" s="644"/>
      <c r="U36" s="644"/>
      <c r="V36" s="644"/>
      <c r="W36" s="644"/>
      <c r="X36" s="644"/>
      <c r="Y36" s="645"/>
      <c r="Z36" s="703" t="s">
        <v>122</v>
      </c>
      <c r="AA36" s="703"/>
      <c r="AB36" s="703"/>
      <c r="AC36" s="703"/>
      <c r="AD36" s="704" t="s">
        <v>122</v>
      </c>
      <c r="AE36" s="704"/>
      <c r="AF36" s="704"/>
      <c r="AG36" s="704"/>
      <c r="AH36" s="704"/>
      <c r="AI36" s="704"/>
      <c r="AJ36" s="704"/>
      <c r="AK36" s="704"/>
      <c r="AL36" s="646" t="s">
        <v>239</v>
      </c>
      <c r="AM36" s="647"/>
      <c r="AN36" s="647"/>
      <c r="AO36" s="705"/>
      <c r="AQ36" s="678" t="s">
        <v>324</v>
      </c>
      <c r="AR36" s="679"/>
      <c r="AS36" s="679"/>
      <c r="AT36" s="679"/>
      <c r="AU36" s="679"/>
      <c r="AV36" s="679"/>
      <c r="AW36" s="679"/>
      <c r="AX36" s="679"/>
      <c r="AY36" s="680"/>
      <c r="AZ36" s="641">
        <v>895229</v>
      </c>
      <c r="BA36" s="644"/>
      <c r="BB36" s="644"/>
      <c r="BC36" s="644"/>
      <c r="BD36" s="642"/>
      <c r="BE36" s="642"/>
      <c r="BF36" s="681"/>
      <c r="BG36" s="685" t="s">
        <v>325</v>
      </c>
      <c r="BH36" s="682"/>
      <c r="BI36" s="682"/>
      <c r="BJ36" s="682"/>
      <c r="BK36" s="682"/>
      <c r="BL36" s="682"/>
      <c r="BM36" s="682"/>
      <c r="BN36" s="682"/>
      <c r="BO36" s="682"/>
      <c r="BP36" s="682"/>
      <c r="BQ36" s="682"/>
      <c r="BR36" s="682"/>
      <c r="BS36" s="682"/>
      <c r="BT36" s="682"/>
      <c r="BU36" s="683"/>
      <c r="BV36" s="641">
        <v>813800</v>
      </c>
      <c r="BW36" s="644"/>
      <c r="BX36" s="644"/>
      <c r="BY36" s="644"/>
      <c r="BZ36" s="644"/>
      <c r="CA36" s="644"/>
      <c r="CB36" s="684"/>
      <c r="CD36" s="685" t="s">
        <v>326</v>
      </c>
      <c r="CE36" s="682"/>
      <c r="CF36" s="682"/>
      <c r="CG36" s="682"/>
      <c r="CH36" s="682"/>
      <c r="CI36" s="682"/>
      <c r="CJ36" s="682"/>
      <c r="CK36" s="682"/>
      <c r="CL36" s="682"/>
      <c r="CM36" s="682"/>
      <c r="CN36" s="682"/>
      <c r="CO36" s="682"/>
      <c r="CP36" s="682"/>
      <c r="CQ36" s="683"/>
      <c r="CR36" s="641">
        <v>3993537</v>
      </c>
      <c r="CS36" s="644"/>
      <c r="CT36" s="644"/>
      <c r="CU36" s="644"/>
      <c r="CV36" s="644"/>
      <c r="CW36" s="644"/>
      <c r="CX36" s="644"/>
      <c r="CY36" s="645"/>
      <c r="CZ36" s="646">
        <v>14</v>
      </c>
      <c r="DA36" s="675"/>
      <c r="DB36" s="675"/>
      <c r="DC36" s="676"/>
      <c r="DD36" s="649">
        <v>3606108</v>
      </c>
      <c r="DE36" s="644"/>
      <c r="DF36" s="644"/>
      <c r="DG36" s="644"/>
      <c r="DH36" s="644"/>
      <c r="DI36" s="644"/>
      <c r="DJ36" s="644"/>
      <c r="DK36" s="645"/>
      <c r="DL36" s="649">
        <v>2819616</v>
      </c>
      <c r="DM36" s="644"/>
      <c r="DN36" s="644"/>
      <c r="DO36" s="644"/>
      <c r="DP36" s="644"/>
      <c r="DQ36" s="644"/>
      <c r="DR36" s="644"/>
      <c r="DS36" s="644"/>
      <c r="DT36" s="644"/>
      <c r="DU36" s="644"/>
      <c r="DV36" s="645"/>
      <c r="DW36" s="646">
        <v>16.7</v>
      </c>
      <c r="DX36" s="675"/>
      <c r="DY36" s="675"/>
      <c r="DZ36" s="675"/>
      <c r="EA36" s="675"/>
      <c r="EB36" s="675"/>
      <c r="EC36" s="677"/>
    </row>
    <row r="37" spans="2:133" ht="11.25" customHeight="1">
      <c r="B37" s="638" t="s">
        <v>327</v>
      </c>
      <c r="C37" s="639"/>
      <c r="D37" s="639"/>
      <c r="E37" s="639"/>
      <c r="F37" s="639"/>
      <c r="G37" s="639"/>
      <c r="H37" s="639"/>
      <c r="I37" s="639"/>
      <c r="J37" s="639"/>
      <c r="K37" s="639"/>
      <c r="L37" s="639"/>
      <c r="M37" s="639"/>
      <c r="N37" s="639"/>
      <c r="O37" s="639"/>
      <c r="P37" s="639"/>
      <c r="Q37" s="640"/>
      <c r="R37" s="641">
        <v>1376600</v>
      </c>
      <c r="S37" s="644"/>
      <c r="T37" s="644"/>
      <c r="U37" s="644"/>
      <c r="V37" s="644"/>
      <c r="W37" s="644"/>
      <c r="X37" s="644"/>
      <c r="Y37" s="645"/>
      <c r="Z37" s="703">
        <v>4.5999999999999996</v>
      </c>
      <c r="AA37" s="703"/>
      <c r="AB37" s="703"/>
      <c r="AC37" s="703"/>
      <c r="AD37" s="704" t="s">
        <v>122</v>
      </c>
      <c r="AE37" s="704"/>
      <c r="AF37" s="704"/>
      <c r="AG37" s="704"/>
      <c r="AH37" s="704"/>
      <c r="AI37" s="704"/>
      <c r="AJ37" s="704"/>
      <c r="AK37" s="704"/>
      <c r="AL37" s="646" t="s">
        <v>239</v>
      </c>
      <c r="AM37" s="647"/>
      <c r="AN37" s="647"/>
      <c r="AO37" s="705"/>
      <c r="AQ37" s="678" t="s">
        <v>328</v>
      </c>
      <c r="AR37" s="679"/>
      <c r="AS37" s="679"/>
      <c r="AT37" s="679"/>
      <c r="AU37" s="679"/>
      <c r="AV37" s="679"/>
      <c r="AW37" s="679"/>
      <c r="AX37" s="679"/>
      <c r="AY37" s="680"/>
      <c r="AZ37" s="641">
        <v>54339</v>
      </c>
      <c r="BA37" s="644"/>
      <c r="BB37" s="644"/>
      <c r="BC37" s="644"/>
      <c r="BD37" s="642"/>
      <c r="BE37" s="642"/>
      <c r="BF37" s="681"/>
      <c r="BG37" s="685" t="s">
        <v>329</v>
      </c>
      <c r="BH37" s="682"/>
      <c r="BI37" s="682"/>
      <c r="BJ37" s="682"/>
      <c r="BK37" s="682"/>
      <c r="BL37" s="682"/>
      <c r="BM37" s="682"/>
      <c r="BN37" s="682"/>
      <c r="BO37" s="682"/>
      <c r="BP37" s="682"/>
      <c r="BQ37" s="682"/>
      <c r="BR37" s="682"/>
      <c r="BS37" s="682"/>
      <c r="BT37" s="682"/>
      <c r="BU37" s="683"/>
      <c r="BV37" s="641">
        <v>10104</v>
      </c>
      <c r="BW37" s="644"/>
      <c r="BX37" s="644"/>
      <c r="BY37" s="644"/>
      <c r="BZ37" s="644"/>
      <c r="CA37" s="644"/>
      <c r="CB37" s="684"/>
      <c r="CD37" s="685" t="s">
        <v>330</v>
      </c>
      <c r="CE37" s="682"/>
      <c r="CF37" s="682"/>
      <c r="CG37" s="682"/>
      <c r="CH37" s="682"/>
      <c r="CI37" s="682"/>
      <c r="CJ37" s="682"/>
      <c r="CK37" s="682"/>
      <c r="CL37" s="682"/>
      <c r="CM37" s="682"/>
      <c r="CN37" s="682"/>
      <c r="CO37" s="682"/>
      <c r="CP37" s="682"/>
      <c r="CQ37" s="683"/>
      <c r="CR37" s="641">
        <v>1704174</v>
      </c>
      <c r="CS37" s="642"/>
      <c r="CT37" s="642"/>
      <c r="CU37" s="642"/>
      <c r="CV37" s="642"/>
      <c r="CW37" s="642"/>
      <c r="CX37" s="642"/>
      <c r="CY37" s="643"/>
      <c r="CZ37" s="646">
        <v>6</v>
      </c>
      <c r="DA37" s="675"/>
      <c r="DB37" s="675"/>
      <c r="DC37" s="676"/>
      <c r="DD37" s="649">
        <v>1689109</v>
      </c>
      <c r="DE37" s="642"/>
      <c r="DF37" s="642"/>
      <c r="DG37" s="642"/>
      <c r="DH37" s="642"/>
      <c r="DI37" s="642"/>
      <c r="DJ37" s="642"/>
      <c r="DK37" s="643"/>
      <c r="DL37" s="649">
        <v>1418286</v>
      </c>
      <c r="DM37" s="642"/>
      <c r="DN37" s="642"/>
      <c r="DO37" s="642"/>
      <c r="DP37" s="642"/>
      <c r="DQ37" s="642"/>
      <c r="DR37" s="642"/>
      <c r="DS37" s="642"/>
      <c r="DT37" s="642"/>
      <c r="DU37" s="642"/>
      <c r="DV37" s="643"/>
      <c r="DW37" s="646">
        <v>8.4</v>
      </c>
      <c r="DX37" s="675"/>
      <c r="DY37" s="675"/>
      <c r="DZ37" s="675"/>
      <c r="EA37" s="675"/>
      <c r="EB37" s="675"/>
      <c r="EC37" s="677"/>
    </row>
    <row r="38" spans="2:133" ht="11.25" customHeight="1">
      <c r="B38" s="653" t="s">
        <v>331</v>
      </c>
      <c r="C38" s="654"/>
      <c r="D38" s="654"/>
      <c r="E38" s="654"/>
      <c r="F38" s="654"/>
      <c r="G38" s="654"/>
      <c r="H38" s="654"/>
      <c r="I38" s="654"/>
      <c r="J38" s="654"/>
      <c r="K38" s="654"/>
      <c r="L38" s="654"/>
      <c r="M38" s="654"/>
      <c r="N38" s="654"/>
      <c r="O38" s="654"/>
      <c r="P38" s="654"/>
      <c r="Q38" s="655"/>
      <c r="R38" s="656">
        <v>29620887</v>
      </c>
      <c r="S38" s="693"/>
      <c r="T38" s="693"/>
      <c r="U38" s="693"/>
      <c r="V38" s="693"/>
      <c r="W38" s="693"/>
      <c r="X38" s="693"/>
      <c r="Y38" s="698"/>
      <c r="Z38" s="699">
        <v>100</v>
      </c>
      <c r="AA38" s="699"/>
      <c r="AB38" s="699"/>
      <c r="AC38" s="699"/>
      <c r="AD38" s="700">
        <v>15530777</v>
      </c>
      <c r="AE38" s="700"/>
      <c r="AF38" s="700"/>
      <c r="AG38" s="700"/>
      <c r="AH38" s="700"/>
      <c r="AI38" s="700"/>
      <c r="AJ38" s="700"/>
      <c r="AK38" s="700"/>
      <c r="AL38" s="659">
        <v>100</v>
      </c>
      <c r="AM38" s="701"/>
      <c r="AN38" s="701"/>
      <c r="AO38" s="702"/>
      <c r="AQ38" s="678" t="s">
        <v>332</v>
      </c>
      <c r="AR38" s="679"/>
      <c r="AS38" s="679"/>
      <c r="AT38" s="679"/>
      <c r="AU38" s="679"/>
      <c r="AV38" s="679"/>
      <c r="AW38" s="679"/>
      <c r="AX38" s="679"/>
      <c r="AY38" s="680"/>
      <c r="AZ38" s="641">
        <v>2800</v>
      </c>
      <c r="BA38" s="644"/>
      <c r="BB38" s="644"/>
      <c r="BC38" s="644"/>
      <c r="BD38" s="642"/>
      <c r="BE38" s="642"/>
      <c r="BF38" s="681"/>
      <c r="BG38" s="685" t="s">
        <v>333</v>
      </c>
      <c r="BH38" s="682"/>
      <c r="BI38" s="682"/>
      <c r="BJ38" s="682"/>
      <c r="BK38" s="682"/>
      <c r="BL38" s="682"/>
      <c r="BM38" s="682"/>
      <c r="BN38" s="682"/>
      <c r="BO38" s="682"/>
      <c r="BP38" s="682"/>
      <c r="BQ38" s="682"/>
      <c r="BR38" s="682"/>
      <c r="BS38" s="682"/>
      <c r="BT38" s="682"/>
      <c r="BU38" s="683"/>
      <c r="BV38" s="641">
        <v>15645</v>
      </c>
      <c r="BW38" s="644"/>
      <c r="BX38" s="644"/>
      <c r="BY38" s="644"/>
      <c r="BZ38" s="644"/>
      <c r="CA38" s="644"/>
      <c r="CB38" s="684"/>
      <c r="CD38" s="685" t="s">
        <v>334</v>
      </c>
      <c r="CE38" s="682"/>
      <c r="CF38" s="682"/>
      <c r="CG38" s="682"/>
      <c r="CH38" s="682"/>
      <c r="CI38" s="682"/>
      <c r="CJ38" s="682"/>
      <c r="CK38" s="682"/>
      <c r="CL38" s="682"/>
      <c r="CM38" s="682"/>
      <c r="CN38" s="682"/>
      <c r="CO38" s="682"/>
      <c r="CP38" s="682"/>
      <c r="CQ38" s="683"/>
      <c r="CR38" s="641">
        <v>2345224</v>
      </c>
      <c r="CS38" s="644"/>
      <c r="CT38" s="644"/>
      <c r="CU38" s="644"/>
      <c r="CV38" s="644"/>
      <c r="CW38" s="644"/>
      <c r="CX38" s="644"/>
      <c r="CY38" s="645"/>
      <c r="CZ38" s="646">
        <v>8.1999999999999993</v>
      </c>
      <c r="DA38" s="675"/>
      <c r="DB38" s="675"/>
      <c r="DC38" s="676"/>
      <c r="DD38" s="649">
        <v>1918240</v>
      </c>
      <c r="DE38" s="644"/>
      <c r="DF38" s="644"/>
      <c r="DG38" s="644"/>
      <c r="DH38" s="644"/>
      <c r="DI38" s="644"/>
      <c r="DJ38" s="644"/>
      <c r="DK38" s="645"/>
      <c r="DL38" s="649">
        <v>1854289</v>
      </c>
      <c r="DM38" s="644"/>
      <c r="DN38" s="644"/>
      <c r="DO38" s="644"/>
      <c r="DP38" s="644"/>
      <c r="DQ38" s="644"/>
      <c r="DR38" s="644"/>
      <c r="DS38" s="644"/>
      <c r="DT38" s="644"/>
      <c r="DU38" s="644"/>
      <c r="DV38" s="645"/>
      <c r="DW38" s="646">
        <v>11</v>
      </c>
      <c r="DX38" s="675"/>
      <c r="DY38" s="675"/>
      <c r="DZ38" s="675"/>
      <c r="EA38" s="675"/>
      <c r="EB38" s="675"/>
      <c r="EC38" s="677"/>
    </row>
    <row r="39" spans="2:133" ht="11.25" customHeight="1">
      <c r="AQ39" s="678" t="s">
        <v>335</v>
      </c>
      <c r="AR39" s="679"/>
      <c r="AS39" s="679"/>
      <c r="AT39" s="679"/>
      <c r="AU39" s="679"/>
      <c r="AV39" s="679"/>
      <c r="AW39" s="679"/>
      <c r="AX39" s="679"/>
      <c r="AY39" s="680"/>
      <c r="AZ39" s="641" t="s">
        <v>122</v>
      </c>
      <c r="BA39" s="644"/>
      <c r="BB39" s="644"/>
      <c r="BC39" s="644"/>
      <c r="BD39" s="642"/>
      <c r="BE39" s="642"/>
      <c r="BF39" s="681"/>
      <c r="BG39" s="686" t="s">
        <v>336</v>
      </c>
      <c r="BH39" s="687"/>
      <c r="BI39" s="687"/>
      <c r="BJ39" s="687"/>
      <c r="BK39" s="687"/>
      <c r="BL39" s="215"/>
      <c r="BM39" s="682" t="s">
        <v>337</v>
      </c>
      <c r="BN39" s="682"/>
      <c r="BO39" s="682"/>
      <c r="BP39" s="682"/>
      <c r="BQ39" s="682"/>
      <c r="BR39" s="682"/>
      <c r="BS39" s="682"/>
      <c r="BT39" s="682"/>
      <c r="BU39" s="683"/>
      <c r="BV39" s="641">
        <v>102</v>
      </c>
      <c r="BW39" s="644"/>
      <c r="BX39" s="644"/>
      <c r="BY39" s="644"/>
      <c r="BZ39" s="644"/>
      <c r="CA39" s="644"/>
      <c r="CB39" s="684"/>
      <c r="CD39" s="685" t="s">
        <v>338</v>
      </c>
      <c r="CE39" s="682"/>
      <c r="CF39" s="682"/>
      <c r="CG39" s="682"/>
      <c r="CH39" s="682"/>
      <c r="CI39" s="682"/>
      <c r="CJ39" s="682"/>
      <c r="CK39" s="682"/>
      <c r="CL39" s="682"/>
      <c r="CM39" s="682"/>
      <c r="CN39" s="682"/>
      <c r="CO39" s="682"/>
      <c r="CP39" s="682"/>
      <c r="CQ39" s="683"/>
      <c r="CR39" s="641">
        <v>685206</v>
      </c>
      <c r="CS39" s="642"/>
      <c r="CT39" s="642"/>
      <c r="CU39" s="642"/>
      <c r="CV39" s="642"/>
      <c r="CW39" s="642"/>
      <c r="CX39" s="642"/>
      <c r="CY39" s="643"/>
      <c r="CZ39" s="646">
        <v>2.4</v>
      </c>
      <c r="DA39" s="675"/>
      <c r="DB39" s="675"/>
      <c r="DC39" s="676"/>
      <c r="DD39" s="649">
        <v>571930</v>
      </c>
      <c r="DE39" s="642"/>
      <c r="DF39" s="642"/>
      <c r="DG39" s="642"/>
      <c r="DH39" s="642"/>
      <c r="DI39" s="642"/>
      <c r="DJ39" s="642"/>
      <c r="DK39" s="643"/>
      <c r="DL39" s="649" t="s">
        <v>122</v>
      </c>
      <c r="DM39" s="642"/>
      <c r="DN39" s="642"/>
      <c r="DO39" s="642"/>
      <c r="DP39" s="642"/>
      <c r="DQ39" s="642"/>
      <c r="DR39" s="642"/>
      <c r="DS39" s="642"/>
      <c r="DT39" s="642"/>
      <c r="DU39" s="642"/>
      <c r="DV39" s="643"/>
      <c r="DW39" s="646" t="s">
        <v>122</v>
      </c>
      <c r="DX39" s="675"/>
      <c r="DY39" s="675"/>
      <c r="DZ39" s="675"/>
      <c r="EA39" s="675"/>
      <c r="EB39" s="675"/>
      <c r="EC39" s="677"/>
    </row>
    <row r="40" spans="2:133" ht="11.25" customHeight="1">
      <c r="AQ40" s="678" t="s">
        <v>339</v>
      </c>
      <c r="AR40" s="679"/>
      <c r="AS40" s="679"/>
      <c r="AT40" s="679"/>
      <c r="AU40" s="679"/>
      <c r="AV40" s="679"/>
      <c r="AW40" s="679"/>
      <c r="AX40" s="679"/>
      <c r="AY40" s="680"/>
      <c r="AZ40" s="641">
        <v>620153</v>
      </c>
      <c r="BA40" s="644"/>
      <c r="BB40" s="644"/>
      <c r="BC40" s="644"/>
      <c r="BD40" s="642"/>
      <c r="BE40" s="642"/>
      <c r="BF40" s="681"/>
      <c r="BG40" s="686"/>
      <c r="BH40" s="687"/>
      <c r="BI40" s="687"/>
      <c r="BJ40" s="687"/>
      <c r="BK40" s="687"/>
      <c r="BL40" s="215"/>
      <c r="BM40" s="682" t="s">
        <v>340</v>
      </c>
      <c r="BN40" s="682"/>
      <c r="BO40" s="682"/>
      <c r="BP40" s="682"/>
      <c r="BQ40" s="682"/>
      <c r="BR40" s="682"/>
      <c r="BS40" s="682"/>
      <c r="BT40" s="682"/>
      <c r="BU40" s="683"/>
      <c r="BV40" s="641">
        <v>91</v>
      </c>
      <c r="BW40" s="644"/>
      <c r="BX40" s="644"/>
      <c r="BY40" s="644"/>
      <c r="BZ40" s="644"/>
      <c r="CA40" s="644"/>
      <c r="CB40" s="684"/>
      <c r="CD40" s="685" t="s">
        <v>341</v>
      </c>
      <c r="CE40" s="682"/>
      <c r="CF40" s="682"/>
      <c r="CG40" s="682"/>
      <c r="CH40" s="682"/>
      <c r="CI40" s="682"/>
      <c r="CJ40" s="682"/>
      <c r="CK40" s="682"/>
      <c r="CL40" s="682"/>
      <c r="CM40" s="682"/>
      <c r="CN40" s="682"/>
      <c r="CO40" s="682"/>
      <c r="CP40" s="682"/>
      <c r="CQ40" s="683"/>
      <c r="CR40" s="641">
        <v>411555</v>
      </c>
      <c r="CS40" s="644"/>
      <c r="CT40" s="644"/>
      <c r="CU40" s="644"/>
      <c r="CV40" s="644"/>
      <c r="CW40" s="644"/>
      <c r="CX40" s="644"/>
      <c r="CY40" s="645"/>
      <c r="CZ40" s="646">
        <v>1.4</v>
      </c>
      <c r="DA40" s="675"/>
      <c r="DB40" s="675"/>
      <c r="DC40" s="676"/>
      <c r="DD40" s="649">
        <v>273334</v>
      </c>
      <c r="DE40" s="644"/>
      <c r="DF40" s="644"/>
      <c r="DG40" s="644"/>
      <c r="DH40" s="644"/>
      <c r="DI40" s="644"/>
      <c r="DJ40" s="644"/>
      <c r="DK40" s="645"/>
      <c r="DL40" s="649">
        <v>20</v>
      </c>
      <c r="DM40" s="644"/>
      <c r="DN40" s="644"/>
      <c r="DO40" s="644"/>
      <c r="DP40" s="644"/>
      <c r="DQ40" s="644"/>
      <c r="DR40" s="644"/>
      <c r="DS40" s="644"/>
      <c r="DT40" s="644"/>
      <c r="DU40" s="644"/>
      <c r="DV40" s="645"/>
      <c r="DW40" s="646">
        <v>0</v>
      </c>
      <c r="DX40" s="675"/>
      <c r="DY40" s="675"/>
      <c r="DZ40" s="675"/>
      <c r="EA40" s="675"/>
      <c r="EB40" s="675"/>
      <c r="EC40" s="677"/>
    </row>
    <row r="41" spans="2:133" ht="11.25" customHeight="1">
      <c r="AQ41" s="690" t="s">
        <v>342</v>
      </c>
      <c r="AR41" s="691"/>
      <c r="AS41" s="691"/>
      <c r="AT41" s="691"/>
      <c r="AU41" s="691"/>
      <c r="AV41" s="691"/>
      <c r="AW41" s="691"/>
      <c r="AX41" s="691"/>
      <c r="AY41" s="692"/>
      <c r="AZ41" s="656">
        <v>1722271</v>
      </c>
      <c r="BA41" s="693"/>
      <c r="BB41" s="693"/>
      <c r="BC41" s="693"/>
      <c r="BD41" s="657"/>
      <c r="BE41" s="657"/>
      <c r="BF41" s="694"/>
      <c r="BG41" s="688"/>
      <c r="BH41" s="689"/>
      <c r="BI41" s="689"/>
      <c r="BJ41" s="689"/>
      <c r="BK41" s="689"/>
      <c r="BL41" s="216"/>
      <c r="BM41" s="695" t="s">
        <v>343</v>
      </c>
      <c r="BN41" s="695"/>
      <c r="BO41" s="695"/>
      <c r="BP41" s="695"/>
      <c r="BQ41" s="695"/>
      <c r="BR41" s="695"/>
      <c r="BS41" s="695"/>
      <c r="BT41" s="695"/>
      <c r="BU41" s="696"/>
      <c r="BV41" s="656">
        <v>347</v>
      </c>
      <c r="BW41" s="693"/>
      <c r="BX41" s="693"/>
      <c r="BY41" s="693"/>
      <c r="BZ41" s="693"/>
      <c r="CA41" s="693"/>
      <c r="CB41" s="697"/>
      <c r="CD41" s="685" t="s">
        <v>344</v>
      </c>
      <c r="CE41" s="682"/>
      <c r="CF41" s="682"/>
      <c r="CG41" s="682"/>
      <c r="CH41" s="682"/>
      <c r="CI41" s="682"/>
      <c r="CJ41" s="682"/>
      <c r="CK41" s="682"/>
      <c r="CL41" s="682"/>
      <c r="CM41" s="682"/>
      <c r="CN41" s="682"/>
      <c r="CO41" s="682"/>
      <c r="CP41" s="682"/>
      <c r="CQ41" s="683"/>
      <c r="CR41" s="641" t="s">
        <v>239</v>
      </c>
      <c r="CS41" s="642"/>
      <c r="CT41" s="642"/>
      <c r="CU41" s="642"/>
      <c r="CV41" s="642"/>
      <c r="CW41" s="642"/>
      <c r="CX41" s="642"/>
      <c r="CY41" s="643"/>
      <c r="CZ41" s="646" t="s">
        <v>122</v>
      </c>
      <c r="DA41" s="675"/>
      <c r="DB41" s="675"/>
      <c r="DC41" s="676"/>
      <c r="DD41" s="649" t="s">
        <v>239</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345</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346</v>
      </c>
      <c r="CE42" s="639"/>
      <c r="CF42" s="639"/>
      <c r="CG42" s="639"/>
      <c r="CH42" s="639"/>
      <c r="CI42" s="639"/>
      <c r="CJ42" s="639"/>
      <c r="CK42" s="639"/>
      <c r="CL42" s="639"/>
      <c r="CM42" s="639"/>
      <c r="CN42" s="639"/>
      <c r="CO42" s="639"/>
      <c r="CP42" s="639"/>
      <c r="CQ42" s="640"/>
      <c r="CR42" s="641">
        <v>3785797</v>
      </c>
      <c r="CS42" s="644"/>
      <c r="CT42" s="644"/>
      <c r="CU42" s="644"/>
      <c r="CV42" s="644"/>
      <c r="CW42" s="644"/>
      <c r="CX42" s="644"/>
      <c r="CY42" s="645"/>
      <c r="CZ42" s="646">
        <v>13.2</v>
      </c>
      <c r="DA42" s="647"/>
      <c r="DB42" s="647"/>
      <c r="DC42" s="648"/>
      <c r="DD42" s="649">
        <v>565457</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347</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348</v>
      </c>
      <c r="CE43" s="639"/>
      <c r="CF43" s="639"/>
      <c r="CG43" s="639"/>
      <c r="CH43" s="639"/>
      <c r="CI43" s="639"/>
      <c r="CJ43" s="639"/>
      <c r="CK43" s="639"/>
      <c r="CL43" s="639"/>
      <c r="CM43" s="639"/>
      <c r="CN43" s="639"/>
      <c r="CO43" s="639"/>
      <c r="CP43" s="639"/>
      <c r="CQ43" s="640"/>
      <c r="CR43" s="641">
        <v>105454</v>
      </c>
      <c r="CS43" s="642"/>
      <c r="CT43" s="642"/>
      <c r="CU43" s="642"/>
      <c r="CV43" s="642"/>
      <c r="CW43" s="642"/>
      <c r="CX43" s="642"/>
      <c r="CY43" s="643"/>
      <c r="CZ43" s="646">
        <v>0.4</v>
      </c>
      <c r="DA43" s="675"/>
      <c r="DB43" s="675"/>
      <c r="DC43" s="676"/>
      <c r="DD43" s="649">
        <v>105454</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349</v>
      </c>
      <c r="CD44" s="669" t="s">
        <v>301</v>
      </c>
      <c r="CE44" s="670"/>
      <c r="CF44" s="638" t="s">
        <v>350</v>
      </c>
      <c r="CG44" s="639"/>
      <c r="CH44" s="639"/>
      <c r="CI44" s="639"/>
      <c r="CJ44" s="639"/>
      <c r="CK44" s="639"/>
      <c r="CL44" s="639"/>
      <c r="CM44" s="639"/>
      <c r="CN44" s="639"/>
      <c r="CO44" s="639"/>
      <c r="CP44" s="639"/>
      <c r="CQ44" s="640"/>
      <c r="CR44" s="641">
        <v>3785797</v>
      </c>
      <c r="CS44" s="644"/>
      <c r="CT44" s="644"/>
      <c r="CU44" s="644"/>
      <c r="CV44" s="644"/>
      <c r="CW44" s="644"/>
      <c r="CX44" s="644"/>
      <c r="CY44" s="645"/>
      <c r="CZ44" s="646">
        <v>13.2</v>
      </c>
      <c r="DA44" s="647"/>
      <c r="DB44" s="647"/>
      <c r="DC44" s="648"/>
      <c r="DD44" s="649">
        <v>565457</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351</v>
      </c>
      <c r="CG45" s="639"/>
      <c r="CH45" s="639"/>
      <c r="CI45" s="639"/>
      <c r="CJ45" s="639"/>
      <c r="CK45" s="639"/>
      <c r="CL45" s="639"/>
      <c r="CM45" s="639"/>
      <c r="CN45" s="639"/>
      <c r="CO45" s="639"/>
      <c r="CP45" s="639"/>
      <c r="CQ45" s="640"/>
      <c r="CR45" s="641">
        <v>1829692</v>
      </c>
      <c r="CS45" s="642"/>
      <c r="CT45" s="642"/>
      <c r="CU45" s="642"/>
      <c r="CV45" s="642"/>
      <c r="CW45" s="642"/>
      <c r="CX45" s="642"/>
      <c r="CY45" s="643"/>
      <c r="CZ45" s="646">
        <v>6.4</v>
      </c>
      <c r="DA45" s="675"/>
      <c r="DB45" s="675"/>
      <c r="DC45" s="676"/>
      <c r="DD45" s="649">
        <v>143533</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352</v>
      </c>
      <c r="CG46" s="639"/>
      <c r="CH46" s="639"/>
      <c r="CI46" s="639"/>
      <c r="CJ46" s="639"/>
      <c r="CK46" s="639"/>
      <c r="CL46" s="639"/>
      <c r="CM46" s="639"/>
      <c r="CN46" s="639"/>
      <c r="CO46" s="639"/>
      <c r="CP46" s="639"/>
      <c r="CQ46" s="640"/>
      <c r="CR46" s="641">
        <v>1952001</v>
      </c>
      <c r="CS46" s="644"/>
      <c r="CT46" s="644"/>
      <c r="CU46" s="644"/>
      <c r="CV46" s="644"/>
      <c r="CW46" s="644"/>
      <c r="CX46" s="644"/>
      <c r="CY46" s="645"/>
      <c r="CZ46" s="646">
        <v>6.8</v>
      </c>
      <c r="DA46" s="647"/>
      <c r="DB46" s="647"/>
      <c r="DC46" s="648"/>
      <c r="DD46" s="649">
        <v>421420</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353</v>
      </c>
      <c r="CG47" s="639"/>
      <c r="CH47" s="639"/>
      <c r="CI47" s="639"/>
      <c r="CJ47" s="639"/>
      <c r="CK47" s="639"/>
      <c r="CL47" s="639"/>
      <c r="CM47" s="639"/>
      <c r="CN47" s="639"/>
      <c r="CO47" s="639"/>
      <c r="CP47" s="639"/>
      <c r="CQ47" s="640"/>
      <c r="CR47" s="641" t="s">
        <v>239</v>
      </c>
      <c r="CS47" s="642"/>
      <c r="CT47" s="642"/>
      <c r="CU47" s="642"/>
      <c r="CV47" s="642"/>
      <c r="CW47" s="642"/>
      <c r="CX47" s="642"/>
      <c r="CY47" s="643"/>
      <c r="CZ47" s="646" t="s">
        <v>239</v>
      </c>
      <c r="DA47" s="675"/>
      <c r="DB47" s="675"/>
      <c r="DC47" s="676"/>
      <c r="DD47" s="649" t="s">
        <v>239</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354</v>
      </c>
      <c r="CG48" s="639"/>
      <c r="CH48" s="639"/>
      <c r="CI48" s="639"/>
      <c r="CJ48" s="639"/>
      <c r="CK48" s="639"/>
      <c r="CL48" s="639"/>
      <c r="CM48" s="639"/>
      <c r="CN48" s="639"/>
      <c r="CO48" s="639"/>
      <c r="CP48" s="639"/>
      <c r="CQ48" s="640"/>
      <c r="CR48" s="641" t="s">
        <v>239</v>
      </c>
      <c r="CS48" s="644"/>
      <c r="CT48" s="644"/>
      <c r="CU48" s="644"/>
      <c r="CV48" s="644"/>
      <c r="CW48" s="644"/>
      <c r="CX48" s="644"/>
      <c r="CY48" s="645"/>
      <c r="CZ48" s="646" t="s">
        <v>122</v>
      </c>
      <c r="DA48" s="647"/>
      <c r="DB48" s="647"/>
      <c r="DC48" s="648"/>
      <c r="DD48" s="649" t="s">
        <v>122</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355</v>
      </c>
      <c r="CE49" s="654"/>
      <c r="CF49" s="654"/>
      <c r="CG49" s="654"/>
      <c r="CH49" s="654"/>
      <c r="CI49" s="654"/>
      <c r="CJ49" s="654"/>
      <c r="CK49" s="654"/>
      <c r="CL49" s="654"/>
      <c r="CM49" s="654"/>
      <c r="CN49" s="654"/>
      <c r="CO49" s="654"/>
      <c r="CP49" s="654"/>
      <c r="CQ49" s="655"/>
      <c r="CR49" s="656">
        <v>28598724</v>
      </c>
      <c r="CS49" s="657"/>
      <c r="CT49" s="657"/>
      <c r="CU49" s="657"/>
      <c r="CV49" s="657"/>
      <c r="CW49" s="657"/>
      <c r="CX49" s="657"/>
      <c r="CY49" s="658"/>
      <c r="CZ49" s="659">
        <v>100</v>
      </c>
      <c r="DA49" s="660"/>
      <c r="DB49" s="660"/>
      <c r="DC49" s="661"/>
      <c r="DD49" s="662">
        <v>18348753</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O8e2qnAh/Wcivub9G8ulUSIdTRLq+m5z2OpJccKqJEKeY51FASP3ajl8mdpPkfEMOfopYWnK1ARsdSx9m9URJg==" saltValue="pC1h2DwcSRJvCWRWaUSQy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cols>
    <col min="1" max="130" width="2.7109375" style="269" customWidth="1"/>
    <col min="131" max="131" width="1.57031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356</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357</v>
      </c>
      <c r="DK2" s="1180"/>
      <c r="DL2" s="1180"/>
      <c r="DM2" s="1180"/>
      <c r="DN2" s="1180"/>
      <c r="DO2" s="1181"/>
      <c r="DP2" s="229"/>
      <c r="DQ2" s="1179" t="s">
        <v>358</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359</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360</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361</v>
      </c>
      <c r="B5" s="1065"/>
      <c r="C5" s="1065"/>
      <c r="D5" s="1065"/>
      <c r="E5" s="1065"/>
      <c r="F5" s="1065"/>
      <c r="G5" s="1065"/>
      <c r="H5" s="1065"/>
      <c r="I5" s="1065"/>
      <c r="J5" s="1065"/>
      <c r="K5" s="1065"/>
      <c r="L5" s="1065"/>
      <c r="M5" s="1065"/>
      <c r="N5" s="1065"/>
      <c r="O5" s="1065"/>
      <c r="P5" s="1066"/>
      <c r="Q5" s="1070" t="s">
        <v>362</v>
      </c>
      <c r="R5" s="1071"/>
      <c r="S5" s="1071"/>
      <c r="T5" s="1071"/>
      <c r="U5" s="1072"/>
      <c r="V5" s="1070" t="s">
        <v>363</v>
      </c>
      <c r="W5" s="1071"/>
      <c r="X5" s="1071"/>
      <c r="Y5" s="1071"/>
      <c r="Z5" s="1072"/>
      <c r="AA5" s="1070" t="s">
        <v>364</v>
      </c>
      <c r="AB5" s="1071"/>
      <c r="AC5" s="1071"/>
      <c r="AD5" s="1071"/>
      <c r="AE5" s="1071"/>
      <c r="AF5" s="1182" t="s">
        <v>365</v>
      </c>
      <c r="AG5" s="1071"/>
      <c r="AH5" s="1071"/>
      <c r="AI5" s="1071"/>
      <c r="AJ5" s="1086"/>
      <c r="AK5" s="1071" t="s">
        <v>366</v>
      </c>
      <c r="AL5" s="1071"/>
      <c r="AM5" s="1071"/>
      <c r="AN5" s="1071"/>
      <c r="AO5" s="1072"/>
      <c r="AP5" s="1070" t="s">
        <v>367</v>
      </c>
      <c r="AQ5" s="1071"/>
      <c r="AR5" s="1071"/>
      <c r="AS5" s="1071"/>
      <c r="AT5" s="1072"/>
      <c r="AU5" s="1070" t="s">
        <v>368</v>
      </c>
      <c r="AV5" s="1071"/>
      <c r="AW5" s="1071"/>
      <c r="AX5" s="1071"/>
      <c r="AY5" s="1086"/>
      <c r="AZ5" s="236"/>
      <c r="BA5" s="236"/>
      <c r="BB5" s="236"/>
      <c r="BC5" s="236"/>
      <c r="BD5" s="236"/>
      <c r="BE5" s="237"/>
      <c r="BF5" s="237"/>
      <c r="BG5" s="237"/>
      <c r="BH5" s="237"/>
      <c r="BI5" s="237"/>
      <c r="BJ5" s="237"/>
      <c r="BK5" s="237"/>
      <c r="BL5" s="237"/>
      <c r="BM5" s="237"/>
      <c r="BN5" s="237"/>
      <c r="BO5" s="237"/>
      <c r="BP5" s="237"/>
      <c r="BQ5" s="1064" t="s">
        <v>369</v>
      </c>
      <c r="BR5" s="1065"/>
      <c r="BS5" s="1065"/>
      <c r="BT5" s="1065"/>
      <c r="BU5" s="1065"/>
      <c r="BV5" s="1065"/>
      <c r="BW5" s="1065"/>
      <c r="BX5" s="1065"/>
      <c r="BY5" s="1065"/>
      <c r="BZ5" s="1065"/>
      <c r="CA5" s="1065"/>
      <c r="CB5" s="1065"/>
      <c r="CC5" s="1065"/>
      <c r="CD5" s="1065"/>
      <c r="CE5" s="1065"/>
      <c r="CF5" s="1065"/>
      <c r="CG5" s="1066"/>
      <c r="CH5" s="1070" t="s">
        <v>370</v>
      </c>
      <c r="CI5" s="1071"/>
      <c r="CJ5" s="1071"/>
      <c r="CK5" s="1071"/>
      <c r="CL5" s="1072"/>
      <c r="CM5" s="1070" t="s">
        <v>371</v>
      </c>
      <c r="CN5" s="1071"/>
      <c r="CO5" s="1071"/>
      <c r="CP5" s="1071"/>
      <c r="CQ5" s="1072"/>
      <c r="CR5" s="1070" t="s">
        <v>372</v>
      </c>
      <c r="CS5" s="1071"/>
      <c r="CT5" s="1071"/>
      <c r="CU5" s="1071"/>
      <c r="CV5" s="1072"/>
      <c r="CW5" s="1070" t="s">
        <v>373</v>
      </c>
      <c r="CX5" s="1071"/>
      <c r="CY5" s="1071"/>
      <c r="CZ5" s="1071"/>
      <c r="DA5" s="1072"/>
      <c r="DB5" s="1070" t="s">
        <v>374</v>
      </c>
      <c r="DC5" s="1071"/>
      <c r="DD5" s="1071"/>
      <c r="DE5" s="1071"/>
      <c r="DF5" s="1072"/>
      <c r="DG5" s="1167" t="s">
        <v>375</v>
      </c>
      <c r="DH5" s="1168"/>
      <c r="DI5" s="1168"/>
      <c r="DJ5" s="1168"/>
      <c r="DK5" s="1169"/>
      <c r="DL5" s="1167" t="s">
        <v>376</v>
      </c>
      <c r="DM5" s="1168"/>
      <c r="DN5" s="1168"/>
      <c r="DO5" s="1168"/>
      <c r="DP5" s="1169"/>
      <c r="DQ5" s="1070" t="s">
        <v>377</v>
      </c>
      <c r="DR5" s="1071"/>
      <c r="DS5" s="1071"/>
      <c r="DT5" s="1071"/>
      <c r="DU5" s="1072"/>
      <c r="DV5" s="1070" t="s">
        <v>368</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378</v>
      </c>
      <c r="C7" s="1120"/>
      <c r="D7" s="1120"/>
      <c r="E7" s="1120"/>
      <c r="F7" s="1120"/>
      <c r="G7" s="1120"/>
      <c r="H7" s="1120"/>
      <c r="I7" s="1120"/>
      <c r="J7" s="1120"/>
      <c r="K7" s="1120"/>
      <c r="L7" s="1120"/>
      <c r="M7" s="1120"/>
      <c r="N7" s="1120"/>
      <c r="O7" s="1120"/>
      <c r="P7" s="1121"/>
      <c r="Q7" s="1173">
        <v>29639</v>
      </c>
      <c r="R7" s="1174"/>
      <c r="S7" s="1174"/>
      <c r="T7" s="1174"/>
      <c r="U7" s="1174"/>
      <c r="V7" s="1174">
        <v>28636</v>
      </c>
      <c r="W7" s="1174"/>
      <c r="X7" s="1174"/>
      <c r="Y7" s="1174"/>
      <c r="Z7" s="1174"/>
      <c r="AA7" s="1174">
        <v>1003</v>
      </c>
      <c r="AB7" s="1174"/>
      <c r="AC7" s="1174"/>
      <c r="AD7" s="1174"/>
      <c r="AE7" s="1175"/>
      <c r="AF7" s="1176">
        <v>853</v>
      </c>
      <c r="AG7" s="1177"/>
      <c r="AH7" s="1177"/>
      <c r="AI7" s="1177"/>
      <c r="AJ7" s="1178"/>
      <c r="AK7" s="1160">
        <v>377</v>
      </c>
      <c r="AL7" s="1161"/>
      <c r="AM7" s="1161"/>
      <c r="AN7" s="1161"/>
      <c r="AO7" s="1161"/>
      <c r="AP7" s="1161">
        <v>30166</v>
      </c>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t="s">
        <v>587</v>
      </c>
      <c r="BT7" s="1165" t="s">
        <v>587</v>
      </c>
      <c r="BU7" s="1165" t="s">
        <v>587</v>
      </c>
      <c r="BV7" s="1165" t="s">
        <v>587</v>
      </c>
      <c r="BW7" s="1165" t="s">
        <v>587</v>
      </c>
      <c r="BX7" s="1165" t="s">
        <v>587</v>
      </c>
      <c r="BY7" s="1165" t="s">
        <v>587</v>
      </c>
      <c r="BZ7" s="1165" t="s">
        <v>587</v>
      </c>
      <c r="CA7" s="1165" t="s">
        <v>587</v>
      </c>
      <c r="CB7" s="1165" t="s">
        <v>587</v>
      </c>
      <c r="CC7" s="1165" t="s">
        <v>587</v>
      </c>
      <c r="CD7" s="1165" t="s">
        <v>587</v>
      </c>
      <c r="CE7" s="1165" t="s">
        <v>587</v>
      </c>
      <c r="CF7" s="1165" t="s">
        <v>587</v>
      </c>
      <c r="CG7" s="1166" t="s">
        <v>587</v>
      </c>
      <c r="CH7" s="1157">
        <v>65</v>
      </c>
      <c r="CI7" s="1158">
        <v>65</v>
      </c>
      <c r="CJ7" s="1158">
        <v>65</v>
      </c>
      <c r="CK7" s="1158">
        <v>65</v>
      </c>
      <c r="CL7" s="1159">
        <v>65</v>
      </c>
      <c r="CM7" s="1157">
        <v>808</v>
      </c>
      <c r="CN7" s="1158">
        <v>808</v>
      </c>
      <c r="CO7" s="1158">
        <v>808</v>
      </c>
      <c r="CP7" s="1158">
        <v>808</v>
      </c>
      <c r="CQ7" s="1159">
        <v>808</v>
      </c>
      <c r="CR7" s="1157">
        <v>142</v>
      </c>
      <c r="CS7" s="1158">
        <v>142</v>
      </c>
      <c r="CT7" s="1158">
        <v>142</v>
      </c>
      <c r="CU7" s="1158">
        <v>142</v>
      </c>
      <c r="CV7" s="1159">
        <v>142</v>
      </c>
      <c r="CW7" s="1157" t="s">
        <v>576</v>
      </c>
      <c r="CX7" s="1158">
        <v>0</v>
      </c>
      <c r="CY7" s="1158">
        <v>0</v>
      </c>
      <c r="CZ7" s="1158">
        <v>0</v>
      </c>
      <c r="DA7" s="1159">
        <v>0</v>
      </c>
      <c r="DB7" s="1157">
        <v>230</v>
      </c>
      <c r="DC7" s="1158"/>
      <c r="DD7" s="1158"/>
      <c r="DE7" s="1158"/>
      <c r="DF7" s="1159"/>
      <c r="DG7" s="1157" t="s">
        <v>576</v>
      </c>
      <c r="DH7" s="1158"/>
      <c r="DI7" s="1158"/>
      <c r="DJ7" s="1158"/>
      <c r="DK7" s="1159"/>
      <c r="DL7" s="1157" t="s">
        <v>575</v>
      </c>
      <c r="DM7" s="1158"/>
      <c r="DN7" s="1158"/>
      <c r="DO7" s="1158"/>
      <c r="DP7" s="1159"/>
      <c r="DQ7" s="1157" t="s">
        <v>576</v>
      </c>
      <c r="DR7" s="1158"/>
      <c r="DS7" s="1158"/>
      <c r="DT7" s="1158"/>
      <c r="DU7" s="1159"/>
      <c r="DV7" s="1184"/>
      <c r="DW7" s="1185"/>
      <c r="DX7" s="1185"/>
      <c r="DY7" s="1185"/>
      <c r="DZ7" s="1186"/>
      <c r="EA7" s="234"/>
    </row>
    <row r="8" spans="1:131" s="235" customFormat="1" ht="26.25" customHeight="1">
      <c r="A8" s="241">
        <v>2</v>
      </c>
      <c r="B8" s="1106" t="s">
        <v>379</v>
      </c>
      <c r="C8" s="1107"/>
      <c r="D8" s="1107"/>
      <c r="E8" s="1107"/>
      <c r="F8" s="1107"/>
      <c r="G8" s="1107"/>
      <c r="H8" s="1107"/>
      <c r="I8" s="1107"/>
      <c r="J8" s="1107"/>
      <c r="K8" s="1107"/>
      <c r="L8" s="1107"/>
      <c r="M8" s="1107"/>
      <c r="N8" s="1107"/>
      <c r="O8" s="1107"/>
      <c r="P8" s="1108"/>
      <c r="Q8" s="1112">
        <v>87</v>
      </c>
      <c r="R8" s="1113"/>
      <c r="S8" s="1113"/>
      <c r="T8" s="1113"/>
      <c r="U8" s="1113"/>
      <c r="V8" s="1113">
        <v>68</v>
      </c>
      <c r="W8" s="1113"/>
      <c r="X8" s="1113"/>
      <c r="Y8" s="1113"/>
      <c r="Z8" s="1113"/>
      <c r="AA8" s="1113">
        <v>19</v>
      </c>
      <c r="AB8" s="1113"/>
      <c r="AC8" s="1113"/>
      <c r="AD8" s="1113"/>
      <c r="AE8" s="1114"/>
      <c r="AF8" s="1088">
        <v>19</v>
      </c>
      <c r="AG8" s="1089"/>
      <c r="AH8" s="1089"/>
      <c r="AI8" s="1089"/>
      <c r="AJ8" s="1090"/>
      <c r="AK8" s="1155">
        <v>2</v>
      </c>
      <c r="AL8" s="1156"/>
      <c r="AM8" s="1156"/>
      <c r="AN8" s="1156"/>
      <c r="AO8" s="1156"/>
      <c r="AP8" s="1156">
        <v>17</v>
      </c>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t="s">
        <v>588</v>
      </c>
      <c r="BT8" s="1084" t="s">
        <v>588</v>
      </c>
      <c r="BU8" s="1084" t="s">
        <v>588</v>
      </c>
      <c r="BV8" s="1084" t="s">
        <v>588</v>
      </c>
      <c r="BW8" s="1084" t="s">
        <v>588</v>
      </c>
      <c r="BX8" s="1084" t="s">
        <v>588</v>
      </c>
      <c r="BY8" s="1084" t="s">
        <v>588</v>
      </c>
      <c r="BZ8" s="1084" t="s">
        <v>588</v>
      </c>
      <c r="CA8" s="1084" t="s">
        <v>588</v>
      </c>
      <c r="CB8" s="1084" t="s">
        <v>588</v>
      </c>
      <c r="CC8" s="1084" t="s">
        <v>588</v>
      </c>
      <c r="CD8" s="1084" t="s">
        <v>588</v>
      </c>
      <c r="CE8" s="1084" t="s">
        <v>588</v>
      </c>
      <c r="CF8" s="1084" t="s">
        <v>588</v>
      </c>
      <c r="CG8" s="1085" t="s">
        <v>588</v>
      </c>
      <c r="CH8" s="1058">
        <v>0</v>
      </c>
      <c r="CI8" s="1059">
        <v>0</v>
      </c>
      <c r="CJ8" s="1059">
        <v>0</v>
      </c>
      <c r="CK8" s="1059">
        <v>0</v>
      </c>
      <c r="CL8" s="1060">
        <v>0</v>
      </c>
      <c r="CM8" s="1058">
        <v>22</v>
      </c>
      <c r="CN8" s="1059">
        <v>22</v>
      </c>
      <c r="CO8" s="1059">
        <v>22</v>
      </c>
      <c r="CP8" s="1059">
        <v>22</v>
      </c>
      <c r="CQ8" s="1060">
        <v>22</v>
      </c>
      <c r="CR8" s="1058">
        <v>10</v>
      </c>
      <c r="CS8" s="1059">
        <v>10</v>
      </c>
      <c r="CT8" s="1059">
        <v>10</v>
      </c>
      <c r="CU8" s="1059">
        <v>10</v>
      </c>
      <c r="CV8" s="1060">
        <v>10</v>
      </c>
      <c r="CW8" s="1058">
        <v>32</v>
      </c>
      <c r="CX8" s="1059">
        <v>32</v>
      </c>
      <c r="CY8" s="1059">
        <v>32</v>
      </c>
      <c r="CZ8" s="1059">
        <v>32</v>
      </c>
      <c r="DA8" s="1060">
        <v>32</v>
      </c>
      <c r="DB8" s="1058" t="s">
        <v>575</v>
      </c>
      <c r="DC8" s="1059"/>
      <c r="DD8" s="1059"/>
      <c r="DE8" s="1059"/>
      <c r="DF8" s="1060"/>
      <c r="DG8" s="1058" t="s">
        <v>576</v>
      </c>
      <c r="DH8" s="1059"/>
      <c r="DI8" s="1059"/>
      <c r="DJ8" s="1059"/>
      <c r="DK8" s="1060"/>
      <c r="DL8" s="1058" t="s">
        <v>576</v>
      </c>
      <c r="DM8" s="1059"/>
      <c r="DN8" s="1059"/>
      <c r="DO8" s="1059"/>
      <c r="DP8" s="1060"/>
      <c r="DQ8" s="1058" t="s">
        <v>576</v>
      </c>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t="s">
        <v>589</v>
      </c>
      <c r="BT9" s="1084" t="s">
        <v>589</v>
      </c>
      <c r="BU9" s="1084" t="s">
        <v>589</v>
      </c>
      <c r="BV9" s="1084" t="s">
        <v>589</v>
      </c>
      <c r="BW9" s="1084" t="s">
        <v>589</v>
      </c>
      <c r="BX9" s="1084" t="s">
        <v>589</v>
      </c>
      <c r="BY9" s="1084" t="s">
        <v>589</v>
      </c>
      <c r="BZ9" s="1084" t="s">
        <v>589</v>
      </c>
      <c r="CA9" s="1084" t="s">
        <v>589</v>
      </c>
      <c r="CB9" s="1084" t="s">
        <v>589</v>
      </c>
      <c r="CC9" s="1084" t="s">
        <v>589</v>
      </c>
      <c r="CD9" s="1084" t="s">
        <v>589</v>
      </c>
      <c r="CE9" s="1084" t="s">
        <v>589</v>
      </c>
      <c r="CF9" s="1084" t="s">
        <v>589</v>
      </c>
      <c r="CG9" s="1085" t="s">
        <v>589</v>
      </c>
      <c r="CH9" s="1058">
        <v>0</v>
      </c>
      <c r="CI9" s="1059">
        <v>0</v>
      </c>
      <c r="CJ9" s="1059">
        <v>0</v>
      </c>
      <c r="CK9" s="1059">
        <v>0</v>
      </c>
      <c r="CL9" s="1060">
        <v>0</v>
      </c>
      <c r="CM9" s="1058">
        <v>83</v>
      </c>
      <c r="CN9" s="1059">
        <v>83</v>
      </c>
      <c r="CO9" s="1059">
        <v>83</v>
      </c>
      <c r="CP9" s="1059">
        <v>83</v>
      </c>
      <c r="CQ9" s="1060">
        <v>83</v>
      </c>
      <c r="CR9" s="1058">
        <v>10</v>
      </c>
      <c r="CS9" s="1059">
        <v>10</v>
      </c>
      <c r="CT9" s="1059">
        <v>10</v>
      </c>
      <c r="CU9" s="1059">
        <v>10</v>
      </c>
      <c r="CV9" s="1060">
        <v>10</v>
      </c>
      <c r="CW9" s="1058">
        <v>0</v>
      </c>
      <c r="CX9" s="1059">
        <v>0</v>
      </c>
      <c r="CY9" s="1059">
        <v>0</v>
      </c>
      <c r="CZ9" s="1059">
        <v>0</v>
      </c>
      <c r="DA9" s="1060">
        <v>0</v>
      </c>
      <c r="DB9" s="1058" t="s">
        <v>576</v>
      </c>
      <c r="DC9" s="1059"/>
      <c r="DD9" s="1059"/>
      <c r="DE9" s="1059"/>
      <c r="DF9" s="1060"/>
      <c r="DG9" s="1058" t="s">
        <v>576</v>
      </c>
      <c r="DH9" s="1059"/>
      <c r="DI9" s="1059"/>
      <c r="DJ9" s="1059"/>
      <c r="DK9" s="1060"/>
      <c r="DL9" s="1058" t="s">
        <v>576</v>
      </c>
      <c r="DM9" s="1059"/>
      <c r="DN9" s="1059"/>
      <c r="DO9" s="1059"/>
      <c r="DP9" s="1060"/>
      <c r="DQ9" s="1058" t="s">
        <v>575</v>
      </c>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t="s">
        <v>590</v>
      </c>
      <c r="BT10" s="1084" t="s">
        <v>590</v>
      </c>
      <c r="BU10" s="1084" t="s">
        <v>590</v>
      </c>
      <c r="BV10" s="1084" t="s">
        <v>590</v>
      </c>
      <c r="BW10" s="1084" t="s">
        <v>590</v>
      </c>
      <c r="BX10" s="1084" t="s">
        <v>590</v>
      </c>
      <c r="BY10" s="1084" t="s">
        <v>590</v>
      </c>
      <c r="BZ10" s="1084" t="s">
        <v>590</v>
      </c>
      <c r="CA10" s="1084" t="s">
        <v>590</v>
      </c>
      <c r="CB10" s="1084" t="s">
        <v>590</v>
      </c>
      <c r="CC10" s="1084" t="s">
        <v>590</v>
      </c>
      <c r="CD10" s="1084" t="s">
        <v>590</v>
      </c>
      <c r="CE10" s="1084" t="s">
        <v>590</v>
      </c>
      <c r="CF10" s="1084" t="s">
        <v>590</v>
      </c>
      <c r="CG10" s="1085" t="s">
        <v>590</v>
      </c>
      <c r="CH10" s="1058">
        <v>7</v>
      </c>
      <c r="CI10" s="1059">
        <v>7</v>
      </c>
      <c r="CJ10" s="1059">
        <v>7</v>
      </c>
      <c r="CK10" s="1059">
        <v>7</v>
      </c>
      <c r="CL10" s="1060">
        <v>7</v>
      </c>
      <c r="CM10" s="1058">
        <v>54</v>
      </c>
      <c r="CN10" s="1059">
        <v>54</v>
      </c>
      <c r="CO10" s="1059">
        <v>54</v>
      </c>
      <c r="CP10" s="1059">
        <v>54</v>
      </c>
      <c r="CQ10" s="1060">
        <v>54</v>
      </c>
      <c r="CR10" s="1058">
        <v>20</v>
      </c>
      <c r="CS10" s="1059">
        <v>20</v>
      </c>
      <c r="CT10" s="1059">
        <v>20</v>
      </c>
      <c r="CU10" s="1059">
        <v>20</v>
      </c>
      <c r="CV10" s="1060">
        <v>20</v>
      </c>
      <c r="CW10" s="1058">
        <v>49</v>
      </c>
      <c r="CX10" s="1059">
        <v>49</v>
      </c>
      <c r="CY10" s="1059">
        <v>49</v>
      </c>
      <c r="CZ10" s="1059">
        <v>49</v>
      </c>
      <c r="DA10" s="1060">
        <v>49</v>
      </c>
      <c r="DB10" s="1058" t="s">
        <v>576</v>
      </c>
      <c r="DC10" s="1059"/>
      <c r="DD10" s="1059"/>
      <c r="DE10" s="1059"/>
      <c r="DF10" s="1060"/>
      <c r="DG10" s="1058" t="s">
        <v>575</v>
      </c>
      <c r="DH10" s="1059"/>
      <c r="DI10" s="1059"/>
      <c r="DJ10" s="1059"/>
      <c r="DK10" s="1060"/>
      <c r="DL10" s="1058" t="s">
        <v>576</v>
      </c>
      <c r="DM10" s="1059"/>
      <c r="DN10" s="1059"/>
      <c r="DO10" s="1059"/>
      <c r="DP10" s="1060"/>
      <c r="DQ10" s="1058" t="s">
        <v>576</v>
      </c>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t="s">
        <v>591</v>
      </c>
      <c r="BT11" s="1084" t="s">
        <v>591</v>
      </c>
      <c r="BU11" s="1084" t="s">
        <v>591</v>
      </c>
      <c r="BV11" s="1084" t="s">
        <v>591</v>
      </c>
      <c r="BW11" s="1084" t="s">
        <v>591</v>
      </c>
      <c r="BX11" s="1084" t="s">
        <v>591</v>
      </c>
      <c r="BY11" s="1084" t="s">
        <v>591</v>
      </c>
      <c r="BZ11" s="1084" t="s">
        <v>591</v>
      </c>
      <c r="CA11" s="1084" t="s">
        <v>591</v>
      </c>
      <c r="CB11" s="1084" t="s">
        <v>591</v>
      </c>
      <c r="CC11" s="1084" t="s">
        <v>591</v>
      </c>
      <c r="CD11" s="1084" t="s">
        <v>591</v>
      </c>
      <c r="CE11" s="1084" t="s">
        <v>591</v>
      </c>
      <c r="CF11" s="1084" t="s">
        <v>591</v>
      </c>
      <c r="CG11" s="1085" t="s">
        <v>591</v>
      </c>
      <c r="CH11" s="1058">
        <v>2</v>
      </c>
      <c r="CI11" s="1059">
        <v>2</v>
      </c>
      <c r="CJ11" s="1059">
        <v>2</v>
      </c>
      <c r="CK11" s="1059">
        <v>2</v>
      </c>
      <c r="CL11" s="1060">
        <v>2</v>
      </c>
      <c r="CM11" s="1058">
        <v>70</v>
      </c>
      <c r="CN11" s="1059">
        <v>70</v>
      </c>
      <c r="CO11" s="1059">
        <v>70</v>
      </c>
      <c r="CP11" s="1059">
        <v>70</v>
      </c>
      <c r="CQ11" s="1060">
        <v>70</v>
      </c>
      <c r="CR11" s="1058">
        <v>15</v>
      </c>
      <c r="CS11" s="1059">
        <v>15</v>
      </c>
      <c r="CT11" s="1059">
        <v>15</v>
      </c>
      <c r="CU11" s="1059">
        <v>15</v>
      </c>
      <c r="CV11" s="1060">
        <v>15</v>
      </c>
      <c r="CW11" s="1058">
        <v>9</v>
      </c>
      <c r="CX11" s="1059">
        <v>9</v>
      </c>
      <c r="CY11" s="1059">
        <v>9</v>
      </c>
      <c r="CZ11" s="1059">
        <v>9</v>
      </c>
      <c r="DA11" s="1060">
        <v>9</v>
      </c>
      <c r="DB11" s="1058" t="s">
        <v>576</v>
      </c>
      <c r="DC11" s="1059"/>
      <c r="DD11" s="1059"/>
      <c r="DE11" s="1059"/>
      <c r="DF11" s="1060"/>
      <c r="DG11" s="1058" t="s">
        <v>576</v>
      </c>
      <c r="DH11" s="1059"/>
      <c r="DI11" s="1059"/>
      <c r="DJ11" s="1059"/>
      <c r="DK11" s="1060"/>
      <c r="DL11" s="1058" t="s">
        <v>576</v>
      </c>
      <c r="DM11" s="1059"/>
      <c r="DN11" s="1059"/>
      <c r="DO11" s="1059"/>
      <c r="DP11" s="1060"/>
      <c r="DQ11" s="1058" t="s">
        <v>576</v>
      </c>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t="s">
        <v>592</v>
      </c>
      <c r="BT12" s="1084" t="s">
        <v>592</v>
      </c>
      <c r="BU12" s="1084" t="s">
        <v>592</v>
      </c>
      <c r="BV12" s="1084" t="s">
        <v>592</v>
      </c>
      <c r="BW12" s="1084" t="s">
        <v>592</v>
      </c>
      <c r="BX12" s="1084" t="s">
        <v>592</v>
      </c>
      <c r="BY12" s="1084" t="s">
        <v>592</v>
      </c>
      <c r="BZ12" s="1084" t="s">
        <v>592</v>
      </c>
      <c r="CA12" s="1084" t="s">
        <v>592</v>
      </c>
      <c r="CB12" s="1084" t="s">
        <v>592</v>
      </c>
      <c r="CC12" s="1084" t="s">
        <v>592</v>
      </c>
      <c r="CD12" s="1084" t="s">
        <v>592</v>
      </c>
      <c r="CE12" s="1084" t="s">
        <v>592</v>
      </c>
      <c r="CF12" s="1084" t="s">
        <v>592</v>
      </c>
      <c r="CG12" s="1085" t="s">
        <v>592</v>
      </c>
      <c r="CH12" s="1058">
        <v>0</v>
      </c>
      <c r="CI12" s="1059">
        <v>0</v>
      </c>
      <c r="CJ12" s="1059">
        <v>0</v>
      </c>
      <c r="CK12" s="1059">
        <v>0</v>
      </c>
      <c r="CL12" s="1060">
        <v>0</v>
      </c>
      <c r="CM12" s="1058">
        <v>43</v>
      </c>
      <c r="CN12" s="1059">
        <v>43</v>
      </c>
      <c r="CO12" s="1059">
        <v>43</v>
      </c>
      <c r="CP12" s="1059">
        <v>43</v>
      </c>
      <c r="CQ12" s="1060">
        <v>43</v>
      </c>
      <c r="CR12" s="1058">
        <v>20</v>
      </c>
      <c r="CS12" s="1059">
        <v>20</v>
      </c>
      <c r="CT12" s="1059">
        <v>20</v>
      </c>
      <c r="CU12" s="1059">
        <v>20</v>
      </c>
      <c r="CV12" s="1060">
        <v>20</v>
      </c>
      <c r="CW12" s="1058">
        <v>25</v>
      </c>
      <c r="CX12" s="1059">
        <v>25</v>
      </c>
      <c r="CY12" s="1059">
        <v>25</v>
      </c>
      <c r="CZ12" s="1059">
        <v>25</v>
      </c>
      <c r="DA12" s="1060">
        <v>25</v>
      </c>
      <c r="DB12" s="1058" t="s">
        <v>576</v>
      </c>
      <c r="DC12" s="1059"/>
      <c r="DD12" s="1059"/>
      <c r="DE12" s="1059"/>
      <c r="DF12" s="1060"/>
      <c r="DG12" s="1058" t="s">
        <v>576</v>
      </c>
      <c r="DH12" s="1059"/>
      <c r="DI12" s="1059"/>
      <c r="DJ12" s="1059"/>
      <c r="DK12" s="1060"/>
      <c r="DL12" s="1058" t="s">
        <v>575</v>
      </c>
      <c r="DM12" s="1059"/>
      <c r="DN12" s="1059"/>
      <c r="DO12" s="1059"/>
      <c r="DP12" s="1060"/>
      <c r="DQ12" s="1058" t="s">
        <v>575</v>
      </c>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t="s">
        <v>595</v>
      </c>
      <c r="BS13" s="1083" t="s">
        <v>596</v>
      </c>
      <c r="BT13" s="1084"/>
      <c r="BU13" s="1084"/>
      <c r="BV13" s="1084"/>
      <c r="BW13" s="1084"/>
      <c r="BX13" s="1084"/>
      <c r="BY13" s="1084"/>
      <c r="BZ13" s="1084"/>
      <c r="CA13" s="1084"/>
      <c r="CB13" s="1084"/>
      <c r="CC13" s="1084"/>
      <c r="CD13" s="1084"/>
      <c r="CE13" s="1084"/>
      <c r="CF13" s="1084"/>
      <c r="CG13" s="1085"/>
      <c r="CH13" s="1058">
        <v>0</v>
      </c>
      <c r="CI13" s="1059"/>
      <c r="CJ13" s="1059"/>
      <c r="CK13" s="1059"/>
      <c r="CL13" s="1060"/>
      <c r="CM13" s="1058">
        <v>21</v>
      </c>
      <c r="CN13" s="1059"/>
      <c r="CO13" s="1059"/>
      <c r="CP13" s="1059"/>
      <c r="CQ13" s="1060"/>
      <c r="CR13" s="1058">
        <v>2</v>
      </c>
      <c r="CS13" s="1059"/>
      <c r="CT13" s="1059"/>
      <c r="CU13" s="1059"/>
      <c r="CV13" s="1060"/>
      <c r="CW13" s="1058" t="s">
        <v>598</v>
      </c>
      <c r="CX13" s="1059"/>
      <c r="CY13" s="1059"/>
      <c r="CZ13" s="1059"/>
      <c r="DA13" s="1060"/>
      <c r="DB13" s="1058" t="s">
        <v>575</v>
      </c>
      <c r="DC13" s="1059"/>
      <c r="DD13" s="1059"/>
      <c r="DE13" s="1059"/>
      <c r="DF13" s="1060"/>
      <c r="DG13" s="1058" t="s">
        <v>575</v>
      </c>
      <c r="DH13" s="1059"/>
      <c r="DI13" s="1059"/>
      <c r="DJ13" s="1059"/>
      <c r="DK13" s="1060"/>
      <c r="DL13" s="1058" t="s">
        <v>575</v>
      </c>
      <c r="DM13" s="1059"/>
      <c r="DN13" s="1059"/>
      <c r="DO13" s="1059"/>
      <c r="DP13" s="1060"/>
      <c r="DQ13" s="1058" t="s">
        <v>575</v>
      </c>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t="s">
        <v>597</v>
      </c>
      <c r="BT14" s="1084"/>
      <c r="BU14" s="1084"/>
      <c r="BV14" s="1084"/>
      <c r="BW14" s="1084"/>
      <c r="BX14" s="1084"/>
      <c r="BY14" s="1084"/>
      <c r="BZ14" s="1084"/>
      <c r="CA14" s="1084"/>
      <c r="CB14" s="1084"/>
      <c r="CC14" s="1084"/>
      <c r="CD14" s="1084"/>
      <c r="CE14" s="1084"/>
      <c r="CF14" s="1084"/>
      <c r="CG14" s="1085"/>
      <c r="CH14" s="1058">
        <v>1</v>
      </c>
      <c r="CI14" s="1059"/>
      <c r="CJ14" s="1059"/>
      <c r="CK14" s="1059"/>
      <c r="CL14" s="1060"/>
      <c r="CM14" s="1058">
        <v>25</v>
      </c>
      <c r="CN14" s="1059"/>
      <c r="CO14" s="1059"/>
      <c r="CP14" s="1059"/>
      <c r="CQ14" s="1060"/>
      <c r="CR14" s="1058">
        <v>5</v>
      </c>
      <c r="CS14" s="1059"/>
      <c r="CT14" s="1059"/>
      <c r="CU14" s="1059"/>
      <c r="CV14" s="1060"/>
      <c r="CW14" s="1058">
        <v>78</v>
      </c>
      <c r="CX14" s="1059"/>
      <c r="CY14" s="1059"/>
      <c r="CZ14" s="1059"/>
      <c r="DA14" s="1060"/>
      <c r="DB14" s="1058" t="s">
        <v>575</v>
      </c>
      <c r="DC14" s="1059"/>
      <c r="DD14" s="1059"/>
      <c r="DE14" s="1059"/>
      <c r="DF14" s="1060"/>
      <c r="DG14" s="1058" t="s">
        <v>575</v>
      </c>
      <c r="DH14" s="1059"/>
      <c r="DI14" s="1059"/>
      <c r="DJ14" s="1059"/>
      <c r="DK14" s="1060"/>
      <c r="DL14" s="1058" t="s">
        <v>575</v>
      </c>
      <c r="DM14" s="1059"/>
      <c r="DN14" s="1059"/>
      <c r="DO14" s="1059"/>
      <c r="DP14" s="1060"/>
      <c r="DQ14" s="1058" t="s">
        <v>575</v>
      </c>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380</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381</v>
      </c>
      <c r="B23" s="1013" t="s">
        <v>382</v>
      </c>
      <c r="C23" s="1014"/>
      <c r="D23" s="1014"/>
      <c r="E23" s="1014"/>
      <c r="F23" s="1014"/>
      <c r="G23" s="1014"/>
      <c r="H23" s="1014"/>
      <c r="I23" s="1014"/>
      <c r="J23" s="1014"/>
      <c r="K23" s="1014"/>
      <c r="L23" s="1014"/>
      <c r="M23" s="1014"/>
      <c r="N23" s="1014"/>
      <c r="O23" s="1014"/>
      <c r="P23" s="1015"/>
      <c r="Q23" s="1137">
        <v>29621</v>
      </c>
      <c r="R23" s="1138"/>
      <c r="S23" s="1138"/>
      <c r="T23" s="1138"/>
      <c r="U23" s="1138"/>
      <c r="V23" s="1138">
        <v>28599</v>
      </c>
      <c r="W23" s="1138"/>
      <c r="X23" s="1138"/>
      <c r="Y23" s="1138"/>
      <c r="Z23" s="1138"/>
      <c r="AA23" s="1138">
        <v>1022</v>
      </c>
      <c r="AB23" s="1138"/>
      <c r="AC23" s="1138"/>
      <c r="AD23" s="1138"/>
      <c r="AE23" s="1139"/>
      <c r="AF23" s="1140">
        <v>872</v>
      </c>
      <c r="AG23" s="1138"/>
      <c r="AH23" s="1138"/>
      <c r="AI23" s="1138"/>
      <c r="AJ23" s="1141"/>
      <c r="AK23" s="1142"/>
      <c r="AL23" s="1143"/>
      <c r="AM23" s="1143"/>
      <c r="AN23" s="1143"/>
      <c r="AO23" s="1143"/>
      <c r="AP23" s="1138">
        <v>30183</v>
      </c>
      <c r="AQ23" s="1138"/>
      <c r="AR23" s="1138"/>
      <c r="AS23" s="1138"/>
      <c r="AT23" s="1138"/>
      <c r="AU23" s="1144"/>
      <c r="AV23" s="1144"/>
      <c r="AW23" s="1144"/>
      <c r="AX23" s="1144"/>
      <c r="AY23" s="1145"/>
      <c r="AZ23" s="1134" t="s">
        <v>383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384</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385</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361</v>
      </c>
      <c r="B26" s="1065"/>
      <c r="C26" s="1065"/>
      <c r="D26" s="1065"/>
      <c r="E26" s="1065"/>
      <c r="F26" s="1065"/>
      <c r="G26" s="1065"/>
      <c r="H26" s="1065"/>
      <c r="I26" s="1065"/>
      <c r="J26" s="1065"/>
      <c r="K26" s="1065"/>
      <c r="L26" s="1065"/>
      <c r="M26" s="1065"/>
      <c r="N26" s="1065"/>
      <c r="O26" s="1065"/>
      <c r="P26" s="1066"/>
      <c r="Q26" s="1070" t="s">
        <v>386</v>
      </c>
      <c r="R26" s="1071"/>
      <c r="S26" s="1071"/>
      <c r="T26" s="1071"/>
      <c r="U26" s="1072"/>
      <c r="V26" s="1070" t="s">
        <v>387</v>
      </c>
      <c r="W26" s="1071"/>
      <c r="X26" s="1071"/>
      <c r="Y26" s="1071"/>
      <c r="Z26" s="1072"/>
      <c r="AA26" s="1070" t="s">
        <v>388</v>
      </c>
      <c r="AB26" s="1071"/>
      <c r="AC26" s="1071"/>
      <c r="AD26" s="1071"/>
      <c r="AE26" s="1071"/>
      <c r="AF26" s="1128" t="s">
        <v>389</v>
      </c>
      <c r="AG26" s="1077"/>
      <c r="AH26" s="1077"/>
      <c r="AI26" s="1077"/>
      <c r="AJ26" s="1129"/>
      <c r="AK26" s="1071" t="s">
        <v>390</v>
      </c>
      <c r="AL26" s="1071"/>
      <c r="AM26" s="1071"/>
      <c r="AN26" s="1071"/>
      <c r="AO26" s="1072"/>
      <c r="AP26" s="1070" t="s">
        <v>391</v>
      </c>
      <c r="AQ26" s="1071"/>
      <c r="AR26" s="1071"/>
      <c r="AS26" s="1071"/>
      <c r="AT26" s="1072"/>
      <c r="AU26" s="1070" t="s">
        <v>392</v>
      </c>
      <c r="AV26" s="1071"/>
      <c r="AW26" s="1071"/>
      <c r="AX26" s="1071"/>
      <c r="AY26" s="1072"/>
      <c r="AZ26" s="1070" t="s">
        <v>393</v>
      </c>
      <c r="BA26" s="1071"/>
      <c r="BB26" s="1071"/>
      <c r="BC26" s="1071"/>
      <c r="BD26" s="1072"/>
      <c r="BE26" s="1070" t="s">
        <v>368</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394</v>
      </c>
      <c r="C28" s="1120"/>
      <c r="D28" s="1120"/>
      <c r="E28" s="1120"/>
      <c r="F28" s="1120"/>
      <c r="G28" s="1120"/>
      <c r="H28" s="1120"/>
      <c r="I28" s="1120"/>
      <c r="J28" s="1120"/>
      <c r="K28" s="1120"/>
      <c r="L28" s="1120"/>
      <c r="M28" s="1120"/>
      <c r="N28" s="1120"/>
      <c r="O28" s="1120"/>
      <c r="P28" s="1121"/>
      <c r="Q28" s="1122">
        <v>9461</v>
      </c>
      <c r="R28" s="1123"/>
      <c r="S28" s="1123"/>
      <c r="T28" s="1123"/>
      <c r="U28" s="1123"/>
      <c r="V28" s="1123">
        <v>8582</v>
      </c>
      <c r="W28" s="1123"/>
      <c r="X28" s="1123"/>
      <c r="Y28" s="1123"/>
      <c r="Z28" s="1123"/>
      <c r="AA28" s="1123">
        <v>879</v>
      </c>
      <c r="AB28" s="1123"/>
      <c r="AC28" s="1123"/>
      <c r="AD28" s="1123"/>
      <c r="AE28" s="1124"/>
      <c r="AF28" s="1125">
        <v>879</v>
      </c>
      <c r="AG28" s="1123"/>
      <c r="AH28" s="1123"/>
      <c r="AI28" s="1123"/>
      <c r="AJ28" s="1126"/>
      <c r="AK28" s="1127">
        <v>620</v>
      </c>
      <c r="AL28" s="1115"/>
      <c r="AM28" s="1115"/>
      <c r="AN28" s="1115"/>
      <c r="AO28" s="1115"/>
      <c r="AP28" s="1115" t="s">
        <v>576</v>
      </c>
      <c r="AQ28" s="1115"/>
      <c r="AR28" s="1115"/>
      <c r="AS28" s="1115"/>
      <c r="AT28" s="1115"/>
      <c r="AU28" s="1115" t="s">
        <v>575</v>
      </c>
      <c r="AV28" s="1115"/>
      <c r="AW28" s="1115"/>
      <c r="AX28" s="1115"/>
      <c r="AY28" s="1115"/>
      <c r="AZ28" s="1116" t="s">
        <v>575</v>
      </c>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395</v>
      </c>
      <c r="C29" s="1107"/>
      <c r="D29" s="1107"/>
      <c r="E29" s="1107"/>
      <c r="F29" s="1107"/>
      <c r="G29" s="1107"/>
      <c r="H29" s="1107"/>
      <c r="I29" s="1107"/>
      <c r="J29" s="1107"/>
      <c r="K29" s="1107"/>
      <c r="L29" s="1107"/>
      <c r="M29" s="1107"/>
      <c r="N29" s="1107"/>
      <c r="O29" s="1107"/>
      <c r="P29" s="1108"/>
      <c r="Q29" s="1112">
        <v>6468</v>
      </c>
      <c r="R29" s="1113"/>
      <c r="S29" s="1113"/>
      <c r="T29" s="1113"/>
      <c r="U29" s="1113"/>
      <c r="V29" s="1113">
        <v>6306</v>
      </c>
      <c r="W29" s="1113"/>
      <c r="X29" s="1113"/>
      <c r="Y29" s="1113"/>
      <c r="Z29" s="1113"/>
      <c r="AA29" s="1113">
        <v>162</v>
      </c>
      <c r="AB29" s="1113"/>
      <c r="AC29" s="1113"/>
      <c r="AD29" s="1113"/>
      <c r="AE29" s="1114"/>
      <c r="AF29" s="1088">
        <v>162</v>
      </c>
      <c r="AG29" s="1089"/>
      <c r="AH29" s="1089"/>
      <c r="AI29" s="1089"/>
      <c r="AJ29" s="1090"/>
      <c r="AK29" s="1049">
        <v>898</v>
      </c>
      <c r="AL29" s="1040"/>
      <c r="AM29" s="1040"/>
      <c r="AN29" s="1040"/>
      <c r="AO29" s="1040"/>
      <c r="AP29" s="1040" t="s">
        <v>576</v>
      </c>
      <c r="AQ29" s="1040"/>
      <c r="AR29" s="1040"/>
      <c r="AS29" s="1040"/>
      <c r="AT29" s="1040"/>
      <c r="AU29" s="1040" t="s">
        <v>576</v>
      </c>
      <c r="AV29" s="1040"/>
      <c r="AW29" s="1040"/>
      <c r="AX29" s="1040"/>
      <c r="AY29" s="1040"/>
      <c r="AZ29" s="1111" t="s">
        <v>576</v>
      </c>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396</v>
      </c>
      <c r="C30" s="1107"/>
      <c r="D30" s="1107"/>
      <c r="E30" s="1107"/>
      <c r="F30" s="1107"/>
      <c r="G30" s="1107"/>
      <c r="H30" s="1107"/>
      <c r="I30" s="1107"/>
      <c r="J30" s="1107"/>
      <c r="K30" s="1107"/>
      <c r="L30" s="1107"/>
      <c r="M30" s="1107"/>
      <c r="N30" s="1107"/>
      <c r="O30" s="1107"/>
      <c r="P30" s="1108"/>
      <c r="Q30" s="1112">
        <v>1262</v>
      </c>
      <c r="R30" s="1113"/>
      <c r="S30" s="1113"/>
      <c r="T30" s="1113"/>
      <c r="U30" s="1113"/>
      <c r="V30" s="1113">
        <v>1218</v>
      </c>
      <c r="W30" s="1113"/>
      <c r="X30" s="1113"/>
      <c r="Y30" s="1113"/>
      <c r="Z30" s="1113"/>
      <c r="AA30" s="1113">
        <v>45</v>
      </c>
      <c r="AB30" s="1113"/>
      <c r="AC30" s="1113"/>
      <c r="AD30" s="1113"/>
      <c r="AE30" s="1114"/>
      <c r="AF30" s="1088">
        <v>45</v>
      </c>
      <c r="AG30" s="1089"/>
      <c r="AH30" s="1089"/>
      <c r="AI30" s="1089"/>
      <c r="AJ30" s="1090"/>
      <c r="AK30" s="1049">
        <v>187</v>
      </c>
      <c r="AL30" s="1040"/>
      <c r="AM30" s="1040"/>
      <c r="AN30" s="1040"/>
      <c r="AO30" s="1040"/>
      <c r="AP30" s="1040" t="s">
        <v>575</v>
      </c>
      <c r="AQ30" s="1040"/>
      <c r="AR30" s="1040"/>
      <c r="AS30" s="1040"/>
      <c r="AT30" s="1040"/>
      <c r="AU30" s="1040" t="s">
        <v>576</v>
      </c>
      <c r="AV30" s="1040"/>
      <c r="AW30" s="1040"/>
      <c r="AX30" s="1040"/>
      <c r="AY30" s="1040"/>
      <c r="AZ30" s="1111" t="s">
        <v>593</v>
      </c>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397</v>
      </c>
      <c r="C31" s="1107"/>
      <c r="D31" s="1107"/>
      <c r="E31" s="1107"/>
      <c r="F31" s="1107"/>
      <c r="G31" s="1107"/>
      <c r="H31" s="1107"/>
      <c r="I31" s="1107"/>
      <c r="J31" s="1107"/>
      <c r="K31" s="1107"/>
      <c r="L31" s="1107"/>
      <c r="M31" s="1107"/>
      <c r="N31" s="1107"/>
      <c r="O31" s="1107"/>
      <c r="P31" s="1108"/>
      <c r="Q31" s="1112">
        <v>77</v>
      </c>
      <c r="R31" s="1113"/>
      <c r="S31" s="1113"/>
      <c r="T31" s="1113"/>
      <c r="U31" s="1113"/>
      <c r="V31" s="1113">
        <v>66</v>
      </c>
      <c r="W31" s="1113"/>
      <c r="X31" s="1113"/>
      <c r="Y31" s="1113"/>
      <c r="Z31" s="1113"/>
      <c r="AA31" s="1113">
        <v>11</v>
      </c>
      <c r="AB31" s="1113"/>
      <c r="AC31" s="1113"/>
      <c r="AD31" s="1113"/>
      <c r="AE31" s="1114"/>
      <c r="AF31" s="1088">
        <v>11</v>
      </c>
      <c r="AG31" s="1089"/>
      <c r="AH31" s="1089"/>
      <c r="AI31" s="1089"/>
      <c r="AJ31" s="1090"/>
      <c r="AK31" s="1049">
        <v>10</v>
      </c>
      <c r="AL31" s="1040"/>
      <c r="AM31" s="1040"/>
      <c r="AN31" s="1040"/>
      <c r="AO31" s="1040"/>
      <c r="AP31" s="1040">
        <v>212</v>
      </c>
      <c r="AQ31" s="1040"/>
      <c r="AR31" s="1040"/>
      <c r="AS31" s="1040"/>
      <c r="AT31" s="1040"/>
      <c r="AU31" s="1040" t="s">
        <v>576</v>
      </c>
      <c r="AV31" s="1040"/>
      <c r="AW31" s="1040"/>
      <c r="AX31" s="1040"/>
      <c r="AY31" s="1040"/>
      <c r="AZ31" s="1111" t="s">
        <v>593</v>
      </c>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398</v>
      </c>
      <c r="C32" s="1107"/>
      <c r="D32" s="1107"/>
      <c r="E32" s="1107"/>
      <c r="F32" s="1107"/>
      <c r="G32" s="1107"/>
      <c r="H32" s="1107"/>
      <c r="I32" s="1107"/>
      <c r="J32" s="1107"/>
      <c r="K32" s="1107"/>
      <c r="L32" s="1107"/>
      <c r="M32" s="1107"/>
      <c r="N32" s="1107"/>
      <c r="O32" s="1107"/>
      <c r="P32" s="1108"/>
      <c r="Q32" s="1112">
        <v>2142</v>
      </c>
      <c r="R32" s="1113"/>
      <c r="S32" s="1113"/>
      <c r="T32" s="1113"/>
      <c r="U32" s="1113"/>
      <c r="V32" s="1113">
        <v>1995</v>
      </c>
      <c r="W32" s="1113"/>
      <c r="X32" s="1113"/>
      <c r="Y32" s="1113"/>
      <c r="Z32" s="1113"/>
      <c r="AA32" s="1113">
        <v>147</v>
      </c>
      <c r="AB32" s="1113"/>
      <c r="AC32" s="1113"/>
      <c r="AD32" s="1113"/>
      <c r="AE32" s="1114"/>
      <c r="AF32" s="1088">
        <v>1697</v>
      </c>
      <c r="AG32" s="1089"/>
      <c r="AH32" s="1089"/>
      <c r="AI32" s="1089"/>
      <c r="AJ32" s="1090"/>
      <c r="AK32" s="1049">
        <v>54</v>
      </c>
      <c r="AL32" s="1040"/>
      <c r="AM32" s="1040"/>
      <c r="AN32" s="1040"/>
      <c r="AO32" s="1040"/>
      <c r="AP32" s="1040">
        <v>4548</v>
      </c>
      <c r="AQ32" s="1040"/>
      <c r="AR32" s="1040"/>
      <c r="AS32" s="1040"/>
      <c r="AT32" s="1040"/>
      <c r="AU32" s="1040">
        <v>150</v>
      </c>
      <c r="AV32" s="1040"/>
      <c r="AW32" s="1040"/>
      <c r="AX32" s="1040"/>
      <c r="AY32" s="1040"/>
      <c r="AZ32" s="1111" t="s">
        <v>594</v>
      </c>
      <c r="BA32" s="1111"/>
      <c r="BB32" s="1111"/>
      <c r="BC32" s="1111"/>
      <c r="BD32" s="1111"/>
      <c r="BE32" s="1101" t="s">
        <v>399</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400</v>
      </c>
      <c r="C33" s="1107"/>
      <c r="D33" s="1107"/>
      <c r="E33" s="1107"/>
      <c r="F33" s="1107"/>
      <c r="G33" s="1107"/>
      <c r="H33" s="1107"/>
      <c r="I33" s="1107"/>
      <c r="J33" s="1107"/>
      <c r="K33" s="1107"/>
      <c r="L33" s="1107"/>
      <c r="M33" s="1107"/>
      <c r="N33" s="1107"/>
      <c r="O33" s="1107"/>
      <c r="P33" s="1108"/>
      <c r="Q33" s="1112">
        <v>3013</v>
      </c>
      <c r="R33" s="1113"/>
      <c r="S33" s="1113"/>
      <c r="T33" s="1113"/>
      <c r="U33" s="1113"/>
      <c r="V33" s="1113">
        <v>3013</v>
      </c>
      <c r="W33" s="1113"/>
      <c r="X33" s="1113"/>
      <c r="Y33" s="1113"/>
      <c r="Z33" s="1113"/>
      <c r="AA33" s="1113">
        <v>0</v>
      </c>
      <c r="AB33" s="1113"/>
      <c r="AC33" s="1113"/>
      <c r="AD33" s="1113"/>
      <c r="AE33" s="1114"/>
      <c r="AF33" s="1088">
        <v>65</v>
      </c>
      <c r="AG33" s="1089"/>
      <c r="AH33" s="1089"/>
      <c r="AI33" s="1089"/>
      <c r="AJ33" s="1090"/>
      <c r="AK33" s="1049">
        <v>895</v>
      </c>
      <c r="AL33" s="1040"/>
      <c r="AM33" s="1040"/>
      <c r="AN33" s="1040"/>
      <c r="AO33" s="1040"/>
      <c r="AP33" s="1040">
        <v>18732</v>
      </c>
      <c r="AQ33" s="1040"/>
      <c r="AR33" s="1040"/>
      <c r="AS33" s="1040"/>
      <c r="AT33" s="1040"/>
      <c r="AU33" s="1040">
        <v>8279</v>
      </c>
      <c r="AV33" s="1040"/>
      <c r="AW33" s="1040"/>
      <c r="AX33" s="1040"/>
      <c r="AY33" s="1040"/>
      <c r="AZ33" s="1111" t="s">
        <v>576</v>
      </c>
      <c r="BA33" s="1111"/>
      <c r="BB33" s="1111"/>
      <c r="BC33" s="1111"/>
      <c r="BD33" s="1111"/>
      <c r="BE33" s="1101" t="s">
        <v>401</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402</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381</v>
      </c>
      <c r="B63" s="1013" t="s">
        <v>403</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2859</v>
      </c>
      <c r="AG63" s="1028"/>
      <c r="AH63" s="1028"/>
      <c r="AI63" s="1028"/>
      <c r="AJ63" s="1099"/>
      <c r="AK63" s="1100"/>
      <c r="AL63" s="1032"/>
      <c r="AM63" s="1032"/>
      <c r="AN63" s="1032"/>
      <c r="AO63" s="1032"/>
      <c r="AP63" s="1028">
        <v>23492</v>
      </c>
      <c r="AQ63" s="1028"/>
      <c r="AR63" s="1028"/>
      <c r="AS63" s="1028"/>
      <c r="AT63" s="1028"/>
      <c r="AU63" s="1028">
        <v>8430</v>
      </c>
      <c r="AV63" s="1028"/>
      <c r="AW63" s="1028"/>
      <c r="AX63" s="1028"/>
      <c r="AY63" s="1028"/>
      <c r="AZ63" s="1094"/>
      <c r="BA63" s="1094"/>
      <c r="BB63" s="1094"/>
      <c r="BC63" s="1094"/>
      <c r="BD63" s="1094"/>
      <c r="BE63" s="1029"/>
      <c r="BF63" s="1029"/>
      <c r="BG63" s="1029"/>
      <c r="BH63" s="1029"/>
      <c r="BI63" s="1030"/>
      <c r="BJ63" s="1095" t="s">
        <v>122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404</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405</v>
      </c>
      <c r="B66" s="1065"/>
      <c r="C66" s="1065"/>
      <c r="D66" s="1065"/>
      <c r="E66" s="1065"/>
      <c r="F66" s="1065"/>
      <c r="G66" s="1065"/>
      <c r="H66" s="1065"/>
      <c r="I66" s="1065"/>
      <c r="J66" s="1065"/>
      <c r="K66" s="1065"/>
      <c r="L66" s="1065"/>
      <c r="M66" s="1065"/>
      <c r="N66" s="1065"/>
      <c r="O66" s="1065"/>
      <c r="P66" s="1066"/>
      <c r="Q66" s="1070" t="s">
        <v>406</v>
      </c>
      <c r="R66" s="1071"/>
      <c r="S66" s="1071"/>
      <c r="T66" s="1071"/>
      <c r="U66" s="1072"/>
      <c r="V66" s="1070" t="s">
        <v>407</v>
      </c>
      <c r="W66" s="1071"/>
      <c r="X66" s="1071"/>
      <c r="Y66" s="1071"/>
      <c r="Z66" s="1072"/>
      <c r="AA66" s="1070" t="s">
        <v>408</v>
      </c>
      <c r="AB66" s="1071"/>
      <c r="AC66" s="1071"/>
      <c r="AD66" s="1071"/>
      <c r="AE66" s="1072"/>
      <c r="AF66" s="1076" t="s">
        <v>409</v>
      </c>
      <c r="AG66" s="1077"/>
      <c r="AH66" s="1077"/>
      <c r="AI66" s="1077"/>
      <c r="AJ66" s="1078"/>
      <c r="AK66" s="1070" t="s">
        <v>410</v>
      </c>
      <c r="AL66" s="1065"/>
      <c r="AM66" s="1065"/>
      <c r="AN66" s="1065"/>
      <c r="AO66" s="1066"/>
      <c r="AP66" s="1070" t="s">
        <v>391</v>
      </c>
      <c r="AQ66" s="1071"/>
      <c r="AR66" s="1071"/>
      <c r="AS66" s="1071"/>
      <c r="AT66" s="1072"/>
      <c r="AU66" s="1070" t="s">
        <v>411</v>
      </c>
      <c r="AV66" s="1071"/>
      <c r="AW66" s="1071"/>
      <c r="AX66" s="1071"/>
      <c r="AY66" s="1072"/>
      <c r="AZ66" s="1070" t="s">
        <v>368</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577</v>
      </c>
      <c r="C68" s="1055"/>
      <c r="D68" s="1055"/>
      <c r="E68" s="1055"/>
      <c r="F68" s="1055"/>
      <c r="G68" s="1055"/>
      <c r="H68" s="1055"/>
      <c r="I68" s="1055"/>
      <c r="J68" s="1055"/>
      <c r="K68" s="1055"/>
      <c r="L68" s="1055"/>
      <c r="M68" s="1055"/>
      <c r="N68" s="1055"/>
      <c r="O68" s="1055"/>
      <c r="P68" s="1056"/>
      <c r="Q68" s="1057">
        <v>2888</v>
      </c>
      <c r="R68" s="1051"/>
      <c r="S68" s="1051"/>
      <c r="T68" s="1051"/>
      <c r="U68" s="1051"/>
      <c r="V68" s="1051">
        <v>2856</v>
      </c>
      <c r="W68" s="1051"/>
      <c r="X68" s="1051"/>
      <c r="Y68" s="1051"/>
      <c r="Z68" s="1051"/>
      <c r="AA68" s="1051">
        <v>32</v>
      </c>
      <c r="AB68" s="1051"/>
      <c r="AC68" s="1051"/>
      <c r="AD68" s="1051"/>
      <c r="AE68" s="1051"/>
      <c r="AF68" s="1051">
        <v>32</v>
      </c>
      <c r="AG68" s="1051"/>
      <c r="AH68" s="1051"/>
      <c r="AI68" s="1051"/>
      <c r="AJ68" s="1051"/>
      <c r="AK68" s="1051">
        <v>50</v>
      </c>
      <c r="AL68" s="1051"/>
      <c r="AM68" s="1051"/>
      <c r="AN68" s="1051"/>
      <c r="AO68" s="1051"/>
      <c r="AP68" s="1051">
        <v>4327</v>
      </c>
      <c r="AQ68" s="1051"/>
      <c r="AR68" s="1051"/>
      <c r="AS68" s="1051"/>
      <c r="AT68" s="1051"/>
      <c r="AU68" s="1051">
        <v>2281</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578</v>
      </c>
      <c r="C69" s="1044"/>
      <c r="D69" s="1044"/>
      <c r="E69" s="1044"/>
      <c r="F69" s="1044"/>
      <c r="G69" s="1044"/>
      <c r="H69" s="1044"/>
      <c r="I69" s="1044"/>
      <c r="J69" s="1044"/>
      <c r="K69" s="1044"/>
      <c r="L69" s="1044"/>
      <c r="M69" s="1044"/>
      <c r="N69" s="1044"/>
      <c r="O69" s="1044"/>
      <c r="P69" s="1045"/>
      <c r="Q69" s="1046">
        <v>9</v>
      </c>
      <c r="R69" s="1040"/>
      <c r="S69" s="1040"/>
      <c r="T69" s="1040"/>
      <c r="U69" s="1040"/>
      <c r="V69" s="1040">
        <v>7</v>
      </c>
      <c r="W69" s="1040"/>
      <c r="X69" s="1040"/>
      <c r="Y69" s="1040"/>
      <c r="Z69" s="1040"/>
      <c r="AA69" s="1040">
        <v>3</v>
      </c>
      <c r="AB69" s="1040"/>
      <c r="AC69" s="1040"/>
      <c r="AD69" s="1040"/>
      <c r="AE69" s="1040"/>
      <c r="AF69" s="1040">
        <v>3</v>
      </c>
      <c r="AG69" s="1040"/>
      <c r="AH69" s="1040"/>
      <c r="AI69" s="1040"/>
      <c r="AJ69" s="1040"/>
      <c r="AK69" s="1040" t="s">
        <v>575</v>
      </c>
      <c r="AL69" s="1040"/>
      <c r="AM69" s="1040"/>
      <c r="AN69" s="1040"/>
      <c r="AO69" s="1040"/>
      <c r="AP69" s="1040" t="s">
        <v>575</v>
      </c>
      <c r="AQ69" s="1040"/>
      <c r="AR69" s="1040"/>
      <c r="AS69" s="1040"/>
      <c r="AT69" s="1040"/>
      <c r="AU69" s="1040" t="s">
        <v>576</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579</v>
      </c>
      <c r="C70" s="1044"/>
      <c r="D70" s="1044"/>
      <c r="E70" s="1044"/>
      <c r="F70" s="1044"/>
      <c r="G70" s="1044"/>
      <c r="H70" s="1044"/>
      <c r="I70" s="1044"/>
      <c r="J70" s="1044"/>
      <c r="K70" s="1044"/>
      <c r="L70" s="1044"/>
      <c r="M70" s="1044"/>
      <c r="N70" s="1044"/>
      <c r="O70" s="1044"/>
      <c r="P70" s="1045"/>
      <c r="Q70" s="1046">
        <v>434</v>
      </c>
      <c r="R70" s="1040"/>
      <c r="S70" s="1040"/>
      <c r="T70" s="1040"/>
      <c r="U70" s="1040"/>
      <c r="V70" s="1040">
        <v>426</v>
      </c>
      <c r="W70" s="1040"/>
      <c r="X70" s="1040"/>
      <c r="Y70" s="1040"/>
      <c r="Z70" s="1040"/>
      <c r="AA70" s="1040">
        <v>8</v>
      </c>
      <c r="AB70" s="1040"/>
      <c r="AC70" s="1040"/>
      <c r="AD70" s="1040"/>
      <c r="AE70" s="1040"/>
      <c r="AF70" s="1040">
        <v>8</v>
      </c>
      <c r="AG70" s="1040"/>
      <c r="AH70" s="1040"/>
      <c r="AI70" s="1040"/>
      <c r="AJ70" s="1040"/>
      <c r="AK70" s="1040" t="s">
        <v>512</v>
      </c>
      <c r="AL70" s="1040"/>
      <c r="AM70" s="1040"/>
      <c r="AN70" s="1040"/>
      <c r="AO70" s="1040"/>
      <c r="AP70" s="1040" t="s">
        <v>512</v>
      </c>
      <c r="AQ70" s="1040"/>
      <c r="AR70" s="1040"/>
      <c r="AS70" s="1040"/>
      <c r="AT70" s="1040"/>
      <c r="AU70" s="1040" t="s">
        <v>512</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580</v>
      </c>
      <c r="C71" s="1044"/>
      <c r="D71" s="1044"/>
      <c r="E71" s="1044"/>
      <c r="F71" s="1044"/>
      <c r="G71" s="1044"/>
      <c r="H71" s="1044"/>
      <c r="I71" s="1044"/>
      <c r="J71" s="1044"/>
      <c r="K71" s="1044"/>
      <c r="L71" s="1044"/>
      <c r="M71" s="1044"/>
      <c r="N71" s="1044"/>
      <c r="O71" s="1044"/>
      <c r="P71" s="1045"/>
      <c r="Q71" s="1046">
        <v>109</v>
      </c>
      <c r="R71" s="1040"/>
      <c r="S71" s="1040"/>
      <c r="T71" s="1040"/>
      <c r="U71" s="1040"/>
      <c r="V71" s="1040">
        <v>95</v>
      </c>
      <c r="W71" s="1040"/>
      <c r="X71" s="1040"/>
      <c r="Y71" s="1040"/>
      <c r="Z71" s="1040"/>
      <c r="AA71" s="1040">
        <v>14</v>
      </c>
      <c r="AB71" s="1040"/>
      <c r="AC71" s="1040"/>
      <c r="AD71" s="1040"/>
      <c r="AE71" s="1040"/>
      <c r="AF71" s="1040">
        <v>14</v>
      </c>
      <c r="AG71" s="1040"/>
      <c r="AH71" s="1040"/>
      <c r="AI71" s="1040"/>
      <c r="AJ71" s="1040"/>
      <c r="AK71" s="1040" t="s">
        <v>512</v>
      </c>
      <c r="AL71" s="1040"/>
      <c r="AM71" s="1040"/>
      <c r="AN71" s="1040"/>
      <c r="AO71" s="1040"/>
      <c r="AP71" s="1040" t="s">
        <v>512</v>
      </c>
      <c r="AQ71" s="1040"/>
      <c r="AR71" s="1040"/>
      <c r="AS71" s="1040"/>
      <c r="AT71" s="1040"/>
      <c r="AU71" s="1040" t="s">
        <v>512</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581</v>
      </c>
      <c r="C72" s="1044"/>
      <c r="D72" s="1044"/>
      <c r="E72" s="1044"/>
      <c r="F72" s="1044"/>
      <c r="G72" s="1044"/>
      <c r="H72" s="1044"/>
      <c r="I72" s="1044"/>
      <c r="J72" s="1044"/>
      <c r="K72" s="1044"/>
      <c r="L72" s="1044"/>
      <c r="M72" s="1044"/>
      <c r="N72" s="1044"/>
      <c r="O72" s="1044"/>
      <c r="P72" s="1045"/>
      <c r="Q72" s="1046">
        <v>13</v>
      </c>
      <c r="R72" s="1040"/>
      <c r="S72" s="1040"/>
      <c r="T72" s="1040"/>
      <c r="U72" s="1040"/>
      <c r="V72" s="1040">
        <v>62</v>
      </c>
      <c r="W72" s="1040"/>
      <c r="X72" s="1040"/>
      <c r="Y72" s="1040"/>
      <c r="Z72" s="1040"/>
      <c r="AA72" s="1040">
        <v>-49</v>
      </c>
      <c r="AB72" s="1040"/>
      <c r="AC72" s="1040"/>
      <c r="AD72" s="1040"/>
      <c r="AE72" s="1040"/>
      <c r="AF72" s="1040">
        <v>2</v>
      </c>
      <c r="AG72" s="1040"/>
      <c r="AH72" s="1040"/>
      <c r="AI72" s="1040"/>
      <c r="AJ72" s="1040"/>
      <c r="AK72" s="1040" t="s">
        <v>512</v>
      </c>
      <c r="AL72" s="1040"/>
      <c r="AM72" s="1040"/>
      <c r="AN72" s="1040"/>
      <c r="AO72" s="1040"/>
      <c r="AP72" s="1040" t="s">
        <v>575</v>
      </c>
      <c r="AQ72" s="1040"/>
      <c r="AR72" s="1040"/>
      <c r="AS72" s="1040"/>
      <c r="AT72" s="1040"/>
      <c r="AU72" s="1040" t="s">
        <v>576</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582</v>
      </c>
      <c r="C73" s="1044"/>
      <c r="D73" s="1044"/>
      <c r="E73" s="1044"/>
      <c r="F73" s="1044"/>
      <c r="G73" s="1044"/>
      <c r="H73" s="1044"/>
      <c r="I73" s="1044"/>
      <c r="J73" s="1044"/>
      <c r="K73" s="1044"/>
      <c r="L73" s="1044"/>
      <c r="M73" s="1044"/>
      <c r="N73" s="1044"/>
      <c r="O73" s="1044"/>
      <c r="P73" s="1045"/>
      <c r="Q73" s="1046">
        <v>1109</v>
      </c>
      <c r="R73" s="1040"/>
      <c r="S73" s="1040"/>
      <c r="T73" s="1040"/>
      <c r="U73" s="1040"/>
      <c r="V73" s="1040">
        <v>142</v>
      </c>
      <c r="W73" s="1040"/>
      <c r="X73" s="1040"/>
      <c r="Y73" s="1040"/>
      <c r="Z73" s="1040"/>
      <c r="AA73" s="1040">
        <v>967</v>
      </c>
      <c r="AB73" s="1040"/>
      <c r="AC73" s="1040"/>
      <c r="AD73" s="1040"/>
      <c r="AE73" s="1040"/>
      <c r="AF73" s="1040">
        <v>916</v>
      </c>
      <c r="AG73" s="1040"/>
      <c r="AH73" s="1040"/>
      <c r="AI73" s="1040"/>
      <c r="AJ73" s="1040"/>
      <c r="AK73" s="1040">
        <v>34</v>
      </c>
      <c r="AL73" s="1040"/>
      <c r="AM73" s="1040"/>
      <c r="AN73" s="1040"/>
      <c r="AO73" s="1040"/>
      <c r="AP73" s="1040">
        <v>80</v>
      </c>
      <c r="AQ73" s="1040"/>
      <c r="AR73" s="1040"/>
      <c r="AS73" s="1040"/>
      <c r="AT73" s="1040"/>
      <c r="AU73" s="1040">
        <v>1</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583</v>
      </c>
      <c r="C74" s="1044"/>
      <c r="D74" s="1044"/>
      <c r="E74" s="1044"/>
      <c r="F74" s="1044"/>
      <c r="G74" s="1044"/>
      <c r="H74" s="1044"/>
      <c r="I74" s="1044"/>
      <c r="J74" s="1044"/>
      <c r="K74" s="1044"/>
      <c r="L74" s="1044"/>
      <c r="M74" s="1044"/>
      <c r="N74" s="1044"/>
      <c r="O74" s="1044"/>
      <c r="P74" s="1045"/>
      <c r="Q74" s="1046">
        <v>2108</v>
      </c>
      <c r="R74" s="1040"/>
      <c r="S74" s="1040"/>
      <c r="T74" s="1040"/>
      <c r="U74" s="1040"/>
      <c r="V74" s="1040">
        <v>2095</v>
      </c>
      <c r="W74" s="1040"/>
      <c r="X74" s="1040"/>
      <c r="Y74" s="1040"/>
      <c r="Z74" s="1040"/>
      <c r="AA74" s="1040">
        <v>13</v>
      </c>
      <c r="AB74" s="1040"/>
      <c r="AC74" s="1040"/>
      <c r="AD74" s="1040"/>
      <c r="AE74" s="1040"/>
      <c r="AF74" s="1040">
        <v>13</v>
      </c>
      <c r="AG74" s="1040"/>
      <c r="AH74" s="1040"/>
      <c r="AI74" s="1040"/>
      <c r="AJ74" s="1040"/>
      <c r="AK74" s="1040" t="s">
        <v>512</v>
      </c>
      <c r="AL74" s="1040"/>
      <c r="AM74" s="1040"/>
      <c r="AN74" s="1040"/>
      <c r="AO74" s="1040"/>
      <c r="AP74" s="1040">
        <v>1161</v>
      </c>
      <c r="AQ74" s="1040"/>
      <c r="AR74" s="1040"/>
      <c r="AS74" s="1040"/>
      <c r="AT74" s="1040"/>
      <c r="AU74" s="1040">
        <v>612</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584</v>
      </c>
      <c r="C75" s="1044"/>
      <c r="D75" s="1044"/>
      <c r="E75" s="1044"/>
      <c r="F75" s="1044"/>
      <c r="G75" s="1044"/>
      <c r="H75" s="1044"/>
      <c r="I75" s="1044"/>
      <c r="J75" s="1044"/>
      <c r="K75" s="1044"/>
      <c r="L75" s="1044"/>
      <c r="M75" s="1044"/>
      <c r="N75" s="1044"/>
      <c r="O75" s="1044"/>
      <c r="P75" s="1045"/>
      <c r="Q75" s="1047">
        <v>907</v>
      </c>
      <c r="R75" s="1048"/>
      <c r="S75" s="1048"/>
      <c r="T75" s="1048"/>
      <c r="U75" s="1049"/>
      <c r="V75" s="1050">
        <v>884</v>
      </c>
      <c r="W75" s="1048"/>
      <c r="X75" s="1048"/>
      <c r="Y75" s="1048"/>
      <c r="Z75" s="1049"/>
      <c r="AA75" s="1050">
        <v>23</v>
      </c>
      <c r="AB75" s="1048"/>
      <c r="AC75" s="1048"/>
      <c r="AD75" s="1048"/>
      <c r="AE75" s="1049"/>
      <c r="AF75" s="1050">
        <v>23</v>
      </c>
      <c r="AG75" s="1048"/>
      <c r="AH75" s="1048"/>
      <c r="AI75" s="1048"/>
      <c r="AJ75" s="1049"/>
      <c r="AK75" s="1050">
        <v>39</v>
      </c>
      <c r="AL75" s="1048"/>
      <c r="AM75" s="1048"/>
      <c r="AN75" s="1048"/>
      <c r="AO75" s="1049"/>
      <c r="AP75" s="1050" t="s">
        <v>512</v>
      </c>
      <c r="AQ75" s="1048"/>
      <c r="AR75" s="1048"/>
      <c r="AS75" s="1048"/>
      <c r="AT75" s="1049"/>
      <c r="AU75" s="1050" t="s">
        <v>512</v>
      </c>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585</v>
      </c>
      <c r="C76" s="1044"/>
      <c r="D76" s="1044"/>
      <c r="E76" s="1044"/>
      <c r="F76" s="1044"/>
      <c r="G76" s="1044"/>
      <c r="H76" s="1044"/>
      <c r="I76" s="1044"/>
      <c r="J76" s="1044"/>
      <c r="K76" s="1044"/>
      <c r="L76" s="1044"/>
      <c r="M76" s="1044"/>
      <c r="N76" s="1044"/>
      <c r="O76" s="1044"/>
      <c r="P76" s="1045"/>
      <c r="Q76" s="1047">
        <v>349216</v>
      </c>
      <c r="R76" s="1048"/>
      <c r="S76" s="1048"/>
      <c r="T76" s="1048"/>
      <c r="U76" s="1049"/>
      <c r="V76" s="1050">
        <v>338398</v>
      </c>
      <c r="W76" s="1048"/>
      <c r="X76" s="1048"/>
      <c r="Y76" s="1048"/>
      <c r="Z76" s="1049"/>
      <c r="AA76" s="1050">
        <v>10818</v>
      </c>
      <c r="AB76" s="1048"/>
      <c r="AC76" s="1048"/>
      <c r="AD76" s="1048"/>
      <c r="AE76" s="1049"/>
      <c r="AF76" s="1050">
        <v>10818</v>
      </c>
      <c r="AG76" s="1048"/>
      <c r="AH76" s="1048"/>
      <c r="AI76" s="1048"/>
      <c r="AJ76" s="1049"/>
      <c r="AK76" s="1050">
        <v>1</v>
      </c>
      <c r="AL76" s="1048"/>
      <c r="AM76" s="1048"/>
      <c r="AN76" s="1048"/>
      <c r="AO76" s="1049"/>
      <c r="AP76" s="1050" t="s">
        <v>512</v>
      </c>
      <c r="AQ76" s="1048"/>
      <c r="AR76" s="1048"/>
      <c r="AS76" s="1048"/>
      <c r="AT76" s="1049"/>
      <c r="AU76" s="1050" t="s">
        <v>512</v>
      </c>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586</v>
      </c>
      <c r="C77" s="1044"/>
      <c r="D77" s="1044"/>
      <c r="E77" s="1044"/>
      <c r="F77" s="1044"/>
      <c r="G77" s="1044"/>
      <c r="H77" s="1044"/>
      <c r="I77" s="1044"/>
      <c r="J77" s="1044"/>
      <c r="K77" s="1044"/>
      <c r="L77" s="1044"/>
      <c r="M77" s="1044"/>
      <c r="N77" s="1044"/>
      <c r="O77" s="1044"/>
      <c r="P77" s="1045"/>
      <c r="Q77" s="1047">
        <v>2467</v>
      </c>
      <c r="R77" s="1048"/>
      <c r="S77" s="1048"/>
      <c r="T77" s="1048"/>
      <c r="U77" s="1049"/>
      <c r="V77" s="1050">
        <v>2466</v>
      </c>
      <c r="W77" s="1048"/>
      <c r="X77" s="1048"/>
      <c r="Y77" s="1048"/>
      <c r="Z77" s="1049"/>
      <c r="AA77" s="1050">
        <v>1</v>
      </c>
      <c r="AB77" s="1048"/>
      <c r="AC77" s="1048"/>
      <c r="AD77" s="1048"/>
      <c r="AE77" s="1049"/>
      <c r="AF77" s="1050">
        <v>1</v>
      </c>
      <c r="AG77" s="1048"/>
      <c r="AH77" s="1048"/>
      <c r="AI77" s="1048"/>
      <c r="AJ77" s="1049"/>
      <c r="AK77" s="1050" t="s">
        <v>512</v>
      </c>
      <c r="AL77" s="1048"/>
      <c r="AM77" s="1048"/>
      <c r="AN77" s="1048"/>
      <c r="AO77" s="1049"/>
      <c r="AP77" s="1050" t="s">
        <v>512</v>
      </c>
      <c r="AQ77" s="1048"/>
      <c r="AR77" s="1048"/>
      <c r="AS77" s="1048"/>
      <c r="AT77" s="1049"/>
      <c r="AU77" s="1050" t="s">
        <v>512</v>
      </c>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381</v>
      </c>
      <c r="B88" s="1013" t="s">
        <v>412</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v>11829</v>
      </c>
      <c r="AG88" s="1028"/>
      <c r="AH88" s="1028"/>
      <c r="AI88" s="1028"/>
      <c r="AJ88" s="1028"/>
      <c r="AK88" s="1032"/>
      <c r="AL88" s="1032"/>
      <c r="AM88" s="1032"/>
      <c r="AN88" s="1032"/>
      <c r="AO88" s="1032"/>
      <c r="AP88" s="1028">
        <v>5568</v>
      </c>
      <c r="AQ88" s="1028"/>
      <c r="AR88" s="1028"/>
      <c r="AS88" s="1028"/>
      <c r="AT88" s="1028"/>
      <c r="AU88" s="1028">
        <v>2894</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381</v>
      </c>
      <c r="BR102" s="1013" t="s">
        <v>413</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217</v>
      </c>
      <c r="CS102" s="1020"/>
      <c r="CT102" s="1020"/>
      <c r="CU102" s="1020"/>
      <c r="CV102" s="1021"/>
      <c r="CW102" s="1019">
        <v>116</v>
      </c>
      <c r="CX102" s="1020"/>
      <c r="CY102" s="1020"/>
      <c r="CZ102" s="1020"/>
      <c r="DA102" s="1021"/>
      <c r="DB102" s="1019">
        <v>230</v>
      </c>
      <c r="DC102" s="1020"/>
      <c r="DD102" s="1020"/>
      <c r="DE102" s="1020"/>
      <c r="DF102" s="1021"/>
      <c r="DG102" s="1019" t="s">
        <v>575</v>
      </c>
      <c r="DH102" s="1020"/>
      <c r="DI102" s="1020"/>
      <c r="DJ102" s="1020"/>
      <c r="DK102" s="1021"/>
      <c r="DL102" s="1019" t="s">
        <v>576</v>
      </c>
      <c r="DM102" s="1020"/>
      <c r="DN102" s="1020"/>
      <c r="DO102" s="1020"/>
      <c r="DP102" s="1021"/>
      <c r="DQ102" s="1019" t="s">
        <v>576</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414</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415</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416</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417</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418</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419</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420</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421</v>
      </c>
      <c r="AB109" s="963"/>
      <c r="AC109" s="963"/>
      <c r="AD109" s="963"/>
      <c r="AE109" s="964"/>
      <c r="AF109" s="965" t="s">
        <v>300</v>
      </c>
      <c r="AG109" s="963"/>
      <c r="AH109" s="963"/>
      <c r="AI109" s="963"/>
      <c r="AJ109" s="964"/>
      <c r="AK109" s="965" t="s">
        <v>299</v>
      </c>
      <c r="AL109" s="963"/>
      <c r="AM109" s="963"/>
      <c r="AN109" s="963"/>
      <c r="AO109" s="964"/>
      <c r="AP109" s="965" t="s">
        <v>422</v>
      </c>
      <c r="AQ109" s="963"/>
      <c r="AR109" s="963"/>
      <c r="AS109" s="963"/>
      <c r="AT109" s="994"/>
      <c r="AU109" s="962" t="s">
        <v>420</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421</v>
      </c>
      <c r="BR109" s="963"/>
      <c r="BS109" s="963"/>
      <c r="BT109" s="963"/>
      <c r="BU109" s="964"/>
      <c r="BV109" s="965" t="s">
        <v>300</v>
      </c>
      <c r="BW109" s="963"/>
      <c r="BX109" s="963"/>
      <c r="BY109" s="963"/>
      <c r="BZ109" s="964"/>
      <c r="CA109" s="965" t="s">
        <v>299</v>
      </c>
      <c r="CB109" s="963"/>
      <c r="CC109" s="963"/>
      <c r="CD109" s="963"/>
      <c r="CE109" s="964"/>
      <c r="CF109" s="1001" t="s">
        <v>422</v>
      </c>
      <c r="CG109" s="1001"/>
      <c r="CH109" s="1001"/>
      <c r="CI109" s="1001"/>
      <c r="CJ109" s="1001"/>
      <c r="CK109" s="965" t="s">
        <v>423</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421</v>
      </c>
      <c r="DH109" s="963"/>
      <c r="DI109" s="963"/>
      <c r="DJ109" s="963"/>
      <c r="DK109" s="964"/>
      <c r="DL109" s="965" t="s">
        <v>300</v>
      </c>
      <c r="DM109" s="963"/>
      <c r="DN109" s="963"/>
      <c r="DO109" s="963"/>
      <c r="DP109" s="964"/>
      <c r="DQ109" s="965" t="s">
        <v>299</v>
      </c>
      <c r="DR109" s="963"/>
      <c r="DS109" s="963"/>
      <c r="DT109" s="963"/>
      <c r="DU109" s="964"/>
      <c r="DV109" s="965" t="s">
        <v>422</v>
      </c>
      <c r="DW109" s="963"/>
      <c r="DX109" s="963"/>
      <c r="DY109" s="963"/>
      <c r="DZ109" s="994"/>
    </row>
    <row r="110" spans="1:131" s="226" customFormat="1" ht="26.25" customHeight="1">
      <c r="A110" s="865" t="s">
        <v>424</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2112794</v>
      </c>
      <c r="AB110" s="956"/>
      <c r="AC110" s="956"/>
      <c r="AD110" s="956"/>
      <c r="AE110" s="957"/>
      <c r="AF110" s="958">
        <v>2213544</v>
      </c>
      <c r="AG110" s="956"/>
      <c r="AH110" s="956"/>
      <c r="AI110" s="956"/>
      <c r="AJ110" s="957"/>
      <c r="AK110" s="958">
        <v>2288481</v>
      </c>
      <c r="AL110" s="956"/>
      <c r="AM110" s="956"/>
      <c r="AN110" s="956"/>
      <c r="AO110" s="957"/>
      <c r="AP110" s="959">
        <v>16.2</v>
      </c>
      <c r="AQ110" s="960"/>
      <c r="AR110" s="960"/>
      <c r="AS110" s="960"/>
      <c r="AT110" s="961"/>
      <c r="AU110" s="995" t="s">
        <v>66</v>
      </c>
      <c r="AV110" s="996"/>
      <c r="AW110" s="996"/>
      <c r="AX110" s="996"/>
      <c r="AY110" s="996"/>
      <c r="AZ110" s="921" t="s">
        <v>425</v>
      </c>
      <c r="BA110" s="866"/>
      <c r="BB110" s="866"/>
      <c r="BC110" s="866"/>
      <c r="BD110" s="866"/>
      <c r="BE110" s="866"/>
      <c r="BF110" s="866"/>
      <c r="BG110" s="866"/>
      <c r="BH110" s="866"/>
      <c r="BI110" s="866"/>
      <c r="BJ110" s="866"/>
      <c r="BK110" s="866"/>
      <c r="BL110" s="866"/>
      <c r="BM110" s="866"/>
      <c r="BN110" s="866"/>
      <c r="BO110" s="866"/>
      <c r="BP110" s="867"/>
      <c r="BQ110" s="922">
        <v>28292578</v>
      </c>
      <c r="BR110" s="903"/>
      <c r="BS110" s="903"/>
      <c r="BT110" s="903"/>
      <c r="BU110" s="903"/>
      <c r="BV110" s="903">
        <v>28692076</v>
      </c>
      <c r="BW110" s="903"/>
      <c r="BX110" s="903"/>
      <c r="BY110" s="903"/>
      <c r="BZ110" s="903"/>
      <c r="CA110" s="903">
        <v>30182915</v>
      </c>
      <c r="CB110" s="903"/>
      <c r="CC110" s="903"/>
      <c r="CD110" s="903"/>
      <c r="CE110" s="903"/>
      <c r="CF110" s="927">
        <v>214.1</v>
      </c>
      <c r="CG110" s="928"/>
      <c r="CH110" s="928"/>
      <c r="CI110" s="928"/>
      <c r="CJ110" s="928"/>
      <c r="CK110" s="991" t="s">
        <v>426</v>
      </c>
      <c r="CL110" s="877"/>
      <c r="CM110" s="952" t="s">
        <v>427</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v>171462</v>
      </c>
      <c r="DH110" s="903"/>
      <c r="DI110" s="903"/>
      <c r="DJ110" s="903"/>
      <c r="DK110" s="903"/>
      <c r="DL110" s="903">
        <v>137232</v>
      </c>
      <c r="DM110" s="903"/>
      <c r="DN110" s="903"/>
      <c r="DO110" s="903"/>
      <c r="DP110" s="903"/>
      <c r="DQ110" s="903">
        <v>102972</v>
      </c>
      <c r="DR110" s="903"/>
      <c r="DS110" s="903"/>
      <c r="DT110" s="903"/>
      <c r="DU110" s="903"/>
      <c r="DV110" s="904">
        <v>0.7</v>
      </c>
      <c r="DW110" s="904"/>
      <c r="DX110" s="904"/>
      <c r="DY110" s="904"/>
      <c r="DZ110" s="905"/>
    </row>
    <row r="111" spans="1:131" s="226" customFormat="1" ht="26.25" customHeight="1">
      <c r="A111" s="832" t="s">
        <v>428</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122</v>
      </c>
      <c r="AB111" s="984"/>
      <c r="AC111" s="984"/>
      <c r="AD111" s="984"/>
      <c r="AE111" s="985"/>
      <c r="AF111" s="986" t="s">
        <v>122</v>
      </c>
      <c r="AG111" s="984"/>
      <c r="AH111" s="984"/>
      <c r="AI111" s="984"/>
      <c r="AJ111" s="985"/>
      <c r="AK111" s="986" t="s">
        <v>122</v>
      </c>
      <c r="AL111" s="984"/>
      <c r="AM111" s="984"/>
      <c r="AN111" s="984"/>
      <c r="AO111" s="985"/>
      <c r="AP111" s="987" t="s">
        <v>122</v>
      </c>
      <c r="AQ111" s="988"/>
      <c r="AR111" s="988"/>
      <c r="AS111" s="988"/>
      <c r="AT111" s="989"/>
      <c r="AU111" s="997"/>
      <c r="AV111" s="998"/>
      <c r="AW111" s="998"/>
      <c r="AX111" s="998"/>
      <c r="AY111" s="998"/>
      <c r="AZ111" s="873" t="s">
        <v>429</v>
      </c>
      <c r="BA111" s="808"/>
      <c r="BB111" s="808"/>
      <c r="BC111" s="808"/>
      <c r="BD111" s="808"/>
      <c r="BE111" s="808"/>
      <c r="BF111" s="808"/>
      <c r="BG111" s="808"/>
      <c r="BH111" s="808"/>
      <c r="BI111" s="808"/>
      <c r="BJ111" s="808"/>
      <c r="BK111" s="808"/>
      <c r="BL111" s="808"/>
      <c r="BM111" s="808"/>
      <c r="BN111" s="808"/>
      <c r="BO111" s="808"/>
      <c r="BP111" s="809"/>
      <c r="BQ111" s="874">
        <v>335796</v>
      </c>
      <c r="BR111" s="875"/>
      <c r="BS111" s="875"/>
      <c r="BT111" s="875"/>
      <c r="BU111" s="875"/>
      <c r="BV111" s="875">
        <v>501698</v>
      </c>
      <c r="BW111" s="875"/>
      <c r="BX111" s="875"/>
      <c r="BY111" s="875"/>
      <c r="BZ111" s="875"/>
      <c r="CA111" s="875">
        <v>180173</v>
      </c>
      <c r="CB111" s="875"/>
      <c r="CC111" s="875"/>
      <c r="CD111" s="875"/>
      <c r="CE111" s="875"/>
      <c r="CF111" s="936">
        <v>1.3</v>
      </c>
      <c r="CG111" s="937"/>
      <c r="CH111" s="937"/>
      <c r="CI111" s="937"/>
      <c r="CJ111" s="937"/>
      <c r="CK111" s="992"/>
      <c r="CL111" s="879"/>
      <c r="CM111" s="882" t="s">
        <v>430</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383</v>
      </c>
      <c r="DH111" s="875"/>
      <c r="DI111" s="875"/>
      <c r="DJ111" s="875"/>
      <c r="DK111" s="875"/>
      <c r="DL111" s="875" t="s">
        <v>383</v>
      </c>
      <c r="DM111" s="875"/>
      <c r="DN111" s="875"/>
      <c r="DO111" s="875"/>
      <c r="DP111" s="875"/>
      <c r="DQ111" s="875" t="s">
        <v>431</v>
      </c>
      <c r="DR111" s="875"/>
      <c r="DS111" s="875"/>
      <c r="DT111" s="875"/>
      <c r="DU111" s="875"/>
      <c r="DV111" s="852" t="s">
        <v>383</v>
      </c>
      <c r="DW111" s="852"/>
      <c r="DX111" s="852"/>
      <c r="DY111" s="852"/>
      <c r="DZ111" s="853"/>
    </row>
    <row r="112" spans="1:131" s="226" customFormat="1" ht="26.25" customHeight="1">
      <c r="A112" s="977" t="s">
        <v>432</v>
      </c>
      <c r="B112" s="978"/>
      <c r="C112" s="808" t="s">
        <v>433</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122</v>
      </c>
      <c r="AB112" s="838"/>
      <c r="AC112" s="838"/>
      <c r="AD112" s="838"/>
      <c r="AE112" s="839"/>
      <c r="AF112" s="840" t="s">
        <v>434</v>
      </c>
      <c r="AG112" s="838"/>
      <c r="AH112" s="838"/>
      <c r="AI112" s="838"/>
      <c r="AJ112" s="839"/>
      <c r="AK112" s="840" t="s">
        <v>435</v>
      </c>
      <c r="AL112" s="838"/>
      <c r="AM112" s="838"/>
      <c r="AN112" s="838"/>
      <c r="AO112" s="839"/>
      <c r="AP112" s="885" t="s">
        <v>383</v>
      </c>
      <c r="AQ112" s="886"/>
      <c r="AR112" s="886"/>
      <c r="AS112" s="886"/>
      <c r="AT112" s="887"/>
      <c r="AU112" s="997"/>
      <c r="AV112" s="998"/>
      <c r="AW112" s="998"/>
      <c r="AX112" s="998"/>
      <c r="AY112" s="998"/>
      <c r="AZ112" s="873" t="s">
        <v>436</v>
      </c>
      <c r="BA112" s="808"/>
      <c r="BB112" s="808"/>
      <c r="BC112" s="808"/>
      <c r="BD112" s="808"/>
      <c r="BE112" s="808"/>
      <c r="BF112" s="808"/>
      <c r="BG112" s="808"/>
      <c r="BH112" s="808"/>
      <c r="BI112" s="808"/>
      <c r="BJ112" s="808"/>
      <c r="BK112" s="808"/>
      <c r="BL112" s="808"/>
      <c r="BM112" s="808"/>
      <c r="BN112" s="808"/>
      <c r="BO112" s="808"/>
      <c r="BP112" s="809"/>
      <c r="BQ112" s="874">
        <v>9456971</v>
      </c>
      <c r="BR112" s="875"/>
      <c r="BS112" s="875"/>
      <c r="BT112" s="875"/>
      <c r="BU112" s="875"/>
      <c r="BV112" s="875">
        <v>9344890</v>
      </c>
      <c r="BW112" s="875"/>
      <c r="BX112" s="875"/>
      <c r="BY112" s="875"/>
      <c r="BZ112" s="875"/>
      <c r="CA112" s="875">
        <v>8429502</v>
      </c>
      <c r="CB112" s="875"/>
      <c r="CC112" s="875"/>
      <c r="CD112" s="875"/>
      <c r="CE112" s="875"/>
      <c r="CF112" s="936">
        <v>59.8</v>
      </c>
      <c r="CG112" s="937"/>
      <c r="CH112" s="937"/>
      <c r="CI112" s="937"/>
      <c r="CJ112" s="937"/>
      <c r="CK112" s="992"/>
      <c r="CL112" s="879"/>
      <c r="CM112" s="882" t="s">
        <v>437</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438</v>
      </c>
      <c r="DH112" s="875"/>
      <c r="DI112" s="875"/>
      <c r="DJ112" s="875"/>
      <c r="DK112" s="875"/>
      <c r="DL112" s="875" t="s">
        <v>122</v>
      </c>
      <c r="DM112" s="875"/>
      <c r="DN112" s="875"/>
      <c r="DO112" s="875"/>
      <c r="DP112" s="875"/>
      <c r="DQ112" s="875" t="s">
        <v>383</v>
      </c>
      <c r="DR112" s="875"/>
      <c r="DS112" s="875"/>
      <c r="DT112" s="875"/>
      <c r="DU112" s="875"/>
      <c r="DV112" s="852" t="s">
        <v>122</v>
      </c>
      <c r="DW112" s="852"/>
      <c r="DX112" s="852"/>
      <c r="DY112" s="852"/>
      <c r="DZ112" s="853"/>
    </row>
    <row r="113" spans="1:130" s="226" customFormat="1" ht="26.25" customHeight="1">
      <c r="A113" s="979"/>
      <c r="B113" s="980"/>
      <c r="C113" s="808" t="s">
        <v>439</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646475</v>
      </c>
      <c r="AB113" s="984"/>
      <c r="AC113" s="984"/>
      <c r="AD113" s="984"/>
      <c r="AE113" s="985"/>
      <c r="AF113" s="986">
        <v>702235</v>
      </c>
      <c r="AG113" s="984"/>
      <c r="AH113" s="984"/>
      <c r="AI113" s="984"/>
      <c r="AJ113" s="985"/>
      <c r="AK113" s="986">
        <v>528582</v>
      </c>
      <c r="AL113" s="984"/>
      <c r="AM113" s="984"/>
      <c r="AN113" s="984"/>
      <c r="AO113" s="985"/>
      <c r="AP113" s="987">
        <v>3.7</v>
      </c>
      <c r="AQ113" s="988"/>
      <c r="AR113" s="988"/>
      <c r="AS113" s="988"/>
      <c r="AT113" s="989"/>
      <c r="AU113" s="997"/>
      <c r="AV113" s="998"/>
      <c r="AW113" s="998"/>
      <c r="AX113" s="998"/>
      <c r="AY113" s="998"/>
      <c r="AZ113" s="873" t="s">
        <v>440</v>
      </c>
      <c r="BA113" s="808"/>
      <c r="BB113" s="808"/>
      <c r="BC113" s="808"/>
      <c r="BD113" s="808"/>
      <c r="BE113" s="808"/>
      <c r="BF113" s="808"/>
      <c r="BG113" s="808"/>
      <c r="BH113" s="808"/>
      <c r="BI113" s="808"/>
      <c r="BJ113" s="808"/>
      <c r="BK113" s="808"/>
      <c r="BL113" s="808"/>
      <c r="BM113" s="808"/>
      <c r="BN113" s="808"/>
      <c r="BO113" s="808"/>
      <c r="BP113" s="809"/>
      <c r="BQ113" s="874">
        <v>1985613</v>
      </c>
      <c r="BR113" s="875"/>
      <c r="BS113" s="875"/>
      <c r="BT113" s="875"/>
      <c r="BU113" s="875"/>
      <c r="BV113" s="875">
        <v>2413671</v>
      </c>
      <c r="BW113" s="875"/>
      <c r="BX113" s="875"/>
      <c r="BY113" s="875"/>
      <c r="BZ113" s="875"/>
      <c r="CA113" s="875">
        <v>2893989</v>
      </c>
      <c r="CB113" s="875"/>
      <c r="CC113" s="875"/>
      <c r="CD113" s="875"/>
      <c r="CE113" s="875"/>
      <c r="CF113" s="936">
        <v>20.5</v>
      </c>
      <c r="CG113" s="937"/>
      <c r="CH113" s="937"/>
      <c r="CI113" s="937"/>
      <c r="CJ113" s="937"/>
      <c r="CK113" s="992"/>
      <c r="CL113" s="879"/>
      <c r="CM113" s="882" t="s">
        <v>441</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434</v>
      </c>
      <c r="DH113" s="838"/>
      <c r="DI113" s="838"/>
      <c r="DJ113" s="838"/>
      <c r="DK113" s="839"/>
      <c r="DL113" s="840" t="s">
        <v>383</v>
      </c>
      <c r="DM113" s="838"/>
      <c r="DN113" s="838"/>
      <c r="DO113" s="838"/>
      <c r="DP113" s="839"/>
      <c r="DQ113" s="840" t="s">
        <v>122</v>
      </c>
      <c r="DR113" s="838"/>
      <c r="DS113" s="838"/>
      <c r="DT113" s="838"/>
      <c r="DU113" s="839"/>
      <c r="DV113" s="885" t="s">
        <v>122</v>
      </c>
      <c r="DW113" s="886"/>
      <c r="DX113" s="886"/>
      <c r="DY113" s="886"/>
      <c r="DZ113" s="887"/>
    </row>
    <row r="114" spans="1:130" s="226" customFormat="1" ht="26.25" customHeight="1">
      <c r="A114" s="979"/>
      <c r="B114" s="980"/>
      <c r="C114" s="808" t="s">
        <v>442</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252936</v>
      </c>
      <c r="AB114" s="838"/>
      <c r="AC114" s="838"/>
      <c r="AD114" s="838"/>
      <c r="AE114" s="839"/>
      <c r="AF114" s="840">
        <v>159273</v>
      </c>
      <c r="AG114" s="838"/>
      <c r="AH114" s="838"/>
      <c r="AI114" s="838"/>
      <c r="AJ114" s="839"/>
      <c r="AK114" s="840">
        <v>123278</v>
      </c>
      <c r="AL114" s="838"/>
      <c r="AM114" s="838"/>
      <c r="AN114" s="838"/>
      <c r="AO114" s="839"/>
      <c r="AP114" s="885">
        <v>0.9</v>
      </c>
      <c r="AQ114" s="886"/>
      <c r="AR114" s="886"/>
      <c r="AS114" s="886"/>
      <c r="AT114" s="887"/>
      <c r="AU114" s="997"/>
      <c r="AV114" s="998"/>
      <c r="AW114" s="998"/>
      <c r="AX114" s="998"/>
      <c r="AY114" s="998"/>
      <c r="AZ114" s="873" t="s">
        <v>443</v>
      </c>
      <c r="BA114" s="808"/>
      <c r="BB114" s="808"/>
      <c r="BC114" s="808"/>
      <c r="BD114" s="808"/>
      <c r="BE114" s="808"/>
      <c r="BF114" s="808"/>
      <c r="BG114" s="808"/>
      <c r="BH114" s="808"/>
      <c r="BI114" s="808"/>
      <c r="BJ114" s="808"/>
      <c r="BK114" s="808"/>
      <c r="BL114" s="808"/>
      <c r="BM114" s="808"/>
      <c r="BN114" s="808"/>
      <c r="BO114" s="808"/>
      <c r="BP114" s="809"/>
      <c r="BQ114" s="874">
        <v>3852968</v>
      </c>
      <c r="BR114" s="875"/>
      <c r="BS114" s="875"/>
      <c r="BT114" s="875"/>
      <c r="BU114" s="875"/>
      <c r="BV114" s="875">
        <v>3802637</v>
      </c>
      <c r="BW114" s="875"/>
      <c r="BX114" s="875"/>
      <c r="BY114" s="875"/>
      <c r="BZ114" s="875"/>
      <c r="CA114" s="875">
        <v>3457577</v>
      </c>
      <c r="CB114" s="875"/>
      <c r="CC114" s="875"/>
      <c r="CD114" s="875"/>
      <c r="CE114" s="875"/>
      <c r="CF114" s="936">
        <v>24.5</v>
      </c>
      <c r="CG114" s="937"/>
      <c r="CH114" s="937"/>
      <c r="CI114" s="937"/>
      <c r="CJ114" s="937"/>
      <c r="CK114" s="992"/>
      <c r="CL114" s="879"/>
      <c r="CM114" s="882" t="s">
        <v>444</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122</v>
      </c>
      <c r="DH114" s="838"/>
      <c r="DI114" s="838"/>
      <c r="DJ114" s="838"/>
      <c r="DK114" s="839"/>
      <c r="DL114" s="840" t="s">
        <v>383</v>
      </c>
      <c r="DM114" s="838"/>
      <c r="DN114" s="838"/>
      <c r="DO114" s="838"/>
      <c r="DP114" s="839"/>
      <c r="DQ114" s="840" t="s">
        <v>438</v>
      </c>
      <c r="DR114" s="838"/>
      <c r="DS114" s="838"/>
      <c r="DT114" s="838"/>
      <c r="DU114" s="839"/>
      <c r="DV114" s="885" t="s">
        <v>445</v>
      </c>
      <c r="DW114" s="886"/>
      <c r="DX114" s="886"/>
      <c r="DY114" s="886"/>
      <c r="DZ114" s="887"/>
    </row>
    <row r="115" spans="1:130" s="226" customFormat="1" ht="26.25" customHeight="1">
      <c r="A115" s="979"/>
      <c r="B115" s="980"/>
      <c r="C115" s="808" t="s">
        <v>446</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112156</v>
      </c>
      <c r="AB115" s="984"/>
      <c r="AC115" s="984"/>
      <c r="AD115" s="984"/>
      <c r="AE115" s="985"/>
      <c r="AF115" s="986">
        <v>77875</v>
      </c>
      <c r="AG115" s="984"/>
      <c r="AH115" s="984"/>
      <c r="AI115" s="984"/>
      <c r="AJ115" s="985"/>
      <c r="AK115" s="986">
        <v>85673</v>
      </c>
      <c r="AL115" s="984"/>
      <c r="AM115" s="984"/>
      <c r="AN115" s="984"/>
      <c r="AO115" s="985"/>
      <c r="AP115" s="987">
        <v>0.6</v>
      </c>
      <c r="AQ115" s="988"/>
      <c r="AR115" s="988"/>
      <c r="AS115" s="988"/>
      <c r="AT115" s="989"/>
      <c r="AU115" s="997"/>
      <c r="AV115" s="998"/>
      <c r="AW115" s="998"/>
      <c r="AX115" s="998"/>
      <c r="AY115" s="998"/>
      <c r="AZ115" s="873" t="s">
        <v>447</v>
      </c>
      <c r="BA115" s="808"/>
      <c r="BB115" s="808"/>
      <c r="BC115" s="808"/>
      <c r="BD115" s="808"/>
      <c r="BE115" s="808"/>
      <c r="BF115" s="808"/>
      <c r="BG115" s="808"/>
      <c r="BH115" s="808"/>
      <c r="BI115" s="808"/>
      <c r="BJ115" s="808"/>
      <c r="BK115" s="808"/>
      <c r="BL115" s="808"/>
      <c r="BM115" s="808"/>
      <c r="BN115" s="808"/>
      <c r="BO115" s="808"/>
      <c r="BP115" s="809"/>
      <c r="BQ115" s="874" t="s">
        <v>445</v>
      </c>
      <c r="BR115" s="875"/>
      <c r="BS115" s="875"/>
      <c r="BT115" s="875"/>
      <c r="BU115" s="875"/>
      <c r="BV115" s="875" t="s">
        <v>448</v>
      </c>
      <c r="BW115" s="875"/>
      <c r="BX115" s="875"/>
      <c r="BY115" s="875"/>
      <c r="BZ115" s="875"/>
      <c r="CA115" s="875" t="s">
        <v>449</v>
      </c>
      <c r="CB115" s="875"/>
      <c r="CC115" s="875"/>
      <c r="CD115" s="875"/>
      <c r="CE115" s="875"/>
      <c r="CF115" s="936" t="s">
        <v>122</v>
      </c>
      <c r="CG115" s="937"/>
      <c r="CH115" s="937"/>
      <c r="CI115" s="937"/>
      <c r="CJ115" s="937"/>
      <c r="CK115" s="992"/>
      <c r="CL115" s="879"/>
      <c r="CM115" s="873" t="s">
        <v>450</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v>124636</v>
      </c>
      <c r="DH115" s="838"/>
      <c r="DI115" s="838"/>
      <c r="DJ115" s="838"/>
      <c r="DK115" s="839"/>
      <c r="DL115" s="840">
        <v>328768</v>
      </c>
      <c r="DM115" s="838"/>
      <c r="DN115" s="838"/>
      <c r="DO115" s="838"/>
      <c r="DP115" s="839"/>
      <c r="DQ115" s="840">
        <v>25706</v>
      </c>
      <c r="DR115" s="838"/>
      <c r="DS115" s="838"/>
      <c r="DT115" s="838"/>
      <c r="DU115" s="839"/>
      <c r="DV115" s="885">
        <v>0.2</v>
      </c>
      <c r="DW115" s="886"/>
      <c r="DX115" s="886"/>
      <c r="DY115" s="886"/>
      <c r="DZ115" s="887"/>
    </row>
    <row r="116" spans="1:130" s="226" customFormat="1" ht="26.25" customHeight="1">
      <c r="A116" s="981"/>
      <c r="B116" s="982"/>
      <c r="C116" s="941" t="s">
        <v>451</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452</v>
      </c>
      <c r="AB116" s="838"/>
      <c r="AC116" s="838"/>
      <c r="AD116" s="838"/>
      <c r="AE116" s="839"/>
      <c r="AF116" s="840" t="s">
        <v>452</v>
      </c>
      <c r="AG116" s="838"/>
      <c r="AH116" s="838"/>
      <c r="AI116" s="838"/>
      <c r="AJ116" s="839"/>
      <c r="AK116" s="840" t="s">
        <v>122</v>
      </c>
      <c r="AL116" s="838"/>
      <c r="AM116" s="838"/>
      <c r="AN116" s="838"/>
      <c r="AO116" s="839"/>
      <c r="AP116" s="885" t="s">
        <v>383</v>
      </c>
      <c r="AQ116" s="886"/>
      <c r="AR116" s="886"/>
      <c r="AS116" s="886"/>
      <c r="AT116" s="887"/>
      <c r="AU116" s="997"/>
      <c r="AV116" s="998"/>
      <c r="AW116" s="998"/>
      <c r="AX116" s="998"/>
      <c r="AY116" s="998"/>
      <c r="AZ116" s="924" t="s">
        <v>453</v>
      </c>
      <c r="BA116" s="925"/>
      <c r="BB116" s="925"/>
      <c r="BC116" s="925"/>
      <c r="BD116" s="925"/>
      <c r="BE116" s="925"/>
      <c r="BF116" s="925"/>
      <c r="BG116" s="925"/>
      <c r="BH116" s="925"/>
      <c r="BI116" s="925"/>
      <c r="BJ116" s="925"/>
      <c r="BK116" s="925"/>
      <c r="BL116" s="925"/>
      <c r="BM116" s="925"/>
      <c r="BN116" s="925"/>
      <c r="BO116" s="925"/>
      <c r="BP116" s="926"/>
      <c r="BQ116" s="874" t="s">
        <v>435</v>
      </c>
      <c r="BR116" s="875"/>
      <c r="BS116" s="875"/>
      <c r="BT116" s="875"/>
      <c r="BU116" s="875"/>
      <c r="BV116" s="875" t="s">
        <v>383</v>
      </c>
      <c r="BW116" s="875"/>
      <c r="BX116" s="875"/>
      <c r="BY116" s="875"/>
      <c r="BZ116" s="875"/>
      <c r="CA116" s="875" t="s">
        <v>452</v>
      </c>
      <c r="CB116" s="875"/>
      <c r="CC116" s="875"/>
      <c r="CD116" s="875"/>
      <c r="CE116" s="875"/>
      <c r="CF116" s="936" t="s">
        <v>122</v>
      </c>
      <c r="CG116" s="937"/>
      <c r="CH116" s="937"/>
      <c r="CI116" s="937"/>
      <c r="CJ116" s="937"/>
      <c r="CK116" s="992"/>
      <c r="CL116" s="879"/>
      <c r="CM116" s="882" t="s">
        <v>454</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v>39698</v>
      </c>
      <c r="DH116" s="838"/>
      <c r="DI116" s="838"/>
      <c r="DJ116" s="838"/>
      <c r="DK116" s="839"/>
      <c r="DL116" s="840">
        <v>35698</v>
      </c>
      <c r="DM116" s="838"/>
      <c r="DN116" s="838"/>
      <c r="DO116" s="838"/>
      <c r="DP116" s="839"/>
      <c r="DQ116" s="840">
        <v>51495</v>
      </c>
      <c r="DR116" s="838"/>
      <c r="DS116" s="838"/>
      <c r="DT116" s="838"/>
      <c r="DU116" s="839"/>
      <c r="DV116" s="885">
        <v>0.4</v>
      </c>
      <c r="DW116" s="886"/>
      <c r="DX116" s="886"/>
      <c r="DY116" s="886"/>
      <c r="DZ116" s="887"/>
    </row>
    <row r="117" spans="1:130" s="226" customFormat="1" ht="26.25" customHeight="1">
      <c r="A117" s="962" t="s">
        <v>180</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455</v>
      </c>
      <c r="Z117" s="964"/>
      <c r="AA117" s="969">
        <v>3124361</v>
      </c>
      <c r="AB117" s="970"/>
      <c r="AC117" s="970"/>
      <c r="AD117" s="970"/>
      <c r="AE117" s="971"/>
      <c r="AF117" s="972">
        <v>3152927</v>
      </c>
      <c r="AG117" s="970"/>
      <c r="AH117" s="970"/>
      <c r="AI117" s="970"/>
      <c r="AJ117" s="971"/>
      <c r="AK117" s="972">
        <v>3026014</v>
      </c>
      <c r="AL117" s="970"/>
      <c r="AM117" s="970"/>
      <c r="AN117" s="970"/>
      <c r="AO117" s="971"/>
      <c r="AP117" s="973"/>
      <c r="AQ117" s="974"/>
      <c r="AR117" s="974"/>
      <c r="AS117" s="974"/>
      <c r="AT117" s="975"/>
      <c r="AU117" s="997"/>
      <c r="AV117" s="998"/>
      <c r="AW117" s="998"/>
      <c r="AX117" s="998"/>
      <c r="AY117" s="998"/>
      <c r="AZ117" s="924" t="s">
        <v>456</v>
      </c>
      <c r="BA117" s="925"/>
      <c r="BB117" s="925"/>
      <c r="BC117" s="925"/>
      <c r="BD117" s="925"/>
      <c r="BE117" s="925"/>
      <c r="BF117" s="925"/>
      <c r="BG117" s="925"/>
      <c r="BH117" s="925"/>
      <c r="BI117" s="925"/>
      <c r="BJ117" s="925"/>
      <c r="BK117" s="925"/>
      <c r="BL117" s="925"/>
      <c r="BM117" s="925"/>
      <c r="BN117" s="925"/>
      <c r="BO117" s="925"/>
      <c r="BP117" s="926"/>
      <c r="BQ117" s="874" t="s">
        <v>434</v>
      </c>
      <c r="BR117" s="875"/>
      <c r="BS117" s="875"/>
      <c r="BT117" s="875"/>
      <c r="BU117" s="875"/>
      <c r="BV117" s="875" t="s">
        <v>383</v>
      </c>
      <c r="BW117" s="875"/>
      <c r="BX117" s="875"/>
      <c r="BY117" s="875"/>
      <c r="BZ117" s="875"/>
      <c r="CA117" s="875" t="s">
        <v>122</v>
      </c>
      <c r="CB117" s="875"/>
      <c r="CC117" s="875"/>
      <c r="CD117" s="875"/>
      <c r="CE117" s="875"/>
      <c r="CF117" s="936" t="s">
        <v>122</v>
      </c>
      <c r="CG117" s="937"/>
      <c r="CH117" s="937"/>
      <c r="CI117" s="937"/>
      <c r="CJ117" s="937"/>
      <c r="CK117" s="992"/>
      <c r="CL117" s="879"/>
      <c r="CM117" s="882" t="s">
        <v>457</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122</v>
      </c>
      <c r="DH117" s="838"/>
      <c r="DI117" s="838"/>
      <c r="DJ117" s="838"/>
      <c r="DK117" s="839"/>
      <c r="DL117" s="840" t="s">
        <v>452</v>
      </c>
      <c r="DM117" s="838"/>
      <c r="DN117" s="838"/>
      <c r="DO117" s="838"/>
      <c r="DP117" s="839"/>
      <c r="DQ117" s="840" t="s">
        <v>458</v>
      </c>
      <c r="DR117" s="838"/>
      <c r="DS117" s="838"/>
      <c r="DT117" s="838"/>
      <c r="DU117" s="839"/>
      <c r="DV117" s="885" t="s">
        <v>383</v>
      </c>
      <c r="DW117" s="886"/>
      <c r="DX117" s="886"/>
      <c r="DY117" s="886"/>
      <c r="DZ117" s="887"/>
    </row>
    <row r="118" spans="1:130" s="226" customFormat="1" ht="26.25" customHeight="1">
      <c r="A118" s="962" t="s">
        <v>423</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421</v>
      </c>
      <c r="AB118" s="963"/>
      <c r="AC118" s="963"/>
      <c r="AD118" s="963"/>
      <c r="AE118" s="964"/>
      <c r="AF118" s="965" t="s">
        <v>300</v>
      </c>
      <c r="AG118" s="963"/>
      <c r="AH118" s="963"/>
      <c r="AI118" s="963"/>
      <c r="AJ118" s="964"/>
      <c r="AK118" s="965" t="s">
        <v>299</v>
      </c>
      <c r="AL118" s="963"/>
      <c r="AM118" s="963"/>
      <c r="AN118" s="963"/>
      <c r="AO118" s="964"/>
      <c r="AP118" s="966" t="s">
        <v>422</v>
      </c>
      <c r="AQ118" s="967"/>
      <c r="AR118" s="967"/>
      <c r="AS118" s="967"/>
      <c r="AT118" s="968"/>
      <c r="AU118" s="997"/>
      <c r="AV118" s="998"/>
      <c r="AW118" s="998"/>
      <c r="AX118" s="998"/>
      <c r="AY118" s="998"/>
      <c r="AZ118" s="940" t="s">
        <v>459</v>
      </c>
      <c r="BA118" s="941"/>
      <c r="BB118" s="941"/>
      <c r="BC118" s="941"/>
      <c r="BD118" s="941"/>
      <c r="BE118" s="941"/>
      <c r="BF118" s="941"/>
      <c r="BG118" s="941"/>
      <c r="BH118" s="941"/>
      <c r="BI118" s="941"/>
      <c r="BJ118" s="941"/>
      <c r="BK118" s="941"/>
      <c r="BL118" s="941"/>
      <c r="BM118" s="941"/>
      <c r="BN118" s="941"/>
      <c r="BO118" s="941"/>
      <c r="BP118" s="942"/>
      <c r="BQ118" s="943" t="s">
        <v>383</v>
      </c>
      <c r="BR118" s="906"/>
      <c r="BS118" s="906"/>
      <c r="BT118" s="906"/>
      <c r="BU118" s="906"/>
      <c r="BV118" s="906" t="s">
        <v>122</v>
      </c>
      <c r="BW118" s="906"/>
      <c r="BX118" s="906"/>
      <c r="BY118" s="906"/>
      <c r="BZ118" s="906"/>
      <c r="CA118" s="906" t="s">
        <v>122</v>
      </c>
      <c r="CB118" s="906"/>
      <c r="CC118" s="906"/>
      <c r="CD118" s="906"/>
      <c r="CE118" s="906"/>
      <c r="CF118" s="936" t="s">
        <v>383</v>
      </c>
      <c r="CG118" s="937"/>
      <c r="CH118" s="937"/>
      <c r="CI118" s="937"/>
      <c r="CJ118" s="937"/>
      <c r="CK118" s="992"/>
      <c r="CL118" s="879"/>
      <c r="CM118" s="882" t="s">
        <v>460</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122</v>
      </c>
      <c r="DH118" s="838"/>
      <c r="DI118" s="838"/>
      <c r="DJ118" s="838"/>
      <c r="DK118" s="839"/>
      <c r="DL118" s="840" t="s">
        <v>383</v>
      </c>
      <c r="DM118" s="838"/>
      <c r="DN118" s="838"/>
      <c r="DO118" s="838"/>
      <c r="DP118" s="839"/>
      <c r="DQ118" s="840" t="s">
        <v>452</v>
      </c>
      <c r="DR118" s="838"/>
      <c r="DS118" s="838"/>
      <c r="DT118" s="838"/>
      <c r="DU118" s="839"/>
      <c r="DV118" s="885" t="s">
        <v>122</v>
      </c>
      <c r="DW118" s="886"/>
      <c r="DX118" s="886"/>
      <c r="DY118" s="886"/>
      <c r="DZ118" s="887"/>
    </row>
    <row r="119" spans="1:130" s="226" customFormat="1" ht="26.25" customHeight="1">
      <c r="A119" s="876" t="s">
        <v>426</v>
      </c>
      <c r="B119" s="877"/>
      <c r="C119" s="952" t="s">
        <v>427</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v>34199</v>
      </c>
      <c r="AB119" s="956"/>
      <c r="AC119" s="956"/>
      <c r="AD119" s="956"/>
      <c r="AE119" s="957"/>
      <c r="AF119" s="958">
        <v>34230</v>
      </c>
      <c r="AG119" s="956"/>
      <c r="AH119" s="956"/>
      <c r="AI119" s="956"/>
      <c r="AJ119" s="957"/>
      <c r="AK119" s="958">
        <v>34260</v>
      </c>
      <c r="AL119" s="956"/>
      <c r="AM119" s="956"/>
      <c r="AN119" s="956"/>
      <c r="AO119" s="957"/>
      <c r="AP119" s="959">
        <v>0.2</v>
      </c>
      <c r="AQ119" s="960"/>
      <c r="AR119" s="960"/>
      <c r="AS119" s="960"/>
      <c r="AT119" s="961"/>
      <c r="AU119" s="999"/>
      <c r="AV119" s="1000"/>
      <c r="AW119" s="1000"/>
      <c r="AX119" s="1000"/>
      <c r="AY119" s="1000"/>
      <c r="AZ119" s="257" t="s">
        <v>180</v>
      </c>
      <c r="BA119" s="257"/>
      <c r="BB119" s="257"/>
      <c r="BC119" s="257"/>
      <c r="BD119" s="257"/>
      <c r="BE119" s="257"/>
      <c r="BF119" s="257"/>
      <c r="BG119" s="257"/>
      <c r="BH119" s="257"/>
      <c r="BI119" s="257"/>
      <c r="BJ119" s="257"/>
      <c r="BK119" s="257"/>
      <c r="BL119" s="257"/>
      <c r="BM119" s="257"/>
      <c r="BN119" s="257"/>
      <c r="BO119" s="938" t="s">
        <v>461</v>
      </c>
      <c r="BP119" s="939"/>
      <c r="BQ119" s="943">
        <v>43923926</v>
      </c>
      <c r="BR119" s="906"/>
      <c r="BS119" s="906"/>
      <c r="BT119" s="906"/>
      <c r="BU119" s="906"/>
      <c r="BV119" s="906">
        <v>44754972</v>
      </c>
      <c r="BW119" s="906"/>
      <c r="BX119" s="906"/>
      <c r="BY119" s="906"/>
      <c r="BZ119" s="906"/>
      <c r="CA119" s="906">
        <v>45144156</v>
      </c>
      <c r="CB119" s="906"/>
      <c r="CC119" s="906"/>
      <c r="CD119" s="906"/>
      <c r="CE119" s="906"/>
      <c r="CF119" s="804"/>
      <c r="CG119" s="805"/>
      <c r="CH119" s="805"/>
      <c r="CI119" s="805"/>
      <c r="CJ119" s="895"/>
      <c r="CK119" s="993"/>
      <c r="CL119" s="881"/>
      <c r="CM119" s="899" t="s">
        <v>462</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122</v>
      </c>
      <c r="DH119" s="821"/>
      <c r="DI119" s="821"/>
      <c r="DJ119" s="821"/>
      <c r="DK119" s="822"/>
      <c r="DL119" s="823" t="s">
        <v>434</v>
      </c>
      <c r="DM119" s="821"/>
      <c r="DN119" s="821"/>
      <c r="DO119" s="821"/>
      <c r="DP119" s="822"/>
      <c r="DQ119" s="823" t="s">
        <v>383</v>
      </c>
      <c r="DR119" s="821"/>
      <c r="DS119" s="821"/>
      <c r="DT119" s="821"/>
      <c r="DU119" s="822"/>
      <c r="DV119" s="909" t="s">
        <v>452</v>
      </c>
      <c r="DW119" s="910"/>
      <c r="DX119" s="910"/>
      <c r="DY119" s="910"/>
      <c r="DZ119" s="911"/>
    </row>
    <row r="120" spans="1:130" s="226" customFormat="1" ht="26.25" customHeight="1">
      <c r="A120" s="878"/>
      <c r="B120" s="879"/>
      <c r="C120" s="882" t="s">
        <v>430</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434</v>
      </c>
      <c r="AB120" s="838"/>
      <c r="AC120" s="838"/>
      <c r="AD120" s="838"/>
      <c r="AE120" s="839"/>
      <c r="AF120" s="840" t="s">
        <v>122</v>
      </c>
      <c r="AG120" s="838"/>
      <c r="AH120" s="838"/>
      <c r="AI120" s="838"/>
      <c r="AJ120" s="839"/>
      <c r="AK120" s="840" t="s">
        <v>122</v>
      </c>
      <c r="AL120" s="838"/>
      <c r="AM120" s="838"/>
      <c r="AN120" s="838"/>
      <c r="AO120" s="839"/>
      <c r="AP120" s="885" t="s">
        <v>122</v>
      </c>
      <c r="AQ120" s="886"/>
      <c r="AR120" s="886"/>
      <c r="AS120" s="886"/>
      <c r="AT120" s="887"/>
      <c r="AU120" s="944" t="s">
        <v>463</v>
      </c>
      <c r="AV120" s="945"/>
      <c r="AW120" s="945"/>
      <c r="AX120" s="945"/>
      <c r="AY120" s="946"/>
      <c r="AZ120" s="921" t="s">
        <v>464</v>
      </c>
      <c r="BA120" s="866"/>
      <c r="BB120" s="866"/>
      <c r="BC120" s="866"/>
      <c r="BD120" s="866"/>
      <c r="BE120" s="866"/>
      <c r="BF120" s="866"/>
      <c r="BG120" s="866"/>
      <c r="BH120" s="866"/>
      <c r="BI120" s="866"/>
      <c r="BJ120" s="866"/>
      <c r="BK120" s="866"/>
      <c r="BL120" s="866"/>
      <c r="BM120" s="866"/>
      <c r="BN120" s="866"/>
      <c r="BO120" s="866"/>
      <c r="BP120" s="867"/>
      <c r="BQ120" s="922">
        <v>6364403</v>
      </c>
      <c r="BR120" s="903"/>
      <c r="BS120" s="903"/>
      <c r="BT120" s="903"/>
      <c r="BU120" s="903"/>
      <c r="BV120" s="903">
        <v>6246212</v>
      </c>
      <c r="BW120" s="903"/>
      <c r="BX120" s="903"/>
      <c r="BY120" s="903"/>
      <c r="BZ120" s="903"/>
      <c r="CA120" s="903">
        <v>6657043</v>
      </c>
      <c r="CB120" s="903"/>
      <c r="CC120" s="903"/>
      <c r="CD120" s="903"/>
      <c r="CE120" s="903"/>
      <c r="CF120" s="927">
        <v>47.2</v>
      </c>
      <c r="CG120" s="928"/>
      <c r="CH120" s="928"/>
      <c r="CI120" s="928"/>
      <c r="CJ120" s="928"/>
      <c r="CK120" s="929" t="s">
        <v>465</v>
      </c>
      <c r="CL120" s="913"/>
      <c r="CM120" s="913"/>
      <c r="CN120" s="913"/>
      <c r="CO120" s="914"/>
      <c r="CP120" s="933" t="s">
        <v>400</v>
      </c>
      <c r="CQ120" s="934"/>
      <c r="CR120" s="934"/>
      <c r="CS120" s="934"/>
      <c r="CT120" s="934"/>
      <c r="CU120" s="934"/>
      <c r="CV120" s="934"/>
      <c r="CW120" s="934"/>
      <c r="CX120" s="934"/>
      <c r="CY120" s="934"/>
      <c r="CZ120" s="934"/>
      <c r="DA120" s="934"/>
      <c r="DB120" s="934"/>
      <c r="DC120" s="934"/>
      <c r="DD120" s="934"/>
      <c r="DE120" s="934"/>
      <c r="DF120" s="935"/>
      <c r="DG120" s="922" t="s">
        <v>383</v>
      </c>
      <c r="DH120" s="903"/>
      <c r="DI120" s="903"/>
      <c r="DJ120" s="903"/>
      <c r="DK120" s="903"/>
      <c r="DL120" s="903" t="s">
        <v>445</v>
      </c>
      <c r="DM120" s="903"/>
      <c r="DN120" s="903"/>
      <c r="DO120" s="903"/>
      <c r="DP120" s="903"/>
      <c r="DQ120" s="903">
        <v>8279417</v>
      </c>
      <c r="DR120" s="903"/>
      <c r="DS120" s="903"/>
      <c r="DT120" s="903"/>
      <c r="DU120" s="903"/>
      <c r="DV120" s="904">
        <v>58.7</v>
      </c>
      <c r="DW120" s="904"/>
      <c r="DX120" s="904"/>
      <c r="DY120" s="904"/>
      <c r="DZ120" s="905"/>
    </row>
    <row r="121" spans="1:130" s="226" customFormat="1" ht="26.25" customHeight="1">
      <c r="A121" s="878"/>
      <c r="B121" s="879"/>
      <c r="C121" s="924" t="s">
        <v>466</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122</v>
      </c>
      <c r="AB121" s="838"/>
      <c r="AC121" s="838"/>
      <c r="AD121" s="838"/>
      <c r="AE121" s="839"/>
      <c r="AF121" s="840" t="s">
        <v>383</v>
      </c>
      <c r="AG121" s="838"/>
      <c r="AH121" s="838"/>
      <c r="AI121" s="838"/>
      <c r="AJ121" s="839"/>
      <c r="AK121" s="840" t="s">
        <v>383</v>
      </c>
      <c r="AL121" s="838"/>
      <c r="AM121" s="838"/>
      <c r="AN121" s="838"/>
      <c r="AO121" s="839"/>
      <c r="AP121" s="885" t="s">
        <v>383</v>
      </c>
      <c r="AQ121" s="886"/>
      <c r="AR121" s="886"/>
      <c r="AS121" s="886"/>
      <c r="AT121" s="887"/>
      <c r="AU121" s="947"/>
      <c r="AV121" s="948"/>
      <c r="AW121" s="948"/>
      <c r="AX121" s="948"/>
      <c r="AY121" s="949"/>
      <c r="AZ121" s="873" t="s">
        <v>467</v>
      </c>
      <c r="BA121" s="808"/>
      <c r="BB121" s="808"/>
      <c r="BC121" s="808"/>
      <c r="BD121" s="808"/>
      <c r="BE121" s="808"/>
      <c r="BF121" s="808"/>
      <c r="BG121" s="808"/>
      <c r="BH121" s="808"/>
      <c r="BI121" s="808"/>
      <c r="BJ121" s="808"/>
      <c r="BK121" s="808"/>
      <c r="BL121" s="808"/>
      <c r="BM121" s="808"/>
      <c r="BN121" s="808"/>
      <c r="BO121" s="808"/>
      <c r="BP121" s="809"/>
      <c r="BQ121" s="874">
        <v>8008736</v>
      </c>
      <c r="BR121" s="875"/>
      <c r="BS121" s="875"/>
      <c r="BT121" s="875"/>
      <c r="BU121" s="875"/>
      <c r="BV121" s="875">
        <v>7921788</v>
      </c>
      <c r="BW121" s="875"/>
      <c r="BX121" s="875"/>
      <c r="BY121" s="875"/>
      <c r="BZ121" s="875"/>
      <c r="CA121" s="875">
        <v>7653014</v>
      </c>
      <c r="CB121" s="875"/>
      <c r="CC121" s="875"/>
      <c r="CD121" s="875"/>
      <c r="CE121" s="875"/>
      <c r="CF121" s="936">
        <v>54.3</v>
      </c>
      <c r="CG121" s="937"/>
      <c r="CH121" s="937"/>
      <c r="CI121" s="937"/>
      <c r="CJ121" s="937"/>
      <c r="CK121" s="930"/>
      <c r="CL121" s="916"/>
      <c r="CM121" s="916"/>
      <c r="CN121" s="916"/>
      <c r="CO121" s="917"/>
      <c r="CP121" s="896" t="s">
        <v>468</v>
      </c>
      <c r="CQ121" s="897"/>
      <c r="CR121" s="897"/>
      <c r="CS121" s="897"/>
      <c r="CT121" s="897"/>
      <c r="CU121" s="897"/>
      <c r="CV121" s="897"/>
      <c r="CW121" s="897"/>
      <c r="CX121" s="897"/>
      <c r="CY121" s="897"/>
      <c r="CZ121" s="897"/>
      <c r="DA121" s="897"/>
      <c r="DB121" s="897"/>
      <c r="DC121" s="897"/>
      <c r="DD121" s="897"/>
      <c r="DE121" s="897"/>
      <c r="DF121" s="898"/>
      <c r="DG121" s="874">
        <v>109979</v>
      </c>
      <c r="DH121" s="875"/>
      <c r="DI121" s="875"/>
      <c r="DJ121" s="875"/>
      <c r="DK121" s="875"/>
      <c r="DL121" s="875">
        <v>131384</v>
      </c>
      <c r="DM121" s="875"/>
      <c r="DN121" s="875"/>
      <c r="DO121" s="875"/>
      <c r="DP121" s="875"/>
      <c r="DQ121" s="875">
        <v>150085</v>
      </c>
      <c r="DR121" s="875"/>
      <c r="DS121" s="875"/>
      <c r="DT121" s="875"/>
      <c r="DU121" s="875"/>
      <c r="DV121" s="852">
        <v>1.1000000000000001</v>
      </c>
      <c r="DW121" s="852"/>
      <c r="DX121" s="852"/>
      <c r="DY121" s="852"/>
      <c r="DZ121" s="853"/>
    </row>
    <row r="122" spans="1:130" s="226" customFormat="1" ht="26.25" customHeight="1">
      <c r="A122" s="878"/>
      <c r="B122" s="879"/>
      <c r="C122" s="882" t="s">
        <v>444</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458</v>
      </c>
      <c r="AB122" s="838"/>
      <c r="AC122" s="838"/>
      <c r="AD122" s="838"/>
      <c r="AE122" s="839"/>
      <c r="AF122" s="840" t="s">
        <v>438</v>
      </c>
      <c r="AG122" s="838"/>
      <c r="AH122" s="838"/>
      <c r="AI122" s="838"/>
      <c r="AJ122" s="839"/>
      <c r="AK122" s="840" t="s">
        <v>383</v>
      </c>
      <c r="AL122" s="838"/>
      <c r="AM122" s="838"/>
      <c r="AN122" s="838"/>
      <c r="AO122" s="839"/>
      <c r="AP122" s="885" t="s">
        <v>383</v>
      </c>
      <c r="AQ122" s="886"/>
      <c r="AR122" s="886"/>
      <c r="AS122" s="886"/>
      <c r="AT122" s="887"/>
      <c r="AU122" s="947"/>
      <c r="AV122" s="948"/>
      <c r="AW122" s="948"/>
      <c r="AX122" s="948"/>
      <c r="AY122" s="949"/>
      <c r="AZ122" s="940" t="s">
        <v>469</v>
      </c>
      <c r="BA122" s="941"/>
      <c r="BB122" s="941"/>
      <c r="BC122" s="941"/>
      <c r="BD122" s="941"/>
      <c r="BE122" s="941"/>
      <c r="BF122" s="941"/>
      <c r="BG122" s="941"/>
      <c r="BH122" s="941"/>
      <c r="BI122" s="941"/>
      <c r="BJ122" s="941"/>
      <c r="BK122" s="941"/>
      <c r="BL122" s="941"/>
      <c r="BM122" s="941"/>
      <c r="BN122" s="941"/>
      <c r="BO122" s="941"/>
      <c r="BP122" s="942"/>
      <c r="BQ122" s="943">
        <v>29345729</v>
      </c>
      <c r="BR122" s="906"/>
      <c r="BS122" s="906"/>
      <c r="BT122" s="906"/>
      <c r="BU122" s="906"/>
      <c r="BV122" s="906">
        <v>29123800</v>
      </c>
      <c r="BW122" s="906"/>
      <c r="BX122" s="906"/>
      <c r="BY122" s="906"/>
      <c r="BZ122" s="906"/>
      <c r="CA122" s="906">
        <v>29386835</v>
      </c>
      <c r="CB122" s="906"/>
      <c r="CC122" s="906"/>
      <c r="CD122" s="906"/>
      <c r="CE122" s="906"/>
      <c r="CF122" s="907">
        <v>208.4</v>
      </c>
      <c r="CG122" s="908"/>
      <c r="CH122" s="908"/>
      <c r="CI122" s="908"/>
      <c r="CJ122" s="908"/>
      <c r="CK122" s="930"/>
      <c r="CL122" s="916"/>
      <c r="CM122" s="916"/>
      <c r="CN122" s="916"/>
      <c r="CO122" s="917"/>
      <c r="CP122" s="896" t="s">
        <v>470</v>
      </c>
      <c r="CQ122" s="897"/>
      <c r="CR122" s="897"/>
      <c r="CS122" s="897"/>
      <c r="CT122" s="897"/>
      <c r="CU122" s="897"/>
      <c r="CV122" s="897"/>
      <c r="CW122" s="897"/>
      <c r="CX122" s="897"/>
      <c r="CY122" s="897"/>
      <c r="CZ122" s="897"/>
      <c r="DA122" s="897"/>
      <c r="DB122" s="897"/>
      <c r="DC122" s="897"/>
      <c r="DD122" s="897"/>
      <c r="DE122" s="897"/>
      <c r="DF122" s="898"/>
      <c r="DG122" s="874" t="s">
        <v>438</v>
      </c>
      <c r="DH122" s="875"/>
      <c r="DI122" s="875"/>
      <c r="DJ122" s="875"/>
      <c r="DK122" s="875"/>
      <c r="DL122" s="875" t="s">
        <v>122</v>
      </c>
      <c r="DM122" s="875"/>
      <c r="DN122" s="875"/>
      <c r="DO122" s="875"/>
      <c r="DP122" s="875"/>
      <c r="DQ122" s="875" t="s">
        <v>122</v>
      </c>
      <c r="DR122" s="875"/>
      <c r="DS122" s="875"/>
      <c r="DT122" s="875"/>
      <c r="DU122" s="875"/>
      <c r="DV122" s="852" t="s">
        <v>383</v>
      </c>
      <c r="DW122" s="852"/>
      <c r="DX122" s="852"/>
      <c r="DY122" s="852"/>
      <c r="DZ122" s="853"/>
    </row>
    <row r="123" spans="1:130" s="226" customFormat="1" ht="26.25" customHeight="1">
      <c r="A123" s="878"/>
      <c r="B123" s="879"/>
      <c r="C123" s="882" t="s">
        <v>454</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v>4795</v>
      </c>
      <c r="AB123" s="838"/>
      <c r="AC123" s="838"/>
      <c r="AD123" s="838"/>
      <c r="AE123" s="839"/>
      <c r="AF123" s="840">
        <v>5623</v>
      </c>
      <c r="AG123" s="838"/>
      <c r="AH123" s="838"/>
      <c r="AI123" s="838"/>
      <c r="AJ123" s="839"/>
      <c r="AK123" s="840">
        <v>6301</v>
      </c>
      <c r="AL123" s="838"/>
      <c r="AM123" s="838"/>
      <c r="AN123" s="838"/>
      <c r="AO123" s="839"/>
      <c r="AP123" s="885">
        <v>0</v>
      </c>
      <c r="AQ123" s="886"/>
      <c r="AR123" s="886"/>
      <c r="AS123" s="886"/>
      <c r="AT123" s="887"/>
      <c r="AU123" s="950"/>
      <c r="AV123" s="951"/>
      <c r="AW123" s="951"/>
      <c r="AX123" s="951"/>
      <c r="AY123" s="951"/>
      <c r="AZ123" s="257" t="s">
        <v>180</v>
      </c>
      <c r="BA123" s="257"/>
      <c r="BB123" s="257"/>
      <c r="BC123" s="257"/>
      <c r="BD123" s="257"/>
      <c r="BE123" s="257"/>
      <c r="BF123" s="257"/>
      <c r="BG123" s="257"/>
      <c r="BH123" s="257"/>
      <c r="BI123" s="257"/>
      <c r="BJ123" s="257"/>
      <c r="BK123" s="257"/>
      <c r="BL123" s="257"/>
      <c r="BM123" s="257"/>
      <c r="BN123" s="257"/>
      <c r="BO123" s="938" t="s">
        <v>471</v>
      </c>
      <c r="BP123" s="939"/>
      <c r="BQ123" s="893">
        <v>43718868</v>
      </c>
      <c r="BR123" s="894"/>
      <c r="BS123" s="894"/>
      <c r="BT123" s="894"/>
      <c r="BU123" s="894"/>
      <c r="BV123" s="894">
        <v>43291800</v>
      </c>
      <c r="BW123" s="894"/>
      <c r="BX123" s="894"/>
      <c r="BY123" s="894"/>
      <c r="BZ123" s="894"/>
      <c r="CA123" s="894">
        <v>43696892</v>
      </c>
      <c r="CB123" s="894"/>
      <c r="CC123" s="894"/>
      <c r="CD123" s="894"/>
      <c r="CE123" s="894"/>
      <c r="CF123" s="804"/>
      <c r="CG123" s="805"/>
      <c r="CH123" s="805"/>
      <c r="CI123" s="805"/>
      <c r="CJ123" s="895"/>
      <c r="CK123" s="930"/>
      <c r="CL123" s="916"/>
      <c r="CM123" s="916"/>
      <c r="CN123" s="916"/>
      <c r="CO123" s="917"/>
      <c r="CP123" s="896" t="s">
        <v>472</v>
      </c>
      <c r="CQ123" s="897"/>
      <c r="CR123" s="897"/>
      <c r="CS123" s="897"/>
      <c r="CT123" s="897"/>
      <c r="CU123" s="897"/>
      <c r="CV123" s="897"/>
      <c r="CW123" s="897"/>
      <c r="CX123" s="897"/>
      <c r="CY123" s="897"/>
      <c r="CZ123" s="897"/>
      <c r="DA123" s="897"/>
      <c r="DB123" s="897"/>
      <c r="DC123" s="897"/>
      <c r="DD123" s="897"/>
      <c r="DE123" s="897"/>
      <c r="DF123" s="898"/>
      <c r="DG123" s="837" t="s">
        <v>122</v>
      </c>
      <c r="DH123" s="838"/>
      <c r="DI123" s="838"/>
      <c r="DJ123" s="838"/>
      <c r="DK123" s="839"/>
      <c r="DL123" s="840" t="s">
        <v>458</v>
      </c>
      <c r="DM123" s="838"/>
      <c r="DN123" s="838"/>
      <c r="DO123" s="838"/>
      <c r="DP123" s="839"/>
      <c r="DQ123" s="840" t="s">
        <v>122</v>
      </c>
      <c r="DR123" s="838"/>
      <c r="DS123" s="838"/>
      <c r="DT123" s="838"/>
      <c r="DU123" s="839"/>
      <c r="DV123" s="885" t="s">
        <v>383</v>
      </c>
      <c r="DW123" s="886"/>
      <c r="DX123" s="886"/>
      <c r="DY123" s="886"/>
      <c r="DZ123" s="887"/>
    </row>
    <row r="124" spans="1:130" s="226" customFormat="1" ht="26.25" customHeight="1" thickBot="1">
      <c r="A124" s="878"/>
      <c r="B124" s="879"/>
      <c r="C124" s="882" t="s">
        <v>457</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383</v>
      </c>
      <c r="AB124" s="838"/>
      <c r="AC124" s="838"/>
      <c r="AD124" s="838"/>
      <c r="AE124" s="839"/>
      <c r="AF124" s="840" t="s">
        <v>122</v>
      </c>
      <c r="AG124" s="838"/>
      <c r="AH124" s="838"/>
      <c r="AI124" s="838"/>
      <c r="AJ124" s="839"/>
      <c r="AK124" s="840" t="s">
        <v>122</v>
      </c>
      <c r="AL124" s="838"/>
      <c r="AM124" s="838"/>
      <c r="AN124" s="838"/>
      <c r="AO124" s="839"/>
      <c r="AP124" s="885" t="s">
        <v>122</v>
      </c>
      <c r="AQ124" s="886"/>
      <c r="AR124" s="886"/>
      <c r="AS124" s="886"/>
      <c r="AT124" s="887"/>
      <c r="AU124" s="888" t="s">
        <v>473</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v>1.4</v>
      </c>
      <c r="BR124" s="892"/>
      <c r="BS124" s="892"/>
      <c r="BT124" s="892"/>
      <c r="BU124" s="892"/>
      <c r="BV124" s="892">
        <v>10.1</v>
      </c>
      <c r="BW124" s="892"/>
      <c r="BX124" s="892"/>
      <c r="BY124" s="892"/>
      <c r="BZ124" s="892"/>
      <c r="CA124" s="892">
        <v>10.199999999999999</v>
      </c>
      <c r="CB124" s="892"/>
      <c r="CC124" s="892"/>
      <c r="CD124" s="892"/>
      <c r="CE124" s="892"/>
      <c r="CF124" s="782"/>
      <c r="CG124" s="783"/>
      <c r="CH124" s="783"/>
      <c r="CI124" s="783"/>
      <c r="CJ124" s="923"/>
      <c r="CK124" s="931"/>
      <c r="CL124" s="931"/>
      <c r="CM124" s="931"/>
      <c r="CN124" s="931"/>
      <c r="CO124" s="932"/>
      <c r="CP124" s="896" t="s">
        <v>474</v>
      </c>
      <c r="CQ124" s="897"/>
      <c r="CR124" s="897"/>
      <c r="CS124" s="897"/>
      <c r="CT124" s="897"/>
      <c r="CU124" s="897"/>
      <c r="CV124" s="897"/>
      <c r="CW124" s="897"/>
      <c r="CX124" s="897"/>
      <c r="CY124" s="897"/>
      <c r="CZ124" s="897"/>
      <c r="DA124" s="897"/>
      <c r="DB124" s="897"/>
      <c r="DC124" s="897"/>
      <c r="DD124" s="897"/>
      <c r="DE124" s="897"/>
      <c r="DF124" s="898"/>
      <c r="DG124" s="820">
        <v>9346992</v>
      </c>
      <c r="DH124" s="821"/>
      <c r="DI124" s="821"/>
      <c r="DJ124" s="821"/>
      <c r="DK124" s="822"/>
      <c r="DL124" s="823">
        <v>9213506</v>
      </c>
      <c r="DM124" s="821"/>
      <c r="DN124" s="821"/>
      <c r="DO124" s="821"/>
      <c r="DP124" s="822"/>
      <c r="DQ124" s="823" t="s">
        <v>458</v>
      </c>
      <c r="DR124" s="821"/>
      <c r="DS124" s="821"/>
      <c r="DT124" s="821"/>
      <c r="DU124" s="822"/>
      <c r="DV124" s="909" t="s">
        <v>122</v>
      </c>
      <c r="DW124" s="910"/>
      <c r="DX124" s="910"/>
      <c r="DY124" s="910"/>
      <c r="DZ124" s="911"/>
    </row>
    <row r="125" spans="1:130" s="226" customFormat="1" ht="26.25" customHeight="1">
      <c r="A125" s="878"/>
      <c r="B125" s="879"/>
      <c r="C125" s="882" t="s">
        <v>460</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383</v>
      </c>
      <c r="AB125" s="838"/>
      <c r="AC125" s="838"/>
      <c r="AD125" s="838"/>
      <c r="AE125" s="839"/>
      <c r="AF125" s="840" t="s">
        <v>383</v>
      </c>
      <c r="AG125" s="838"/>
      <c r="AH125" s="838"/>
      <c r="AI125" s="838"/>
      <c r="AJ125" s="839"/>
      <c r="AK125" s="840" t="s">
        <v>122</v>
      </c>
      <c r="AL125" s="838"/>
      <c r="AM125" s="838"/>
      <c r="AN125" s="838"/>
      <c r="AO125" s="839"/>
      <c r="AP125" s="885" t="s">
        <v>458</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475</v>
      </c>
      <c r="CL125" s="913"/>
      <c r="CM125" s="913"/>
      <c r="CN125" s="913"/>
      <c r="CO125" s="914"/>
      <c r="CP125" s="921" t="s">
        <v>476</v>
      </c>
      <c r="CQ125" s="866"/>
      <c r="CR125" s="866"/>
      <c r="CS125" s="866"/>
      <c r="CT125" s="866"/>
      <c r="CU125" s="866"/>
      <c r="CV125" s="866"/>
      <c r="CW125" s="866"/>
      <c r="CX125" s="866"/>
      <c r="CY125" s="866"/>
      <c r="CZ125" s="866"/>
      <c r="DA125" s="866"/>
      <c r="DB125" s="866"/>
      <c r="DC125" s="866"/>
      <c r="DD125" s="866"/>
      <c r="DE125" s="866"/>
      <c r="DF125" s="867"/>
      <c r="DG125" s="922" t="s">
        <v>383</v>
      </c>
      <c r="DH125" s="903"/>
      <c r="DI125" s="903"/>
      <c r="DJ125" s="903"/>
      <c r="DK125" s="903"/>
      <c r="DL125" s="903" t="s">
        <v>383</v>
      </c>
      <c r="DM125" s="903"/>
      <c r="DN125" s="903"/>
      <c r="DO125" s="903"/>
      <c r="DP125" s="903"/>
      <c r="DQ125" s="903" t="s">
        <v>122</v>
      </c>
      <c r="DR125" s="903"/>
      <c r="DS125" s="903"/>
      <c r="DT125" s="903"/>
      <c r="DU125" s="903"/>
      <c r="DV125" s="904" t="s">
        <v>383</v>
      </c>
      <c r="DW125" s="904"/>
      <c r="DX125" s="904"/>
      <c r="DY125" s="904"/>
      <c r="DZ125" s="905"/>
    </row>
    <row r="126" spans="1:130" s="226" customFormat="1" ht="26.25" customHeight="1" thickBot="1">
      <c r="A126" s="878"/>
      <c r="B126" s="879"/>
      <c r="C126" s="882" t="s">
        <v>462</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73162</v>
      </c>
      <c r="AB126" s="838"/>
      <c r="AC126" s="838"/>
      <c r="AD126" s="838"/>
      <c r="AE126" s="839"/>
      <c r="AF126" s="840">
        <v>38022</v>
      </c>
      <c r="AG126" s="838"/>
      <c r="AH126" s="838"/>
      <c r="AI126" s="838"/>
      <c r="AJ126" s="839"/>
      <c r="AK126" s="840">
        <v>45112</v>
      </c>
      <c r="AL126" s="838"/>
      <c r="AM126" s="838"/>
      <c r="AN126" s="838"/>
      <c r="AO126" s="839"/>
      <c r="AP126" s="885">
        <v>0.3</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477</v>
      </c>
      <c r="CQ126" s="808"/>
      <c r="CR126" s="808"/>
      <c r="CS126" s="808"/>
      <c r="CT126" s="808"/>
      <c r="CU126" s="808"/>
      <c r="CV126" s="808"/>
      <c r="CW126" s="808"/>
      <c r="CX126" s="808"/>
      <c r="CY126" s="808"/>
      <c r="CZ126" s="808"/>
      <c r="DA126" s="808"/>
      <c r="DB126" s="808"/>
      <c r="DC126" s="808"/>
      <c r="DD126" s="808"/>
      <c r="DE126" s="808"/>
      <c r="DF126" s="809"/>
      <c r="DG126" s="874" t="s">
        <v>438</v>
      </c>
      <c r="DH126" s="875"/>
      <c r="DI126" s="875"/>
      <c r="DJ126" s="875"/>
      <c r="DK126" s="875"/>
      <c r="DL126" s="875" t="s">
        <v>458</v>
      </c>
      <c r="DM126" s="875"/>
      <c r="DN126" s="875"/>
      <c r="DO126" s="875"/>
      <c r="DP126" s="875"/>
      <c r="DQ126" s="875" t="s">
        <v>383</v>
      </c>
      <c r="DR126" s="875"/>
      <c r="DS126" s="875"/>
      <c r="DT126" s="875"/>
      <c r="DU126" s="875"/>
      <c r="DV126" s="852" t="s">
        <v>383</v>
      </c>
      <c r="DW126" s="852"/>
      <c r="DX126" s="852"/>
      <c r="DY126" s="852"/>
      <c r="DZ126" s="853"/>
    </row>
    <row r="127" spans="1:130" s="226" customFormat="1" ht="26.25" customHeight="1">
      <c r="A127" s="880"/>
      <c r="B127" s="881"/>
      <c r="C127" s="899" t="s">
        <v>478</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383</v>
      </c>
      <c r="AB127" s="838"/>
      <c r="AC127" s="838"/>
      <c r="AD127" s="838"/>
      <c r="AE127" s="839"/>
      <c r="AF127" s="840" t="s">
        <v>452</v>
      </c>
      <c r="AG127" s="838"/>
      <c r="AH127" s="838"/>
      <c r="AI127" s="838"/>
      <c r="AJ127" s="839"/>
      <c r="AK127" s="840" t="s">
        <v>383</v>
      </c>
      <c r="AL127" s="838"/>
      <c r="AM127" s="838"/>
      <c r="AN127" s="838"/>
      <c r="AO127" s="839"/>
      <c r="AP127" s="885" t="s">
        <v>122</v>
      </c>
      <c r="AQ127" s="886"/>
      <c r="AR127" s="886"/>
      <c r="AS127" s="886"/>
      <c r="AT127" s="887"/>
      <c r="AU127" s="262"/>
      <c r="AV127" s="262"/>
      <c r="AW127" s="262"/>
      <c r="AX127" s="902" t="s">
        <v>479</v>
      </c>
      <c r="AY127" s="870"/>
      <c r="AZ127" s="870"/>
      <c r="BA127" s="870"/>
      <c r="BB127" s="870"/>
      <c r="BC127" s="870"/>
      <c r="BD127" s="870"/>
      <c r="BE127" s="871"/>
      <c r="BF127" s="869" t="s">
        <v>480</v>
      </c>
      <c r="BG127" s="870"/>
      <c r="BH127" s="870"/>
      <c r="BI127" s="870"/>
      <c r="BJ127" s="870"/>
      <c r="BK127" s="870"/>
      <c r="BL127" s="871"/>
      <c r="BM127" s="869" t="s">
        <v>481</v>
      </c>
      <c r="BN127" s="870"/>
      <c r="BO127" s="870"/>
      <c r="BP127" s="870"/>
      <c r="BQ127" s="870"/>
      <c r="BR127" s="870"/>
      <c r="BS127" s="871"/>
      <c r="BT127" s="869" t="s">
        <v>482</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483</v>
      </c>
      <c r="CQ127" s="808"/>
      <c r="CR127" s="808"/>
      <c r="CS127" s="808"/>
      <c r="CT127" s="808"/>
      <c r="CU127" s="808"/>
      <c r="CV127" s="808"/>
      <c r="CW127" s="808"/>
      <c r="CX127" s="808"/>
      <c r="CY127" s="808"/>
      <c r="CZ127" s="808"/>
      <c r="DA127" s="808"/>
      <c r="DB127" s="808"/>
      <c r="DC127" s="808"/>
      <c r="DD127" s="808"/>
      <c r="DE127" s="808"/>
      <c r="DF127" s="809"/>
      <c r="DG127" s="874" t="s">
        <v>122</v>
      </c>
      <c r="DH127" s="875"/>
      <c r="DI127" s="875"/>
      <c r="DJ127" s="875"/>
      <c r="DK127" s="875"/>
      <c r="DL127" s="875" t="s">
        <v>458</v>
      </c>
      <c r="DM127" s="875"/>
      <c r="DN127" s="875"/>
      <c r="DO127" s="875"/>
      <c r="DP127" s="875"/>
      <c r="DQ127" s="875" t="s">
        <v>458</v>
      </c>
      <c r="DR127" s="875"/>
      <c r="DS127" s="875"/>
      <c r="DT127" s="875"/>
      <c r="DU127" s="875"/>
      <c r="DV127" s="852" t="s">
        <v>383</v>
      </c>
      <c r="DW127" s="852"/>
      <c r="DX127" s="852"/>
      <c r="DY127" s="852"/>
      <c r="DZ127" s="853"/>
    </row>
    <row r="128" spans="1:130" s="226" customFormat="1" ht="26.25" customHeight="1" thickBot="1">
      <c r="A128" s="854" t="s">
        <v>484</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485</v>
      </c>
      <c r="X128" s="856"/>
      <c r="Y128" s="856"/>
      <c r="Z128" s="857"/>
      <c r="AA128" s="858">
        <v>798169</v>
      </c>
      <c r="AB128" s="859"/>
      <c r="AC128" s="859"/>
      <c r="AD128" s="859"/>
      <c r="AE128" s="860"/>
      <c r="AF128" s="861">
        <v>814959</v>
      </c>
      <c r="AG128" s="859"/>
      <c r="AH128" s="859"/>
      <c r="AI128" s="859"/>
      <c r="AJ128" s="860"/>
      <c r="AK128" s="861">
        <v>756286</v>
      </c>
      <c r="AL128" s="859"/>
      <c r="AM128" s="859"/>
      <c r="AN128" s="859"/>
      <c r="AO128" s="860"/>
      <c r="AP128" s="862"/>
      <c r="AQ128" s="863"/>
      <c r="AR128" s="863"/>
      <c r="AS128" s="863"/>
      <c r="AT128" s="864"/>
      <c r="AU128" s="262"/>
      <c r="AV128" s="262"/>
      <c r="AW128" s="262"/>
      <c r="AX128" s="865" t="s">
        <v>486</v>
      </c>
      <c r="AY128" s="866"/>
      <c r="AZ128" s="866"/>
      <c r="BA128" s="866"/>
      <c r="BB128" s="866"/>
      <c r="BC128" s="866"/>
      <c r="BD128" s="866"/>
      <c r="BE128" s="867"/>
      <c r="BF128" s="844" t="s">
        <v>383</v>
      </c>
      <c r="BG128" s="845"/>
      <c r="BH128" s="845"/>
      <c r="BI128" s="845"/>
      <c r="BJ128" s="845"/>
      <c r="BK128" s="845"/>
      <c r="BL128" s="868"/>
      <c r="BM128" s="844">
        <v>12.69</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487</v>
      </c>
      <c r="CQ128" s="786"/>
      <c r="CR128" s="786"/>
      <c r="CS128" s="786"/>
      <c r="CT128" s="786"/>
      <c r="CU128" s="786"/>
      <c r="CV128" s="786"/>
      <c r="CW128" s="786"/>
      <c r="CX128" s="786"/>
      <c r="CY128" s="786"/>
      <c r="CZ128" s="786"/>
      <c r="DA128" s="786"/>
      <c r="DB128" s="786"/>
      <c r="DC128" s="786"/>
      <c r="DD128" s="786"/>
      <c r="DE128" s="786"/>
      <c r="DF128" s="787"/>
      <c r="DG128" s="848" t="s">
        <v>383</v>
      </c>
      <c r="DH128" s="849"/>
      <c r="DI128" s="849"/>
      <c r="DJ128" s="849"/>
      <c r="DK128" s="849"/>
      <c r="DL128" s="849" t="s">
        <v>383</v>
      </c>
      <c r="DM128" s="849"/>
      <c r="DN128" s="849"/>
      <c r="DO128" s="849"/>
      <c r="DP128" s="849"/>
      <c r="DQ128" s="849" t="s">
        <v>452</v>
      </c>
      <c r="DR128" s="849"/>
      <c r="DS128" s="849"/>
      <c r="DT128" s="849"/>
      <c r="DU128" s="849"/>
      <c r="DV128" s="850" t="s">
        <v>383</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488</v>
      </c>
      <c r="X129" s="835"/>
      <c r="Y129" s="835"/>
      <c r="Z129" s="836"/>
      <c r="AA129" s="837">
        <v>16147569</v>
      </c>
      <c r="AB129" s="838"/>
      <c r="AC129" s="838"/>
      <c r="AD129" s="838"/>
      <c r="AE129" s="839"/>
      <c r="AF129" s="840">
        <v>16610575</v>
      </c>
      <c r="AG129" s="838"/>
      <c r="AH129" s="838"/>
      <c r="AI129" s="838"/>
      <c r="AJ129" s="839"/>
      <c r="AK129" s="840">
        <v>16346691</v>
      </c>
      <c r="AL129" s="838"/>
      <c r="AM129" s="838"/>
      <c r="AN129" s="838"/>
      <c r="AO129" s="839"/>
      <c r="AP129" s="841"/>
      <c r="AQ129" s="842"/>
      <c r="AR129" s="842"/>
      <c r="AS129" s="842"/>
      <c r="AT129" s="843"/>
      <c r="AU129" s="264"/>
      <c r="AV129" s="264"/>
      <c r="AW129" s="264"/>
      <c r="AX129" s="807" t="s">
        <v>489</v>
      </c>
      <c r="AY129" s="808"/>
      <c r="AZ129" s="808"/>
      <c r="BA129" s="808"/>
      <c r="BB129" s="808"/>
      <c r="BC129" s="808"/>
      <c r="BD129" s="808"/>
      <c r="BE129" s="809"/>
      <c r="BF129" s="827" t="s">
        <v>490</v>
      </c>
      <c r="BG129" s="828"/>
      <c r="BH129" s="828"/>
      <c r="BI129" s="828"/>
      <c r="BJ129" s="828"/>
      <c r="BK129" s="828"/>
      <c r="BL129" s="829"/>
      <c r="BM129" s="827">
        <v>17.690000000000001</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491</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492</v>
      </c>
      <c r="X130" s="835"/>
      <c r="Y130" s="835"/>
      <c r="Z130" s="836"/>
      <c r="AA130" s="837">
        <v>2162758</v>
      </c>
      <c r="AB130" s="838"/>
      <c r="AC130" s="838"/>
      <c r="AD130" s="838"/>
      <c r="AE130" s="839"/>
      <c r="AF130" s="840">
        <v>2204691</v>
      </c>
      <c r="AG130" s="838"/>
      <c r="AH130" s="838"/>
      <c r="AI130" s="838"/>
      <c r="AJ130" s="839"/>
      <c r="AK130" s="840">
        <v>2246206</v>
      </c>
      <c r="AL130" s="838"/>
      <c r="AM130" s="838"/>
      <c r="AN130" s="838"/>
      <c r="AO130" s="839"/>
      <c r="AP130" s="841"/>
      <c r="AQ130" s="842"/>
      <c r="AR130" s="842"/>
      <c r="AS130" s="842"/>
      <c r="AT130" s="843"/>
      <c r="AU130" s="264"/>
      <c r="AV130" s="264"/>
      <c r="AW130" s="264"/>
      <c r="AX130" s="807" t="s">
        <v>493</v>
      </c>
      <c r="AY130" s="808"/>
      <c r="AZ130" s="808"/>
      <c r="BA130" s="808"/>
      <c r="BB130" s="808"/>
      <c r="BC130" s="808"/>
      <c r="BD130" s="808"/>
      <c r="BE130" s="809"/>
      <c r="BF130" s="810">
        <v>0.7</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494</v>
      </c>
      <c r="X131" s="818"/>
      <c r="Y131" s="818"/>
      <c r="Z131" s="819"/>
      <c r="AA131" s="820">
        <v>13984811</v>
      </c>
      <c r="AB131" s="821"/>
      <c r="AC131" s="821"/>
      <c r="AD131" s="821"/>
      <c r="AE131" s="822"/>
      <c r="AF131" s="823">
        <v>14405884</v>
      </c>
      <c r="AG131" s="821"/>
      <c r="AH131" s="821"/>
      <c r="AI131" s="821"/>
      <c r="AJ131" s="822"/>
      <c r="AK131" s="823">
        <v>14100485</v>
      </c>
      <c r="AL131" s="821"/>
      <c r="AM131" s="821"/>
      <c r="AN131" s="821"/>
      <c r="AO131" s="822"/>
      <c r="AP131" s="824"/>
      <c r="AQ131" s="825"/>
      <c r="AR131" s="825"/>
      <c r="AS131" s="825"/>
      <c r="AT131" s="826"/>
      <c r="AU131" s="264"/>
      <c r="AV131" s="264"/>
      <c r="AW131" s="264"/>
      <c r="AX131" s="785" t="s">
        <v>495</v>
      </c>
      <c r="AY131" s="786"/>
      <c r="AZ131" s="786"/>
      <c r="BA131" s="786"/>
      <c r="BB131" s="786"/>
      <c r="BC131" s="786"/>
      <c r="BD131" s="786"/>
      <c r="BE131" s="787"/>
      <c r="BF131" s="788">
        <v>10.199999999999999</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496</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497</v>
      </c>
      <c r="W132" s="798"/>
      <c r="X132" s="798"/>
      <c r="Y132" s="798"/>
      <c r="Z132" s="799"/>
      <c r="AA132" s="800">
        <v>1.168651219</v>
      </c>
      <c r="AB132" s="801"/>
      <c r="AC132" s="801"/>
      <c r="AD132" s="801"/>
      <c r="AE132" s="802"/>
      <c r="AF132" s="803">
        <v>0.92515979199999998</v>
      </c>
      <c r="AG132" s="801"/>
      <c r="AH132" s="801"/>
      <c r="AI132" s="801"/>
      <c r="AJ132" s="802"/>
      <c r="AK132" s="803">
        <v>0.16681937999999999</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498</v>
      </c>
      <c r="W133" s="777"/>
      <c r="X133" s="777"/>
      <c r="Y133" s="777"/>
      <c r="Z133" s="778"/>
      <c r="AA133" s="779">
        <v>1.1000000000000001</v>
      </c>
      <c r="AB133" s="780"/>
      <c r="AC133" s="780"/>
      <c r="AD133" s="780"/>
      <c r="AE133" s="781"/>
      <c r="AF133" s="779">
        <v>1</v>
      </c>
      <c r="AG133" s="780"/>
      <c r="AH133" s="780"/>
      <c r="AI133" s="780"/>
      <c r="AJ133" s="781"/>
      <c r="AK133" s="779">
        <v>0.7</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CLk676T/n+dZXkxaFasvPnjw86tgrSIT2YX0mNI/fgRRtMgYHxl1WYmjy4b+n4v9BmvOq9twHEEiNiEhyA68Eg==" saltValue="47UwEwDhlokoJZYdPja5FA=="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1093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499</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HmLnXtweJBR8ewhLRz5lMUi8bfs51pFqZpaa33K1BiHKQPDMWQN8IRpNmYQrFO30bGFjQe0IeoQ3H8cNuPAGjQ==" saltValue="ICDUJiZYVdIOb0qy7yvQdA=="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57031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4we3XCIvKJE4pBIyGD/wT3e3W6eYBDcaa7MqTLMC+tMDXnX/8Pp7UROGw52D/KmJRTPQce8re7gOAYyjomeT/A==" saltValue="A+bqyRLvgWKo4hWUCm0Rf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cols>
    <col min="1" max="36" width="2.42578125" style="272" customWidth="1"/>
    <col min="37" max="44" width="17" style="272" customWidth="1"/>
    <col min="45" max="45" width="6.140625" style="279" customWidth="1"/>
    <col min="46" max="46" width="3" style="277" customWidth="1"/>
    <col min="47" max="47" width="19.140625" style="272" hidden="1" customWidth="1"/>
    <col min="48" max="52" width="12.5703125" style="272" hidden="1" customWidth="1"/>
    <col min="53" max="16384" width="8.5703125" style="272" hidden="1"/>
  </cols>
  <sheetData>
    <row r="1" spans="1:46">
      <c r="AS1" s="273"/>
      <c r="AT1" s="273"/>
    </row>
    <row r="2" spans="1:46">
      <c r="AS2" s="273"/>
      <c r="AT2" s="273"/>
    </row>
    <row r="3" spans="1:46">
      <c r="AS3" s="273"/>
      <c r="AT3" s="273"/>
    </row>
    <row r="4" spans="1:46">
      <c r="AS4" s="273"/>
      <c r="AT4" s="273"/>
    </row>
    <row r="5" spans="1:46" ht="17.25">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502</v>
      </c>
      <c r="AP7" s="283"/>
      <c r="AQ7" s="284" t="s">
        <v>503</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504</v>
      </c>
      <c r="AQ8" s="290" t="s">
        <v>505</v>
      </c>
      <c r="AR8" s="291" t="s">
        <v>506</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507</v>
      </c>
      <c r="AL9" s="1207"/>
      <c r="AM9" s="1207"/>
      <c r="AN9" s="1208"/>
      <c r="AO9" s="292">
        <v>4635111</v>
      </c>
      <c r="AP9" s="292">
        <v>57178</v>
      </c>
      <c r="AQ9" s="293">
        <v>57316</v>
      </c>
      <c r="AR9" s="294">
        <v>-0.2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508</v>
      </c>
      <c r="AL10" s="1207"/>
      <c r="AM10" s="1207"/>
      <c r="AN10" s="1208"/>
      <c r="AO10" s="295">
        <v>144487</v>
      </c>
      <c r="AP10" s="295">
        <v>1782</v>
      </c>
      <c r="AQ10" s="296">
        <v>3762</v>
      </c>
      <c r="AR10" s="297">
        <v>-52.6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509</v>
      </c>
      <c r="AL11" s="1207"/>
      <c r="AM11" s="1207"/>
      <c r="AN11" s="1208"/>
      <c r="AO11" s="295">
        <v>922395</v>
      </c>
      <c r="AP11" s="295">
        <v>11379</v>
      </c>
      <c r="AQ11" s="296">
        <v>6408</v>
      </c>
      <c r="AR11" s="297">
        <v>77.599999999999994</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510</v>
      </c>
      <c r="AL12" s="1207"/>
      <c r="AM12" s="1207"/>
      <c r="AN12" s="1208"/>
      <c r="AO12" s="295">
        <v>62000</v>
      </c>
      <c r="AP12" s="295">
        <v>765</v>
      </c>
      <c r="AQ12" s="296">
        <v>891</v>
      </c>
      <c r="AR12" s="297">
        <v>-14.1</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511</v>
      </c>
      <c r="AL13" s="1207"/>
      <c r="AM13" s="1207"/>
      <c r="AN13" s="1208"/>
      <c r="AO13" s="295" t="s">
        <v>512</v>
      </c>
      <c r="AP13" s="295" t="s">
        <v>512</v>
      </c>
      <c r="AQ13" s="296">
        <v>1</v>
      </c>
      <c r="AR13" s="297" t="s">
        <v>512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513</v>
      </c>
      <c r="AL14" s="1207"/>
      <c r="AM14" s="1207"/>
      <c r="AN14" s="1208"/>
      <c r="AO14" s="295">
        <v>162446</v>
      </c>
      <c r="AP14" s="295">
        <v>2004</v>
      </c>
      <c r="AQ14" s="296">
        <v>2694</v>
      </c>
      <c r="AR14" s="297">
        <v>-25.6</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514</v>
      </c>
      <c r="AL15" s="1207"/>
      <c r="AM15" s="1207"/>
      <c r="AN15" s="1208"/>
      <c r="AO15" s="295">
        <v>105454</v>
      </c>
      <c r="AP15" s="295">
        <v>1301</v>
      </c>
      <c r="AQ15" s="296">
        <v>1362</v>
      </c>
      <c r="AR15" s="297">
        <v>-4.5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515</v>
      </c>
      <c r="AL16" s="1210"/>
      <c r="AM16" s="1210"/>
      <c r="AN16" s="1211"/>
      <c r="AO16" s="295">
        <v>-389268</v>
      </c>
      <c r="AP16" s="295">
        <v>-4802</v>
      </c>
      <c r="AQ16" s="296">
        <v>-4530</v>
      </c>
      <c r="AR16" s="297">
        <v>6</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180</v>
      </c>
      <c r="AL17" s="1210"/>
      <c r="AM17" s="1210"/>
      <c r="AN17" s="1211"/>
      <c r="AO17" s="295">
        <v>5642625</v>
      </c>
      <c r="AP17" s="295">
        <v>69607</v>
      </c>
      <c r="AQ17" s="296">
        <v>67903</v>
      </c>
      <c r="AR17" s="297">
        <v>2.5</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520</v>
      </c>
      <c r="AL21" s="1204"/>
      <c r="AM21" s="1204"/>
      <c r="AN21" s="1205"/>
      <c r="AO21" s="307">
        <v>6.11</v>
      </c>
      <c r="AP21" s="308">
        <v>6.2</v>
      </c>
      <c r="AQ21" s="309">
        <v>-0.09</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521</v>
      </c>
      <c r="AL22" s="1204"/>
      <c r="AM22" s="1204"/>
      <c r="AN22" s="1205"/>
      <c r="AO22" s="312">
        <v>100.7</v>
      </c>
      <c r="AP22" s="313">
        <v>98.7</v>
      </c>
      <c r="AQ22" s="314">
        <v>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523</v>
      </c>
      <c r="AO27" s="273"/>
      <c r="AP27" s="273"/>
      <c r="AQ27" s="273"/>
      <c r="AR27" s="273"/>
      <c r="AS27" s="273"/>
      <c r="AT27" s="273"/>
    </row>
    <row r="28" spans="1:46" ht="17.2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502</v>
      </c>
      <c r="AP30" s="283"/>
      <c r="AQ30" s="284" t="s">
        <v>503</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504</v>
      </c>
      <c r="AQ31" s="290" t="s">
        <v>505</v>
      </c>
      <c r="AR31" s="291" t="s">
        <v>506</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526</v>
      </c>
      <c r="AL32" s="1195"/>
      <c r="AM32" s="1195"/>
      <c r="AN32" s="1196"/>
      <c r="AO32" s="322">
        <v>2288481</v>
      </c>
      <c r="AP32" s="322">
        <v>28231</v>
      </c>
      <c r="AQ32" s="323">
        <v>34720</v>
      </c>
      <c r="AR32" s="324">
        <v>-18.7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527</v>
      </c>
      <c r="AL33" s="1195"/>
      <c r="AM33" s="1195"/>
      <c r="AN33" s="1196"/>
      <c r="AO33" s="322" t="s">
        <v>512</v>
      </c>
      <c r="AP33" s="322" t="s">
        <v>512</v>
      </c>
      <c r="AQ33" s="323">
        <v>1</v>
      </c>
      <c r="AR33" s="324" t="s">
        <v>512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528</v>
      </c>
      <c r="AL34" s="1195"/>
      <c r="AM34" s="1195"/>
      <c r="AN34" s="1196"/>
      <c r="AO34" s="322" t="s">
        <v>512</v>
      </c>
      <c r="AP34" s="322" t="s">
        <v>512</v>
      </c>
      <c r="AQ34" s="323">
        <v>22</v>
      </c>
      <c r="AR34" s="324" t="s">
        <v>512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529</v>
      </c>
      <c r="AL35" s="1195"/>
      <c r="AM35" s="1195"/>
      <c r="AN35" s="1196"/>
      <c r="AO35" s="322">
        <v>528582</v>
      </c>
      <c r="AP35" s="322">
        <v>6521</v>
      </c>
      <c r="AQ35" s="323">
        <v>9232</v>
      </c>
      <c r="AR35" s="324">
        <v>-29.4</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530</v>
      </c>
      <c r="AL36" s="1195"/>
      <c r="AM36" s="1195"/>
      <c r="AN36" s="1196"/>
      <c r="AO36" s="322">
        <v>123278</v>
      </c>
      <c r="AP36" s="322">
        <v>1521</v>
      </c>
      <c r="AQ36" s="323">
        <v>2017</v>
      </c>
      <c r="AR36" s="324">
        <v>-24.6</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531</v>
      </c>
      <c r="AL37" s="1195"/>
      <c r="AM37" s="1195"/>
      <c r="AN37" s="1196"/>
      <c r="AO37" s="322">
        <v>85673</v>
      </c>
      <c r="AP37" s="322">
        <v>1057</v>
      </c>
      <c r="AQ37" s="323">
        <v>1146</v>
      </c>
      <c r="AR37" s="324">
        <v>-7.8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532</v>
      </c>
      <c r="AL38" s="1198"/>
      <c r="AM38" s="1198"/>
      <c r="AN38" s="1199"/>
      <c r="AO38" s="325" t="s">
        <v>512</v>
      </c>
      <c r="AP38" s="325" t="s">
        <v>512</v>
      </c>
      <c r="AQ38" s="326">
        <v>1</v>
      </c>
      <c r="AR38" s="314" t="s">
        <v>512</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533</v>
      </c>
      <c r="AL39" s="1198"/>
      <c r="AM39" s="1198"/>
      <c r="AN39" s="1199"/>
      <c r="AO39" s="322">
        <v>-756286</v>
      </c>
      <c r="AP39" s="322">
        <v>-9329</v>
      </c>
      <c r="AQ39" s="323">
        <v>-6713</v>
      </c>
      <c r="AR39" s="324">
        <v>39</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534</v>
      </c>
      <c r="AL40" s="1195"/>
      <c r="AM40" s="1195"/>
      <c r="AN40" s="1196"/>
      <c r="AO40" s="322">
        <v>-2246206</v>
      </c>
      <c r="AP40" s="322">
        <v>-27709</v>
      </c>
      <c r="AQ40" s="323">
        <v>-28519</v>
      </c>
      <c r="AR40" s="324">
        <v>-2.8</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294</v>
      </c>
      <c r="AL41" s="1201"/>
      <c r="AM41" s="1201"/>
      <c r="AN41" s="1202"/>
      <c r="AO41" s="322">
        <v>23522</v>
      </c>
      <c r="AP41" s="322">
        <v>290</v>
      </c>
      <c r="AQ41" s="323">
        <v>11906</v>
      </c>
      <c r="AR41" s="324">
        <v>-97.6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535</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536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537</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502</v>
      </c>
      <c r="AN49" s="1189" t="s">
        <v>538</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539</v>
      </c>
      <c r="AO50" s="339" t="s">
        <v>540</v>
      </c>
      <c r="AP50" s="340" t="s">
        <v>541</v>
      </c>
      <c r="AQ50" s="341" t="s">
        <v>542</v>
      </c>
      <c r="AR50" s="342" t="s">
        <v>543</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544</v>
      </c>
      <c r="AL51" s="335"/>
      <c r="AM51" s="343">
        <v>4254392</v>
      </c>
      <c r="AN51" s="344">
        <v>53012</v>
      </c>
      <c r="AO51" s="345">
        <v>114.1</v>
      </c>
      <c r="AP51" s="346">
        <v>62256</v>
      </c>
      <c r="AQ51" s="347">
        <v>71.099999999999994</v>
      </c>
      <c r="AR51" s="348">
        <v>43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545</v>
      </c>
      <c r="AM52" s="351">
        <v>1178303</v>
      </c>
      <c r="AN52" s="352">
        <v>14682</v>
      </c>
      <c r="AO52" s="353">
        <v>34.299999999999997</v>
      </c>
      <c r="AP52" s="354">
        <v>24482</v>
      </c>
      <c r="AQ52" s="355">
        <v>28.5</v>
      </c>
      <c r="AR52" s="356">
        <v>5.8</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546</v>
      </c>
      <c r="AL53" s="335"/>
      <c r="AM53" s="343">
        <v>3555911</v>
      </c>
      <c r="AN53" s="344">
        <v>44326</v>
      </c>
      <c r="AO53" s="345">
        <v>-16.399999999999999</v>
      </c>
      <c r="AP53" s="346">
        <v>53896</v>
      </c>
      <c r="AQ53" s="347">
        <v>-13.4</v>
      </c>
      <c r="AR53" s="348">
        <v>-3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545</v>
      </c>
      <c r="AM54" s="351">
        <v>1394300</v>
      </c>
      <c r="AN54" s="352">
        <v>17381</v>
      </c>
      <c r="AO54" s="353">
        <v>18.399999999999999</v>
      </c>
      <c r="AP54" s="354">
        <v>20608</v>
      </c>
      <c r="AQ54" s="355">
        <v>-15.8</v>
      </c>
      <c r="AR54" s="356">
        <v>34.200000000000003</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547</v>
      </c>
      <c r="AL55" s="335"/>
      <c r="AM55" s="343">
        <v>3832233</v>
      </c>
      <c r="AN55" s="344">
        <v>47532</v>
      </c>
      <c r="AO55" s="345">
        <v>7.2</v>
      </c>
      <c r="AP55" s="346">
        <v>47278</v>
      </c>
      <c r="AQ55" s="347">
        <v>-12.3</v>
      </c>
      <c r="AR55" s="348">
        <v>19.5</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545</v>
      </c>
      <c r="AM56" s="351">
        <v>2487007</v>
      </c>
      <c r="AN56" s="352">
        <v>30847</v>
      </c>
      <c r="AO56" s="353">
        <v>77.5</v>
      </c>
      <c r="AP56" s="354">
        <v>24096</v>
      </c>
      <c r="AQ56" s="355">
        <v>16.899999999999999</v>
      </c>
      <c r="AR56" s="356">
        <v>60.6</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548</v>
      </c>
      <c r="AL57" s="335"/>
      <c r="AM57" s="343">
        <v>2149746</v>
      </c>
      <c r="AN57" s="344">
        <v>26614</v>
      </c>
      <c r="AO57" s="345">
        <v>-44</v>
      </c>
      <c r="AP57" s="346">
        <v>44504</v>
      </c>
      <c r="AQ57" s="347">
        <v>-5.9</v>
      </c>
      <c r="AR57" s="348">
        <v>-38.1</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545</v>
      </c>
      <c r="AM58" s="351">
        <v>1404938</v>
      </c>
      <c r="AN58" s="352">
        <v>17393</v>
      </c>
      <c r="AO58" s="353">
        <v>-43.6</v>
      </c>
      <c r="AP58" s="354">
        <v>25876</v>
      </c>
      <c r="AQ58" s="355">
        <v>7.4</v>
      </c>
      <c r="AR58" s="356">
        <v>-51</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549</v>
      </c>
      <c r="AL59" s="335"/>
      <c r="AM59" s="343">
        <v>3785797</v>
      </c>
      <c r="AN59" s="344">
        <v>46701</v>
      </c>
      <c r="AO59" s="345">
        <v>75.5</v>
      </c>
      <c r="AP59" s="346">
        <v>47820</v>
      </c>
      <c r="AQ59" s="347">
        <v>7.5</v>
      </c>
      <c r="AR59" s="348">
        <v>68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545</v>
      </c>
      <c r="AM60" s="351">
        <v>1952001</v>
      </c>
      <c r="AN60" s="352">
        <v>24080</v>
      </c>
      <c r="AO60" s="353">
        <v>38.4</v>
      </c>
      <c r="AP60" s="354">
        <v>25855</v>
      </c>
      <c r="AQ60" s="355">
        <v>-0.1</v>
      </c>
      <c r="AR60" s="356">
        <v>38.5</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550</v>
      </c>
      <c r="AL61" s="357"/>
      <c r="AM61" s="358">
        <v>3515616</v>
      </c>
      <c r="AN61" s="359">
        <v>43637</v>
      </c>
      <c r="AO61" s="360">
        <v>27.3</v>
      </c>
      <c r="AP61" s="361">
        <v>51151</v>
      </c>
      <c r="AQ61" s="362">
        <v>9.4</v>
      </c>
      <c r="AR61" s="348">
        <v>17.899999999999999</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545</v>
      </c>
      <c r="AM62" s="351">
        <v>1683310</v>
      </c>
      <c r="AN62" s="352">
        <v>20877</v>
      </c>
      <c r="AO62" s="353">
        <v>25</v>
      </c>
      <c r="AP62" s="354">
        <v>24183</v>
      </c>
      <c r="AQ62" s="355">
        <v>7.4</v>
      </c>
      <c r="AR62" s="356">
        <v>17.600000000000001</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POzo8OsaESmSxlngbetLp2iJu5OzKTjN2nouYFGk068375yK8B3c1mXHwatLOqJVPkPtacFjU1lkGn+YfizSPQ==" saltValue="5tKZbLfa6Mx26sYzKkESi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425781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552</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eyJ5IOhCOycUtrRGufI8eOtgnejPnG57eTjBKhCmbwlRZrlZSxeKpCOOGvtFAhch+r1buNolKIHk7hzmLifpzg==" saltValue="BZUrzKUu/HJDU3qTGPnJ6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425781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553</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QbZPeDTpj2XDH5yjWZVIMO97ZBBsr3gdvhB1PHVSq2lZWtUgykcUwrHDiQLBBmNK4hwwIskRKo+Uv3l/vIwYEg==" saltValue="Ags33JCMi3UbKfCJrZf/k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cols>
    <col min="1" max="1" width="8.28515625" style="1" customWidth="1"/>
    <col min="2" max="16" width="14.57031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554</v>
      </c>
      <c r="G46" s="8" t="s">
        <v>555</v>
      </c>
      <c r="H46" s="8" t="s">
        <v>556</v>
      </c>
      <c r="I46" s="8" t="s">
        <v>557</v>
      </c>
      <c r="J46" s="9" t="s">
        <v>558</v>
      </c>
    </row>
    <row r="47" spans="2:10" ht="57.75" customHeight="1">
      <c r="B47" s="10"/>
      <c r="C47" s="1212" t="s">
        <v>3</v>
      </c>
      <c r="D47" s="1212"/>
      <c r="E47" s="1213"/>
      <c r="F47" s="11">
        <v>18.21</v>
      </c>
      <c r="G47" s="12">
        <v>18.05</v>
      </c>
      <c r="H47" s="12">
        <v>20.21</v>
      </c>
      <c r="I47" s="12">
        <v>17.53</v>
      </c>
      <c r="J47" s="13">
        <v>17.87</v>
      </c>
    </row>
    <row r="48" spans="2:10" ht="57.75" customHeight="1">
      <c r="B48" s="14"/>
      <c r="C48" s="1214" t="s">
        <v>4</v>
      </c>
      <c r="D48" s="1214"/>
      <c r="E48" s="1215"/>
      <c r="F48" s="15">
        <v>4.4000000000000004</v>
      </c>
      <c r="G48" s="16">
        <v>4.99</v>
      </c>
      <c r="H48" s="16">
        <v>6.3</v>
      </c>
      <c r="I48" s="16">
        <v>5.03</v>
      </c>
      <c r="J48" s="17">
        <v>5.34</v>
      </c>
    </row>
    <row r="49" spans="2:10" ht="57.75" customHeight="1" thickBot="1">
      <c r="B49" s="18"/>
      <c r="C49" s="1216" t="s">
        <v>5</v>
      </c>
      <c r="D49" s="1216"/>
      <c r="E49" s="1217"/>
      <c r="F49" s="19">
        <v>1.84</v>
      </c>
      <c r="G49" s="20">
        <v>0.68</v>
      </c>
      <c r="H49" s="20">
        <v>3.88</v>
      </c>
      <c r="I49" s="20" t="s">
        <v>559</v>
      </c>
      <c r="J49" s="21">
        <v>0.28000000000000003</v>
      </c>
    </row>
    <row r="50" spans="2:10" ht="13.5" customHeight="1"/>
    <row r="51" spans="2:10" ht="13.5" hidden="1" customHeight="1"/>
    <row r="52" spans="2:10" ht="13.5" hidden="1" customHeight="1"/>
    <row r="53" spans="2:10" ht="13.5" hidden="1" customHeight="1"/>
  </sheetData>
  <sheetProtection algorithmName="SHA-512" hashValue="5taHXlZzS7x/4C7eJpVw3KdERN+WZcjc00yl9SpLAjKIFPByDfCdK0bLgsnCMJrgKetShvuhuq42hE7qrX9QBw==" saltValue="s1TZK3MpDut48XkeDrzl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cp:lastModifiedBy>
  <cp:lastPrinted>2019-03-15T04:30:31Z</cp:lastPrinted>
  <dcterms:modified xsi:type="dcterms:W3CDTF">2019-10-31T05:03:56Z</dcterms:modified>
</cp:coreProperties>
</file>