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<sst xmlns="http://schemas.openxmlformats.org/spreadsheetml/2006/main" count="1206" uniqueCount="613">
  <si>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</si>
  <si>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</si>
  <si>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</si>
  <si>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</si>
  <si>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</si>
  <si>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</si>
  <si>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</si>
  <si>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</si>
  <si>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</si>
  <si>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</si>
  <si>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</si>
  <si>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</si>
  <si>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</si>
  <si>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</si>
  <si>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</si>
  <si>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</si>
  <si>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</si>
  <si>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</si>
  <si>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</si>
  <si>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</si>
  <si>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</si>
  <si>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</si>
  <si>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</si>
  <si>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</si>
  <si>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</si>
  <si>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</si>
  <si>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</si>
  <si>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</si>
  <si>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</si>
  <si>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</si>
  <si>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</si>
  <si>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</si>
  <si>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</si>
  <si>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</si>
  <si>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</si>
  <si>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</si>
  <si>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</si>
  <si>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</si>
  <si>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</si>
  <si>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</si>
  <si>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</si>
  <si>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</si>
  <si>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</si>
  <si>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</si>
  <si>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</si>
  <si>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</si>
  <si>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</si>
  <si>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</si>
  <si>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</si>
  <si>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</si>
  <si>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</si>
  <si>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</si>
  <si>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</si>
  <si>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</si>
  <si>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</si>
  <si>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</si>
  <si>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</si>
  <si>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</si>
  <si>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</si>
  <si>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</si>
  <si>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</si>
  <si>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</si>
  <si>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</si>
  <si>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</si>
  <si>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</si>
  <si>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</si>
  <si>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</si>
  <si>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</si>
  <si>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</si>
  <si>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</si>
  <si>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</si>
  <si>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</si>
  <si>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</si>
  <si>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</si>
  <si>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</si>
  <si>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</si>
  <si>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</si>
  <si>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</si>
  <si>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</si>
  <si>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</si>
  <si>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</si>
  <si>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</si>
  <si>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</si>
  <si>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</si>
  <si>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</si>
  <si>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</si>
  <si>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</si>
  <si>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</si>
  <si>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</si>
  <si>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</si>
  <si>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</si>
  <si>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長岡京市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</si>
  <si>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</si>
  <si>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</si>
  <si>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</si>
  <si>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</si>
  <si>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</si>
  <si>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</si>
  <si>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</si>
  <si>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</si>
  <si>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</si>
  <si>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</si>
  <si>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</si>
  <si>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</si>
  <si>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</si>
  <si>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</si>
  <si>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</si>
  <si>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</si>
  <si>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</si>
  <si>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</si>
  <si>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</si>
  <si>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</si>
  <si>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</si>
  <si>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</si>
  <si>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</si>
  <si>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</si>
  <si>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</si>
  <si>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</si>
  <si>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</si>
  <si>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</si>
  <si>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</si>
  <si>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</si>
  <si>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</si>
  <si>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</si>
  <si>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</si>
  <si>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</si>
  <si>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</si>
  <si>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</si>
  <si>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</si>
  <si>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</si>
  <si>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</si>
  <si>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</si>
  <si>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</si>
  <si>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</si>
  <si>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</si>
  <si>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</si>
  <si>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</si>
  <si>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</si>
  <si>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</si>
  <si>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</si>
  <si>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</si>
  <si>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</si>
  <si>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</si>
  <si>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</si>
  <si>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</si>
  <si>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</si>
  <si>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</si>
  <si>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</si>
  <si>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</si>
  <si>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</si>
  <si>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</si>
  <si>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</si>
  <si>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</si>
  <si>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</si>
  <si>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</si>
  <si>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</si>
  <si>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</si>
  <si>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</si>
  <si>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</si>
  <si>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</si>
  <si>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</si>
  <si>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</si>
  <si>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</si>
  <si>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</si>
  <si>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</si>
  <si>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</si>
  <si>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</si>
  <si>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</si>
  <si>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</si>
  <si>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</si>
  <si>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</si>
  <si>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</si>
  <si>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</si>
  <si>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</si>
  <si>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</si>
  <si>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</si>
  <si>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</si>
  <si>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</si>
  <si>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</si>
  <si>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</si>
  <si>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</si>
  <si>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</si>
  <si>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</si>
  <si>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</si>
  <si>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</si>
  <si>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</si>
  <si>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</si>
  <si>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</si>
  <si>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</si>
  <si>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</si>
  <si>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</si>
  <si>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</si>
  <si>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</si>
  <si>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</si>
  <si>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</si>
  <si>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</si>
  <si>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</si>
  <si>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</si>
  <si>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</si>
  <si>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</si>
  <si>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</si>
  <si>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</si>
  <si>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</si>
  <si>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</si>
  <si>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</si>
  <si>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</si>
  <si>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</si>
  <si>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</si>
  <si>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</si>
  <si>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京都府長岡京市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</si>
  <si>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</si>
  <si>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</si>
  <si>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</si>
  <si>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</si>
  <si>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</si>
  <si>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</si>
  <si>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</si>
  <si>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</si>
  <si>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</si>
  <si>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</si>
  <si>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</si>
  <si>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</si>
  <si>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</si>
  <si>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</si>
  <si>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</si>
  <si>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</si>
  <si>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</si>
  <si>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</si>
  <si>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</si>
  <si>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</si>
  <si>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</si>
  <si>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</si>
  <si>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</si>
  <si>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</si>
  <si>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</si>
  <si>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</si>
  <si>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</si>
  <si>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</si>
  <si>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</si>
  <si>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</si>
  <si>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</si>
  <si>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</si>
  <si>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</si>
  <si>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</si>
  <si>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</si>
  <si>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</si>
  <si>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</si>
  <si>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</si>
  <si>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</si>
  <si>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</si>
  <si>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</si>
  <si>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</si>
  <si>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</si>
  <si>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</si>
  <si>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</si>
  <si>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</si>
  <si>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</si>
  <si>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</si>
  <si>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</si>
  <si>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</si>
  <si>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</si>
  <si>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</si>
  <si>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</si>
  <si>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</si>
  <si>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</si>
  <si>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</si>
  <si>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</si>
  <si>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</si>
  <si>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</si>
  <si>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</si>
  <si>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</si>
  <si>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</si>
  <si>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</si>
  <si>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</si>
  <si>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</si>
  <si>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</si>
  <si>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</si>
  <si>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</si>
  <si>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</si>
  <si>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</si>
  <si>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</si>
  <si>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</si>
  <si>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</si>
  <si>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</si>
  <si>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</si>
  <si>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</si>
  <si>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</si>
  <si>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</si>
  <si>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</si>
  <si>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</si>
  <si>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</si>
  <si>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</si>
  <si>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</si>
  <si>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</si>
  <si>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</si>
  <si>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</si>
  <si>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</si>
  <si>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</si>
  <si>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</si>
  <si>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</si>
  <si>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</si>
  <si>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</si>
  <si>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</si>
  <si>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</si>
  <si>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</si>
  <si>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</si>
  <si>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</si>
  <si>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</si>
  <si>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</si>
  <si>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</si>
  <si>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</si>
  <si>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</si>
  <si>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</si>
  <si>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</si>
  <si>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</si>
  <si>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</si>
  <si>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</si>
  <si>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</si>
  <si>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</si>
  <si>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</si>
  <si>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</si>
  <si>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</si>
  <si>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</si>
  <si>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</si>
  <si>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</si>
  <si>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</si>
  <si>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</si>
  <si>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</si>
  <si>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</si>
  <si>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</si>
  <si>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</si>
  <si>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</si>
  <si>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</si>
  <si>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</si>
  <si>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</si>
  <si>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</si>
  <si>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</si>
  <si>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</si>
  <si>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</si>
  <si>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</si>
  <si>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</si>
  <si>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</si>
  <si>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</si>
  <si>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</si>
  <si>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</si>
  <si>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</si>
  <si>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</si>
  <si>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</si>
  <si>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</si>
  <si>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</si>
  <si>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</si>
  <si>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</si>
  <si>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</si>
  <si>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</si>
  <si>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</si>
  <si>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</si>
  <si>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</si>
  <si>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</si>
  <si>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京都府長岡京市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</si>
  <si>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</si>
  <si>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</si>
  <si>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</si>
  <si>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</si>
  <si>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</si>
  <si>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</si>
  <si>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</si>
  <si>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</si>
  <si>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</si>
  <si>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</si>
  <si>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</si>
  <si>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</si>
  <si>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</si>
  <si>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</si>
  <si>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</si>
  <si>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</si>
  <si>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</si>
  <si>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</si>
  <si>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</si>
  <si>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</si>
  <si>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乙訓休日応急診療所特別会計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</si>
  <si>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</si>
  <si>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</si>
  <si>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</si>
  <si>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</si>
  <si>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</si>
  <si>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</si>
  <si>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</si>
  <si>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</si>
  <si>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</si>
  <si>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</si>
  <si>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</si>
  <si>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</si>
  <si>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</si>
  <si>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</si>
  <si>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</si>
  <si>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</si>
  <si>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</si>
  <si>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</si>
  <si>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長岡京市水道事業会計</t>
    <phoneticPr fontId="5"/>
  </si>
  <si>
    <t>法適用企業</t>
    <phoneticPr fontId="5"/>
  </si>
  <si>
    <t>長岡京市公共下水道事業会計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</si>
  <si>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</si>
  <si>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</si>
  <si>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</si>
  <si>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</si>
  <si>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</si>
  <si>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</si>
  <si>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</si>
  <si>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</si>
  <si>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</si>
  <si>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</si>
  <si>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</si>
  <si>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</si>
  <si>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</si>
  <si>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</si>
  <si>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</si>
  <si>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</si>
  <si>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</si>
  <si>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</si>
  <si>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</si>
  <si>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</si>
  <si>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</si>
  <si>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</si>
  <si>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</si>
  <si>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</si>
  <si>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</si>
  <si>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</si>
  <si>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</si>
  <si>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</si>
  <si>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</si>
  <si>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</si>
  <si>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</si>
  <si>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</si>
  <si>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</si>
  <si>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</si>
  <si>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</si>
  <si>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</si>
  <si>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</si>
  <si>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</si>
  <si>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</si>
  <si>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</si>
  <si>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</si>
  <si>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</si>
  <si>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</si>
  <si>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</si>
  <si>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</si>
  <si>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</si>
  <si>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</si>
  <si>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</si>
  <si>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</si>
  <si>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</si>
  <si>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</si>
  <si>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</si>
  <si>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</si>
  <si>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</si>
  <si>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</si>
  <si>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</si>
  <si>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</si>
  <si>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</si>
  <si>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</si>
  <si>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</si>
  <si>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</si>
  <si>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</si>
  <si>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</si>
  <si>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</si>
  <si>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</si>
  <si>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</si>
  <si>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</si>
  <si>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長岡京市水道事業会計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</si>
  <si>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</si>
  <si>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</si>
  <si>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</si>
  <si>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</si>
  <si>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</si>
  <si>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</si>
  <si>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</si>
  <si>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</si>
  <si>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</si>
  <si>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</si>
  <si>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</si>
  <si>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</si>
  <si>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</si>
  <si>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</si>
  <si>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</si>
  <si>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</si>
  <si>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</si>
  <si>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</si>
  <si>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</si>
  <si>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</si>
  <si>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</si>
  <si>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</si>
  <si>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</si>
  <si>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</si>
  <si>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</si>
  <si>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</si>
  <si>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</si>
  <si>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</si>
  <si>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</si>
  <si>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</si>
  <si>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</si>
  <si>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</si>
  <si>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</si>
  <si>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</si>
  <si>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</si>
  <si>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</si>
  <si>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</si>
  <si>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</si>
  <si>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</si>
  <si>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</si>
  <si>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</si>
  <si>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</si>
  <si>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</si>
  <si>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</si>
  <si>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</si>
  <si>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</si>
  <si>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</si>
  <si>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</si>
  <si>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</si>
  <si>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</si>
  <si>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</si>
  <si>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</si>
  <si>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</si>
  <si>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</si>
  <si>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</si>
  <si>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</si>
  <si>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</si>
  <si>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</si>
  <si>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</si>
  <si>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</si>
  <si>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</si>
  <si>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</si>
  <si>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</si>
  <si>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</si>
  <si>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</si>
  <si>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</si>
  <si>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</si>
  <si>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</si>
  <si>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</si>
  <si>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</si>
  <si>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</si>
  <si>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</si>
  <si>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</si>
  <si>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</si>
  <si>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</si>
  <si>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</si>
  <si>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</si>
  <si>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</si>
  <si>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</si>
  <si>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</si>
  <si>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</si>
  <si>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</si>
  <si>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</si>
  <si>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</si>
  <si>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</si>
  <si>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</si>
  <si>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</si>
  <si>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</si>
  <si>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</si>
  <si>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</si>
  <si>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3.21</t>
  </si>
  <si>
    <t>長岡京市水道事業会計</t>
  </si>
  <si>
    <t>国民健康保険事業特別会計</t>
  </si>
  <si>
    <t>一般会計</t>
  </si>
  <si>
    <t>介護保険事業特別会計</t>
  </si>
  <si>
    <t>長岡京市公共下水道事業会計</t>
  </si>
  <si>
    <t>後期高齢者医療事業特別会計</t>
  </si>
  <si>
    <t>乙訓休日応急診療所特別会計</t>
  </si>
  <si>
    <t>駐車場事業特別会計</t>
  </si>
  <si>
    <t>その他会計（赤字）</t>
  </si>
  <si>
    <t>その他会計（黒字）</t>
  </si>
  <si>
    <t>庁舎建設基金</t>
    <rPh sb="0" eb="2">
      <t>チョウシャ</t>
    </rPh>
    <rPh sb="2" eb="4">
      <t>ケンセツ</t>
    </rPh>
    <rPh sb="4" eb="6">
      <t>キキン</t>
    </rPh>
    <phoneticPr fontId="11"/>
  </si>
  <si>
    <t>公園・緑地整備基金</t>
    <rPh sb="0" eb="2">
      <t>コウエン</t>
    </rPh>
    <rPh sb="3" eb="5">
      <t>リョクチ</t>
    </rPh>
    <rPh sb="5" eb="7">
      <t>セイビ</t>
    </rPh>
    <rPh sb="7" eb="9">
      <t>キキン</t>
    </rPh>
    <phoneticPr fontId="11"/>
  </si>
  <si>
    <t>地域福祉振興基金</t>
    <rPh sb="0" eb="2">
      <t>チイキ</t>
    </rPh>
    <rPh sb="2" eb="4">
      <t>フクシ</t>
    </rPh>
    <rPh sb="4" eb="6">
      <t>シンコウ</t>
    </rPh>
    <rPh sb="6" eb="8">
      <t>キキン</t>
    </rPh>
    <phoneticPr fontId="11"/>
  </si>
  <si>
    <t>社会福祉事業基金</t>
    <rPh sb="0" eb="2">
      <t>シャカイ</t>
    </rPh>
    <rPh sb="2" eb="4">
      <t>フクシ</t>
    </rPh>
    <rPh sb="4" eb="6">
      <t>ジギョウ</t>
    </rPh>
    <rPh sb="6" eb="8">
      <t>キキン</t>
    </rPh>
    <phoneticPr fontId="11"/>
  </si>
  <si>
    <t>職員退職基金</t>
    <rPh sb="0" eb="2">
      <t>ショクイン</t>
    </rPh>
    <rPh sb="2" eb="4">
      <t>タイショク</t>
    </rPh>
    <rPh sb="4" eb="6">
      <t>キキン</t>
    </rPh>
    <phoneticPr fontId="11"/>
  </si>
  <si>
    <t>-</t>
    <phoneticPr fontId="2"/>
  </si>
  <si>
    <t>-</t>
    <phoneticPr fontId="2"/>
  </si>
  <si>
    <t>乙訓環境衛生組合</t>
  </si>
  <si>
    <t>桂川・小畑川水防事務組合</t>
  </si>
  <si>
    <t>乙訓福祉施設事務組合</t>
  </si>
  <si>
    <t>京都府自治会館管理組合</t>
  </si>
  <si>
    <t>京都府住宅新築資金等貸付事業管理組合（一般会計）</t>
  </si>
  <si>
    <t>京都府住宅新築資金等貸付事業管理組合（特別会計）</t>
  </si>
  <si>
    <t>乙訓消防組合</t>
  </si>
  <si>
    <t>京都府後期高齢者医療広域連合（一般会計）</t>
  </si>
  <si>
    <t>京都府後期高齢者医療広域連合（後期高齢者医療特別会計）</t>
  </si>
  <si>
    <t>京都府地方税機構</t>
  </si>
  <si>
    <t>長岡京都市開発</t>
  </si>
  <si>
    <t>長岡京市埋蔵文化財センター</t>
  </si>
  <si>
    <t>長岡京水資源対策基金</t>
  </si>
  <si>
    <t>長岡京市体育協会</t>
  </si>
  <si>
    <t>乙訓勤労者福祉サービスセンター</t>
  </si>
  <si>
    <t>長岡京市緑の協会</t>
  </si>
  <si>
    <t>-</t>
    <phoneticPr fontId="2"/>
  </si>
  <si>
    <t>-</t>
    <phoneticPr fontId="2"/>
  </si>
  <si>
    <t>〇</t>
    <phoneticPr fontId="2"/>
  </si>
  <si>
    <t>乙訓土地開発公社</t>
    <rPh sb="2" eb="4">
      <t>トチ</t>
    </rPh>
    <rPh sb="4" eb="6">
      <t>カイハツ</t>
    </rPh>
    <rPh sb="6" eb="8">
      <t>コウシャ</t>
    </rPh>
    <phoneticPr fontId="2"/>
  </si>
  <si>
    <t>京都府長岡京記念文化事業団</t>
    <rPh sb="0" eb="3">
      <t>キョウトフ</t>
    </rPh>
    <rPh sb="3" eb="6">
      <t>ナガオカキョウ</t>
    </rPh>
    <rPh sb="6" eb="8">
      <t>キネン</t>
    </rPh>
    <rPh sb="8" eb="10">
      <t>ブンカ</t>
    </rPh>
    <rPh sb="10" eb="13">
      <t>ジギョウダン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</si>
  <si>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</si>
  <si>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</si>
  <si>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</si>
  <si>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</si>
  <si>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</si>
  <si>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</si>
  <si>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と比較して低い水準にある。実質公債費比率は横ばい傾向にあり、将来負担比率も良好な水準を維持している。今後、庁舎の建て替えが予定されており、基金残高の減少や地方債残高が増加することが考えられ、将来負担比率は上昇していくことが想定される。また、実質公債費比率についても各種投資の償還が本格化することなどにより公債費の増加が想定されており、楽観視できない状況である。</t>
    <rPh sb="105" eb="107">
      <t>ゾウカ</t>
    </rPh>
    <rPh sb="124" eb="126">
      <t>ジョウショウ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</si>
  <si>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</si>
  <si>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</si>
  <si>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</si>
  <si>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に比べて低い水準にある一方で、有形固定資産減価償却率は類似団体よりも高い水準にある。庁舎をはじめ老朽化が進んでいる施設が存在しているため、今後、公共施設等総合管理計画に基づき、老朽化対策に取り組んでいく予定である。また老朽化対策の財源として、基金の取崩しや起債の発行を行うため、将来負担比率は今後増加していくことが想定さ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</si>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</sst>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62256</c:v>
                </c:pt>
                <c:pt idx="1">
                  <c:v>53896</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49F9-42F9-AE52-BB34966384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53012</c:v>
                </c:pt>
                <c:pt idx="1">
                  <c:v>44326</c:v>
                </c:pt>
                <c:pt idx="2">
                  <c:v>47532</c:v>
                </c:pt>
                <c:pt idx="3">
                  <c:v>26614</c:v>
                </c:pt>
                <c:pt idx="4">
                  <c:v>46701</c:v>
                </c:pt>
              </c:numCache>
            </c:numRef>
          </c:val>
          <c:smooth val="0"/>
          <c:extLst xmlns:c16r2="http://schemas.microsoft.com/office/drawing/2015/06/chart">
            <c:ext xmlns:c16="http://schemas.microsoft.com/office/drawing/2014/chart" uri="{C3380CC4-5D6E-409C-BE32-E72D297353CC}">
              <c16:uniqueId val="{00000001-49F9-42F9-AE52-BB34966384AB}"/>
            </c:ext>
          </c:extLst>
        </c:ser>
        <c:dLbls>
          <c:showLegendKey val="0"/>
          <c:showVal val="0"/>
          <c:showCatName val="0"/>
          <c:showSerName val="0"/>
          <c:showPercent val="0"/>
          <c:showBubbleSize val="0"/>
        </c:dLbls>
        <c:marker val="1"/>
        <c:smooth val="0"/>
        <c:axId val="238066304"/>
        <c:axId val="238068480"/>
      </c:lineChart>
      <c:catAx>
        <c:axId val="238066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068480"/>
        <c:crosses val="autoZero"/>
        <c:auto val="1"/>
        <c:lblAlgn val="ctr"/>
        <c:lblOffset val="100"/>
        <c:tickLblSkip val="1"/>
        <c:tickMarkSkip val="1"/>
        <c:noMultiLvlLbl val="0"/>
      </c:catAx>
      <c:valAx>
        <c:axId val="2380684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066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4.4000000000000004</c:v>
                </c:pt>
                <c:pt idx="1">
                  <c:v>4.99</c:v>
                </c:pt>
                <c:pt idx="2">
                  <c:v>6.3</c:v>
                </c:pt>
                <c:pt idx="3">
                  <c:v>5.03</c:v>
                </c:pt>
                <c:pt idx="4">
                  <c:v>5.34</c:v>
                </c:pt>
              </c:numCache>
            </c:numRef>
          </c:val>
          <c:extLst xmlns:c16r2="http://schemas.microsoft.com/office/drawing/2015/06/chart">
            <c:ext xmlns:c16="http://schemas.microsoft.com/office/drawing/2014/chart" uri="{C3380CC4-5D6E-409C-BE32-E72D297353CC}">
              <c16:uniqueId val="{00000000-C6AB-4F40-86E7-7BD8E9D609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18.21</c:v>
                </c:pt>
                <c:pt idx="1">
                  <c:v>18.05</c:v>
                </c:pt>
                <c:pt idx="2">
                  <c:v>20.21</c:v>
                </c:pt>
                <c:pt idx="3">
                  <c:v>17.53</c:v>
                </c:pt>
                <c:pt idx="4">
                  <c:v>17.87</c:v>
                </c:pt>
              </c:numCache>
            </c:numRef>
          </c:val>
          <c:extLst xmlns:c16r2="http://schemas.microsoft.com/office/drawing/2015/06/chart">
            <c:ext xmlns:c16="http://schemas.microsoft.com/office/drawing/2014/chart" uri="{C3380CC4-5D6E-409C-BE32-E72D297353CC}">
              <c16:uniqueId val="{00000001-C6AB-4F40-86E7-7BD8E9D60904}"/>
            </c:ext>
          </c:extLst>
        </c:ser>
        <c:dLbls>
          <c:showLegendKey val="0"/>
          <c:showVal val="0"/>
          <c:showCatName val="0"/>
          <c:showSerName val="0"/>
          <c:showPercent val="0"/>
          <c:showBubbleSize val="0"/>
        </c:dLbls>
        <c:gapWidth val="250"/>
        <c:overlap val="100"/>
        <c:axId val="244171520"/>
        <c:axId val="24417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1.84</c:v>
                </c:pt>
                <c:pt idx="1">
                  <c:v>0.68</c:v>
                </c:pt>
                <c:pt idx="2">
                  <c:v>3.88</c:v>
                </c:pt>
                <c:pt idx="3">
                  <c:v>-3.21</c:v>
                </c:pt>
                <c:pt idx="4">
                  <c:v>0.28000000000000003</c:v>
                </c:pt>
              </c:numCache>
            </c:numRef>
          </c:val>
          <c:smooth val="0"/>
          <c:extLst xmlns:c16r2="http://schemas.microsoft.com/office/drawing/2015/06/chart">
            <c:ext xmlns:c16="http://schemas.microsoft.com/office/drawing/2014/chart" uri="{C3380CC4-5D6E-409C-BE32-E72D297353CC}">
              <c16:uniqueId val="{00000002-C6AB-4F40-86E7-7BD8E9D60904}"/>
            </c:ext>
          </c:extLst>
        </c:ser>
        <c:dLbls>
          <c:showLegendKey val="0"/>
          <c:showVal val="0"/>
          <c:showCatName val="0"/>
          <c:showSerName val="0"/>
          <c:showPercent val="0"/>
          <c:showBubbleSize val="0"/>
        </c:dLbls>
        <c:marker val="1"/>
        <c:smooth val="0"/>
        <c:axId val="244171520"/>
        <c:axId val="244173440"/>
      </c:lineChart>
      <c:catAx>
        <c:axId val="24417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4173440"/>
        <c:crosses val="autoZero"/>
        <c:auto val="1"/>
        <c:lblAlgn val="ctr"/>
        <c:lblOffset val="100"/>
        <c:tickLblSkip val="1"/>
        <c:tickMarkSkip val="1"/>
        <c:noMultiLvlLbl val="0"/>
      </c:catAx>
      <c:valAx>
        <c:axId val="24417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17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1.22</c:v>
                </c:pt>
                <c:pt idx="8">
                  <c:v>0</c:v>
                </c:pt>
                <c:pt idx="9">
                  <c:v>0</c:v>
                </c:pt>
              </c:numCache>
            </c:numRef>
          </c:val>
          <c:extLst xmlns:c16r2="http://schemas.microsoft.com/office/drawing/2015/06/chart">
            <c:ext xmlns:c16="http://schemas.microsoft.com/office/drawing/2014/chart" uri="{C3380CC4-5D6E-409C-BE32-E72D297353CC}">
              <c16:uniqueId val="{00000000-C233-4599-962E-DACB8C6233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233-4599-962E-DACB8C6233B6}"/>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0.06</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2-C233-4599-962E-DACB8C6233B6}"/>
            </c:ext>
          </c:extLst>
        </c:ser>
        <c:ser>
          <c:idx val="3"/>
          <c:order val="3"/>
          <c:tx>
            <c:strRef>
              <c:f>データシート!$A$30</c:f>
              <c:strCache>
                <c:ptCount val="1"/>
                <c:pt idx="0">
                  <c:v>乙訓休日応急診療所特別会計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0.09</c:v>
                </c:pt>
                <c:pt idx="4">
                  <c:v>#N/A</c:v>
                </c:pt>
                <c:pt idx="5">
                  <c:v>0.09</c:v>
                </c:pt>
                <c:pt idx="6">
                  <c:v>#N/A</c:v>
                </c:pt>
                <c:pt idx="7">
                  <c:v>0.06</c:v>
                </c:pt>
                <c:pt idx="8">
                  <c:v>#N/A</c:v>
                </c:pt>
                <c:pt idx="9">
                  <c:v>0.11</c:v>
                </c:pt>
              </c:numCache>
            </c:numRef>
          </c:val>
          <c:extLst xmlns:c16r2="http://schemas.microsoft.com/office/drawing/2015/06/chart">
            <c:ext xmlns:c16="http://schemas.microsoft.com/office/drawing/2014/chart" uri="{C3380CC4-5D6E-409C-BE32-E72D297353CC}">
              <c16:uniqueId val="{00000003-C233-4599-962E-DACB8C6233B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0.26</c:v>
                </c:pt>
                <c:pt idx="4">
                  <c:v>#N/A</c:v>
                </c:pt>
                <c:pt idx="5">
                  <c:v>0.25</c:v>
                </c:pt>
                <c:pt idx="6">
                  <c:v>#N/A</c:v>
                </c:pt>
                <c:pt idx="7">
                  <c:v>0.26</c:v>
                </c:pt>
                <c:pt idx="8">
                  <c:v>#N/A</c:v>
                </c:pt>
                <c:pt idx="9">
                  <c:v>0.27</c:v>
                </c:pt>
              </c:numCache>
            </c:numRef>
          </c:val>
          <c:extLst xmlns:c16r2="http://schemas.microsoft.com/office/drawing/2015/06/chart">
            <c:ext xmlns:c16="http://schemas.microsoft.com/office/drawing/2014/chart" uri="{C3380CC4-5D6E-409C-BE32-E72D297353CC}">
              <c16:uniqueId val="{00000004-C233-4599-962E-DACB8C6233B6}"/>
            </c:ext>
          </c:extLst>
        </c:ser>
        <c:ser>
          <c:idx val="5"/>
          <c:order val="5"/>
          <c:tx>
            <c:strRef>
              <c:f>データシート!$A$32</c:f>
              <c:strCache>
                <c:ptCount val="1"/>
                <c:pt idx="0">
                  <c:v>長岡京市公共下水道事業会計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0.39</c:v>
                </c:pt>
              </c:numCache>
            </c:numRef>
          </c:val>
          <c:extLst xmlns:c16r2="http://schemas.microsoft.com/office/drawing/2015/06/chart">
            <c:ext xmlns:c16="http://schemas.microsoft.com/office/drawing/2014/chart" uri="{C3380CC4-5D6E-409C-BE32-E72D297353CC}">
              <c16:uniqueId val="{00000005-C233-4599-962E-DACB8C6233B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0.61</c:v>
                </c:pt>
                <c:pt idx="2">
                  <c:v>#N/A</c:v>
                </c:pt>
                <c:pt idx="3">
                  <c:v>0.61</c:v>
                </c:pt>
                <c:pt idx="4">
                  <c:v>#N/A</c:v>
                </c:pt>
                <c:pt idx="5">
                  <c:v>0.68</c:v>
                </c:pt>
                <c:pt idx="6">
                  <c:v>#N/A</c:v>
                </c:pt>
                <c:pt idx="7">
                  <c:v>0.64</c:v>
                </c:pt>
                <c:pt idx="8">
                  <c:v>#N/A</c:v>
                </c:pt>
                <c:pt idx="9">
                  <c:v>0.99</c:v>
                </c:pt>
              </c:numCache>
            </c:numRef>
          </c:val>
          <c:extLst xmlns:c16r2="http://schemas.microsoft.com/office/drawing/2015/06/chart">
            <c:ext xmlns:c16="http://schemas.microsoft.com/office/drawing/2014/chart" uri="{C3380CC4-5D6E-409C-BE32-E72D297353CC}">
              <c16:uniqueId val="{00000006-C233-4599-962E-DACB8C6233B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4.3</c:v>
                </c:pt>
                <c:pt idx="2">
                  <c:v>#N/A</c:v>
                </c:pt>
                <c:pt idx="3">
                  <c:v>4.8899999999999997</c:v>
                </c:pt>
                <c:pt idx="4">
                  <c:v>#N/A</c:v>
                </c:pt>
                <c:pt idx="5">
                  <c:v>6.2</c:v>
                </c:pt>
                <c:pt idx="6">
                  <c:v>#N/A</c:v>
                </c:pt>
                <c:pt idx="7">
                  <c:v>4.95</c:v>
                </c:pt>
                <c:pt idx="8">
                  <c:v>#N/A</c:v>
                </c:pt>
                <c:pt idx="9">
                  <c:v>5.21</c:v>
                </c:pt>
              </c:numCache>
            </c:numRef>
          </c:val>
          <c:extLst xmlns:c16r2="http://schemas.microsoft.com/office/drawing/2015/06/chart">
            <c:ext xmlns:c16="http://schemas.microsoft.com/office/drawing/2014/chart" uri="{C3380CC4-5D6E-409C-BE32-E72D297353CC}">
              <c16:uniqueId val="{00000007-C233-4599-962E-DACB8C6233B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2.4900000000000002</c:v>
                </c:pt>
                <c:pt idx="2">
                  <c:v>#N/A</c:v>
                </c:pt>
                <c:pt idx="3">
                  <c:v>2.4900000000000002</c:v>
                </c:pt>
                <c:pt idx="4">
                  <c:v>#N/A</c:v>
                </c:pt>
                <c:pt idx="5">
                  <c:v>2.63</c:v>
                </c:pt>
                <c:pt idx="6">
                  <c:v>#N/A</c:v>
                </c:pt>
                <c:pt idx="7">
                  <c:v>3.35</c:v>
                </c:pt>
                <c:pt idx="8">
                  <c:v>#N/A</c:v>
                </c:pt>
                <c:pt idx="9">
                  <c:v>5.37</c:v>
                </c:pt>
              </c:numCache>
            </c:numRef>
          </c:val>
          <c:extLst xmlns:c16r2="http://schemas.microsoft.com/office/drawing/2015/06/chart">
            <c:ext xmlns:c16="http://schemas.microsoft.com/office/drawing/2014/chart" uri="{C3380CC4-5D6E-409C-BE32-E72D297353CC}">
              <c16:uniqueId val="{00000008-C233-4599-962E-DACB8C6233B6}"/>
            </c:ext>
          </c:extLst>
        </c:ser>
        <c:ser>
          <c:idx val="9"/>
          <c:order val="9"/>
          <c:tx>
            <c:strRef>
              <c:f>データシート!$A$36</c:f>
              <c:strCache>
                <c:ptCount val="1"/>
                <c:pt idx="0">
                  <c:v>長岡京市水道事業会計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11.11</c:v>
                </c:pt>
                <c:pt idx="2">
                  <c:v>#N/A</c:v>
                </c:pt>
                <c:pt idx="3">
                  <c:v>9.9700000000000006</c:v>
                </c:pt>
                <c:pt idx="4">
                  <c:v>#N/A</c:v>
                </c:pt>
                <c:pt idx="5">
                  <c:v>8.9</c:v>
                </c:pt>
                <c:pt idx="6">
                  <c:v>#N/A</c:v>
                </c:pt>
                <c:pt idx="7">
                  <c:v>10.28</c:v>
                </c:pt>
                <c:pt idx="8">
                  <c:v>#N/A</c:v>
                </c:pt>
                <c:pt idx="9">
                  <c:v>10.38</c:v>
                </c:pt>
              </c:numCache>
            </c:numRef>
          </c:val>
          <c:extLst xmlns:c16r2="http://schemas.microsoft.com/office/drawing/2015/06/chart">
            <c:ext xmlns:c16="http://schemas.microsoft.com/office/drawing/2014/chart" uri="{C3380CC4-5D6E-409C-BE32-E72D297353CC}">
              <c16:uniqueId val="{00000009-C233-4599-962E-DACB8C6233B6}"/>
            </c:ext>
          </c:extLst>
        </c:ser>
        <c:dLbls>
          <c:showLegendKey val="0"/>
          <c:showVal val="0"/>
          <c:showCatName val="0"/>
          <c:showSerName val="0"/>
          <c:showPercent val="0"/>
          <c:showBubbleSize val="0"/>
        </c:dLbls>
        <c:gapWidth val="150"/>
        <c:overlap val="100"/>
        <c:axId val="244677632"/>
        <c:axId val="244691712"/>
      </c:barChart>
      <c:catAx>
        <c:axId val="24467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691712"/>
        <c:crosses val="autoZero"/>
        <c:auto val="1"/>
        <c:lblAlgn val="ctr"/>
        <c:lblOffset val="100"/>
        <c:tickLblSkip val="1"/>
        <c:tickMarkSkip val="1"/>
        <c:noMultiLvlLbl val="0"/>
      </c:catAx>
      <c:valAx>
        <c:axId val="24469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67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2863</c:v>
                </c:pt>
                <c:pt idx="5">
                  <c:v>3008</c:v>
                </c:pt>
                <c:pt idx="8">
                  <c:v>2962</c:v>
                </c:pt>
                <c:pt idx="11">
                  <c:v>3020</c:v>
                </c:pt>
                <c:pt idx="14">
                  <c:v>3002</c:v>
                </c:pt>
              </c:numCache>
            </c:numRef>
          </c:val>
          <c:extLst xmlns:c16r2="http://schemas.microsoft.com/office/drawing/2015/06/chart">
            <c:ext xmlns:c16="http://schemas.microsoft.com/office/drawing/2014/chart" uri="{C3380CC4-5D6E-409C-BE32-E72D297353CC}">
              <c16:uniqueId val="{00000000-B080-404D-8C1A-7D754E10D4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080-404D-8C1A-7D754E10D4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63</c:v>
                </c:pt>
                <c:pt idx="3">
                  <c:v>64</c:v>
                </c:pt>
                <c:pt idx="6">
                  <c:v>112</c:v>
                </c:pt>
                <c:pt idx="9">
                  <c:v>78</c:v>
                </c:pt>
                <c:pt idx="12">
                  <c:v>86</c:v>
                </c:pt>
              </c:numCache>
            </c:numRef>
          </c:val>
          <c:extLst xmlns:c16r2="http://schemas.microsoft.com/office/drawing/2015/06/chart">
            <c:ext xmlns:c16="http://schemas.microsoft.com/office/drawing/2014/chart" uri="{C3380CC4-5D6E-409C-BE32-E72D297353CC}">
              <c16:uniqueId val="{00000002-B080-404D-8C1A-7D754E10D4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236</c:v>
                </c:pt>
                <c:pt idx="3">
                  <c:v>265</c:v>
                </c:pt>
                <c:pt idx="6">
                  <c:v>253</c:v>
                </c:pt>
                <c:pt idx="9">
                  <c:v>159</c:v>
                </c:pt>
                <c:pt idx="12">
                  <c:v>123</c:v>
                </c:pt>
              </c:numCache>
            </c:numRef>
          </c:val>
          <c:extLst xmlns:c16r2="http://schemas.microsoft.com/office/drawing/2015/06/chart">
            <c:ext xmlns:c16="http://schemas.microsoft.com/office/drawing/2014/chart" uri="{C3380CC4-5D6E-409C-BE32-E72D297353CC}">
              <c16:uniqueId val="{00000003-B080-404D-8C1A-7D754E10D4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662</c:v>
                </c:pt>
                <c:pt idx="3">
                  <c:v>673</c:v>
                </c:pt>
                <c:pt idx="6">
                  <c:v>646</c:v>
                </c:pt>
                <c:pt idx="9">
                  <c:v>702</c:v>
                </c:pt>
                <c:pt idx="12">
                  <c:v>529</c:v>
                </c:pt>
              </c:numCache>
            </c:numRef>
          </c:val>
          <c:extLst xmlns:c16r2="http://schemas.microsoft.com/office/drawing/2015/06/chart">
            <c:ext xmlns:c16="http://schemas.microsoft.com/office/drawing/2014/chart" uri="{C3380CC4-5D6E-409C-BE32-E72D297353CC}">
              <c16:uniqueId val="{00000004-B080-404D-8C1A-7D754E10D4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80-404D-8C1A-7D754E10D4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080-404D-8C1A-7D754E10D4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2067</c:v>
                </c:pt>
                <c:pt idx="3">
                  <c:v>2152</c:v>
                </c:pt>
                <c:pt idx="6">
                  <c:v>2113</c:v>
                </c:pt>
                <c:pt idx="9">
                  <c:v>2214</c:v>
                </c:pt>
                <c:pt idx="12">
                  <c:v>2288</c:v>
                </c:pt>
              </c:numCache>
            </c:numRef>
          </c:val>
          <c:extLst xmlns:c16r2="http://schemas.microsoft.com/office/drawing/2015/06/chart">
            <c:ext xmlns:c16="http://schemas.microsoft.com/office/drawing/2014/chart" uri="{C3380CC4-5D6E-409C-BE32-E72D297353CC}">
              <c16:uniqueId val="{00000007-B080-404D-8C1A-7D754E10D4CE}"/>
            </c:ext>
          </c:extLst>
        </c:ser>
        <c:dLbls>
          <c:showLegendKey val="0"/>
          <c:showVal val="0"/>
          <c:showCatName val="0"/>
          <c:showSerName val="0"/>
          <c:showPercent val="0"/>
          <c:showBubbleSize val="0"/>
        </c:dLbls>
        <c:gapWidth val="100"/>
        <c:overlap val="100"/>
        <c:axId val="238602496"/>
        <c:axId val="24476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165</c:v>
                </c:pt>
                <c:pt idx="2">
                  <c:v>#N/A</c:v>
                </c:pt>
                <c:pt idx="3">
                  <c:v>#N/A</c:v>
                </c:pt>
                <c:pt idx="4">
                  <c:v>146</c:v>
                </c:pt>
                <c:pt idx="5">
                  <c:v>#N/A</c:v>
                </c:pt>
                <c:pt idx="6">
                  <c:v>#N/A</c:v>
                </c:pt>
                <c:pt idx="7">
                  <c:v>162</c:v>
                </c:pt>
                <c:pt idx="8">
                  <c:v>#N/A</c:v>
                </c:pt>
                <c:pt idx="9">
                  <c:v>#N/A</c:v>
                </c:pt>
                <c:pt idx="10">
                  <c:v>133</c:v>
                </c:pt>
                <c:pt idx="11">
                  <c:v>#N/A</c:v>
                </c:pt>
                <c:pt idx="12">
                  <c:v>#N/A</c:v>
                </c:pt>
                <c:pt idx="13">
                  <c:v>24</c:v>
                </c:pt>
                <c:pt idx="14">
                  <c:v>#N/A</c:v>
                </c:pt>
              </c:numCache>
            </c:numRef>
          </c:val>
          <c:smooth val="0"/>
          <c:extLst xmlns:c16r2="http://schemas.microsoft.com/office/drawing/2015/06/chart">
            <c:ext xmlns:c16="http://schemas.microsoft.com/office/drawing/2014/chart" uri="{C3380CC4-5D6E-409C-BE32-E72D297353CC}">
              <c16:uniqueId val="{00000008-B080-404D-8C1A-7D754E10D4CE}"/>
            </c:ext>
          </c:extLst>
        </c:ser>
        <c:dLbls>
          <c:showLegendKey val="0"/>
          <c:showVal val="0"/>
          <c:showCatName val="0"/>
          <c:showSerName val="0"/>
          <c:showPercent val="0"/>
          <c:showBubbleSize val="0"/>
        </c:dLbls>
        <c:marker val="1"/>
        <c:smooth val="0"/>
        <c:axId val="238602496"/>
        <c:axId val="244760960"/>
      </c:lineChart>
      <c:catAx>
        <c:axId val="23860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760960"/>
        <c:crosses val="autoZero"/>
        <c:auto val="1"/>
        <c:lblAlgn val="ctr"/>
        <c:lblOffset val="100"/>
        <c:tickLblSkip val="1"/>
        <c:tickMarkSkip val="1"/>
        <c:noMultiLvlLbl val="0"/>
      </c:catAx>
      <c:valAx>
        <c:axId val="24476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60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28129</c:v>
                </c:pt>
                <c:pt idx="5">
                  <c:v>28605</c:v>
                </c:pt>
                <c:pt idx="8">
                  <c:v>29346</c:v>
                </c:pt>
                <c:pt idx="11">
                  <c:v>29124</c:v>
                </c:pt>
                <c:pt idx="14">
                  <c:v>29387</c:v>
                </c:pt>
              </c:numCache>
            </c:numRef>
          </c:val>
          <c:extLst xmlns:c16r2="http://schemas.microsoft.com/office/drawing/2015/06/chart">
            <c:ext xmlns:c16="http://schemas.microsoft.com/office/drawing/2014/chart" uri="{C3380CC4-5D6E-409C-BE32-E72D297353CC}">
              <c16:uniqueId val="{00000000-4BFA-4779-8198-7627CA8EB6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8471</c:v>
                </c:pt>
                <c:pt idx="5">
                  <c:v>8179</c:v>
                </c:pt>
                <c:pt idx="8">
                  <c:v>8009</c:v>
                </c:pt>
                <c:pt idx="11">
                  <c:v>7922</c:v>
                </c:pt>
                <c:pt idx="14">
                  <c:v>7653</c:v>
                </c:pt>
              </c:numCache>
            </c:numRef>
          </c:val>
          <c:extLst xmlns:c16r2="http://schemas.microsoft.com/office/drawing/2015/06/chart">
            <c:ext xmlns:c16="http://schemas.microsoft.com/office/drawing/2014/chart" uri="{C3380CC4-5D6E-409C-BE32-E72D297353CC}">
              <c16:uniqueId val="{00000001-4BFA-4779-8198-7627CA8EB6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5012</c:v>
                </c:pt>
                <c:pt idx="5">
                  <c:v>5090</c:v>
                </c:pt>
                <c:pt idx="8">
                  <c:v>6364</c:v>
                </c:pt>
                <c:pt idx="11">
                  <c:v>6246</c:v>
                </c:pt>
                <c:pt idx="14">
                  <c:v>6657</c:v>
                </c:pt>
              </c:numCache>
            </c:numRef>
          </c:val>
          <c:extLst xmlns:c16r2="http://schemas.microsoft.com/office/drawing/2015/06/chart">
            <c:ext xmlns:c16="http://schemas.microsoft.com/office/drawing/2014/chart" uri="{C3380CC4-5D6E-409C-BE32-E72D297353CC}">
              <c16:uniqueId val="{00000002-4BFA-4779-8198-7627CA8EB6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BFA-4779-8198-7627CA8EB6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BFA-4779-8198-7627CA8EB6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FA-4779-8198-7627CA8EB6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4769</c:v>
                </c:pt>
                <c:pt idx="3">
                  <c:v>4181</c:v>
                </c:pt>
                <c:pt idx="6">
                  <c:v>3853</c:v>
                </c:pt>
                <c:pt idx="9">
                  <c:v>3803</c:v>
                </c:pt>
                <c:pt idx="12">
                  <c:v>3458</c:v>
                </c:pt>
              </c:numCache>
            </c:numRef>
          </c:val>
          <c:extLst xmlns:c16r2="http://schemas.microsoft.com/office/drawing/2015/06/chart">
            <c:ext xmlns:c16="http://schemas.microsoft.com/office/drawing/2014/chart" uri="{C3380CC4-5D6E-409C-BE32-E72D297353CC}">
              <c16:uniqueId val="{00000006-4BFA-4779-8198-7627CA8EB6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1493</c:v>
                </c:pt>
                <c:pt idx="3">
                  <c:v>1453</c:v>
                </c:pt>
                <c:pt idx="6">
                  <c:v>1986</c:v>
                </c:pt>
                <c:pt idx="9">
                  <c:v>2414</c:v>
                </c:pt>
                <c:pt idx="12">
                  <c:v>2894</c:v>
                </c:pt>
              </c:numCache>
            </c:numRef>
          </c:val>
          <c:extLst xmlns:c16r2="http://schemas.microsoft.com/office/drawing/2015/06/chart">
            <c:ext xmlns:c16="http://schemas.microsoft.com/office/drawing/2014/chart" uri="{C3380CC4-5D6E-409C-BE32-E72D297353CC}">
              <c16:uniqueId val="{00000007-4BFA-4779-8198-7627CA8EB6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9911</c:v>
                </c:pt>
                <c:pt idx="3">
                  <c:v>9717</c:v>
                </c:pt>
                <c:pt idx="6">
                  <c:v>9457</c:v>
                </c:pt>
                <c:pt idx="9">
                  <c:v>9345</c:v>
                </c:pt>
                <c:pt idx="12">
                  <c:v>8430</c:v>
                </c:pt>
              </c:numCache>
            </c:numRef>
          </c:val>
          <c:extLst xmlns:c16r2="http://schemas.microsoft.com/office/drawing/2015/06/chart">
            <c:ext xmlns:c16="http://schemas.microsoft.com/office/drawing/2014/chart" uri="{C3380CC4-5D6E-409C-BE32-E72D297353CC}">
              <c16:uniqueId val="{00000008-4BFA-4779-8198-7627CA8EB6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417</c:v>
                </c:pt>
                <c:pt idx="3">
                  <c:v>423</c:v>
                </c:pt>
                <c:pt idx="6">
                  <c:v>336</c:v>
                </c:pt>
                <c:pt idx="9">
                  <c:v>502</c:v>
                </c:pt>
                <c:pt idx="12">
                  <c:v>180</c:v>
                </c:pt>
              </c:numCache>
            </c:numRef>
          </c:val>
          <c:extLst xmlns:c16r2="http://schemas.microsoft.com/office/drawing/2015/06/chart">
            <c:ext xmlns:c16="http://schemas.microsoft.com/office/drawing/2014/chart" uri="{C3380CC4-5D6E-409C-BE32-E72D297353CC}">
              <c16:uniqueId val="{00000009-4BFA-4779-8198-7627CA8EB6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25236</c:v>
                </c:pt>
                <c:pt idx="3">
                  <c:v>26520</c:v>
                </c:pt>
                <c:pt idx="6">
                  <c:v>28293</c:v>
                </c:pt>
                <c:pt idx="9">
                  <c:v>28692</c:v>
                </c:pt>
                <c:pt idx="12">
                  <c:v>30183</c:v>
                </c:pt>
              </c:numCache>
            </c:numRef>
          </c:val>
          <c:extLst xmlns:c16r2="http://schemas.microsoft.com/office/drawing/2015/06/chart">
            <c:ext xmlns:c16="http://schemas.microsoft.com/office/drawing/2014/chart" uri="{C3380CC4-5D6E-409C-BE32-E72D297353CC}">
              <c16:uniqueId val="{0000000A-4BFA-4779-8198-7627CA8EB6BF}"/>
            </c:ext>
          </c:extLst>
        </c:ser>
        <c:dLbls>
          <c:showLegendKey val="0"/>
          <c:showVal val="0"/>
          <c:showCatName val="0"/>
          <c:showSerName val="0"/>
          <c:showPercent val="0"/>
          <c:showBubbleSize val="0"/>
        </c:dLbls>
        <c:gapWidth val="100"/>
        <c:overlap val="100"/>
        <c:axId val="237886848"/>
        <c:axId val="245306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213</c:v>
                </c:pt>
                <c:pt idx="2">
                  <c:v>#N/A</c:v>
                </c:pt>
                <c:pt idx="3">
                  <c:v>#N/A</c:v>
                </c:pt>
                <c:pt idx="4">
                  <c:v>419</c:v>
                </c:pt>
                <c:pt idx="5">
                  <c:v>#N/A</c:v>
                </c:pt>
                <c:pt idx="6">
                  <c:v>#N/A</c:v>
                </c:pt>
                <c:pt idx="7">
                  <c:v>205</c:v>
                </c:pt>
                <c:pt idx="8">
                  <c:v>#N/A</c:v>
                </c:pt>
                <c:pt idx="9">
                  <c:v>#N/A</c:v>
                </c:pt>
                <c:pt idx="10">
                  <c:v>1463</c:v>
                </c:pt>
                <c:pt idx="11">
                  <c:v>#N/A</c:v>
                </c:pt>
                <c:pt idx="12">
                  <c:v>#N/A</c:v>
                </c:pt>
                <c:pt idx="13">
                  <c:v>1447</c:v>
                </c:pt>
                <c:pt idx="14">
                  <c:v>#N/A</c:v>
                </c:pt>
              </c:numCache>
            </c:numRef>
          </c:val>
          <c:smooth val="0"/>
          <c:extLst xmlns:c16r2="http://schemas.microsoft.com/office/drawing/2015/06/chart">
            <c:ext xmlns:c16="http://schemas.microsoft.com/office/drawing/2014/chart" uri="{C3380CC4-5D6E-409C-BE32-E72D297353CC}">
              <c16:uniqueId val="{0000000B-4BFA-4779-8198-7627CA8EB6BF}"/>
            </c:ext>
          </c:extLst>
        </c:ser>
        <c:dLbls>
          <c:showLegendKey val="0"/>
          <c:showVal val="0"/>
          <c:showCatName val="0"/>
          <c:showSerName val="0"/>
          <c:showPercent val="0"/>
          <c:showBubbleSize val="0"/>
        </c:dLbls>
        <c:marker val="1"/>
        <c:smooth val="0"/>
        <c:axId val="237886848"/>
        <c:axId val="245306880"/>
      </c:lineChart>
      <c:catAx>
        <c:axId val="23788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5306880"/>
        <c:crosses val="autoZero"/>
        <c:auto val="1"/>
        <c:lblAlgn val="ctr"/>
        <c:lblOffset val="100"/>
        <c:tickLblSkip val="1"/>
        <c:tickMarkSkip val="1"/>
        <c:noMultiLvlLbl val="0"/>
      </c:catAx>
      <c:valAx>
        <c:axId val="24530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88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3263</c:v>
                </c:pt>
                <c:pt idx="1">
                  <c:v>2913</c:v>
                </c:pt>
                <c:pt idx="2">
                  <c:v>2922</c:v>
                </c:pt>
              </c:numCache>
            </c:numRef>
          </c:val>
          <c:extLst xmlns:c16r2="http://schemas.microsoft.com/office/drawing/2015/06/chart">
            <c:ext xmlns:c16="http://schemas.microsoft.com/office/drawing/2014/chart" uri="{C3380CC4-5D6E-409C-BE32-E72D297353CC}">
              <c16:uniqueId val="{00000000-8E5F-49B5-9602-5F9C9D26F0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E5F-49B5-9602-5F9C9D26F0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2903</c:v>
                </c:pt>
                <c:pt idx="1">
                  <c:v>3047</c:v>
                </c:pt>
                <c:pt idx="2">
                  <c:v>3353</c:v>
                </c:pt>
              </c:numCache>
            </c:numRef>
          </c:val>
          <c:extLst xmlns:c16r2="http://schemas.microsoft.com/office/drawing/2015/06/chart">
            <c:ext xmlns:c16="http://schemas.microsoft.com/office/drawing/2014/chart" uri="{C3380CC4-5D6E-409C-BE32-E72D297353CC}">
              <c16:uniqueId val="{00000002-8E5F-49B5-9602-5F9C9D26F0E9}"/>
            </c:ext>
          </c:extLst>
        </c:ser>
        <c:dLbls>
          <c:showLegendKey val="0"/>
          <c:showVal val="0"/>
          <c:showCatName val="0"/>
          <c:showSerName val="0"/>
          <c:showPercent val="0"/>
          <c:showBubbleSize val="0"/>
        </c:dLbls>
        <c:gapWidth val="120"/>
        <c:overlap val="100"/>
        <c:axId val="245188096"/>
        <c:axId val="245189632"/>
      </c:barChart>
      <c:catAx>
        <c:axId val="24518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5189632"/>
        <c:crosses val="autoZero"/>
        <c:auto val="1"/>
        <c:lblAlgn val="ctr"/>
        <c:lblOffset val="100"/>
        <c:tickLblSkip val="1"/>
        <c:tickMarkSkip val="1"/>
        <c:noMultiLvlLbl val="0"/>
      </c:catAx>
      <c:valAx>
        <c:axId val="245189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518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{0BAC2544-2E68-4967-8A41-98B61BB91210}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CA2-4EA2-9F20-E61B95C02C8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{EC33B21A-3C49-4DE1-9FA1-DD8A2C251C8C}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A2-4EA2-9F20-E61B95C02C8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{85FE5463-6390-47EC-8CEF-80D13CF19340}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A2-4EA2-9F20-E61B95C02C8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{9E6B8735-9BDA-489D-8866-F3006F43224F}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A2-4EA2-9F20-E61B95C02C8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{4D6E843D-A180-4EDE-84E1-0063BF2B5558}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A2-4EA2-9F20-E61B95C02C8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{36ADE38C-54FF-4A3F-BB9C-32141A952EF1}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CA2-4EA2-9F20-E61B95C02C85}"/>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{27A9C188-03EF-4F7C-839C-912EA8490B07}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CA2-4EA2-9F20-E61B95C02C85}"/>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{0C7EE9A3-A153-4985-BB94-5B709B6E62CF}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CA2-4EA2-9F20-E61B95C02C85}"/>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{B2CE8BA0-B486-45CC-954E-96399E545A49}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CA2-4EA2-9F20-E61B95C02C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73.2</c:v>
                </c:pt>
                <c:pt idx="24">
                  <c:v>72.599999999999994</c:v>
                </c:pt>
                <c:pt idx="32">
                  <c:v>71.2</c:v>
                </c:pt>
              </c:numCache>
            </c:numRef>
          </c:xVal>
          <c:yVal>
            <c:numRef>
              <c:f>公会計指標分析・財政指標組合せ分析表!$BP$51:$DC$51</c:f>
              <c:numCache>
                <c:formatCode>#,##0.0;"▲ "#,##0.0</c:formatCode>
                <c:ptCount val="40"/>
                <c:pt idx="16">
                  <c:v>1.4</c:v>
                </c:pt>
                <c:pt idx="24">
                  <c:v>10.1</c:v>
                </c:pt>
                <c:pt idx="32">
                  <c:v>10.199999999999999</c:v>
                </c:pt>
              </c:numCache>
            </c:numRef>
          </c:yVal>
          <c:smooth val="0"/>
          <c:extLst xmlns:c16r2="http://schemas.microsoft.com/office/drawing/2015/06/chart">
            <c:ext xmlns:c16="http://schemas.microsoft.com/office/drawing/2014/chart" uri="{C3380CC4-5D6E-409C-BE32-E72D297353CC}">
              <c16:uniqueId val="{00000009-DCA2-4EA2-9F20-E61B95C02C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{48711DA4-9B4D-4718-86F8-45476224C46A}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CA2-4EA2-9F20-E61B95C02C8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{5DDE1B01-8F23-4433-986F-CA3C75CBAB59}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A2-4EA2-9F20-E61B95C02C8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{DA5EAE6B-C100-450A-ADF2-140B8A11C402}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A2-4EA2-9F20-E61B95C02C8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{B868A3DB-F109-42B3-A2F7-CC67A1A3D756}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A2-4EA2-9F20-E61B95C02C8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{8C66D8EC-22F9-4E45-90C0-D801BDF2D3F9}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A2-4EA2-9F20-E61B95C02C8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{7430AF15-7E84-42BE-8288-6BA323E5E6D1}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CA2-4EA2-9F20-E61B95C02C8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{49743CF2-D3A6-4255-912B-91247654B869}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CA2-4EA2-9F20-E61B95C02C8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{F3176979-9A47-494F-8831-FB7129D687E2}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CA2-4EA2-9F20-E61B95C02C8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{3F69E755-E330-4FA1-843C-0BC7228A536F}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CA2-4EA2-9F20-E61B95C02C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DCA2-4EA2-9F20-E61B95C02C85}"/>
            </c:ext>
          </c:extLst>
        </c:ser>
        <c:dLbls>
          <c:showLegendKey val="0"/>
          <c:showVal val="1"/>
          <c:showCatName val="0"/>
          <c:showSerName val="0"/>
          <c:showPercent val="0"/>
          <c:showBubbleSize val="0"/>
        </c:dLbls>
        <c:axId val="244841856"/>
        <c:axId val="245630464"/>
      </c:scatterChart>
      <c:valAx>
        <c:axId val="244841856"/>
        <c:scaling>
          <c:orientation val="minMax"/>
          <c:max val="75"/>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630464"/>
        <c:crosses val="autoZero"/>
        <c:crossBetween val="midCat"/>
      </c:valAx>
      <c:valAx>
        <c:axId val="245630464"/>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84185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464099789558809E-2"/>
                  <c:y val="-6.241664708779395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{6216DB6D-926E-4EC9-84AE-6941E5F40ACD}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0E3-4080-853F-BF506493EBC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{A67D832D-843C-46DB-897B-952B34667E16}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E3-4080-853F-BF506493EBC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{3F976DA8-4558-499A-9402-6A1285181955}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E3-4080-853F-BF506493EBC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{5C2578C9-F723-4142-8D9F-B818DA78F50C}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E3-4080-853F-BF506493EBC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{E5433E0D-1654-42DC-BAA7-46A5BD7B7273}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E3-4080-853F-BF506493EBC4}"/>
                </c:ext>
              </c:extLst>
            </c:dLbl>
            <c:dLbl>
              <c:idx val="8"/>
              <c:layout>
                <c:manualLayout>
                  <c:x val="-3.6931883448662495E-2"/>
                  <c:y val="-7.3346281646707714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{BC7FDC39-C3D2-403A-BE1E-C0CF1EEEF72B}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0E3-4080-853F-BF506493EBC4}"/>
                </c:ext>
              </c:extLst>
            </c:dLbl>
            <c:dLbl>
              <c:idx val="16"/>
              <c:layout>
                <c:manualLayout>
                  <c:x val="-3.1697991619110633E-2"/>
                  <c:y val="-5.148701252888042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{B82BC034-AFBD-4AC4-89A8-F4DF7F0811E9}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0E3-4080-853F-BF506493EBC4}"/>
                </c:ext>
              </c:extLst>
            </c:dLbl>
            <c:dLbl>
              <c:idx val="24"/>
              <c:layout>
                <c:manualLayout>
                  <c:x val="-3.05784433325062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{F367854B-DCEF-416C-BFF9-1AC5361F274B}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0E3-4080-853F-BF506493EBC4}"/>
                </c:ext>
              </c:extLst>
            </c:dLbl>
            <c:dLbl>
              <c:idx val="32"/>
              <c:layout>
                <c:manualLayout>
                  <c:x val="-3.28175399057150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{1A13AC8C-A7AB-400C-BBFC-98A6CC2131C4}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0E3-4080-853F-BF506493EB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1.2</c:v>
                </c:pt>
                <c:pt idx="16">
                  <c:v>1.1000000000000001</c:v>
                </c:pt>
                <c:pt idx="24">
                  <c:v>1</c:v>
                </c:pt>
                <c:pt idx="32">
                  <c:v>0.7</c:v>
                </c:pt>
              </c:numCache>
            </c:numRef>
          </c:xVal>
          <c:yVal>
            <c:numRef>
              <c:f>公会計指標分析・財政指標組合せ分析表!$BP$73:$DC$73</c:f>
              <c:numCache>
                <c:formatCode>#,##0.0;"▲ "#,##0.0</c:formatCode>
                <c:ptCount val="40"/>
                <c:pt idx="0">
                  <c:v>1.5</c:v>
                </c:pt>
                <c:pt idx="8">
                  <c:v>3</c:v>
                </c:pt>
                <c:pt idx="16">
                  <c:v>1.4</c:v>
                </c:pt>
                <c:pt idx="24">
                  <c:v>10.1</c:v>
                </c:pt>
                <c:pt idx="32">
                  <c:v>10.199999999999999</c:v>
                </c:pt>
              </c:numCache>
            </c:numRef>
          </c:yVal>
          <c:smooth val="0"/>
          <c:extLst xmlns:c16r2="http://schemas.microsoft.com/office/drawing/2015/06/chart">
            <c:ext xmlns:c16="http://schemas.microsoft.com/office/drawing/2014/chart" uri="{C3380CC4-5D6E-409C-BE32-E72D297353CC}">
              <c16:uniqueId val="{00000009-00E3-4080-853F-BF506493EB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{C27F8FEE-3A5F-4116-83B5-AE5E4C8DD9E6}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0E3-4080-853F-BF506493EB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{737694BE-2A12-4546-9495-6FEB84C39392}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E3-4080-853F-BF506493EBC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{40ACA247-0465-42C5-AF78-9318EEEE9053}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E3-4080-853F-BF506493EBC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{38C60CA0-3A34-4DC4-975F-6E11CB3A14E8}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E3-4080-853F-BF506493EBC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{A48353A1-7F62-4E0A-9EC0-9D56F6759833}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E3-4080-853F-BF506493EBC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{06225696-405D-43E1-82F7-AA4D2C433941}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0E3-4080-853F-BF506493EBC4}"/>
                </c:ext>
              </c:extLst>
            </c:dLbl>
            <c:dLbl>
              <c:idx val="16"/>
              <c:layout>
                <c:manualLayout>
                  <c:x val="-2.234982804014005E-2"/>
                  <c:y val="-5.198653064887017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{BA921766-F76D-4618-B1AE-C835E7CC522F}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0E3-4080-853F-BF506493EBC4}"/>
                </c:ext>
              </c:extLst>
            </c:dLbl>
            <c:dLbl>
              <c:idx val="24"/>
              <c:layout>
                <c:manualLayout>
                  <c:x val="-4.1046155198081219E-2"/>
                  <c:y val="-7.284676352671780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{B3AE7F61-DAF8-494D-AEA0-C80288EF107E}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0E3-4080-853F-BF506493EBC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{1E9D9F14-8F03-4DBC-896F-686625159345}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0E3-4080-853F-BF506493EB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9.3000000000000007</c:v>
                </c:pt>
                <c:pt idx="16">
                  <c:v>7</c:v>
                </c:pt>
                <c:pt idx="24">
                  <c:v>6.9</c:v>
                </c:pt>
                <c:pt idx="32">
                  <c:v>6.6</c:v>
                </c:pt>
              </c:numCache>
            </c:numRef>
          </c:xVal>
          <c:yVal>
            <c:numRef>
              <c:f>公会計指標分析・財政指標組合せ分析表!$BP$77:$DC$77</c:f>
              <c:numCache>
                <c:formatCode>#,##0.0;"▲ "#,##0.0</c:formatCode>
                <c:ptCount val="40"/>
                <c:pt idx="0">
                  <c:v>56.6</c:v>
                </c:pt>
                <c:pt idx="8">
                  <c:v>61.3</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00E3-4080-853F-BF506493EBC4}"/>
            </c:ext>
          </c:extLst>
        </c:ser>
        <c:dLbls>
          <c:showLegendKey val="0"/>
          <c:showVal val="1"/>
          <c:showCatName val="0"/>
          <c:showSerName val="0"/>
          <c:showPercent val="0"/>
          <c:showBubbleSize val="0"/>
        </c:dLbls>
        <c:axId val="246131712"/>
        <c:axId val="246035584"/>
      </c:scatterChart>
      <c:valAx>
        <c:axId val="246131712"/>
        <c:scaling>
          <c:orientation val="minMax"/>
          <c:max val="10.4"/>
          <c:min val="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035584"/>
        <c:crosses val="autoZero"/>
        <c:crossBetween val="midCat"/>
      </c:valAx>
      <c:valAx>
        <c:axId val="246035584"/>
        <c:scaling>
          <c:orientation val="minMax"/>
          <c:max val="7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13171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西山天王山駅や第二外環状道路の関連工事、小中学校の耐震化等工事の地方債の償還により元利償還金が増加しているが、公共下水道事業の法適化の影響により、公営企業債の元利償還金に対する繰入金相当額が減少している。今後、中学校給食施設工事に係る地方債の償還が始まるため、緊急度・住民ニーズを的確に把握した事業の選択により、起債に大きく頼ることのない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庁舎建設基金への積み立てなどにより、充当可能財源が増となったが、建設事業の実施などに伴う一般会計等の地方債残高の増や一部事務組合の地方債残高の増などにより、将来負担比率は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ポイント高くなった。今後、庁舎建替工事が予定されており、基金の減少や地方債残高の増加により比率が上昇することが見込まれることから、今後も事業実施の適正化を図り、財政の健全化に努める。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京都府長岡京市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今後、庁舎の建替工事が計画されているため、「庁舎建設基金」に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百万円積み立てたこと、保育所整備のため「社会福祉事業基金」を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「庁舎建設基金」は庁舎建替工事のタイミングで取り崩しを予定している。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・庁舎建設基金：市庁舎の建設資金（用地取得費、建設事業費、改修事業費）を積み立てるため。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・公園・緑地整備基金：公園・緑地の整備（過年度分の公園・緑地費負担金の返還も含む）に必要な資金を積み立てるため。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・地域福祉振興基金：地域福祉振興事業推進の資金を積み立てるため。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・社会福祉事業基金：社会福祉事業推進の資金を積み立てるため。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・職員退職基金：職員の退職手当支払いの資金を積み立てるため。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・庁舎建設基金：今後予定している庁舎の建替工事のために積立てを行ったことにより増加した。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・公園緑地整備基金：公園整備に係る工事費及び過年度の公園緑地費負担金の返還に充てるため取り崩しを行ったが、当年度の公園緑地費負担金の積み立てを行ったことにより増加した。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・地域福祉振興基金：利子分の積立を行ったが、民間社会福祉活動振興のために取り崩しを行ったことにより減少した。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・社会福祉事業基金：利子分及び寄附金分の積み立てを行ったが、保育所整備のために取り崩しを行ったことにより減少した。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・職員退職基金：職員の退職手当支払額により、取り崩しが積み立てを上回ったため減少した。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・庁舎建設基金：庁舎建替工事に合わせて取り崩しを行う予定。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・その他：基金の目的に沿って取り崩しを行う。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利子分の積み立てにより、微増している。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年ぶりに取り崩しを行い、基金残高が減少したが、平成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年度は取り崩しは行わず、微増となった。財政調整基金の取り崩しを抑えつつ、いかに持続可能な財政運営を行うかが今後も課題となる。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81,064
80,361
19.17
29,620,887
28,598,724
872,222
16,346,691
30,182,915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類似団体と比較して有形固定資産減価償却率は高くなっている。公共施設等総合管理計画に基づき、今後老朽化対策に順次取り組んでいく。庁舎については、建替えに向けて準備を進めている。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098550" y="603204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5185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098550" y="572361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5185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098550" y="5415189"/>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5185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098550" y="5106761"/>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5185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098550" y="479833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5185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098550" y="448990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5185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074795" y="4474482"/>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127500" y="587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3987800" y="586857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127500" y="424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3987800" y="447448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127500" y="5009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0259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3429000" y="50436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2781300" y="51546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81371</xdr:rowOff>
    </xdr:from>
    <xdr:to>
      <xdr:col>23</xdr:col>
      <xdr:colOff>136525</xdr:colOff>
      <xdr:row>28</xdr:row>
      <xdr:rowOff>11521</xdr:rowOff>
    </xdr:to>
    <xdr:sp macro="" textlink="">
      <xdr:nvSpPr>
        <xdr:cNvPr id="80" name="楕円 79"/>
        <xdr:cNvSpPr/>
      </xdr:nvSpPr>
      <xdr:spPr>
        <a:xfrm>
          <a:off x="4025900" y="47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104248</xdr:rowOff>
    </xdr:from>
    <xdr:ext cx="405111" cy="259045"/>
    <xdr:sp macro="" textlink="">
      <xdr:nvSpPr>
        <xdr:cNvPr id="81" name="有形固定資産減価償却率該当値テキスト"/>
        <xdr:cNvSpPr txBox="1"/>
      </xdr:nvSpPr>
      <xdr:spPr>
        <a:xfrm>
          <a:off x="4127500" y="456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38191</xdr:rowOff>
    </xdr:from>
    <xdr:to>
      <xdr:col>19</xdr:col>
      <xdr:colOff>187325</xdr:colOff>
      <xdr:row>27</xdr:row>
      <xdr:rowOff>139791</xdr:rowOff>
    </xdr:to>
    <xdr:sp macro="" textlink="">
      <xdr:nvSpPr>
        <xdr:cNvPr id="82" name="楕円 81"/>
        <xdr:cNvSpPr/>
      </xdr:nvSpPr>
      <xdr:spPr>
        <a:xfrm>
          <a:off x="3429000" y="46673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88991</xdr:rowOff>
    </xdr:from>
    <xdr:to>
      <xdr:col>23</xdr:col>
      <xdr:colOff>85725</xdr:colOff>
      <xdr:row>27</xdr:row>
      <xdr:rowOff>132171</xdr:rowOff>
    </xdr:to>
    <xdr:cxnSp macro="">
      <xdr:nvCxnSpPr>
        <xdr:cNvPr id="83" name="直線コネクタ 82"/>
        <xdr:cNvCxnSpPr/>
      </xdr:nvCxnSpPr>
      <xdr:spPr>
        <a:xfrm>
          <a:off x="3479800" y="4718141"/>
          <a:ext cx="5969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19685</xdr:rowOff>
    </xdr:from>
    <xdr:to>
      <xdr:col>15</xdr:col>
      <xdr:colOff>187325</xdr:colOff>
      <xdr:row>27</xdr:row>
      <xdr:rowOff>121285</xdr:rowOff>
    </xdr:to>
    <xdr:sp macro="" textlink="">
      <xdr:nvSpPr>
        <xdr:cNvPr id="84" name="楕円 83"/>
        <xdr:cNvSpPr/>
      </xdr:nvSpPr>
      <xdr:spPr>
        <a:xfrm>
          <a:off x="2781300" y="46488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70485</xdr:rowOff>
    </xdr:from>
    <xdr:to>
      <xdr:col>19</xdr:col>
      <xdr:colOff>136525</xdr:colOff>
      <xdr:row>27</xdr:row>
      <xdr:rowOff>88991</xdr:rowOff>
    </xdr:to>
    <xdr:cxnSp macro="">
      <xdr:nvCxnSpPr>
        <xdr:cNvPr id="85" name="直線コネクタ 84"/>
        <xdr:cNvCxnSpPr/>
      </xdr:nvCxnSpPr>
      <xdr:spPr>
        <a:xfrm>
          <a:off x="2832100" y="4699635"/>
          <a:ext cx="6477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xdr:cNvSpPr txBox="1"/>
      </xdr:nvSpPr>
      <xdr:spPr>
        <a:xfrm>
          <a:off x="3293119" y="513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87" name="n_2aveValue有形固定資産減価償却率"/>
        <xdr:cNvSpPr txBox="1"/>
      </xdr:nvSpPr>
      <xdr:spPr>
        <a:xfrm>
          <a:off x="2658119" y="5247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156318</xdr:rowOff>
    </xdr:from>
    <xdr:ext cx="405111" cy="259045"/>
    <xdr:sp macro="" textlink="">
      <xdr:nvSpPr>
        <xdr:cNvPr id="88" name="n_1mainValue有形固定資産減価償却率"/>
        <xdr:cNvSpPr txBox="1"/>
      </xdr:nvSpPr>
      <xdr:spPr>
        <a:xfrm>
          <a:off x="3293119" y="4442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137812</xdr:rowOff>
    </xdr:from>
    <xdr:ext cx="405111" cy="259045"/>
    <xdr:sp macro="" textlink="">
      <xdr:nvSpPr>
        <xdr:cNvPr id="89" name="n_2mainValue有形固定資産減価償却率"/>
        <xdr:cNvSpPr txBox="1"/>
      </xdr:nvSpPr>
      <xdr:spPr>
        <a:xfrm>
          <a:off x="2658119" y="442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ほぼ同水準にある。今後は庁舎建替え及び周辺整備などの投資のために債務償還可能年数が長くなる要素があるが、経常経費の削減に努め、この影響を最小限にとどめる方針で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93312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93312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93312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92799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92799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2593320" y="4613275"/>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2646025"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2534900" y="60320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2646025" y="43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2534900" y="46132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2646025"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2573000" y="52821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25551</xdr:rowOff>
    </xdr:from>
    <xdr:to>
      <xdr:col>76</xdr:col>
      <xdr:colOff>73025</xdr:colOff>
      <xdr:row>30</xdr:row>
      <xdr:rowOff>127151</xdr:rowOff>
    </xdr:to>
    <xdr:sp macro="" textlink="">
      <xdr:nvSpPr>
        <xdr:cNvPr id="132" name="楕円 131"/>
        <xdr:cNvSpPr/>
      </xdr:nvSpPr>
      <xdr:spPr>
        <a:xfrm>
          <a:off x="12573000" y="51690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48428</xdr:rowOff>
    </xdr:from>
    <xdr:ext cx="340478" cy="259045"/>
    <xdr:sp macro="" textlink="">
      <xdr:nvSpPr>
        <xdr:cNvPr id="133" name="債務償還可能年数該当値テキスト"/>
        <xdr:cNvSpPr txBox="1"/>
      </xdr:nvSpPr>
      <xdr:spPr>
        <a:xfrm>
          <a:off x="12646025" y="50204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81,064
80,361
19.17
29,620,887
28,598,724
872,222
16,346,691
30,182,915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39490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39878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3889375" y="7290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39878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39878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38989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203575" y="62890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428875"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85816</xdr:rowOff>
    </xdr:from>
    <xdr:to>
      <xdr:col>24</xdr:col>
      <xdr:colOff>114300</xdr:colOff>
      <xdr:row>34</xdr:row>
      <xdr:rowOff>15966</xdr:rowOff>
    </xdr:to>
    <xdr:sp macro="" textlink="">
      <xdr:nvSpPr>
        <xdr:cNvPr id="71" name="楕円 70"/>
        <xdr:cNvSpPr/>
      </xdr:nvSpPr>
      <xdr:spPr>
        <a:xfrm>
          <a:off x="38989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108693</xdr:rowOff>
    </xdr:from>
    <xdr:ext cx="405111" cy="259045"/>
    <xdr:sp macro="" textlink="">
      <xdr:nvSpPr>
        <xdr:cNvPr id="72" name="【道路】&#10;有形固定資産減価償却率該当値テキスト"/>
        <xdr:cNvSpPr txBox="1"/>
      </xdr:nvSpPr>
      <xdr:spPr>
        <a:xfrm>
          <a:off x="3987800" y="55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76019</xdr:rowOff>
    </xdr:from>
    <xdr:to>
      <xdr:col>20</xdr:col>
      <xdr:colOff>38100</xdr:colOff>
      <xdr:row>34</xdr:row>
      <xdr:rowOff>6169</xdr:rowOff>
    </xdr:to>
    <xdr:sp macro="" textlink="">
      <xdr:nvSpPr>
        <xdr:cNvPr id="73" name="楕円 72"/>
        <xdr:cNvSpPr/>
      </xdr:nvSpPr>
      <xdr:spPr>
        <a:xfrm>
          <a:off x="3203575" y="57338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126819</xdr:rowOff>
    </xdr:from>
    <xdr:to>
      <xdr:col>24</xdr:col>
      <xdr:colOff>63500</xdr:colOff>
      <xdr:row>33</xdr:row>
      <xdr:rowOff>136616</xdr:rowOff>
    </xdr:to>
    <xdr:cxnSp macro="">
      <xdr:nvCxnSpPr>
        <xdr:cNvPr id="74" name="直線コネクタ 73"/>
        <xdr:cNvCxnSpPr/>
      </xdr:nvCxnSpPr>
      <xdr:spPr>
        <a:xfrm>
          <a:off x="3235325" y="5784669"/>
          <a:ext cx="714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12337</xdr:rowOff>
    </xdr:from>
    <xdr:to>
      <xdr:col>15</xdr:col>
      <xdr:colOff>101600</xdr:colOff>
      <xdr:row>33</xdr:row>
      <xdr:rowOff>113937</xdr:rowOff>
    </xdr:to>
    <xdr:sp macro="" textlink="">
      <xdr:nvSpPr>
        <xdr:cNvPr id="75" name="楕円 74"/>
        <xdr:cNvSpPr/>
      </xdr:nvSpPr>
      <xdr:spPr>
        <a:xfrm>
          <a:off x="2428875"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63137</xdr:rowOff>
    </xdr:from>
    <xdr:to>
      <xdr:col>19</xdr:col>
      <xdr:colOff>177800</xdr:colOff>
      <xdr:row>33</xdr:row>
      <xdr:rowOff>126819</xdr:rowOff>
    </xdr:to>
    <xdr:cxnSp macro="">
      <xdr:nvCxnSpPr>
        <xdr:cNvPr id="76" name="直線コネクタ 75"/>
        <xdr:cNvCxnSpPr/>
      </xdr:nvCxnSpPr>
      <xdr:spPr>
        <a:xfrm>
          <a:off x="2479675" y="5720987"/>
          <a:ext cx="75565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7" name="n_1aveValue【道路】&#10;有形固定資産減価償却率"/>
        <xdr:cNvSpPr txBox="1"/>
      </xdr:nvSpPr>
      <xdr:spPr>
        <a:xfrm>
          <a:off x="306769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xdr:cNvSpPr txBox="1"/>
      </xdr:nvSpPr>
      <xdr:spPr>
        <a:xfrm>
          <a:off x="230569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22696</xdr:rowOff>
    </xdr:from>
    <xdr:ext cx="405111" cy="259045"/>
    <xdr:sp macro="" textlink="">
      <xdr:nvSpPr>
        <xdr:cNvPr id="79" name="n_1mainValue【道路】&#10;有形固定資産減価償却率"/>
        <xdr:cNvSpPr txBox="1"/>
      </xdr:nvSpPr>
      <xdr:spPr>
        <a:xfrm>
          <a:off x="3067694" y="550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130464</xdr:rowOff>
    </xdr:from>
    <xdr:ext cx="405111" cy="259045"/>
    <xdr:sp macro="" textlink="">
      <xdr:nvSpPr>
        <xdr:cNvPr id="80" name="n_2mainValue【道路】&#10;有形固定資産減価償却率"/>
        <xdr:cNvSpPr txBox="1"/>
      </xdr:nvSpPr>
      <xdr:spPr>
        <a:xfrm>
          <a:off x="230569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5122756"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8905240"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8943975"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8845550" y="72617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8943975"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8845550" y="58052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8943975"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8883650" y="70918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815975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7413625" y="71289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4140</xdr:rowOff>
    </xdr:from>
    <xdr:to>
      <xdr:col>55</xdr:col>
      <xdr:colOff>50800</xdr:colOff>
      <xdr:row>42</xdr:row>
      <xdr:rowOff>105740</xdr:rowOff>
    </xdr:to>
    <xdr:sp macro="" textlink="">
      <xdr:nvSpPr>
        <xdr:cNvPr id="120" name="楕円 119"/>
        <xdr:cNvSpPr/>
      </xdr:nvSpPr>
      <xdr:spPr>
        <a:xfrm>
          <a:off x="8883650" y="72050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90517</xdr:rowOff>
    </xdr:from>
    <xdr:ext cx="469744" cy="259045"/>
    <xdr:sp macro="" textlink="">
      <xdr:nvSpPr>
        <xdr:cNvPr id="121" name="【道路】&#10;一人当たり延長該当値テキスト"/>
        <xdr:cNvSpPr txBox="1"/>
      </xdr:nvSpPr>
      <xdr:spPr>
        <a:xfrm>
          <a:off x="8943975" y="71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4336</xdr:rowOff>
    </xdr:from>
    <xdr:to>
      <xdr:col>50</xdr:col>
      <xdr:colOff>165100</xdr:colOff>
      <xdr:row>42</xdr:row>
      <xdr:rowOff>105936</xdr:rowOff>
    </xdr:to>
    <xdr:sp macro="" textlink="">
      <xdr:nvSpPr>
        <xdr:cNvPr id="122" name="楕円 121"/>
        <xdr:cNvSpPr/>
      </xdr:nvSpPr>
      <xdr:spPr>
        <a:xfrm>
          <a:off x="8159750" y="72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54940</xdr:rowOff>
    </xdr:from>
    <xdr:to>
      <xdr:col>55</xdr:col>
      <xdr:colOff>0</xdr:colOff>
      <xdr:row>42</xdr:row>
      <xdr:rowOff>55136</xdr:rowOff>
    </xdr:to>
    <xdr:cxnSp macro="">
      <xdr:nvCxnSpPr>
        <xdr:cNvPr id="123" name="直線コネクタ 122"/>
        <xdr:cNvCxnSpPr/>
      </xdr:nvCxnSpPr>
      <xdr:spPr>
        <a:xfrm flipV="1">
          <a:off x="8210550" y="7255840"/>
          <a:ext cx="695325"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7079</xdr:rowOff>
    </xdr:from>
    <xdr:to>
      <xdr:col>46</xdr:col>
      <xdr:colOff>38100</xdr:colOff>
      <xdr:row>42</xdr:row>
      <xdr:rowOff>108679</xdr:rowOff>
    </xdr:to>
    <xdr:sp macro="" textlink="">
      <xdr:nvSpPr>
        <xdr:cNvPr id="124" name="楕円 123"/>
        <xdr:cNvSpPr/>
      </xdr:nvSpPr>
      <xdr:spPr>
        <a:xfrm>
          <a:off x="7413625" y="72079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55136</xdr:rowOff>
    </xdr:from>
    <xdr:to>
      <xdr:col>50</xdr:col>
      <xdr:colOff>114300</xdr:colOff>
      <xdr:row>42</xdr:row>
      <xdr:rowOff>57879</xdr:rowOff>
    </xdr:to>
    <xdr:cxnSp macro="">
      <xdr:nvCxnSpPr>
        <xdr:cNvPr id="125" name="直線コネクタ 124"/>
        <xdr:cNvCxnSpPr/>
      </xdr:nvCxnSpPr>
      <xdr:spPr>
        <a:xfrm flipV="1">
          <a:off x="7445375" y="7256036"/>
          <a:ext cx="765175"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7991552"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xdr:cNvSpPr txBox="1"/>
      </xdr:nvSpPr>
      <xdr:spPr>
        <a:xfrm>
          <a:off x="72581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97063</xdr:rowOff>
    </xdr:from>
    <xdr:ext cx="469744" cy="259045"/>
    <xdr:sp macro="" textlink="">
      <xdr:nvSpPr>
        <xdr:cNvPr id="128" name="n_1mainValue【道路】&#10;一人当たり延長"/>
        <xdr:cNvSpPr txBox="1"/>
      </xdr:nvSpPr>
      <xdr:spPr>
        <a:xfrm>
          <a:off x="7991552" y="72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99806</xdr:rowOff>
    </xdr:from>
    <xdr:ext cx="469744" cy="259045"/>
    <xdr:sp macro="" textlink="">
      <xdr:nvSpPr>
        <xdr:cNvPr id="129" name="n_2mainValue【道路】&#10;一人当たり延長"/>
        <xdr:cNvSpPr txBox="1"/>
      </xdr:nvSpPr>
      <xdr:spPr>
        <a:xfrm>
          <a:off x="7258127" y="730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39490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39878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3889375" y="1097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39878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3889375" y="9666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39878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38989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203575" y="1016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428875"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69" name="楕円 168"/>
        <xdr:cNvSpPr/>
      </xdr:nvSpPr>
      <xdr:spPr>
        <a:xfrm>
          <a:off x="38989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14531</xdr:rowOff>
    </xdr:from>
    <xdr:ext cx="405111" cy="259045"/>
    <xdr:sp macro="" textlink="">
      <xdr:nvSpPr>
        <xdr:cNvPr id="170" name="【橋りょう・トンネル】&#10;有形固定資産減価償却率該当値テキスト"/>
        <xdr:cNvSpPr txBox="1"/>
      </xdr:nvSpPr>
      <xdr:spPr>
        <a:xfrm>
          <a:off x="3987800" y="995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11249</xdr:rowOff>
    </xdr:from>
    <xdr:to>
      <xdr:col>20</xdr:col>
      <xdr:colOff>38100</xdr:colOff>
      <xdr:row>59</xdr:row>
      <xdr:rowOff>112849</xdr:rowOff>
    </xdr:to>
    <xdr:sp macro="" textlink="">
      <xdr:nvSpPr>
        <xdr:cNvPr id="171" name="楕円 170"/>
        <xdr:cNvSpPr/>
      </xdr:nvSpPr>
      <xdr:spPr>
        <a:xfrm>
          <a:off x="3203575" y="101267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42454</xdr:rowOff>
    </xdr:from>
    <xdr:to>
      <xdr:col>24</xdr:col>
      <xdr:colOff>63500</xdr:colOff>
      <xdr:row>59</xdr:row>
      <xdr:rowOff>62049</xdr:rowOff>
    </xdr:to>
    <xdr:cxnSp macro="">
      <xdr:nvCxnSpPr>
        <xdr:cNvPr id="172" name="直線コネクタ 171"/>
        <xdr:cNvCxnSpPr/>
      </xdr:nvCxnSpPr>
      <xdr:spPr>
        <a:xfrm flipV="1">
          <a:off x="3235325" y="10158004"/>
          <a:ext cx="714375"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73" name="楕円 172"/>
        <xdr:cNvSpPr/>
      </xdr:nvSpPr>
      <xdr:spPr>
        <a:xfrm>
          <a:off x="2428875"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62049</xdr:rowOff>
    </xdr:from>
    <xdr:to>
      <xdr:col>19</xdr:col>
      <xdr:colOff>177800</xdr:colOff>
      <xdr:row>59</xdr:row>
      <xdr:rowOff>78377</xdr:rowOff>
    </xdr:to>
    <xdr:cxnSp macro="">
      <xdr:nvCxnSpPr>
        <xdr:cNvPr id="174" name="直線コネクタ 173"/>
        <xdr:cNvCxnSpPr/>
      </xdr:nvCxnSpPr>
      <xdr:spPr>
        <a:xfrm flipV="1">
          <a:off x="2479675" y="10177599"/>
          <a:ext cx="7556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06769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30569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129376</xdr:rowOff>
    </xdr:from>
    <xdr:ext cx="405111" cy="259045"/>
    <xdr:sp macro="" textlink="">
      <xdr:nvSpPr>
        <xdr:cNvPr id="177" name="n_1mainValue【橋りょう・トンネル】&#10;有形固定資産減価償却率"/>
        <xdr:cNvSpPr txBox="1"/>
      </xdr:nvSpPr>
      <xdr:spPr>
        <a:xfrm>
          <a:off x="306769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145704</xdr:rowOff>
    </xdr:from>
    <xdr:ext cx="405111" cy="259045"/>
    <xdr:sp macro="" textlink="">
      <xdr:nvSpPr>
        <xdr:cNvPr id="178" name="n_2mainValue【橋りょう・トンネル】&#10;有形固定資産減価償却率"/>
        <xdr:cNvSpPr txBox="1"/>
      </xdr:nvSpPr>
      <xdr:spPr>
        <a:xfrm>
          <a:off x="230569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8905240"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8943975"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8845550" y="110458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8943975"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8845550" y="97305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8943975"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8883650" y="10858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815975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7413625" y="108554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155489</xdr:rowOff>
    </xdr:from>
    <xdr:to>
      <xdr:col>55</xdr:col>
      <xdr:colOff>50800</xdr:colOff>
      <xdr:row>64</xdr:row>
      <xdr:rowOff>85639</xdr:rowOff>
    </xdr:to>
    <xdr:sp macro="" textlink="">
      <xdr:nvSpPr>
        <xdr:cNvPr id="216" name="楕円 215"/>
        <xdr:cNvSpPr/>
      </xdr:nvSpPr>
      <xdr:spPr>
        <a:xfrm>
          <a:off x="8883650" y="109568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70416</xdr:rowOff>
    </xdr:from>
    <xdr:ext cx="534377" cy="259045"/>
    <xdr:sp macro="" textlink="">
      <xdr:nvSpPr>
        <xdr:cNvPr id="217" name="【橋りょう・トンネル】&#10;一人当たり有形固定資産（償却資産）額該当値テキスト"/>
        <xdr:cNvSpPr txBox="1"/>
      </xdr:nvSpPr>
      <xdr:spPr>
        <a:xfrm>
          <a:off x="8943975" y="108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155642</xdr:rowOff>
    </xdr:from>
    <xdr:to>
      <xdr:col>50</xdr:col>
      <xdr:colOff>165100</xdr:colOff>
      <xdr:row>64</xdr:row>
      <xdr:rowOff>85792</xdr:rowOff>
    </xdr:to>
    <xdr:sp macro="" textlink="">
      <xdr:nvSpPr>
        <xdr:cNvPr id="218" name="楕円 217"/>
        <xdr:cNvSpPr/>
      </xdr:nvSpPr>
      <xdr:spPr>
        <a:xfrm>
          <a:off x="8159750" y="109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34839</xdr:rowOff>
    </xdr:from>
    <xdr:to>
      <xdr:col>55</xdr:col>
      <xdr:colOff>0</xdr:colOff>
      <xdr:row>64</xdr:row>
      <xdr:rowOff>34992</xdr:rowOff>
    </xdr:to>
    <xdr:cxnSp macro="">
      <xdr:nvCxnSpPr>
        <xdr:cNvPr id="219" name="直線コネクタ 218"/>
        <xdr:cNvCxnSpPr/>
      </xdr:nvCxnSpPr>
      <xdr:spPr>
        <a:xfrm flipV="1">
          <a:off x="8210550" y="11007639"/>
          <a:ext cx="695325"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155969</xdr:rowOff>
    </xdr:from>
    <xdr:to>
      <xdr:col>46</xdr:col>
      <xdr:colOff>38100</xdr:colOff>
      <xdr:row>64</xdr:row>
      <xdr:rowOff>86119</xdr:rowOff>
    </xdr:to>
    <xdr:sp macro="" textlink="">
      <xdr:nvSpPr>
        <xdr:cNvPr id="220" name="楕円 219"/>
        <xdr:cNvSpPr/>
      </xdr:nvSpPr>
      <xdr:spPr>
        <a:xfrm>
          <a:off x="7413625" y="109573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34992</xdr:rowOff>
    </xdr:from>
    <xdr:to>
      <xdr:col>50</xdr:col>
      <xdr:colOff>114300</xdr:colOff>
      <xdr:row>64</xdr:row>
      <xdr:rowOff>35319</xdr:rowOff>
    </xdr:to>
    <xdr:cxnSp macro="">
      <xdr:nvCxnSpPr>
        <xdr:cNvPr id="221" name="直線コネクタ 220"/>
        <xdr:cNvCxnSpPr/>
      </xdr:nvCxnSpPr>
      <xdr:spPr>
        <a:xfrm flipV="1">
          <a:off x="7445375" y="11007792"/>
          <a:ext cx="765175"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793644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71934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76919</xdr:rowOff>
    </xdr:from>
    <xdr:ext cx="534377" cy="259045"/>
    <xdr:sp macro="" textlink="">
      <xdr:nvSpPr>
        <xdr:cNvPr id="224" name="n_1mainValue【橋りょう・トンネル】&#10;一人当たり有形固定資産（償却資産）額"/>
        <xdr:cNvSpPr txBox="1"/>
      </xdr:nvSpPr>
      <xdr:spPr>
        <a:xfrm>
          <a:off x="7959236" y="1104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77246</xdr:rowOff>
    </xdr:from>
    <xdr:ext cx="534377" cy="259045"/>
    <xdr:sp macro="" textlink="">
      <xdr:nvSpPr>
        <xdr:cNvPr id="225" name="n_2mainValue【橋りょう・トンネル】&#10;一人当たり有形固定資産（償却資産）額"/>
        <xdr:cNvSpPr txBox="1"/>
      </xdr:nvSpPr>
      <xdr:spPr>
        <a:xfrm>
          <a:off x="7225811" y="110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39490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39878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3889375" y="14866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55" name="【公営住宅】&#10;有形固定資産減価償却率平均値テキスト"/>
        <xdr:cNvSpPr txBox="1"/>
      </xdr:nvSpPr>
      <xdr:spPr>
        <a:xfrm>
          <a:off x="39878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38989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203575" y="1404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428875"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63500</xdr:rowOff>
    </xdr:from>
    <xdr:to>
      <xdr:col>24</xdr:col>
      <xdr:colOff>114300</xdr:colOff>
      <xdr:row>80</xdr:row>
      <xdr:rowOff>165100</xdr:rowOff>
    </xdr:to>
    <xdr:sp macro="" textlink="">
      <xdr:nvSpPr>
        <xdr:cNvPr id="264" name="楕円 263"/>
        <xdr:cNvSpPr/>
      </xdr:nvSpPr>
      <xdr:spPr>
        <a:xfrm>
          <a:off x="38989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86377</xdr:rowOff>
    </xdr:from>
    <xdr:ext cx="405111" cy="259045"/>
    <xdr:sp macro="" textlink="">
      <xdr:nvSpPr>
        <xdr:cNvPr id="265" name="【公営住宅】&#10;有形固定資産減価償却率該当値テキスト"/>
        <xdr:cNvSpPr txBox="1"/>
      </xdr:nvSpPr>
      <xdr:spPr>
        <a:xfrm>
          <a:off x="39878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50164</xdr:rowOff>
    </xdr:from>
    <xdr:to>
      <xdr:col>20</xdr:col>
      <xdr:colOff>38100</xdr:colOff>
      <xdr:row>80</xdr:row>
      <xdr:rowOff>151764</xdr:rowOff>
    </xdr:to>
    <xdr:sp macro="" textlink="">
      <xdr:nvSpPr>
        <xdr:cNvPr id="266" name="楕円 265"/>
        <xdr:cNvSpPr/>
      </xdr:nvSpPr>
      <xdr:spPr>
        <a:xfrm>
          <a:off x="3203575" y="137661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80</xdr:row>
      <xdr:rowOff>114300</xdr:rowOff>
    </xdr:to>
    <xdr:cxnSp macro="">
      <xdr:nvCxnSpPr>
        <xdr:cNvPr id="267" name="直線コネクタ 266"/>
        <xdr:cNvCxnSpPr/>
      </xdr:nvCxnSpPr>
      <xdr:spPr>
        <a:xfrm>
          <a:off x="3235325" y="13816964"/>
          <a:ext cx="714375"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268" name="楕円 267"/>
        <xdr:cNvSpPr/>
      </xdr:nvSpPr>
      <xdr:spPr>
        <a:xfrm>
          <a:off x="2428875"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100964</xdr:rowOff>
    </xdr:to>
    <xdr:cxnSp macro="">
      <xdr:nvCxnSpPr>
        <xdr:cNvPr id="269" name="直線コネクタ 268"/>
        <xdr:cNvCxnSpPr/>
      </xdr:nvCxnSpPr>
      <xdr:spPr>
        <a:xfrm>
          <a:off x="2479675" y="13792200"/>
          <a:ext cx="75565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06769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71" name="n_2aveValue【公営住宅】&#10;有形固定資産減価償却率"/>
        <xdr:cNvSpPr txBox="1"/>
      </xdr:nvSpPr>
      <xdr:spPr>
        <a:xfrm>
          <a:off x="230569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168291</xdr:rowOff>
    </xdr:from>
    <xdr:ext cx="405111" cy="259045"/>
    <xdr:sp macro="" textlink="">
      <xdr:nvSpPr>
        <xdr:cNvPr id="272" name="n_1mainValue【公営住宅】&#10;有形固定資産減価償却率"/>
        <xdr:cNvSpPr txBox="1"/>
      </xdr:nvSpPr>
      <xdr:spPr>
        <a:xfrm>
          <a:off x="306769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273" name="n_2mainValue【公営住宅】&#10;有形固定資産減価償却率"/>
        <xdr:cNvSpPr txBox="1"/>
      </xdr:nvSpPr>
      <xdr:spPr>
        <a:xfrm>
          <a:off x="230569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8905240"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8943975"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8845550" y="147809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8943975"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8845550" y="132749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8943975"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8883650" y="145015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815975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7413625" y="144933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91999</xdr:rowOff>
    </xdr:from>
    <xdr:to>
      <xdr:col>55</xdr:col>
      <xdr:colOff>50800</xdr:colOff>
      <xdr:row>86</xdr:row>
      <xdr:rowOff>22149</xdr:rowOff>
    </xdr:to>
    <xdr:sp macro="" textlink="">
      <xdr:nvSpPr>
        <xdr:cNvPr id="309" name="楕円 308"/>
        <xdr:cNvSpPr/>
      </xdr:nvSpPr>
      <xdr:spPr>
        <a:xfrm>
          <a:off x="8883650" y="146652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6926</xdr:rowOff>
    </xdr:from>
    <xdr:ext cx="469744" cy="259045"/>
    <xdr:sp macro="" textlink="">
      <xdr:nvSpPr>
        <xdr:cNvPr id="310" name="【公営住宅】&#10;一人当たり面積該当値テキスト"/>
        <xdr:cNvSpPr txBox="1"/>
      </xdr:nvSpPr>
      <xdr:spPr>
        <a:xfrm>
          <a:off x="8943975" y="145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91542</xdr:rowOff>
    </xdr:from>
    <xdr:to>
      <xdr:col>50</xdr:col>
      <xdr:colOff>165100</xdr:colOff>
      <xdr:row>86</xdr:row>
      <xdr:rowOff>21692</xdr:rowOff>
    </xdr:to>
    <xdr:sp macro="" textlink="">
      <xdr:nvSpPr>
        <xdr:cNvPr id="311" name="楕円 310"/>
        <xdr:cNvSpPr/>
      </xdr:nvSpPr>
      <xdr:spPr>
        <a:xfrm>
          <a:off x="8159750" y="146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142342</xdr:rowOff>
    </xdr:from>
    <xdr:to>
      <xdr:col>55</xdr:col>
      <xdr:colOff>0</xdr:colOff>
      <xdr:row>85</xdr:row>
      <xdr:rowOff>142799</xdr:rowOff>
    </xdr:to>
    <xdr:cxnSp macro="">
      <xdr:nvCxnSpPr>
        <xdr:cNvPr id="312" name="直線コネクタ 311"/>
        <xdr:cNvCxnSpPr/>
      </xdr:nvCxnSpPr>
      <xdr:spPr>
        <a:xfrm>
          <a:off x="8210550" y="14715592"/>
          <a:ext cx="69532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91084</xdr:rowOff>
    </xdr:from>
    <xdr:to>
      <xdr:col>46</xdr:col>
      <xdr:colOff>38100</xdr:colOff>
      <xdr:row>86</xdr:row>
      <xdr:rowOff>21234</xdr:rowOff>
    </xdr:to>
    <xdr:sp macro="" textlink="">
      <xdr:nvSpPr>
        <xdr:cNvPr id="313" name="楕円 312"/>
        <xdr:cNvSpPr/>
      </xdr:nvSpPr>
      <xdr:spPr>
        <a:xfrm>
          <a:off x="7413625" y="146643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141884</xdr:rowOff>
    </xdr:from>
    <xdr:to>
      <xdr:col>50</xdr:col>
      <xdr:colOff>114300</xdr:colOff>
      <xdr:row>85</xdr:row>
      <xdr:rowOff>142342</xdr:rowOff>
    </xdr:to>
    <xdr:cxnSp macro="">
      <xdr:nvCxnSpPr>
        <xdr:cNvPr id="314" name="直線コネクタ 313"/>
        <xdr:cNvCxnSpPr/>
      </xdr:nvCxnSpPr>
      <xdr:spPr>
        <a:xfrm>
          <a:off x="7445375" y="14715134"/>
          <a:ext cx="765175"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7991552"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72581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12819</xdr:rowOff>
    </xdr:from>
    <xdr:ext cx="469744" cy="259045"/>
    <xdr:sp macro="" textlink="">
      <xdr:nvSpPr>
        <xdr:cNvPr id="317" name="n_1mainValue【公営住宅】&#10;一人当たり面積"/>
        <xdr:cNvSpPr txBox="1"/>
      </xdr:nvSpPr>
      <xdr:spPr>
        <a:xfrm>
          <a:off x="7991552" y="1475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12361</xdr:rowOff>
    </xdr:from>
    <xdr:ext cx="469744" cy="259045"/>
    <xdr:sp macro="" textlink="">
      <xdr:nvSpPr>
        <xdr:cNvPr id="318" name="n_2mainValue【公営住宅】&#10;一人当たり面積"/>
        <xdr:cNvSpPr txBox="1"/>
      </xdr:nvSpPr>
      <xdr:spPr>
        <a:xfrm>
          <a:off x="72581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3889989"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3928725"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3801725" y="716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3928725"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3801725" y="58102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64" name="【認定こども園・幼稚園・保育所】&#10;有形固定資産減価償却率平均値テキスト"/>
        <xdr:cNvSpPr txBox="1"/>
      </xdr:nvSpPr>
      <xdr:spPr>
        <a:xfrm>
          <a:off x="13928725"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3839825" y="64852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3115925"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23698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73" name="楕円 372"/>
        <xdr:cNvSpPr/>
      </xdr:nvSpPr>
      <xdr:spPr>
        <a:xfrm>
          <a:off x="13839825" y="6586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374" name="【認定こども園・幼稚園・保育所】&#10;有形固定資産減価償却率該当値テキスト"/>
        <xdr:cNvSpPr txBox="1"/>
      </xdr:nvSpPr>
      <xdr:spPr>
        <a:xfrm>
          <a:off x="13928725"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375" name="楕円 374"/>
        <xdr:cNvSpPr/>
      </xdr:nvSpPr>
      <xdr:spPr>
        <a:xfrm>
          <a:off x="13115925"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118110</xdr:rowOff>
    </xdr:from>
    <xdr:to>
      <xdr:col>85</xdr:col>
      <xdr:colOff>127000</xdr:colOff>
      <xdr:row>38</xdr:row>
      <xdr:rowOff>121920</xdr:rowOff>
    </xdr:to>
    <xdr:cxnSp macro="">
      <xdr:nvCxnSpPr>
        <xdr:cNvPr id="376" name="直線コネクタ 375"/>
        <xdr:cNvCxnSpPr/>
      </xdr:nvCxnSpPr>
      <xdr:spPr>
        <a:xfrm>
          <a:off x="13166725" y="6461760"/>
          <a:ext cx="7239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77" name="楕円 376"/>
        <xdr:cNvSpPr/>
      </xdr:nvSpPr>
      <xdr:spPr>
        <a:xfrm>
          <a:off x="123698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37</xdr:row>
      <xdr:rowOff>160020</xdr:rowOff>
    </xdr:to>
    <xdr:cxnSp macro="">
      <xdr:nvCxnSpPr>
        <xdr:cNvPr id="378" name="直線コネクタ 377"/>
        <xdr:cNvCxnSpPr/>
      </xdr:nvCxnSpPr>
      <xdr:spPr>
        <a:xfrm flipV="1">
          <a:off x="12420600" y="646176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79" name="n_1aveValue【認定こども園・幼稚園・保育所】&#10;有形固定資産減価償却率"/>
        <xdr:cNvSpPr txBox="1"/>
      </xdr:nvSpPr>
      <xdr:spPr>
        <a:xfrm>
          <a:off x="12980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80" name="n_2aveValue【認定こども園・幼稚園・保育所】&#10;有形固定資産減価償却率"/>
        <xdr:cNvSpPr txBox="1"/>
      </xdr:nvSpPr>
      <xdr:spPr>
        <a:xfrm>
          <a:off x="12246619"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13987</xdr:rowOff>
    </xdr:from>
    <xdr:ext cx="405111" cy="259045"/>
    <xdr:sp macro="" textlink="">
      <xdr:nvSpPr>
        <xdr:cNvPr id="381" name="n_1mainValue【認定こども園・幼稚園・保育所】&#10;有形固定資産減価償却率"/>
        <xdr:cNvSpPr txBox="1"/>
      </xdr:nvSpPr>
      <xdr:spPr>
        <a:xfrm>
          <a:off x="12980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82" name="n_2mainValue【認定こども園・幼稚園・保育所】&#10;有形固定資産減価償却率"/>
        <xdr:cNvSpPr txBox="1"/>
      </xdr:nvSpPr>
      <xdr:spPr>
        <a:xfrm>
          <a:off x="12246619"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188461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188849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18786475" y="714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188849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18786475" y="5955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09" name="【認定こども園・幼稚園・保育所】&#10;一人当たり面積平均値テキスト"/>
        <xdr:cNvSpPr txBox="1"/>
      </xdr:nvSpPr>
      <xdr:spPr>
        <a:xfrm>
          <a:off x="188849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187960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18100675" y="6709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17325975"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137414</xdr:rowOff>
    </xdr:from>
    <xdr:to>
      <xdr:col>116</xdr:col>
      <xdr:colOff>114300</xdr:colOff>
      <xdr:row>40</xdr:row>
      <xdr:rowOff>67564</xdr:rowOff>
    </xdr:to>
    <xdr:sp macro="" textlink="">
      <xdr:nvSpPr>
        <xdr:cNvPr id="418" name="楕円 417"/>
        <xdr:cNvSpPr/>
      </xdr:nvSpPr>
      <xdr:spPr>
        <a:xfrm>
          <a:off x="187960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115841</xdr:rowOff>
    </xdr:from>
    <xdr:ext cx="469744" cy="259045"/>
    <xdr:sp macro="" textlink="">
      <xdr:nvSpPr>
        <xdr:cNvPr id="419" name="【認定こども園・幼稚園・保育所】&#10;一人当たり面積該当値テキスト"/>
        <xdr:cNvSpPr txBox="1"/>
      </xdr:nvSpPr>
      <xdr:spPr>
        <a:xfrm>
          <a:off x="18884900"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164846</xdr:rowOff>
    </xdr:from>
    <xdr:to>
      <xdr:col>112</xdr:col>
      <xdr:colOff>38100</xdr:colOff>
      <xdr:row>40</xdr:row>
      <xdr:rowOff>94996</xdr:rowOff>
    </xdr:to>
    <xdr:sp macro="" textlink="">
      <xdr:nvSpPr>
        <xdr:cNvPr id="420" name="楕円 419"/>
        <xdr:cNvSpPr/>
      </xdr:nvSpPr>
      <xdr:spPr>
        <a:xfrm>
          <a:off x="18100675" y="68513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xdr:rowOff>
    </xdr:from>
    <xdr:to>
      <xdr:col>116</xdr:col>
      <xdr:colOff>63500</xdr:colOff>
      <xdr:row>40</xdr:row>
      <xdr:rowOff>44196</xdr:rowOff>
    </xdr:to>
    <xdr:cxnSp macro="">
      <xdr:nvCxnSpPr>
        <xdr:cNvPr id="421" name="直線コネクタ 420"/>
        <xdr:cNvCxnSpPr/>
      </xdr:nvCxnSpPr>
      <xdr:spPr>
        <a:xfrm flipV="1">
          <a:off x="18132425" y="6874764"/>
          <a:ext cx="714375"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164846</xdr:rowOff>
    </xdr:from>
    <xdr:to>
      <xdr:col>107</xdr:col>
      <xdr:colOff>101600</xdr:colOff>
      <xdr:row>40</xdr:row>
      <xdr:rowOff>94996</xdr:rowOff>
    </xdr:to>
    <xdr:sp macro="" textlink="">
      <xdr:nvSpPr>
        <xdr:cNvPr id="422" name="楕円 421"/>
        <xdr:cNvSpPr/>
      </xdr:nvSpPr>
      <xdr:spPr>
        <a:xfrm>
          <a:off x="17325975"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44196</xdr:rowOff>
    </xdr:from>
    <xdr:to>
      <xdr:col>111</xdr:col>
      <xdr:colOff>177800</xdr:colOff>
      <xdr:row>40</xdr:row>
      <xdr:rowOff>44196</xdr:rowOff>
    </xdr:to>
    <xdr:cxnSp macro="">
      <xdr:nvCxnSpPr>
        <xdr:cNvPr id="423" name="直線コネクタ 422"/>
        <xdr:cNvCxnSpPr/>
      </xdr:nvCxnSpPr>
      <xdr:spPr>
        <a:xfrm>
          <a:off x="17376775" y="690219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4" name="n_1aveValue【認定こども園・幼稚園・保育所】&#10;一人当たり面積"/>
        <xdr:cNvSpPr txBox="1"/>
      </xdr:nvSpPr>
      <xdr:spPr>
        <a:xfrm>
          <a:off x="1793247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25" name="n_2aveValue【認定こども園・幼稚園・保育所】&#10;一人当たり面積"/>
        <xdr:cNvSpPr txBox="1"/>
      </xdr:nvSpPr>
      <xdr:spPr>
        <a:xfrm>
          <a:off x="1717047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86123</xdr:rowOff>
    </xdr:from>
    <xdr:ext cx="469744" cy="259045"/>
    <xdr:sp macro="" textlink="">
      <xdr:nvSpPr>
        <xdr:cNvPr id="426" name="n_1mainValue【認定こども園・幼稚園・保育所】&#10;一人当たり面積"/>
        <xdr:cNvSpPr txBox="1"/>
      </xdr:nvSpPr>
      <xdr:spPr>
        <a:xfrm>
          <a:off x="1793247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86123</xdr:rowOff>
    </xdr:from>
    <xdr:ext cx="469744" cy="259045"/>
    <xdr:sp macro="" textlink="">
      <xdr:nvSpPr>
        <xdr:cNvPr id="427" name="n_2mainValue【認定こども園・幼稚園・保育所】&#10;一人当たり面積"/>
        <xdr:cNvSpPr txBox="1"/>
      </xdr:nvSpPr>
      <xdr:spPr>
        <a:xfrm>
          <a:off x="1717047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3889989"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3928725"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3801725" y="10782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3928725"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3801725" y="9713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57" name="【学校施設】&#10;有形固定資産減価償却率平均値テキスト"/>
        <xdr:cNvSpPr txBox="1"/>
      </xdr:nvSpPr>
      <xdr:spPr>
        <a:xfrm>
          <a:off x="13928725"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3839825" y="101466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3115925"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23698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139700</xdr:rowOff>
    </xdr:from>
    <xdr:to>
      <xdr:col>85</xdr:col>
      <xdr:colOff>177800</xdr:colOff>
      <xdr:row>58</xdr:row>
      <xdr:rowOff>69850</xdr:rowOff>
    </xdr:to>
    <xdr:sp macro="" textlink="">
      <xdr:nvSpPr>
        <xdr:cNvPr id="466" name="楕円 465"/>
        <xdr:cNvSpPr/>
      </xdr:nvSpPr>
      <xdr:spPr>
        <a:xfrm>
          <a:off x="13839825" y="9912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162577</xdr:rowOff>
    </xdr:from>
    <xdr:ext cx="405111" cy="259045"/>
    <xdr:sp macro="" textlink="">
      <xdr:nvSpPr>
        <xdr:cNvPr id="467" name="【学校施設】&#10;有形固定資産減価償却率該当値テキスト"/>
        <xdr:cNvSpPr txBox="1"/>
      </xdr:nvSpPr>
      <xdr:spPr>
        <a:xfrm>
          <a:off x="13928725"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114935</xdr:rowOff>
    </xdr:from>
    <xdr:to>
      <xdr:col>81</xdr:col>
      <xdr:colOff>101600</xdr:colOff>
      <xdr:row>58</xdr:row>
      <xdr:rowOff>45085</xdr:rowOff>
    </xdr:to>
    <xdr:sp macro="" textlink="">
      <xdr:nvSpPr>
        <xdr:cNvPr id="468" name="楕円 467"/>
        <xdr:cNvSpPr/>
      </xdr:nvSpPr>
      <xdr:spPr>
        <a:xfrm>
          <a:off x="13115925"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165735</xdr:rowOff>
    </xdr:from>
    <xdr:to>
      <xdr:col>85</xdr:col>
      <xdr:colOff>127000</xdr:colOff>
      <xdr:row>58</xdr:row>
      <xdr:rowOff>19050</xdr:rowOff>
    </xdr:to>
    <xdr:cxnSp macro="">
      <xdr:nvCxnSpPr>
        <xdr:cNvPr id="469" name="直線コネクタ 468"/>
        <xdr:cNvCxnSpPr/>
      </xdr:nvCxnSpPr>
      <xdr:spPr>
        <a:xfrm>
          <a:off x="13166725" y="9938385"/>
          <a:ext cx="7239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133985</xdr:rowOff>
    </xdr:from>
    <xdr:to>
      <xdr:col>76</xdr:col>
      <xdr:colOff>165100</xdr:colOff>
      <xdr:row>58</xdr:row>
      <xdr:rowOff>64135</xdr:rowOff>
    </xdr:to>
    <xdr:sp macro="" textlink="">
      <xdr:nvSpPr>
        <xdr:cNvPr id="470" name="楕円 469"/>
        <xdr:cNvSpPr/>
      </xdr:nvSpPr>
      <xdr:spPr>
        <a:xfrm>
          <a:off x="123698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165735</xdr:rowOff>
    </xdr:from>
    <xdr:to>
      <xdr:col>81</xdr:col>
      <xdr:colOff>50800</xdr:colOff>
      <xdr:row>58</xdr:row>
      <xdr:rowOff>13335</xdr:rowOff>
    </xdr:to>
    <xdr:cxnSp macro="">
      <xdr:nvCxnSpPr>
        <xdr:cNvPr id="471" name="直線コネクタ 470"/>
        <xdr:cNvCxnSpPr/>
      </xdr:nvCxnSpPr>
      <xdr:spPr>
        <a:xfrm flipV="1">
          <a:off x="12420600" y="9938385"/>
          <a:ext cx="7461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72" name="n_1aveValue【学校施設】&#10;有形固定資産減価償却率"/>
        <xdr:cNvSpPr txBox="1"/>
      </xdr:nvSpPr>
      <xdr:spPr>
        <a:xfrm>
          <a:off x="12980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473" name="n_2aveValue【学校施設】&#10;有形固定資産減価償却率"/>
        <xdr:cNvSpPr txBox="1"/>
      </xdr:nvSpPr>
      <xdr:spPr>
        <a:xfrm>
          <a:off x="12246619"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61612</xdr:rowOff>
    </xdr:from>
    <xdr:ext cx="405111" cy="259045"/>
    <xdr:sp macro="" textlink="">
      <xdr:nvSpPr>
        <xdr:cNvPr id="474" name="n_1mainValue【学校施設】&#10;有形固定資産減価償却率"/>
        <xdr:cNvSpPr txBox="1"/>
      </xdr:nvSpPr>
      <xdr:spPr>
        <a:xfrm>
          <a:off x="12980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80662</xdr:rowOff>
    </xdr:from>
    <xdr:ext cx="405111" cy="259045"/>
    <xdr:sp macro="" textlink="">
      <xdr:nvSpPr>
        <xdr:cNvPr id="475" name="n_2mainValue【学校施設】&#10;有形固定資産減価償却率"/>
        <xdr:cNvSpPr txBox="1"/>
      </xdr:nvSpPr>
      <xdr:spPr>
        <a:xfrm>
          <a:off x="12246619"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188461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188849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18786475" y="110276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188849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18786475" y="95481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503" name="【学校施設】&#10;一人当たり面積平均値テキスト"/>
        <xdr:cNvSpPr txBox="1"/>
      </xdr:nvSpPr>
      <xdr:spPr>
        <a:xfrm>
          <a:off x="188849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1879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18100675" y="10714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6" name="フローチャート: 判断 505"/>
        <xdr:cNvSpPr/>
      </xdr:nvSpPr>
      <xdr:spPr>
        <a:xfrm>
          <a:off x="17325975"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65786</xdr:rowOff>
    </xdr:from>
    <xdr:to>
      <xdr:col>116</xdr:col>
      <xdr:colOff>114300</xdr:colOff>
      <xdr:row>63</xdr:row>
      <xdr:rowOff>167386</xdr:rowOff>
    </xdr:to>
    <xdr:sp macro="" textlink="">
      <xdr:nvSpPr>
        <xdr:cNvPr id="512" name="楕円 511"/>
        <xdr:cNvSpPr/>
      </xdr:nvSpPr>
      <xdr:spPr>
        <a:xfrm>
          <a:off x="187960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152163</xdr:rowOff>
    </xdr:from>
    <xdr:ext cx="469744" cy="259045"/>
    <xdr:sp macro="" textlink="">
      <xdr:nvSpPr>
        <xdr:cNvPr id="513" name="【学校施設】&#10;一人当たり面積該当値テキスト"/>
        <xdr:cNvSpPr txBox="1"/>
      </xdr:nvSpPr>
      <xdr:spPr>
        <a:xfrm>
          <a:off x="18884900" y="1078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68072</xdr:rowOff>
    </xdr:from>
    <xdr:to>
      <xdr:col>112</xdr:col>
      <xdr:colOff>38100</xdr:colOff>
      <xdr:row>63</xdr:row>
      <xdr:rowOff>169672</xdr:rowOff>
    </xdr:to>
    <xdr:sp macro="" textlink="">
      <xdr:nvSpPr>
        <xdr:cNvPr id="514" name="楕円 513"/>
        <xdr:cNvSpPr/>
      </xdr:nvSpPr>
      <xdr:spPr>
        <a:xfrm>
          <a:off x="18100675" y="108694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116586</xdr:rowOff>
    </xdr:from>
    <xdr:to>
      <xdr:col>116</xdr:col>
      <xdr:colOff>63500</xdr:colOff>
      <xdr:row>63</xdr:row>
      <xdr:rowOff>118872</xdr:rowOff>
    </xdr:to>
    <xdr:cxnSp macro="">
      <xdr:nvCxnSpPr>
        <xdr:cNvPr id="515" name="直線コネクタ 514"/>
        <xdr:cNvCxnSpPr/>
      </xdr:nvCxnSpPr>
      <xdr:spPr>
        <a:xfrm flipV="1">
          <a:off x="18132425" y="10917936"/>
          <a:ext cx="7143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40640</xdr:rowOff>
    </xdr:from>
    <xdr:to>
      <xdr:col>107</xdr:col>
      <xdr:colOff>101600</xdr:colOff>
      <xdr:row>63</xdr:row>
      <xdr:rowOff>142240</xdr:rowOff>
    </xdr:to>
    <xdr:sp macro="" textlink="">
      <xdr:nvSpPr>
        <xdr:cNvPr id="516" name="楕円 515"/>
        <xdr:cNvSpPr/>
      </xdr:nvSpPr>
      <xdr:spPr>
        <a:xfrm>
          <a:off x="17325975"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118872</xdr:rowOff>
    </xdr:to>
    <xdr:cxnSp macro="">
      <xdr:nvCxnSpPr>
        <xdr:cNvPr id="517" name="直線コネクタ 516"/>
        <xdr:cNvCxnSpPr/>
      </xdr:nvCxnSpPr>
      <xdr:spPr>
        <a:xfrm>
          <a:off x="17376775" y="10892790"/>
          <a:ext cx="7556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18" name="n_1aveValue【学校施設】&#10;一人当たり面積"/>
        <xdr:cNvSpPr txBox="1"/>
      </xdr:nvSpPr>
      <xdr:spPr>
        <a:xfrm>
          <a:off x="1793247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19" name="n_2aveValue【学校施設】&#10;一人当たり面積"/>
        <xdr:cNvSpPr txBox="1"/>
      </xdr:nvSpPr>
      <xdr:spPr>
        <a:xfrm>
          <a:off x="1717047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160799</xdr:rowOff>
    </xdr:from>
    <xdr:ext cx="469744" cy="259045"/>
    <xdr:sp macro="" textlink="">
      <xdr:nvSpPr>
        <xdr:cNvPr id="520" name="n_1mainValue【学校施設】&#10;一人当たり面積"/>
        <xdr:cNvSpPr txBox="1"/>
      </xdr:nvSpPr>
      <xdr:spPr>
        <a:xfrm>
          <a:off x="17932477" y="1096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133367</xdr:rowOff>
    </xdr:from>
    <xdr:ext cx="469744" cy="259045"/>
    <xdr:sp macro="" textlink="">
      <xdr:nvSpPr>
        <xdr:cNvPr id="521" name="n_2mainValue【学校施設】&#10;一人当たり面積"/>
        <xdr:cNvSpPr txBox="1"/>
      </xdr:nvSpPr>
      <xdr:spPr>
        <a:xfrm>
          <a:off x="1717047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6" name="直線コネクタ 545"/>
        <xdr:cNvCxnSpPr/>
      </xdr:nvCxnSpPr>
      <xdr:spPr>
        <a:xfrm flipV="1">
          <a:off x="13889989"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7" name="【児童館】&#10;有形固定資産減価償却率最小値テキスト"/>
        <xdr:cNvSpPr txBox="1"/>
      </xdr:nvSpPr>
      <xdr:spPr>
        <a:xfrm>
          <a:off x="13928725"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8" name="直線コネクタ 547"/>
        <xdr:cNvCxnSpPr/>
      </xdr:nvCxnSpPr>
      <xdr:spPr>
        <a:xfrm>
          <a:off x="13801725" y="1484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9"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1" name="【児童館】&#10;有形固定資産減価償却率平均値テキスト"/>
        <xdr:cNvSpPr txBox="1"/>
      </xdr:nvSpPr>
      <xdr:spPr>
        <a:xfrm>
          <a:off x="13928725"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2" name="フローチャート: 判断 551"/>
        <xdr:cNvSpPr/>
      </xdr:nvSpPr>
      <xdr:spPr>
        <a:xfrm>
          <a:off x="13839825" y="14114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3" name="フローチャート: 判断 552"/>
        <xdr:cNvSpPr/>
      </xdr:nvSpPr>
      <xdr:spPr>
        <a:xfrm>
          <a:off x="13115925"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4" name="フローチャート: 判断 553"/>
        <xdr:cNvSpPr/>
      </xdr:nvSpPr>
      <xdr:spPr>
        <a:xfrm>
          <a:off x="123698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141605</xdr:rowOff>
    </xdr:from>
    <xdr:to>
      <xdr:col>85</xdr:col>
      <xdr:colOff>177800</xdr:colOff>
      <xdr:row>80</xdr:row>
      <xdr:rowOff>71755</xdr:rowOff>
    </xdr:to>
    <xdr:sp macro="" textlink="">
      <xdr:nvSpPr>
        <xdr:cNvPr id="560" name="楕円 559"/>
        <xdr:cNvSpPr/>
      </xdr:nvSpPr>
      <xdr:spPr>
        <a:xfrm>
          <a:off x="13839825" y="136861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164482</xdr:rowOff>
    </xdr:from>
    <xdr:ext cx="405111" cy="259045"/>
    <xdr:sp macro="" textlink="">
      <xdr:nvSpPr>
        <xdr:cNvPr id="561" name="【児童館】&#10;有形固定資産減価償却率該当値テキスト"/>
        <xdr:cNvSpPr txBox="1"/>
      </xdr:nvSpPr>
      <xdr:spPr>
        <a:xfrm>
          <a:off x="13928725"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17780</xdr:rowOff>
    </xdr:from>
    <xdr:to>
      <xdr:col>81</xdr:col>
      <xdr:colOff>101600</xdr:colOff>
      <xdr:row>80</xdr:row>
      <xdr:rowOff>119380</xdr:rowOff>
    </xdr:to>
    <xdr:sp macro="" textlink="">
      <xdr:nvSpPr>
        <xdr:cNvPr id="562" name="楕円 561"/>
        <xdr:cNvSpPr/>
      </xdr:nvSpPr>
      <xdr:spPr>
        <a:xfrm>
          <a:off x="13115925"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20955</xdr:rowOff>
    </xdr:from>
    <xdr:to>
      <xdr:col>85</xdr:col>
      <xdr:colOff>127000</xdr:colOff>
      <xdr:row>80</xdr:row>
      <xdr:rowOff>68580</xdr:rowOff>
    </xdr:to>
    <xdr:cxnSp macro="">
      <xdr:nvCxnSpPr>
        <xdr:cNvPr id="563" name="直線コネクタ 562"/>
        <xdr:cNvCxnSpPr/>
      </xdr:nvCxnSpPr>
      <xdr:spPr>
        <a:xfrm flipV="1">
          <a:off x="13166725" y="13736955"/>
          <a:ext cx="7239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48261</xdr:rowOff>
    </xdr:from>
    <xdr:to>
      <xdr:col>76</xdr:col>
      <xdr:colOff>165100</xdr:colOff>
      <xdr:row>79</xdr:row>
      <xdr:rowOff>149861</xdr:rowOff>
    </xdr:to>
    <xdr:sp macro="" textlink="">
      <xdr:nvSpPr>
        <xdr:cNvPr id="564" name="楕円 563"/>
        <xdr:cNvSpPr/>
      </xdr:nvSpPr>
      <xdr:spPr>
        <a:xfrm>
          <a:off x="123698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99061</xdr:rowOff>
    </xdr:from>
    <xdr:to>
      <xdr:col>81</xdr:col>
      <xdr:colOff>50800</xdr:colOff>
      <xdr:row>80</xdr:row>
      <xdr:rowOff>68580</xdr:rowOff>
    </xdr:to>
    <xdr:cxnSp macro="">
      <xdr:nvCxnSpPr>
        <xdr:cNvPr id="565" name="直線コネクタ 564"/>
        <xdr:cNvCxnSpPr/>
      </xdr:nvCxnSpPr>
      <xdr:spPr>
        <a:xfrm>
          <a:off x="12420600" y="13643611"/>
          <a:ext cx="746125"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66" name="n_1aveValue【児童館】&#10;有形固定資産減価償却率"/>
        <xdr:cNvSpPr txBox="1"/>
      </xdr:nvSpPr>
      <xdr:spPr>
        <a:xfrm>
          <a:off x="12980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567" name="n_2aveValue【児童館】&#10;有形固定資産減価償却率"/>
        <xdr:cNvSpPr txBox="1"/>
      </xdr:nvSpPr>
      <xdr:spPr>
        <a:xfrm>
          <a:off x="12246619"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135907</xdr:rowOff>
    </xdr:from>
    <xdr:ext cx="405111" cy="259045"/>
    <xdr:sp macro="" textlink="">
      <xdr:nvSpPr>
        <xdr:cNvPr id="568" name="n_1mainValue【児童館】&#10;有形固定資産減価償却率"/>
        <xdr:cNvSpPr txBox="1"/>
      </xdr:nvSpPr>
      <xdr:spPr>
        <a:xfrm>
          <a:off x="129800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166388</xdr:rowOff>
    </xdr:from>
    <xdr:ext cx="405111" cy="259045"/>
    <xdr:sp macro="" textlink="">
      <xdr:nvSpPr>
        <xdr:cNvPr id="569" name="n_2mainValue【児童館】&#10;有形固定資産減価償却率"/>
        <xdr:cNvSpPr txBox="1"/>
      </xdr:nvSpPr>
      <xdr:spPr>
        <a:xfrm>
          <a:off x="12246619"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5" name="直線コネクタ 594"/>
        <xdr:cNvCxnSpPr/>
      </xdr:nvCxnSpPr>
      <xdr:spPr>
        <a:xfrm flipV="1">
          <a:off x="188461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6" name="【児童館】&#10;一人当たり面積最小値テキスト"/>
        <xdr:cNvSpPr txBox="1"/>
      </xdr:nvSpPr>
      <xdr:spPr>
        <a:xfrm>
          <a:off x="188849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7" name="直線コネクタ 596"/>
        <xdr:cNvCxnSpPr/>
      </xdr:nvCxnSpPr>
      <xdr:spPr>
        <a:xfrm>
          <a:off x="18786475" y="148317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8" name="【児童館】&#10;一人当たり面積最大値テキスト"/>
        <xdr:cNvSpPr txBox="1"/>
      </xdr:nvSpPr>
      <xdr:spPr>
        <a:xfrm>
          <a:off x="188849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9" name="直線コネクタ 598"/>
        <xdr:cNvCxnSpPr/>
      </xdr:nvCxnSpPr>
      <xdr:spPr>
        <a:xfrm>
          <a:off x="18786475" y="134601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00" name="【児童館】&#10;一人当たり面積平均値テキスト"/>
        <xdr:cNvSpPr txBox="1"/>
      </xdr:nvSpPr>
      <xdr:spPr>
        <a:xfrm>
          <a:off x="188849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1" name="フローチャート: 判断 600"/>
        <xdr:cNvSpPr/>
      </xdr:nvSpPr>
      <xdr:spPr>
        <a:xfrm>
          <a:off x="187960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2" name="フローチャート: 判断 601"/>
        <xdr:cNvSpPr/>
      </xdr:nvSpPr>
      <xdr:spPr>
        <a:xfrm>
          <a:off x="18100675" y="144544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3" name="フローチャート: 判断 602"/>
        <xdr:cNvSpPr/>
      </xdr:nvSpPr>
      <xdr:spPr>
        <a:xfrm>
          <a:off x="17325975"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142421</xdr:rowOff>
    </xdr:from>
    <xdr:to>
      <xdr:col>116</xdr:col>
      <xdr:colOff>114300</xdr:colOff>
      <xdr:row>86</xdr:row>
      <xdr:rowOff>72571</xdr:rowOff>
    </xdr:to>
    <xdr:sp macro="" textlink="">
      <xdr:nvSpPr>
        <xdr:cNvPr id="609" name="楕円 608"/>
        <xdr:cNvSpPr/>
      </xdr:nvSpPr>
      <xdr:spPr>
        <a:xfrm>
          <a:off x="187960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57348</xdr:rowOff>
    </xdr:from>
    <xdr:ext cx="469744" cy="259045"/>
    <xdr:sp macro="" textlink="">
      <xdr:nvSpPr>
        <xdr:cNvPr id="610" name="【児童館】&#10;一人当たり面積該当値テキスト"/>
        <xdr:cNvSpPr txBox="1"/>
      </xdr:nvSpPr>
      <xdr:spPr>
        <a:xfrm>
          <a:off x="18884900" y="1463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142421</xdr:rowOff>
    </xdr:from>
    <xdr:to>
      <xdr:col>112</xdr:col>
      <xdr:colOff>38100</xdr:colOff>
      <xdr:row>86</xdr:row>
      <xdr:rowOff>72571</xdr:rowOff>
    </xdr:to>
    <xdr:sp macro="" textlink="">
      <xdr:nvSpPr>
        <xdr:cNvPr id="611" name="楕円 610"/>
        <xdr:cNvSpPr/>
      </xdr:nvSpPr>
      <xdr:spPr>
        <a:xfrm>
          <a:off x="18100675" y="147156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21771</xdr:rowOff>
    </xdr:from>
    <xdr:to>
      <xdr:col>116</xdr:col>
      <xdr:colOff>63500</xdr:colOff>
      <xdr:row>86</xdr:row>
      <xdr:rowOff>21771</xdr:rowOff>
    </xdr:to>
    <xdr:cxnSp macro="">
      <xdr:nvCxnSpPr>
        <xdr:cNvPr id="612" name="直線コネクタ 611"/>
        <xdr:cNvCxnSpPr/>
      </xdr:nvCxnSpPr>
      <xdr:spPr>
        <a:xfrm>
          <a:off x="18132425" y="14766471"/>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142421</xdr:rowOff>
    </xdr:from>
    <xdr:to>
      <xdr:col>107</xdr:col>
      <xdr:colOff>101600</xdr:colOff>
      <xdr:row>86</xdr:row>
      <xdr:rowOff>72571</xdr:rowOff>
    </xdr:to>
    <xdr:sp macro="" textlink="">
      <xdr:nvSpPr>
        <xdr:cNvPr id="613" name="楕円 612"/>
        <xdr:cNvSpPr/>
      </xdr:nvSpPr>
      <xdr:spPr>
        <a:xfrm>
          <a:off x="17325975"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21771</xdr:rowOff>
    </xdr:from>
    <xdr:to>
      <xdr:col>111</xdr:col>
      <xdr:colOff>177800</xdr:colOff>
      <xdr:row>86</xdr:row>
      <xdr:rowOff>21771</xdr:rowOff>
    </xdr:to>
    <xdr:cxnSp macro="">
      <xdr:nvCxnSpPr>
        <xdr:cNvPr id="614" name="直線コネクタ 613"/>
        <xdr:cNvCxnSpPr/>
      </xdr:nvCxnSpPr>
      <xdr:spPr>
        <a:xfrm>
          <a:off x="17376775" y="14766471"/>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615" name="n_1aveValue【児童館】&#10;一人当たり面積"/>
        <xdr:cNvSpPr txBox="1"/>
      </xdr:nvSpPr>
      <xdr:spPr>
        <a:xfrm>
          <a:off x="1793247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16" name="n_2aveValue【児童館】&#10;一人当たり面積"/>
        <xdr:cNvSpPr txBox="1"/>
      </xdr:nvSpPr>
      <xdr:spPr>
        <a:xfrm>
          <a:off x="1717047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63698</xdr:rowOff>
    </xdr:from>
    <xdr:ext cx="469744" cy="259045"/>
    <xdr:sp macro="" textlink="">
      <xdr:nvSpPr>
        <xdr:cNvPr id="617" name="n_1mainValue【児童館】&#10;一人当たり面積"/>
        <xdr:cNvSpPr txBox="1"/>
      </xdr:nvSpPr>
      <xdr:spPr>
        <a:xfrm>
          <a:off x="1793247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618" name="n_2mainValue【児童館】&#10;一人当たり面積"/>
        <xdr:cNvSpPr txBox="1"/>
      </xdr:nvSpPr>
      <xdr:spPr>
        <a:xfrm>
          <a:off x="1717047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43" name="直線コネクタ 642"/>
        <xdr:cNvCxnSpPr/>
      </xdr:nvCxnSpPr>
      <xdr:spPr>
        <a:xfrm flipV="1">
          <a:off x="13889989"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44" name="【公民館】&#10;有形固定資産減価償却率最小値テキスト"/>
        <xdr:cNvSpPr txBox="1"/>
      </xdr:nvSpPr>
      <xdr:spPr>
        <a:xfrm>
          <a:off x="13928725"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45" name="直線コネクタ 644"/>
        <xdr:cNvCxnSpPr/>
      </xdr:nvCxnSpPr>
      <xdr:spPr>
        <a:xfrm>
          <a:off x="13801725" y="185489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6" name="【公民館】&#10;有形固定資産減価償却率最大値テキスト"/>
        <xdr:cNvSpPr txBox="1"/>
      </xdr:nvSpPr>
      <xdr:spPr>
        <a:xfrm>
          <a:off x="1392872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7" name="直線コネクタ 646"/>
        <xdr:cNvCxnSpPr/>
      </xdr:nvCxnSpPr>
      <xdr:spPr>
        <a:xfrm>
          <a:off x="1380172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48" name="【公民館】&#10;有形固定資産減価償却率平均値テキスト"/>
        <xdr:cNvSpPr txBox="1"/>
      </xdr:nvSpPr>
      <xdr:spPr>
        <a:xfrm>
          <a:off x="13928725"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9" name="フローチャート: 判断 648"/>
        <xdr:cNvSpPr/>
      </xdr:nvSpPr>
      <xdr:spPr>
        <a:xfrm>
          <a:off x="13839825" y="17840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50" name="フローチャート: 判断 649"/>
        <xdr:cNvSpPr/>
      </xdr:nvSpPr>
      <xdr:spPr>
        <a:xfrm>
          <a:off x="13115925"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51" name="フローチャート: 判断 650"/>
        <xdr:cNvSpPr/>
      </xdr:nvSpPr>
      <xdr:spPr>
        <a:xfrm>
          <a:off x="123698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657" name="楕円 656"/>
        <xdr:cNvSpPr/>
      </xdr:nvSpPr>
      <xdr:spPr>
        <a:xfrm>
          <a:off x="13839825" y="1789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41927</xdr:rowOff>
    </xdr:from>
    <xdr:ext cx="405111" cy="259045"/>
    <xdr:sp macro="" textlink="">
      <xdr:nvSpPr>
        <xdr:cNvPr id="658" name="【公民館】&#10;有形固定資産減価償却率該当値テキスト"/>
        <xdr:cNvSpPr txBox="1"/>
      </xdr:nvSpPr>
      <xdr:spPr>
        <a:xfrm>
          <a:off x="13928725"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63500</xdr:rowOff>
    </xdr:from>
    <xdr:to>
      <xdr:col>81</xdr:col>
      <xdr:colOff>101600</xdr:colOff>
      <xdr:row>104</xdr:row>
      <xdr:rowOff>165100</xdr:rowOff>
    </xdr:to>
    <xdr:sp macro="" textlink="">
      <xdr:nvSpPr>
        <xdr:cNvPr id="659" name="楕円 658"/>
        <xdr:cNvSpPr/>
      </xdr:nvSpPr>
      <xdr:spPr>
        <a:xfrm>
          <a:off x="13115925"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114300</xdr:rowOff>
    </xdr:from>
    <xdr:to>
      <xdr:col>85</xdr:col>
      <xdr:colOff>127000</xdr:colOff>
      <xdr:row>104</xdr:row>
      <xdr:rowOff>114300</xdr:rowOff>
    </xdr:to>
    <xdr:cxnSp macro="">
      <xdr:nvCxnSpPr>
        <xdr:cNvPr id="660" name="直線コネクタ 659"/>
        <xdr:cNvCxnSpPr/>
      </xdr:nvCxnSpPr>
      <xdr:spPr>
        <a:xfrm>
          <a:off x="13166725" y="179451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61" name="楕円 660"/>
        <xdr:cNvSpPr/>
      </xdr:nvSpPr>
      <xdr:spPr>
        <a:xfrm>
          <a:off x="123698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104</xdr:row>
      <xdr:rowOff>152400</xdr:rowOff>
    </xdr:to>
    <xdr:cxnSp macro="">
      <xdr:nvCxnSpPr>
        <xdr:cNvPr id="662" name="直線コネクタ 661"/>
        <xdr:cNvCxnSpPr/>
      </xdr:nvCxnSpPr>
      <xdr:spPr>
        <a:xfrm flipV="1">
          <a:off x="12420600" y="1794510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663" name="n_1aveValue【公民館】&#10;有形固定資産減価償却率"/>
        <xdr:cNvSpPr txBox="1"/>
      </xdr:nvSpPr>
      <xdr:spPr>
        <a:xfrm>
          <a:off x="12980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64" name="n_2aveValue【公民館】&#10;有形固定資産減価償却率"/>
        <xdr:cNvSpPr txBox="1"/>
      </xdr:nvSpPr>
      <xdr:spPr>
        <a:xfrm>
          <a:off x="12246619"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156227</xdr:rowOff>
    </xdr:from>
    <xdr:ext cx="405111" cy="259045"/>
    <xdr:sp macro="" textlink="">
      <xdr:nvSpPr>
        <xdr:cNvPr id="665" name="n_1mainValue【公民館】&#10;有形固定資産減価償却率"/>
        <xdr:cNvSpPr txBox="1"/>
      </xdr:nvSpPr>
      <xdr:spPr>
        <a:xfrm>
          <a:off x="12980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66" name="n_2mainValue【公民館】&#10;有形固定資産減価償却率"/>
        <xdr:cNvSpPr txBox="1"/>
      </xdr:nvSpPr>
      <xdr:spPr>
        <a:xfrm>
          <a:off x="12246619"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92" name="直線コネクタ 691"/>
        <xdr:cNvCxnSpPr/>
      </xdr:nvCxnSpPr>
      <xdr:spPr>
        <a:xfrm flipV="1">
          <a:off x="188461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3" name="【公民館】&#10;一人当たり面積最小値テキスト"/>
        <xdr:cNvSpPr txBox="1"/>
      </xdr:nvSpPr>
      <xdr:spPr>
        <a:xfrm>
          <a:off x="188849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4" name="直線コネクタ 693"/>
        <xdr:cNvCxnSpPr/>
      </xdr:nvCxnSpPr>
      <xdr:spPr>
        <a:xfrm>
          <a:off x="18786475" y="18684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xdr:cNvSpPr txBox="1"/>
      </xdr:nvSpPr>
      <xdr:spPr>
        <a:xfrm>
          <a:off x="188849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xdr:cNvCxnSpPr/>
      </xdr:nvCxnSpPr>
      <xdr:spPr>
        <a:xfrm>
          <a:off x="18786475" y="17293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97" name="【公民館】&#10;一人当たり面積平均値テキスト"/>
        <xdr:cNvSpPr txBox="1"/>
      </xdr:nvSpPr>
      <xdr:spPr>
        <a:xfrm>
          <a:off x="188849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98" name="フローチャート: 判断 697"/>
        <xdr:cNvSpPr/>
      </xdr:nvSpPr>
      <xdr:spPr>
        <a:xfrm>
          <a:off x="187960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99" name="フローチャート: 判断 698"/>
        <xdr:cNvSpPr/>
      </xdr:nvSpPr>
      <xdr:spPr>
        <a:xfrm>
          <a:off x="18100675" y="183950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00" name="フローチャート: 判断 699"/>
        <xdr:cNvSpPr/>
      </xdr:nvSpPr>
      <xdr:spPr>
        <a:xfrm>
          <a:off x="17325975"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706" name="楕円 705"/>
        <xdr:cNvSpPr/>
      </xdr:nvSpPr>
      <xdr:spPr>
        <a:xfrm>
          <a:off x="187960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101979</xdr:rowOff>
    </xdr:from>
    <xdr:ext cx="469744" cy="259045"/>
    <xdr:sp macro="" textlink="">
      <xdr:nvSpPr>
        <xdr:cNvPr id="707" name="【公民館】&#10;一人当たり面積該当値テキスト"/>
        <xdr:cNvSpPr txBox="1"/>
      </xdr:nvSpPr>
      <xdr:spPr>
        <a:xfrm>
          <a:off x="18884900" y="184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708" name="楕円 707"/>
        <xdr:cNvSpPr/>
      </xdr:nvSpPr>
      <xdr:spPr>
        <a:xfrm>
          <a:off x="18100675" y="185322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66402</xdr:rowOff>
    </xdr:to>
    <xdr:cxnSp macro="">
      <xdr:nvCxnSpPr>
        <xdr:cNvPr id="709" name="直線コネクタ 708"/>
        <xdr:cNvCxnSpPr/>
      </xdr:nvCxnSpPr>
      <xdr:spPr>
        <a:xfrm>
          <a:off x="18132425" y="18583002"/>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710" name="楕円 709"/>
        <xdr:cNvSpPr/>
      </xdr:nvSpPr>
      <xdr:spPr>
        <a:xfrm>
          <a:off x="17325975"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66402</xdr:rowOff>
    </xdr:to>
    <xdr:cxnSp macro="">
      <xdr:nvCxnSpPr>
        <xdr:cNvPr id="711" name="直線コネクタ 710"/>
        <xdr:cNvCxnSpPr/>
      </xdr:nvCxnSpPr>
      <xdr:spPr>
        <a:xfrm>
          <a:off x="17376775" y="1858300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712" name="n_1aveValue【公民館】&#10;一人当たり面積"/>
        <xdr:cNvSpPr txBox="1"/>
      </xdr:nvSpPr>
      <xdr:spPr>
        <a:xfrm>
          <a:off x="1793247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13" name="n_2aveValue【公民館】&#10;一人当たり面積"/>
        <xdr:cNvSpPr txBox="1"/>
      </xdr:nvSpPr>
      <xdr:spPr>
        <a:xfrm>
          <a:off x="1717047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714" name="n_1mainValue【公民館】&#10;一人当たり面積"/>
        <xdr:cNvSpPr txBox="1"/>
      </xdr:nvSpPr>
      <xdr:spPr>
        <a:xfrm>
          <a:off x="1793247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715" name="n_2mainValue【公民館】&#10;一人当たり面積"/>
        <xdr:cNvSpPr txBox="1"/>
      </xdr:nvSpPr>
      <xdr:spPr>
        <a:xfrm>
          <a:off x="1717047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保育施設と</a:t>
          </a:r>
          <a:r>
            <a:rPr kumimoji="1" lang="ja-JP" altLang="ja-JP" sz="1100">
              <a:solidFill>
                <a:schemeClr val="dk1"/>
              </a:solidFill>
              <a:effectLst/>
              <a:latin typeface="+mn-lt"/>
              <a:ea typeface="+mn-ea"/>
              <a:cs typeface="+mn-cs"/>
            </a:rPr>
            <a:t>公民館を除き、類似団体と比較して、有形固定資産減価償却率が高くなっている。道路は特に高くなっているが、理由としては固定資産台帳作成時において、過去の工事状況の把握が困難だった結果、更新等による償却資産を未計上とせざるを得なかったためである。老朽化した道路等については、適切に工事や修繕を行っているため、使用・安全上の問題はなく、台帳整備後の工事等は償却資産に反映している。他の施設も老朽化が進んでいるが、順次、長寿命化工事や改修工事を行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81,064
80,361
19.17
29,620,887
28,598,724
872,222
16,346,691
30,182,915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39490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39878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39878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3889375" y="58418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39878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38989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203575" y="65045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428875"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1" name="楕円 70"/>
        <xdr:cNvSpPr/>
      </xdr:nvSpPr>
      <xdr:spPr>
        <a:xfrm>
          <a:off x="38989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2" name="【図書館】&#10;有形固定資産減価償却率該当値テキスト"/>
        <xdr:cNvSpPr txBox="1"/>
      </xdr:nvSpPr>
      <xdr:spPr>
        <a:xfrm>
          <a:off x="39878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3" name="楕円 72"/>
        <xdr:cNvSpPr/>
      </xdr:nvSpPr>
      <xdr:spPr>
        <a:xfrm>
          <a:off x="3203575" y="62629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141514</xdr:rowOff>
    </xdr:to>
    <xdr:cxnSp macro="">
      <xdr:nvCxnSpPr>
        <xdr:cNvPr id="74" name="直線コネクタ 73"/>
        <xdr:cNvCxnSpPr/>
      </xdr:nvCxnSpPr>
      <xdr:spPr>
        <a:xfrm flipV="1">
          <a:off x="3235325" y="6281057"/>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5" name="楕円 74"/>
        <xdr:cNvSpPr/>
      </xdr:nvSpPr>
      <xdr:spPr>
        <a:xfrm>
          <a:off x="2428875"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6" name="直線コネクタ 75"/>
        <xdr:cNvCxnSpPr/>
      </xdr:nvCxnSpPr>
      <xdr:spPr>
        <a:xfrm flipV="1">
          <a:off x="2479675" y="6313714"/>
          <a:ext cx="7556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06769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30569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79" name="n_1mainValue【図書館】&#10;有形固定資産減価償却率"/>
        <xdr:cNvSpPr txBox="1"/>
      </xdr:nvSpPr>
      <xdr:spPr>
        <a:xfrm>
          <a:off x="306769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0" name="n_2mainValue【図書館】&#10;有形固定資産減価償却率"/>
        <xdr:cNvSpPr txBox="1"/>
      </xdr:nvSpPr>
      <xdr:spPr>
        <a:xfrm>
          <a:off x="230569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8905240"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8943975"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8845550" y="721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8943975"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8845550" y="585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8943975"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8883650"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815975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7413625"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57150</xdr:rowOff>
    </xdr:from>
    <xdr:to>
      <xdr:col>55</xdr:col>
      <xdr:colOff>50800</xdr:colOff>
      <xdr:row>39</xdr:row>
      <xdr:rowOff>158750</xdr:rowOff>
    </xdr:to>
    <xdr:sp macro="" textlink="">
      <xdr:nvSpPr>
        <xdr:cNvPr id="118" name="楕円 117"/>
        <xdr:cNvSpPr/>
      </xdr:nvSpPr>
      <xdr:spPr>
        <a:xfrm>
          <a:off x="8883650" y="6743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35577</xdr:rowOff>
    </xdr:from>
    <xdr:ext cx="469744" cy="259045"/>
    <xdr:sp macro="" textlink="">
      <xdr:nvSpPr>
        <xdr:cNvPr id="119" name="【図書館】&#10;一人当たり面積該当値テキスト"/>
        <xdr:cNvSpPr txBox="1"/>
      </xdr:nvSpPr>
      <xdr:spPr>
        <a:xfrm>
          <a:off x="8943975"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20" name="楕円 119"/>
        <xdr:cNvSpPr/>
      </xdr:nvSpPr>
      <xdr:spPr>
        <a:xfrm>
          <a:off x="815975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107950</xdr:rowOff>
    </xdr:to>
    <xdr:cxnSp macro="">
      <xdr:nvCxnSpPr>
        <xdr:cNvPr id="121" name="直線コネクタ 120"/>
        <xdr:cNvCxnSpPr/>
      </xdr:nvCxnSpPr>
      <xdr:spPr>
        <a:xfrm>
          <a:off x="8210550" y="67945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2" name="楕円 121"/>
        <xdr:cNvSpPr/>
      </xdr:nvSpPr>
      <xdr:spPr>
        <a:xfrm>
          <a:off x="7413625" y="6743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107950</xdr:rowOff>
    </xdr:to>
    <xdr:cxnSp macro="">
      <xdr:nvCxnSpPr>
        <xdr:cNvPr id="123" name="直線コネクタ 122"/>
        <xdr:cNvCxnSpPr/>
      </xdr:nvCxnSpPr>
      <xdr:spPr>
        <a:xfrm>
          <a:off x="7445375" y="67945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7991552"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5" name="n_2aveValue【図書館】&#10;一人当たり面積"/>
        <xdr:cNvSpPr txBox="1"/>
      </xdr:nvSpPr>
      <xdr:spPr>
        <a:xfrm>
          <a:off x="72581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149877</xdr:rowOff>
    </xdr:from>
    <xdr:ext cx="469744" cy="259045"/>
    <xdr:sp macro="" textlink="">
      <xdr:nvSpPr>
        <xdr:cNvPr id="126" name="n_1mainValue【図書館】&#10;一人当たり面積"/>
        <xdr:cNvSpPr txBox="1"/>
      </xdr:nvSpPr>
      <xdr:spPr>
        <a:xfrm>
          <a:off x="7991552"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27" name="n_2mainValue【図書館】&#10;一人当たり面積"/>
        <xdr:cNvSpPr txBox="1"/>
      </xdr:nvSpPr>
      <xdr:spPr>
        <a:xfrm>
          <a:off x="72581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39490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39878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3889375" y="10863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39878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3889375" y="95456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39878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38989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203575" y="101121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428875"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128815</xdr:rowOff>
    </xdr:from>
    <xdr:to>
      <xdr:col>24</xdr:col>
      <xdr:colOff>114300</xdr:colOff>
      <xdr:row>59</xdr:row>
      <xdr:rowOff>58965</xdr:rowOff>
    </xdr:to>
    <xdr:sp macro="" textlink="">
      <xdr:nvSpPr>
        <xdr:cNvPr id="167" name="楕円 166"/>
        <xdr:cNvSpPr/>
      </xdr:nvSpPr>
      <xdr:spPr>
        <a:xfrm>
          <a:off x="38989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151692</xdr:rowOff>
    </xdr:from>
    <xdr:ext cx="405111" cy="259045"/>
    <xdr:sp macro="" textlink="">
      <xdr:nvSpPr>
        <xdr:cNvPr id="168" name="【体育館・プール】&#10;有形固定資産減価償却率該当値テキスト"/>
        <xdr:cNvSpPr txBox="1"/>
      </xdr:nvSpPr>
      <xdr:spPr>
        <a:xfrm>
          <a:off x="39878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138612</xdr:rowOff>
    </xdr:from>
    <xdr:to>
      <xdr:col>20</xdr:col>
      <xdr:colOff>38100</xdr:colOff>
      <xdr:row>59</xdr:row>
      <xdr:rowOff>68762</xdr:rowOff>
    </xdr:to>
    <xdr:sp macro="" textlink="">
      <xdr:nvSpPr>
        <xdr:cNvPr id="169" name="楕円 168"/>
        <xdr:cNvSpPr/>
      </xdr:nvSpPr>
      <xdr:spPr>
        <a:xfrm>
          <a:off x="3203575" y="100827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8165</xdr:rowOff>
    </xdr:from>
    <xdr:to>
      <xdr:col>24</xdr:col>
      <xdr:colOff>63500</xdr:colOff>
      <xdr:row>59</xdr:row>
      <xdr:rowOff>17962</xdr:rowOff>
    </xdr:to>
    <xdr:cxnSp macro="">
      <xdr:nvCxnSpPr>
        <xdr:cNvPr id="170" name="直線コネクタ 169"/>
        <xdr:cNvCxnSpPr/>
      </xdr:nvCxnSpPr>
      <xdr:spPr>
        <a:xfrm flipV="1">
          <a:off x="3235325" y="10123715"/>
          <a:ext cx="714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42273</xdr:rowOff>
    </xdr:from>
    <xdr:to>
      <xdr:col>15</xdr:col>
      <xdr:colOff>101600</xdr:colOff>
      <xdr:row>58</xdr:row>
      <xdr:rowOff>143873</xdr:rowOff>
    </xdr:to>
    <xdr:sp macro="" textlink="">
      <xdr:nvSpPr>
        <xdr:cNvPr id="171" name="楕円 170"/>
        <xdr:cNvSpPr/>
      </xdr:nvSpPr>
      <xdr:spPr>
        <a:xfrm>
          <a:off x="2428875"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93073</xdr:rowOff>
    </xdr:from>
    <xdr:to>
      <xdr:col>19</xdr:col>
      <xdr:colOff>177800</xdr:colOff>
      <xdr:row>59</xdr:row>
      <xdr:rowOff>17962</xdr:rowOff>
    </xdr:to>
    <xdr:cxnSp macro="">
      <xdr:nvCxnSpPr>
        <xdr:cNvPr id="172" name="直線コネクタ 171"/>
        <xdr:cNvCxnSpPr/>
      </xdr:nvCxnSpPr>
      <xdr:spPr>
        <a:xfrm>
          <a:off x="2479675" y="10037173"/>
          <a:ext cx="75565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06769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xdr:cNvSpPr txBox="1"/>
      </xdr:nvSpPr>
      <xdr:spPr>
        <a:xfrm>
          <a:off x="230569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85289</xdr:rowOff>
    </xdr:from>
    <xdr:ext cx="405111" cy="259045"/>
    <xdr:sp macro="" textlink="">
      <xdr:nvSpPr>
        <xdr:cNvPr id="175" name="n_1mainValue【体育館・プール】&#10;有形固定資産減価償却率"/>
        <xdr:cNvSpPr txBox="1"/>
      </xdr:nvSpPr>
      <xdr:spPr>
        <a:xfrm>
          <a:off x="306769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160400</xdr:rowOff>
    </xdr:from>
    <xdr:ext cx="405111" cy="259045"/>
    <xdr:sp macro="" textlink="">
      <xdr:nvSpPr>
        <xdr:cNvPr id="176" name="n_2mainValue【体育館・プール】&#10;有形固定資産減価償却率"/>
        <xdr:cNvSpPr txBox="1"/>
      </xdr:nvSpPr>
      <xdr:spPr>
        <a:xfrm>
          <a:off x="230569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8905240"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8943975"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8845550" y="1098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8943975"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8845550" y="9483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8943975"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8883650" y="10457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815975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7413625" y="1047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128270</xdr:rowOff>
    </xdr:from>
    <xdr:to>
      <xdr:col>55</xdr:col>
      <xdr:colOff>50800</xdr:colOff>
      <xdr:row>62</xdr:row>
      <xdr:rowOff>58420</xdr:rowOff>
    </xdr:to>
    <xdr:sp macro="" textlink="">
      <xdr:nvSpPr>
        <xdr:cNvPr id="214" name="楕円 213"/>
        <xdr:cNvSpPr/>
      </xdr:nvSpPr>
      <xdr:spPr>
        <a:xfrm>
          <a:off x="8883650" y="105867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106697</xdr:rowOff>
    </xdr:from>
    <xdr:ext cx="469744" cy="259045"/>
    <xdr:sp macro="" textlink="">
      <xdr:nvSpPr>
        <xdr:cNvPr id="215" name="【体育館・プール】&#10;一人当たり面積該当値テキスト"/>
        <xdr:cNvSpPr txBox="1"/>
      </xdr:nvSpPr>
      <xdr:spPr>
        <a:xfrm>
          <a:off x="8943975"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124460</xdr:rowOff>
    </xdr:from>
    <xdr:to>
      <xdr:col>50</xdr:col>
      <xdr:colOff>165100</xdr:colOff>
      <xdr:row>62</xdr:row>
      <xdr:rowOff>54610</xdr:rowOff>
    </xdr:to>
    <xdr:sp macro="" textlink="">
      <xdr:nvSpPr>
        <xdr:cNvPr id="216" name="楕円 215"/>
        <xdr:cNvSpPr/>
      </xdr:nvSpPr>
      <xdr:spPr>
        <a:xfrm>
          <a:off x="815975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xdr:rowOff>
    </xdr:from>
    <xdr:to>
      <xdr:col>55</xdr:col>
      <xdr:colOff>0</xdr:colOff>
      <xdr:row>62</xdr:row>
      <xdr:rowOff>7620</xdr:rowOff>
    </xdr:to>
    <xdr:cxnSp macro="">
      <xdr:nvCxnSpPr>
        <xdr:cNvPr id="217" name="直線コネクタ 216"/>
        <xdr:cNvCxnSpPr/>
      </xdr:nvCxnSpPr>
      <xdr:spPr>
        <a:xfrm>
          <a:off x="8210550" y="10633710"/>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124460</xdr:rowOff>
    </xdr:from>
    <xdr:to>
      <xdr:col>46</xdr:col>
      <xdr:colOff>38100</xdr:colOff>
      <xdr:row>62</xdr:row>
      <xdr:rowOff>54610</xdr:rowOff>
    </xdr:to>
    <xdr:sp macro="" textlink="">
      <xdr:nvSpPr>
        <xdr:cNvPr id="218" name="楕円 217"/>
        <xdr:cNvSpPr/>
      </xdr:nvSpPr>
      <xdr:spPr>
        <a:xfrm>
          <a:off x="7413625" y="105829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xdr:rowOff>
    </xdr:from>
    <xdr:to>
      <xdr:col>50</xdr:col>
      <xdr:colOff>114300</xdr:colOff>
      <xdr:row>62</xdr:row>
      <xdr:rowOff>3810</xdr:rowOff>
    </xdr:to>
    <xdr:cxnSp macro="">
      <xdr:nvCxnSpPr>
        <xdr:cNvPr id="219" name="直線コネクタ 218"/>
        <xdr:cNvCxnSpPr/>
      </xdr:nvCxnSpPr>
      <xdr:spPr>
        <a:xfrm>
          <a:off x="7445375" y="1063371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7991552"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21" name="n_2aveValue【体育館・プール】&#10;一人当たり面積"/>
        <xdr:cNvSpPr txBox="1"/>
      </xdr:nvSpPr>
      <xdr:spPr>
        <a:xfrm>
          <a:off x="72581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45737</xdr:rowOff>
    </xdr:from>
    <xdr:ext cx="469744" cy="259045"/>
    <xdr:sp macro="" textlink="">
      <xdr:nvSpPr>
        <xdr:cNvPr id="222" name="n_1mainValue【体育館・プール】&#10;一人当たり面積"/>
        <xdr:cNvSpPr txBox="1"/>
      </xdr:nvSpPr>
      <xdr:spPr>
        <a:xfrm>
          <a:off x="7991552"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45737</xdr:rowOff>
    </xdr:from>
    <xdr:ext cx="469744" cy="259045"/>
    <xdr:sp macro="" textlink="">
      <xdr:nvSpPr>
        <xdr:cNvPr id="223" name="n_2mainValue【体育館・プール】&#10;一人当たり面積"/>
        <xdr:cNvSpPr txBox="1"/>
      </xdr:nvSpPr>
      <xdr:spPr>
        <a:xfrm>
          <a:off x="72581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39490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39878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3889375" y="14611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39878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38989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203575" y="141509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428875"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xdr:rowOff>
    </xdr:from>
    <xdr:to>
      <xdr:col>24</xdr:col>
      <xdr:colOff>114300</xdr:colOff>
      <xdr:row>79</xdr:row>
      <xdr:rowOff>107950</xdr:rowOff>
    </xdr:to>
    <xdr:sp macro="" textlink="">
      <xdr:nvSpPr>
        <xdr:cNvPr id="262" name="楕円 261"/>
        <xdr:cNvSpPr/>
      </xdr:nvSpPr>
      <xdr:spPr>
        <a:xfrm>
          <a:off x="38989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29227</xdr:rowOff>
    </xdr:from>
    <xdr:ext cx="405111" cy="259045"/>
    <xdr:sp macro="" textlink="">
      <xdr:nvSpPr>
        <xdr:cNvPr id="263" name="【福祉施設】&#10;有形固定資産減価償却率該当値テキスト"/>
        <xdr:cNvSpPr txBox="1"/>
      </xdr:nvSpPr>
      <xdr:spPr>
        <a:xfrm>
          <a:off x="39878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46355</xdr:rowOff>
    </xdr:from>
    <xdr:to>
      <xdr:col>20</xdr:col>
      <xdr:colOff>38100</xdr:colOff>
      <xdr:row>79</xdr:row>
      <xdr:rowOff>147955</xdr:rowOff>
    </xdr:to>
    <xdr:sp macro="" textlink="">
      <xdr:nvSpPr>
        <xdr:cNvPr id="264" name="楕円 263"/>
        <xdr:cNvSpPr/>
      </xdr:nvSpPr>
      <xdr:spPr>
        <a:xfrm>
          <a:off x="3203575" y="135909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57150</xdr:rowOff>
    </xdr:from>
    <xdr:to>
      <xdr:col>24</xdr:col>
      <xdr:colOff>63500</xdr:colOff>
      <xdr:row>79</xdr:row>
      <xdr:rowOff>97155</xdr:rowOff>
    </xdr:to>
    <xdr:cxnSp macro="">
      <xdr:nvCxnSpPr>
        <xdr:cNvPr id="265" name="直線コネクタ 264"/>
        <xdr:cNvCxnSpPr/>
      </xdr:nvCxnSpPr>
      <xdr:spPr>
        <a:xfrm flipV="1">
          <a:off x="3235325" y="13601700"/>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86361</xdr:rowOff>
    </xdr:from>
    <xdr:to>
      <xdr:col>15</xdr:col>
      <xdr:colOff>101600</xdr:colOff>
      <xdr:row>80</xdr:row>
      <xdr:rowOff>16511</xdr:rowOff>
    </xdr:to>
    <xdr:sp macro="" textlink="">
      <xdr:nvSpPr>
        <xdr:cNvPr id="266" name="楕円 265"/>
        <xdr:cNvSpPr/>
      </xdr:nvSpPr>
      <xdr:spPr>
        <a:xfrm>
          <a:off x="2428875"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97155</xdr:rowOff>
    </xdr:from>
    <xdr:to>
      <xdr:col>19</xdr:col>
      <xdr:colOff>177800</xdr:colOff>
      <xdr:row>79</xdr:row>
      <xdr:rowOff>137161</xdr:rowOff>
    </xdr:to>
    <xdr:cxnSp macro="">
      <xdr:nvCxnSpPr>
        <xdr:cNvPr id="267" name="直線コネクタ 266"/>
        <xdr:cNvCxnSpPr/>
      </xdr:nvCxnSpPr>
      <xdr:spPr>
        <a:xfrm flipV="1">
          <a:off x="2479675" y="13641705"/>
          <a:ext cx="7556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8" name="n_1aveValue【福祉施設】&#10;有形固定資産減価償却率"/>
        <xdr:cNvSpPr txBox="1"/>
      </xdr:nvSpPr>
      <xdr:spPr>
        <a:xfrm>
          <a:off x="306769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9" name="n_2aveValue【福祉施設】&#10;有形固定資産減価償却率"/>
        <xdr:cNvSpPr txBox="1"/>
      </xdr:nvSpPr>
      <xdr:spPr>
        <a:xfrm>
          <a:off x="230569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164482</xdr:rowOff>
    </xdr:from>
    <xdr:ext cx="405111" cy="259045"/>
    <xdr:sp macro="" textlink="">
      <xdr:nvSpPr>
        <xdr:cNvPr id="270" name="n_1mainValue【福祉施設】&#10;有形固定資産減価償却率"/>
        <xdr:cNvSpPr txBox="1"/>
      </xdr:nvSpPr>
      <xdr:spPr>
        <a:xfrm>
          <a:off x="306769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33038</xdr:rowOff>
    </xdr:from>
    <xdr:ext cx="405111" cy="259045"/>
    <xdr:sp macro="" textlink="">
      <xdr:nvSpPr>
        <xdr:cNvPr id="271" name="n_2mainValue【福祉施設】&#10;有形固定資産減価償却率"/>
        <xdr:cNvSpPr txBox="1"/>
      </xdr:nvSpPr>
      <xdr:spPr>
        <a:xfrm>
          <a:off x="230569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8905240"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8943975"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8845550" y="147759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8943975"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8845550" y="135666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8943975"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8883650" y="145742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815975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7413625" y="145376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07" name="楕円 306"/>
        <xdr:cNvSpPr/>
      </xdr:nvSpPr>
      <xdr:spPr>
        <a:xfrm>
          <a:off x="8883650" y="146977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08" name="【福祉施設】&#10;一人当たり面積該当値テキスト"/>
        <xdr:cNvSpPr txBox="1"/>
      </xdr:nvSpPr>
      <xdr:spPr>
        <a:xfrm>
          <a:off x="8943975"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309" name="楕円 308"/>
        <xdr:cNvSpPr/>
      </xdr:nvSpPr>
      <xdr:spPr>
        <a:xfrm>
          <a:off x="815975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3811</xdr:rowOff>
    </xdr:to>
    <xdr:cxnSp macro="">
      <xdr:nvCxnSpPr>
        <xdr:cNvPr id="310" name="直線コネクタ 309"/>
        <xdr:cNvCxnSpPr/>
      </xdr:nvCxnSpPr>
      <xdr:spPr>
        <a:xfrm>
          <a:off x="8210550" y="14748511"/>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1" name="楕円 310"/>
        <xdr:cNvSpPr/>
      </xdr:nvSpPr>
      <xdr:spPr>
        <a:xfrm>
          <a:off x="7413625" y="146977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3811</xdr:rowOff>
    </xdr:to>
    <xdr:cxnSp macro="">
      <xdr:nvCxnSpPr>
        <xdr:cNvPr id="312" name="直線コネクタ 311"/>
        <xdr:cNvCxnSpPr/>
      </xdr:nvCxnSpPr>
      <xdr:spPr>
        <a:xfrm>
          <a:off x="7445375" y="14748511"/>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7991552"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xdr:cNvSpPr txBox="1"/>
      </xdr:nvSpPr>
      <xdr:spPr>
        <a:xfrm>
          <a:off x="72581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315" name="n_1mainValue【福祉施設】&#10;一人当たり面積"/>
        <xdr:cNvSpPr txBox="1"/>
      </xdr:nvSpPr>
      <xdr:spPr>
        <a:xfrm>
          <a:off x="7991552"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16" name="n_2mainValue【福祉施設】&#10;一人当たり面積"/>
        <xdr:cNvSpPr txBox="1"/>
      </xdr:nvSpPr>
      <xdr:spPr>
        <a:xfrm>
          <a:off x="72581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39490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39878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3889375" y="186548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39878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3889375" y="1724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7" name="【市民会館】&#10;有形固定資産減価償却率平均値テキスト"/>
        <xdr:cNvSpPr txBox="1"/>
      </xdr:nvSpPr>
      <xdr:spPr>
        <a:xfrm>
          <a:off x="39878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38989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203575" y="177761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428875"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126637</xdr:rowOff>
    </xdr:from>
    <xdr:to>
      <xdr:col>24</xdr:col>
      <xdr:colOff>114300</xdr:colOff>
      <xdr:row>106</xdr:row>
      <xdr:rowOff>56787</xdr:rowOff>
    </xdr:to>
    <xdr:sp macro="" textlink="">
      <xdr:nvSpPr>
        <xdr:cNvPr id="356" name="楕円 355"/>
        <xdr:cNvSpPr/>
      </xdr:nvSpPr>
      <xdr:spPr>
        <a:xfrm>
          <a:off x="38989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105064</xdr:rowOff>
    </xdr:from>
    <xdr:ext cx="405111" cy="259045"/>
    <xdr:sp macro="" textlink="">
      <xdr:nvSpPr>
        <xdr:cNvPr id="357" name="【市民会館】&#10;有形固定資産減価償却率該当値テキスト"/>
        <xdr:cNvSpPr txBox="1"/>
      </xdr:nvSpPr>
      <xdr:spPr>
        <a:xfrm>
          <a:off x="39878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142966</xdr:rowOff>
    </xdr:from>
    <xdr:to>
      <xdr:col>20</xdr:col>
      <xdr:colOff>38100</xdr:colOff>
      <xdr:row>106</xdr:row>
      <xdr:rowOff>73116</xdr:rowOff>
    </xdr:to>
    <xdr:sp macro="" textlink="">
      <xdr:nvSpPr>
        <xdr:cNvPr id="358" name="楕円 357"/>
        <xdr:cNvSpPr/>
      </xdr:nvSpPr>
      <xdr:spPr>
        <a:xfrm>
          <a:off x="3203575" y="181452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xdr:rowOff>
    </xdr:from>
    <xdr:to>
      <xdr:col>24</xdr:col>
      <xdr:colOff>63500</xdr:colOff>
      <xdr:row>106</xdr:row>
      <xdr:rowOff>22316</xdr:rowOff>
    </xdr:to>
    <xdr:cxnSp macro="">
      <xdr:nvCxnSpPr>
        <xdr:cNvPr id="359" name="直線コネクタ 358"/>
        <xdr:cNvCxnSpPr/>
      </xdr:nvCxnSpPr>
      <xdr:spPr>
        <a:xfrm flipV="1">
          <a:off x="3235325" y="18179687"/>
          <a:ext cx="7143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4173</xdr:rowOff>
    </xdr:from>
    <xdr:to>
      <xdr:col>15</xdr:col>
      <xdr:colOff>101600</xdr:colOff>
      <xdr:row>106</xdr:row>
      <xdr:rowOff>105773</xdr:rowOff>
    </xdr:to>
    <xdr:sp macro="" textlink="">
      <xdr:nvSpPr>
        <xdr:cNvPr id="360" name="楕円 359"/>
        <xdr:cNvSpPr/>
      </xdr:nvSpPr>
      <xdr:spPr>
        <a:xfrm>
          <a:off x="2428875"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22316</xdr:rowOff>
    </xdr:from>
    <xdr:to>
      <xdr:col>19</xdr:col>
      <xdr:colOff>177800</xdr:colOff>
      <xdr:row>106</xdr:row>
      <xdr:rowOff>54973</xdr:rowOff>
    </xdr:to>
    <xdr:cxnSp macro="">
      <xdr:nvCxnSpPr>
        <xdr:cNvPr id="361" name="直線コネクタ 360"/>
        <xdr:cNvCxnSpPr/>
      </xdr:nvCxnSpPr>
      <xdr:spPr>
        <a:xfrm flipV="1">
          <a:off x="2479675" y="18196016"/>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2" name="n_1aveValue【市民会館】&#10;有形固定資産減価償却率"/>
        <xdr:cNvSpPr txBox="1"/>
      </xdr:nvSpPr>
      <xdr:spPr>
        <a:xfrm>
          <a:off x="306769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63" name="n_2aveValue【市民会館】&#10;有形固定資産減価償却率"/>
        <xdr:cNvSpPr txBox="1"/>
      </xdr:nvSpPr>
      <xdr:spPr>
        <a:xfrm>
          <a:off x="230569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64243</xdr:rowOff>
    </xdr:from>
    <xdr:ext cx="405111" cy="259045"/>
    <xdr:sp macro="" textlink="">
      <xdr:nvSpPr>
        <xdr:cNvPr id="364" name="n_1mainValue【市民会館】&#10;有形固定資産減価償却率"/>
        <xdr:cNvSpPr txBox="1"/>
      </xdr:nvSpPr>
      <xdr:spPr>
        <a:xfrm>
          <a:off x="306769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96900</xdr:rowOff>
    </xdr:from>
    <xdr:ext cx="405111" cy="259045"/>
    <xdr:sp macro="" textlink="">
      <xdr:nvSpPr>
        <xdr:cNvPr id="365" name="n_2mainValue【市民会館】&#10;有形固定資産減価償却率"/>
        <xdr:cNvSpPr txBox="1"/>
      </xdr:nvSpPr>
      <xdr:spPr>
        <a:xfrm>
          <a:off x="230569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8905240"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8943975"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8845550" y="185699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8943975"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8845550" y="17129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8943975"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8883650" y="1817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815975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7413625" y="181648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120650</xdr:rowOff>
    </xdr:from>
    <xdr:to>
      <xdr:col>55</xdr:col>
      <xdr:colOff>50800</xdr:colOff>
      <xdr:row>107</xdr:row>
      <xdr:rowOff>50800</xdr:rowOff>
    </xdr:to>
    <xdr:sp macro="" textlink="">
      <xdr:nvSpPr>
        <xdr:cNvPr id="403" name="楕円 402"/>
        <xdr:cNvSpPr/>
      </xdr:nvSpPr>
      <xdr:spPr>
        <a:xfrm>
          <a:off x="8883650" y="182943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99077</xdr:rowOff>
    </xdr:from>
    <xdr:ext cx="469744" cy="259045"/>
    <xdr:sp macro="" textlink="">
      <xdr:nvSpPr>
        <xdr:cNvPr id="404" name="【市民会館】&#10;一人当たり面積該当値テキスト"/>
        <xdr:cNvSpPr txBox="1"/>
      </xdr:nvSpPr>
      <xdr:spPr>
        <a:xfrm>
          <a:off x="8943975"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120650</xdr:rowOff>
    </xdr:from>
    <xdr:to>
      <xdr:col>50</xdr:col>
      <xdr:colOff>165100</xdr:colOff>
      <xdr:row>107</xdr:row>
      <xdr:rowOff>50800</xdr:rowOff>
    </xdr:to>
    <xdr:sp macro="" textlink="">
      <xdr:nvSpPr>
        <xdr:cNvPr id="405" name="楕円 404"/>
        <xdr:cNvSpPr/>
      </xdr:nvSpPr>
      <xdr:spPr>
        <a:xfrm>
          <a:off x="815975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0</xdr:rowOff>
    </xdr:from>
    <xdr:to>
      <xdr:col>55</xdr:col>
      <xdr:colOff>0</xdr:colOff>
      <xdr:row>107</xdr:row>
      <xdr:rowOff>0</xdr:rowOff>
    </xdr:to>
    <xdr:cxnSp macro="">
      <xdr:nvCxnSpPr>
        <xdr:cNvPr id="406" name="直線コネクタ 405"/>
        <xdr:cNvCxnSpPr/>
      </xdr:nvCxnSpPr>
      <xdr:spPr>
        <a:xfrm>
          <a:off x="8210550" y="1834515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120650</xdr:rowOff>
    </xdr:from>
    <xdr:to>
      <xdr:col>46</xdr:col>
      <xdr:colOff>38100</xdr:colOff>
      <xdr:row>107</xdr:row>
      <xdr:rowOff>50800</xdr:rowOff>
    </xdr:to>
    <xdr:sp macro="" textlink="">
      <xdr:nvSpPr>
        <xdr:cNvPr id="407" name="楕円 406"/>
        <xdr:cNvSpPr/>
      </xdr:nvSpPr>
      <xdr:spPr>
        <a:xfrm>
          <a:off x="7413625" y="182943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0</xdr:rowOff>
    </xdr:from>
    <xdr:to>
      <xdr:col>50</xdr:col>
      <xdr:colOff>114300</xdr:colOff>
      <xdr:row>107</xdr:row>
      <xdr:rowOff>0</xdr:rowOff>
    </xdr:to>
    <xdr:cxnSp macro="">
      <xdr:nvCxnSpPr>
        <xdr:cNvPr id="408" name="直線コネクタ 407"/>
        <xdr:cNvCxnSpPr/>
      </xdr:nvCxnSpPr>
      <xdr:spPr>
        <a:xfrm>
          <a:off x="7445375" y="1834515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7991552"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10" name="n_2aveValue【市民会館】&#10;一人当たり面積"/>
        <xdr:cNvSpPr txBox="1"/>
      </xdr:nvSpPr>
      <xdr:spPr>
        <a:xfrm>
          <a:off x="72581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41927</xdr:rowOff>
    </xdr:from>
    <xdr:ext cx="469744" cy="259045"/>
    <xdr:sp macro="" textlink="">
      <xdr:nvSpPr>
        <xdr:cNvPr id="411" name="n_1mainValue【市民会館】&#10;一人当たり面積"/>
        <xdr:cNvSpPr txBox="1"/>
      </xdr:nvSpPr>
      <xdr:spPr>
        <a:xfrm>
          <a:off x="7991552"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41927</xdr:rowOff>
    </xdr:from>
    <xdr:ext cx="469744" cy="259045"/>
    <xdr:sp macro="" textlink="">
      <xdr:nvSpPr>
        <xdr:cNvPr id="412" name="n_2mainValue【市民会館】&#10;一人当たり面積"/>
        <xdr:cNvSpPr txBox="1"/>
      </xdr:nvSpPr>
      <xdr:spPr>
        <a:xfrm>
          <a:off x="72581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3889989"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3928725"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3801725" y="719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3928725"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3801725" y="58205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xdr:cNvSpPr txBox="1"/>
      </xdr:nvSpPr>
      <xdr:spPr>
        <a:xfrm>
          <a:off x="13928725"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3839825" y="62988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3115925"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23698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113574</xdr:rowOff>
    </xdr:from>
    <xdr:to>
      <xdr:col>85</xdr:col>
      <xdr:colOff>177800</xdr:colOff>
      <xdr:row>36</xdr:row>
      <xdr:rowOff>43724</xdr:rowOff>
    </xdr:to>
    <xdr:sp macro="" textlink="">
      <xdr:nvSpPr>
        <xdr:cNvPr id="452" name="楕円 451"/>
        <xdr:cNvSpPr/>
      </xdr:nvSpPr>
      <xdr:spPr>
        <a:xfrm>
          <a:off x="13839825" y="61143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136451</xdr:rowOff>
    </xdr:from>
    <xdr:ext cx="405111" cy="259045"/>
    <xdr:sp macro="" textlink="">
      <xdr:nvSpPr>
        <xdr:cNvPr id="453" name="【一般廃棄物処理施設】&#10;有形固定資産減価償却率該当値テキスト"/>
        <xdr:cNvSpPr txBox="1"/>
      </xdr:nvSpPr>
      <xdr:spPr>
        <a:xfrm>
          <a:off x="13928725"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149497</xdr:rowOff>
    </xdr:from>
    <xdr:to>
      <xdr:col>81</xdr:col>
      <xdr:colOff>101600</xdr:colOff>
      <xdr:row>36</xdr:row>
      <xdr:rowOff>79647</xdr:rowOff>
    </xdr:to>
    <xdr:sp macro="" textlink="">
      <xdr:nvSpPr>
        <xdr:cNvPr id="454" name="楕円 453"/>
        <xdr:cNvSpPr/>
      </xdr:nvSpPr>
      <xdr:spPr>
        <a:xfrm>
          <a:off x="13115925"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164374</xdr:rowOff>
    </xdr:from>
    <xdr:to>
      <xdr:col>85</xdr:col>
      <xdr:colOff>127000</xdr:colOff>
      <xdr:row>36</xdr:row>
      <xdr:rowOff>28847</xdr:rowOff>
    </xdr:to>
    <xdr:cxnSp macro="">
      <xdr:nvCxnSpPr>
        <xdr:cNvPr id="455" name="直線コネクタ 454"/>
        <xdr:cNvCxnSpPr/>
      </xdr:nvCxnSpPr>
      <xdr:spPr>
        <a:xfrm flipV="1">
          <a:off x="13166725" y="6165124"/>
          <a:ext cx="7239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56" name="n_1aveValue【一般廃棄物処理施設】&#10;有形固定資産減価償却率"/>
        <xdr:cNvSpPr txBox="1"/>
      </xdr:nvSpPr>
      <xdr:spPr>
        <a:xfrm>
          <a:off x="12980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57" name="n_2aveValue【一般廃棄物処理施設】&#10;有形固定資産減価償却率"/>
        <xdr:cNvSpPr txBox="1"/>
      </xdr:nvSpPr>
      <xdr:spPr>
        <a:xfrm>
          <a:off x="12246619"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96174</xdr:rowOff>
    </xdr:from>
    <xdr:ext cx="405111" cy="259045"/>
    <xdr:sp macro="" textlink="">
      <xdr:nvSpPr>
        <xdr:cNvPr id="458" name="n_1mainValue【一般廃棄物処理施設】&#10;有形固定資産減価償却率"/>
        <xdr:cNvSpPr txBox="1"/>
      </xdr:nvSpPr>
      <xdr:spPr>
        <a:xfrm>
          <a:off x="129800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2" name="テキスト ボックス 471"/>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2" name="直線コネクタ 481"/>
        <xdr:cNvCxnSpPr/>
      </xdr:nvCxnSpPr>
      <xdr:spPr>
        <a:xfrm flipV="1">
          <a:off x="188461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3" name="【一般廃棄物処理施設】&#10;一人当たり有形固定資産（償却資産）額最小値テキスト"/>
        <xdr:cNvSpPr txBox="1"/>
      </xdr:nvSpPr>
      <xdr:spPr>
        <a:xfrm>
          <a:off x="188849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4" name="直線コネクタ 483"/>
        <xdr:cNvCxnSpPr/>
      </xdr:nvCxnSpPr>
      <xdr:spPr>
        <a:xfrm>
          <a:off x="18786475" y="72234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5" name="【一般廃棄物処理施設】&#10;一人当たり有形固定資産（償却資産）額最大値テキスト"/>
        <xdr:cNvSpPr txBox="1"/>
      </xdr:nvSpPr>
      <xdr:spPr>
        <a:xfrm>
          <a:off x="188849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6" name="直線コネクタ 485"/>
        <xdr:cNvCxnSpPr/>
      </xdr:nvCxnSpPr>
      <xdr:spPr>
        <a:xfrm>
          <a:off x="18786475" y="57831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87" name="【一般廃棄物処理施設】&#10;一人当たり有形固定資産（償却資産）額平均値テキスト"/>
        <xdr:cNvSpPr txBox="1"/>
      </xdr:nvSpPr>
      <xdr:spPr>
        <a:xfrm>
          <a:off x="188849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88" name="フローチャート: 判断 487"/>
        <xdr:cNvSpPr/>
      </xdr:nvSpPr>
      <xdr:spPr>
        <a:xfrm>
          <a:off x="187960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89" name="フローチャート: 判断 488"/>
        <xdr:cNvSpPr/>
      </xdr:nvSpPr>
      <xdr:spPr>
        <a:xfrm>
          <a:off x="18100675" y="6686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0" name="フローチャート: 判断 489"/>
        <xdr:cNvSpPr/>
      </xdr:nvSpPr>
      <xdr:spPr>
        <a:xfrm>
          <a:off x="17325975"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44023</xdr:rowOff>
    </xdr:from>
    <xdr:to>
      <xdr:col>116</xdr:col>
      <xdr:colOff>114300</xdr:colOff>
      <xdr:row>40</xdr:row>
      <xdr:rowOff>145623</xdr:rowOff>
    </xdr:to>
    <xdr:sp macro="" textlink="">
      <xdr:nvSpPr>
        <xdr:cNvPr id="496" name="楕円 495"/>
        <xdr:cNvSpPr/>
      </xdr:nvSpPr>
      <xdr:spPr>
        <a:xfrm>
          <a:off x="18796000" y="69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22450</xdr:rowOff>
    </xdr:from>
    <xdr:ext cx="534377" cy="259045"/>
    <xdr:sp macro="" textlink="">
      <xdr:nvSpPr>
        <xdr:cNvPr id="497" name="【一般廃棄物処理施設】&#10;一人当たり有形固定資産（償却資産）額該当値テキスト"/>
        <xdr:cNvSpPr txBox="1"/>
      </xdr:nvSpPr>
      <xdr:spPr>
        <a:xfrm>
          <a:off x="18884900" y="688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40305</xdr:rowOff>
    </xdr:from>
    <xdr:to>
      <xdr:col>112</xdr:col>
      <xdr:colOff>38100</xdr:colOff>
      <xdr:row>40</xdr:row>
      <xdr:rowOff>141905</xdr:rowOff>
    </xdr:to>
    <xdr:sp macro="" textlink="">
      <xdr:nvSpPr>
        <xdr:cNvPr id="498" name="楕円 497"/>
        <xdr:cNvSpPr/>
      </xdr:nvSpPr>
      <xdr:spPr>
        <a:xfrm>
          <a:off x="18100675" y="68983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91105</xdr:rowOff>
    </xdr:from>
    <xdr:to>
      <xdr:col>116</xdr:col>
      <xdr:colOff>63500</xdr:colOff>
      <xdr:row>40</xdr:row>
      <xdr:rowOff>94823</xdr:rowOff>
    </xdr:to>
    <xdr:cxnSp macro="">
      <xdr:nvCxnSpPr>
        <xdr:cNvPr id="499" name="直線コネクタ 498"/>
        <xdr:cNvCxnSpPr/>
      </xdr:nvCxnSpPr>
      <xdr:spPr>
        <a:xfrm>
          <a:off x="18132425" y="6949105"/>
          <a:ext cx="714375"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500" name="n_1aveValue【一般廃棄物処理施設】&#10;一人当たり有形固定資産（償却資産）額"/>
        <xdr:cNvSpPr txBox="1"/>
      </xdr:nvSpPr>
      <xdr:spPr>
        <a:xfrm>
          <a:off x="1790016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501" name="n_2aveValue【一般廃棄物処理施設】&#10;一人当たり有形固定資産（償却資産）額"/>
        <xdr:cNvSpPr txBox="1"/>
      </xdr:nvSpPr>
      <xdr:spPr>
        <a:xfrm>
          <a:off x="17166736"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133032</xdr:rowOff>
    </xdr:from>
    <xdr:ext cx="534377" cy="259045"/>
    <xdr:sp macro="" textlink="">
      <xdr:nvSpPr>
        <xdr:cNvPr id="502" name="n_1mainValue【一般廃棄物処理施設】&#10;一人当たり有形固定資産（償却資産）額"/>
        <xdr:cNvSpPr txBox="1"/>
      </xdr:nvSpPr>
      <xdr:spPr>
        <a:xfrm>
          <a:off x="17900161" y="69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4" name="テキスト ボックス 513"/>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4" name="テキスト ボックス 523"/>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6" name="テキスト ボックス 525"/>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28" name="直線コネクタ 527"/>
        <xdr:cNvCxnSpPr/>
      </xdr:nvCxnSpPr>
      <xdr:spPr>
        <a:xfrm flipV="1">
          <a:off x="13889989"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29" name="【保健センター・保健所】&#10;有形固定資産減価償却率最小値テキスト"/>
        <xdr:cNvSpPr txBox="1"/>
      </xdr:nvSpPr>
      <xdr:spPr>
        <a:xfrm>
          <a:off x="13928725"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0" name="直線コネクタ 529"/>
        <xdr:cNvCxnSpPr/>
      </xdr:nvCxnSpPr>
      <xdr:spPr>
        <a:xfrm>
          <a:off x="13801725" y="109319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1" name="【保健センター・保健所】&#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2" name="直線コネクタ 531"/>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33" name="【保健センター・保健所】&#10;有形固定資産減価償却率平均値テキスト"/>
        <xdr:cNvSpPr txBox="1"/>
      </xdr:nvSpPr>
      <xdr:spPr>
        <a:xfrm>
          <a:off x="13928725"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34" name="フローチャート: 判断 533"/>
        <xdr:cNvSpPr/>
      </xdr:nvSpPr>
      <xdr:spPr>
        <a:xfrm>
          <a:off x="13839825" y="104501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35" name="フローチャート: 判断 534"/>
        <xdr:cNvSpPr/>
      </xdr:nvSpPr>
      <xdr:spPr>
        <a:xfrm>
          <a:off x="13115925"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36" name="フローチャート: 判断 535"/>
        <xdr:cNvSpPr/>
      </xdr:nvSpPr>
      <xdr:spPr>
        <a:xfrm>
          <a:off x="123698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542" name="楕円 541"/>
        <xdr:cNvSpPr/>
      </xdr:nvSpPr>
      <xdr:spPr>
        <a:xfrm>
          <a:off x="13839825" y="99096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543" name="【保健センター・保健所】&#10;有形固定資産減価償却率該当値テキスト"/>
        <xdr:cNvSpPr txBox="1"/>
      </xdr:nvSpPr>
      <xdr:spPr>
        <a:xfrm>
          <a:off x="13928725"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544" name="楕円 543"/>
        <xdr:cNvSpPr/>
      </xdr:nvSpPr>
      <xdr:spPr>
        <a:xfrm>
          <a:off x="13115925"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48985</xdr:rowOff>
    </xdr:to>
    <xdr:cxnSp macro="">
      <xdr:nvCxnSpPr>
        <xdr:cNvPr id="545" name="直線コネクタ 544"/>
        <xdr:cNvCxnSpPr/>
      </xdr:nvCxnSpPr>
      <xdr:spPr>
        <a:xfrm flipV="1">
          <a:off x="13166725" y="9960428"/>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546" name="楕円 545"/>
        <xdr:cNvSpPr/>
      </xdr:nvSpPr>
      <xdr:spPr>
        <a:xfrm>
          <a:off x="123698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81643</xdr:rowOff>
    </xdr:to>
    <xdr:cxnSp macro="">
      <xdr:nvCxnSpPr>
        <xdr:cNvPr id="547" name="直線コネクタ 546"/>
        <xdr:cNvCxnSpPr/>
      </xdr:nvCxnSpPr>
      <xdr:spPr>
        <a:xfrm flipV="1">
          <a:off x="12420600" y="9993085"/>
          <a:ext cx="74612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48" name="n_1aveValue【保健センター・保健所】&#10;有形固定資産減価償却率"/>
        <xdr:cNvSpPr txBox="1"/>
      </xdr:nvSpPr>
      <xdr:spPr>
        <a:xfrm>
          <a:off x="12980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49" name="n_2aveValue【保健センター・保健所】&#10;有形固定資産減価償却率"/>
        <xdr:cNvSpPr txBox="1"/>
      </xdr:nvSpPr>
      <xdr:spPr>
        <a:xfrm>
          <a:off x="12246619"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550" name="n_1mainValue【保健センター・保健所】&#10;有形固定資産減価償却率"/>
        <xdr:cNvSpPr txBox="1"/>
      </xdr:nvSpPr>
      <xdr:spPr>
        <a:xfrm>
          <a:off x="12980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551" name="n_2mainValue【保健センター・保健所】&#10;有形固定資産減価償却率"/>
        <xdr:cNvSpPr txBox="1"/>
      </xdr:nvSpPr>
      <xdr:spPr>
        <a:xfrm>
          <a:off x="12246619"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77" name="直線コネクタ 576"/>
        <xdr:cNvCxnSpPr/>
      </xdr:nvCxnSpPr>
      <xdr:spPr>
        <a:xfrm flipV="1">
          <a:off x="188461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78" name="【保健センター・保健所】&#10;一人当たり面積最小値テキスト"/>
        <xdr:cNvSpPr txBox="1"/>
      </xdr:nvSpPr>
      <xdr:spPr>
        <a:xfrm>
          <a:off x="188849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79" name="直線コネクタ 578"/>
        <xdr:cNvCxnSpPr/>
      </xdr:nvCxnSpPr>
      <xdr:spPr>
        <a:xfrm>
          <a:off x="18786475" y="110925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0" name="【保健センター・保健所】&#10;一人当たり面積最大値テキスト"/>
        <xdr:cNvSpPr txBox="1"/>
      </xdr:nvSpPr>
      <xdr:spPr>
        <a:xfrm>
          <a:off x="188849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1" name="直線コネクタ 580"/>
        <xdr:cNvCxnSpPr/>
      </xdr:nvCxnSpPr>
      <xdr:spPr>
        <a:xfrm>
          <a:off x="18786475" y="94923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82" name="【保健センター・保健所】&#10;一人当たり面積平均値テキスト"/>
        <xdr:cNvSpPr txBox="1"/>
      </xdr:nvSpPr>
      <xdr:spPr>
        <a:xfrm>
          <a:off x="188849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3" name="フローチャート: 判断 582"/>
        <xdr:cNvSpPr/>
      </xdr:nvSpPr>
      <xdr:spPr>
        <a:xfrm>
          <a:off x="18796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84" name="フローチャート: 判断 583"/>
        <xdr:cNvSpPr/>
      </xdr:nvSpPr>
      <xdr:spPr>
        <a:xfrm>
          <a:off x="18100675" y="106607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85" name="フローチャート: 判断 584"/>
        <xdr:cNvSpPr/>
      </xdr:nvSpPr>
      <xdr:spPr>
        <a:xfrm>
          <a:off x="17325975"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153307</xdr:rowOff>
    </xdr:from>
    <xdr:to>
      <xdr:col>116</xdr:col>
      <xdr:colOff>114300</xdr:colOff>
      <xdr:row>64</xdr:row>
      <xdr:rowOff>83457</xdr:rowOff>
    </xdr:to>
    <xdr:sp macro="" textlink="">
      <xdr:nvSpPr>
        <xdr:cNvPr id="591" name="楕円 590"/>
        <xdr:cNvSpPr/>
      </xdr:nvSpPr>
      <xdr:spPr>
        <a:xfrm>
          <a:off x="187960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68234</xdr:rowOff>
    </xdr:from>
    <xdr:ext cx="469744" cy="259045"/>
    <xdr:sp macro="" textlink="">
      <xdr:nvSpPr>
        <xdr:cNvPr id="592" name="【保健センター・保健所】&#10;一人当たり面積該当値テキスト"/>
        <xdr:cNvSpPr txBox="1"/>
      </xdr:nvSpPr>
      <xdr:spPr>
        <a:xfrm>
          <a:off x="18884900" y="108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593" name="楕円 592"/>
        <xdr:cNvSpPr/>
      </xdr:nvSpPr>
      <xdr:spPr>
        <a:xfrm>
          <a:off x="18100675" y="109546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32657</xdr:rowOff>
    </xdr:from>
    <xdr:to>
      <xdr:col>116</xdr:col>
      <xdr:colOff>63500</xdr:colOff>
      <xdr:row>64</xdr:row>
      <xdr:rowOff>32657</xdr:rowOff>
    </xdr:to>
    <xdr:cxnSp macro="">
      <xdr:nvCxnSpPr>
        <xdr:cNvPr id="594" name="直線コネクタ 593"/>
        <xdr:cNvCxnSpPr/>
      </xdr:nvCxnSpPr>
      <xdr:spPr>
        <a:xfrm>
          <a:off x="18132425" y="11005457"/>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595" name="楕円 594"/>
        <xdr:cNvSpPr/>
      </xdr:nvSpPr>
      <xdr:spPr>
        <a:xfrm>
          <a:off x="17325975"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32657</xdr:rowOff>
    </xdr:to>
    <xdr:cxnSp macro="">
      <xdr:nvCxnSpPr>
        <xdr:cNvPr id="596" name="直線コネクタ 595"/>
        <xdr:cNvCxnSpPr/>
      </xdr:nvCxnSpPr>
      <xdr:spPr>
        <a:xfrm>
          <a:off x="17376775" y="11005457"/>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97" name="n_1aveValue【保健センター・保健所】&#10;一人当たり面積"/>
        <xdr:cNvSpPr txBox="1"/>
      </xdr:nvSpPr>
      <xdr:spPr>
        <a:xfrm>
          <a:off x="1793247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98" name="n_2aveValue【保健センター・保健所】&#10;一人当たり面積"/>
        <xdr:cNvSpPr txBox="1"/>
      </xdr:nvSpPr>
      <xdr:spPr>
        <a:xfrm>
          <a:off x="1717047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599" name="n_1mainValue【保健センター・保健所】&#10;一人当たり面積"/>
        <xdr:cNvSpPr txBox="1"/>
      </xdr:nvSpPr>
      <xdr:spPr>
        <a:xfrm>
          <a:off x="1793247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600" name="n_2mainValue【保健センター・保健所】&#10;一人当たり面積"/>
        <xdr:cNvSpPr txBox="1"/>
      </xdr:nvSpPr>
      <xdr:spPr>
        <a:xfrm>
          <a:off x="1717047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26" name="直線コネクタ 625"/>
        <xdr:cNvCxnSpPr/>
      </xdr:nvCxnSpPr>
      <xdr:spPr>
        <a:xfrm flipV="1">
          <a:off x="13889989"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27" name="【消防施設】&#10;有形固定資産減価償却率最小値テキスト"/>
        <xdr:cNvSpPr txBox="1"/>
      </xdr:nvSpPr>
      <xdr:spPr>
        <a:xfrm>
          <a:off x="13928725"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28" name="直線コネクタ 627"/>
        <xdr:cNvCxnSpPr/>
      </xdr:nvCxnSpPr>
      <xdr:spPr>
        <a:xfrm>
          <a:off x="13801725" y="147289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29" name="【消防施設】&#10;有形固定資産減価償却率最大値テキスト"/>
        <xdr:cNvSpPr txBox="1"/>
      </xdr:nvSpPr>
      <xdr:spPr>
        <a:xfrm>
          <a:off x="13928725"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0" name="直線コネクタ 629"/>
        <xdr:cNvCxnSpPr/>
      </xdr:nvCxnSpPr>
      <xdr:spPr>
        <a:xfrm>
          <a:off x="13801725" y="1333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631" name="【消防施設】&#10;有形固定資産減価償却率平均値テキスト"/>
        <xdr:cNvSpPr txBox="1"/>
      </xdr:nvSpPr>
      <xdr:spPr>
        <a:xfrm>
          <a:off x="13928725"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2" name="フローチャート: 判断 631"/>
        <xdr:cNvSpPr/>
      </xdr:nvSpPr>
      <xdr:spPr>
        <a:xfrm>
          <a:off x="13839825" y="1375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3" name="フローチャート: 判断 632"/>
        <xdr:cNvSpPr/>
      </xdr:nvSpPr>
      <xdr:spPr>
        <a:xfrm>
          <a:off x="13115925"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34" name="フローチャート: 判断 633"/>
        <xdr:cNvSpPr/>
      </xdr:nvSpPr>
      <xdr:spPr>
        <a:xfrm>
          <a:off x="123698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73842</xdr:rowOff>
    </xdr:from>
    <xdr:to>
      <xdr:col>76</xdr:col>
      <xdr:colOff>165100</xdr:colOff>
      <xdr:row>84</xdr:row>
      <xdr:rowOff>3992</xdr:rowOff>
    </xdr:to>
    <xdr:sp macro="" textlink="">
      <xdr:nvSpPr>
        <xdr:cNvPr id="640" name="楕円 639"/>
        <xdr:cNvSpPr/>
      </xdr:nvSpPr>
      <xdr:spPr>
        <a:xfrm>
          <a:off x="123698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641" name="n_1aveValue【消防施設】&#10;有形固定資産減価償却率"/>
        <xdr:cNvSpPr txBox="1"/>
      </xdr:nvSpPr>
      <xdr:spPr>
        <a:xfrm>
          <a:off x="12980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42" name="n_2aveValue【消防施設】&#10;有形固定資産減価償却率"/>
        <xdr:cNvSpPr txBox="1"/>
      </xdr:nvSpPr>
      <xdr:spPr>
        <a:xfrm>
          <a:off x="12246619"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166569</xdr:rowOff>
    </xdr:from>
    <xdr:ext cx="405111" cy="259045"/>
    <xdr:sp macro="" textlink="">
      <xdr:nvSpPr>
        <xdr:cNvPr id="643" name="n_2mainValue【消防施設】&#10;有形固定資産減価償却率"/>
        <xdr:cNvSpPr txBox="1"/>
      </xdr:nvSpPr>
      <xdr:spPr>
        <a:xfrm>
          <a:off x="12246619"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65" name="直線コネクタ 664"/>
        <xdr:cNvCxnSpPr/>
      </xdr:nvCxnSpPr>
      <xdr:spPr>
        <a:xfrm flipV="1">
          <a:off x="188461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66" name="【消防施設】&#10;一人当たり面積最小値テキスト"/>
        <xdr:cNvSpPr txBox="1"/>
      </xdr:nvSpPr>
      <xdr:spPr>
        <a:xfrm>
          <a:off x="188849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67" name="直線コネクタ 666"/>
        <xdr:cNvCxnSpPr/>
      </xdr:nvCxnSpPr>
      <xdr:spPr>
        <a:xfrm>
          <a:off x="18786475" y="1477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68" name="【消防施設】&#10;一人当たり面積最大値テキスト"/>
        <xdr:cNvSpPr txBox="1"/>
      </xdr:nvSpPr>
      <xdr:spPr>
        <a:xfrm>
          <a:off x="188849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69" name="直線コネクタ 668"/>
        <xdr:cNvCxnSpPr/>
      </xdr:nvCxnSpPr>
      <xdr:spPr>
        <a:xfrm>
          <a:off x="18786475" y="13662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70" name="【消防施設】&#10;一人当たり面積平均値テキスト"/>
        <xdr:cNvSpPr txBox="1"/>
      </xdr:nvSpPr>
      <xdr:spPr>
        <a:xfrm>
          <a:off x="188849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1" name="フローチャート: 判断 670"/>
        <xdr:cNvSpPr/>
      </xdr:nvSpPr>
      <xdr:spPr>
        <a:xfrm>
          <a:off x="187960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72" name="フローチャート: 判断 671"/>
        <xdr:cNvSpPr/>
      </xdr:nvSpPr>
      <xdr:spPr>
        <a:xfrm>
          <a:off x="18100675" y="144622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73" name="フローチャート: 判断 672"/>
        <xdr:cNvSpPr/>
      </xdr:nvSpPr>
      <xdr:spPr>
        <a:xfrm>
          <a:off x="17325975"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126746</xdr:rowOff>
    </xdr:from>
    <xdr:to>
      <xdr:col>107</xdr:col>
      <xdr:colOff>101600</xdr:colOff>
      <xdr:row>86</xdr:row>
      <xdr:rowOff>56896</xdr:rowOff>
    </xdr:to>
    <xdr:sp macro="" textlink="">
      <xdr:nvSpPr>
        <xdr:cNvPr id="679" name="楕円 678"/>
        <xdr:cNvSpPr/>
      </xdr:nvSpPr>
      <xdr:spPr>
        <a:xfrm>
          <a:off x="17325975"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80" name="n_1aveValue【消防施設】&#10;一人当たり面積"/>
        <xdr:cNvSpPr txBox="1"/>
      </xdr:nvSpPr>
      <xdr:spPr>
        <a:xfrm>
          <a:off x="1793247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81" name="n_2aveValue【消防施設】&#10;一人当たり面積"/>
        <xdr:cNvSpPr txBox="1"/>
      </xdr:nvSpPr>
      <xdr:spPr>
        <a:xfrm>
          <a:off x="1717047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682" name="n_2mainValue【消防施設】&#10;一人当たり面積"/>
        <xdr:cNvSpPr txBox="1"/>
      </xdr:nvSpPr>
      <xdr:spPr>
        <a:xfrm>
          <a:off x="1717047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08" name="直線コネクタ 707"/>
        <xdr:cNvCxnSpPr/>
      </xdr:nvCxnSpPr>
      <xdr:spPr>
        <a:xfrm flipV="1">
          <a:off x="13889989"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09" name="【庁舎】&#10;有形固定資産減価償却率最小値テキスト"/>
        <xdr:cNvSpPr txBox="1"/>
      </xdr:nvSpPr>
      <xdr:spPr>
        <a:xfrm>
          <a:off x="13928725"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10" name="直線コネクタ 709"/>
        <xdr:cNvCxnSpPr/>
      </xdr:nvCxnSpPr>
      <xdr:spPr>
        <a:xfrm>
          <a:off x="13801725" y="1859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11" name="【庁舎】&#10;有形固定資産減価償却率最大値テキスト"/>
        <xdr:cNvSpPr txBox="1"/>
      </xdr:nvSpPr>
      <xdr:spPr>
        <a:xfrm>
          <a:off x="13928725"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12" name="直線コネクタ 711"/>
        <xdr:cNvCxnSpPr/>
      </xdr:nvCxnSpPr>
      <xdr:spPr>
        <a:xfrm>
          <a:off x="1380172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713" name="【庁舎】&#10;有形固定資産減価償却率平均値テキスト"/>
        <xdr:cNvSpPr txBox="1"/>
      </xdr:nvSpPr>
      <xdr:spPr>
        <a:xfrm>
          <a:off x="13928725"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14" name="フローチャート: 判断 713"/>
        <xdr:cNvSpPr/>
      </xdr:nvSpPr>
      <xdr:spPr>
        <a:xfrm>
          <a:off x="13839825" y="177892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15" name="フローチャート: 判断 714"/>
        <xdr:cNvSpPr/>
      </xdr:nvSpPr>
      <xdr:spPr>
        <a:xfrm>
          <a:off x="13115925"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16" name="フローチャート: 判断 715"/>
        <xdr:cNvSpPr/>
      </xdr:nvSpPr>
      <xdr:spPr>
        <a:xfrm>
          <a:off x="123698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93980</xdr:rowOff>
    </xdr:from>
    <xdr:to>
      <xdr:col>85</xdr:col>
      <xdr:colOff>177800</xdr:colOff>
      <xdr:row>101</xdr:row>
      <xdr:rowOff>24130</xdr:rowOff>
    </xdr:to>
    <xdr:sp macro="" textlink="">
      <xdr:nvSpPr>
        <xdr:cNvPr id="722" name="楕円 721"/>
        <xdr:cNvSpPr/>
      </xdr:nvSpPr>
      <xdr:spPr>
        <a:xfrm>
          <a:off x="13839825" y="17238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8907</xdr:rowOff>
    </xdr:from>
    <xdr:ext cx="405111" cy="259045"/>
    <xdr:sp macro="" textlink="">
      <xdr:nvSpPr>
        <xdr:cNvPr id="723" name="【庁舎】&#10;有形固定資産減価償却率該当値テキスト"/>
        <xdr:cNvSpPr txBox="1"/>
      </xdr:nvSpPr>
      <xdr:spPr>
        <a:xfrm>
          <a:off x="13928725" y="1715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120106</xdr:rowOff>
    </xdr:from>
    <xdr:to>
      <xdr:col>81</xdr:col>
      <xdr:colOff>101600</xdr:colOff>
      <xdr:row>101</xdr:row>
      <xdr:rowOff>50256</xdr:rowOff>
    </xdr:to>
    <xdr:sp macro="" textlink="">
      <xdr:nvSpPr>
        <xdr:cNvPr id="724" name="楕円 723"/>
        <xdr:cNvSpPr/>
      </xdr:nvSpPr>
      <xdr:spPr>
        <a:xfrm>
          <a:off x="13115925"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144780</xdr:rowOff>
    </xdr:from>
    <xdr:to>
      <xdr:col>85</xdr:col>
      <xdr:colOff>127000</xdr:colOff>
      <xdr:row>100</xdr:row>
      <xdr:rowOff>170906</xdr:rowOff>
    </xdr:to>
    <xdr:cxnSp macro="">
      <xdr:nvCxnSpPr>
        <xdr:cNvPr id="725" name="直線コネクタ 724"/>
        <xdr:cNvCxnSpPr/>
      </xdr:nvCxnSpPr>
      <xdr:spPr>
        <a:xfrm flipV="1">
          <a:off x="13166725" y="17289780"/>
          <a:ext cx="7239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149498</xdr:rowOff>
    </xdr:from>
    <xdr:to>
      <xdr:col>76</xdr:col>
      <xdr:colOff>165100</xdr:colOff>
      <xdr:row>101</xdr:row>
      <xdr:rowOff>79648</xdr:rowOff>
    </xdr:to>
    <xdr:sp macro="" textlink="">
      <xdr:nvSpPr>
        <xdr:cNvPr id="726" name="楕円 725"/>
        <xdr:cNvSpPr/>
      </xdr:nvSpPr>
      <xdr:spPr>
        <a:xfrm>
          <a:off x="123698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170906</xdr:rowOff>
    </xdr:from>
    <xdr:to>
      <xdr:col>81</xdr:col>
      <xdr:colOff>50800</xdr:colOff>
      <xdr:row>101</xdr:row>
      <xdr:rowOff>28848</xdr:rowOff>
    </xdr:to>
    <xdr:cxnSp macro="">
      <xdr:nvCxnSpPr>
        <xdr:cNvPr id="727" name="直線コネクタ 726"/>
        <xdr:cNvCxnSpPr/>
      </xdr:nvCxnSpPr>
      <xdr:spPr>
        <a:xfrm flipV="1">
          <a:off x="12420600" y="17315906"/>
          <a:ext cx="74612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28" name="n_1aveValue【庁舎】&#10;有形固定資産減価償却率"/>
        <xdr:cNvSpPr txBox="1"/>
      </xdr:nvSpPr>
      <xdr:spPr>
        <a:xfrm>
          <a:off x="12980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729" name="n_2aveValue【庁舎】&#10;有形固定資産減価償却率"/>
        <xdr:cNvSpPr txBox="1"/>
      </xdr:nvSpPr>
      <xdr:spPr>
        <a:xfrm>
          <a:off x="12246619"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66783</xdr:rowOff>
    </xdr:from>
    <xdr:ext cx="405111" cy="259045"/>
    <xdr:sp macro="" textlink="">
      <xdr:nvSpPr>
        <xdr:cNvPr id="730" name="n_1mainValue【庁舎】&#10;有形固定資産減価償却率"/>
        <xdr:cNvSpPr txBox="1"/>
      </xdr:nvSpPr>
      <xdr:spPr>
        <a:xfrm>
          <a:off x="129800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96175</xdr:rowOff>
    </xdr:from>
    <xdr:ext cx="405111" cy="259045"/>
    <xdr:sp macro="" textlink="">
      <xdr:nvSpPr>
        <xdr:cNvPr id="731" name="n_2mainValue【庁舎】&#10;有形固定資産減価償却率"/>
        <xdr:cNvSpPr txBox="1"/>
      </xdr:nvSpPr>
      <xdr:spPr>
        <a:xfrm>
          <a:off x="12246619"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2" name="テキスト ボックス 741"/>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56" name="直線コネクタ 755"/>
        <xdr:cNvCxnSpPr/>
      </xdr:nvCxnSpPr>
      <xdr:spPr>
        <a:xfrm flipV="1">
          <a:off x="188461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57" name="【庁舎】&#10;一人当たり面積最小値テキスト"/>
        <xdr:cNvSpPr txBox="1"/>
      </xdr:nvSpPr>
      <xdr:spPr>
        <a:xfrm>
          <a:off x="188849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58" name="直線コネクタ 757"/>
        <xdr:cNvCxnSpPr/>
      </xdr:nvCxnSpPr>
      <xdr:spPr>
        <a:xfrm>
          <a:off x="18786475" y="18688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59" name="【庁舎】&#10;一人当たり面積最大値テキスト"/>
        <xdr:cNvSpPr txBox="1"/>
      </xdr:nvSpPr>
      <xdr:spPr>
        <a:xfrm>
          <a:off x="188849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60" name="直線コネクタ 759"/>
        <xdr:cNvCxnSpPr/>
      </xdr:nvCxnSpPr>
      <xdr:spPr>
        <a:xfrm>
          <a:off x="18786475" y="1726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61" name="【庁舎】&#10;一人当たり面積平均値テキスト"/>
        <xdr:cNvSpPr txBox="1"/>
      </xdr:nvSpPr>
      <xdr:spPr>
        <a:xfrm>
          <a:off x="188849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62" name="フローチャート: 判断 761"/>
        <xdr:cNvSpPr/>
      </xdr:nvSpPr>
      <xdr:spPr>
        <a:xfrm>
          <a:off x="187960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63" name="フローチャート: 判断 762"/>
        <xdr:cNvSpPr/>
      </xdr:nvSpPr>
      <xdr:spPr>
        <a:xfrm>
          <a:off x="18100675" y="183553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64" name="フローチャート: 判断 763"/>
        <xdr:cNvSpPr/>
      </xdr:nvSpPr>
      <xdr:spPr>
        <a:xfrm>
          <a:off x="17325975"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770" name="楕円 769"/>
        <xdr:cNvSpPr/>
      </xdr:nvSpPr>
      <xdr:spPr>
        <a:xfrm>
          <a:off x="187960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771" name="【庁舎】&#10;一人当たり面積該当値テキスト"/>
        <xdr:cNvSpPr txBox="1"/>
      </xdr:nvSpPr>
      <xdr:spPr>
        <a:xfrm>
          <a:off x="188849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147320</xdr:rowOff>
    </xdr:from>
    <xdr:to>
      <xdr:col>112</xdr:col>
      <xdr:colOff>38100</xdr:colOff>
      <xdr:row>108</xdr:row>
      <xdr:rowOff>77470</xdr:rowOff>
    </xdr:to>
    <xdr:sp macro="" textlink="">
      <xdr:nvSpPr>
        <xdr:cNvPr id="772" name="楕円 771"/>
        <xdr:cNvSpPr/>
      </xdr:nvSpPr>
      <xdr:spPr>
        <a:xfrm>
          <a:off x="18100675" y="184924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26670</xdr:rowOff>
    </xdr:from>
    <xdr:to>
      <xdr:col>116</xdr:col>
      <xdr:colOff>63500</xdr:colOff>
      <xdr:row>108</xdr:row>
      <xdr:rowOff>30480</xdr:rowOff>
    </xdr:to>
    <xdr:cxnSp macro="">
      <xdr:nvCxnSpPr>
        <xdr:cNvPr id="773" name="直線コネクタ 772"/>
        <xdr:cNvCxnSpPr/>
      </xdr:nvCxnSpPr>
      <xdr:spPr>
        <a:xfrm>
          <a:off x="18132425" y="1854327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147320</xdr:rowOff>
    </xdr:from>
    <xdr:to>
      <xdr:col>107</xdr:col>
      <xdr:colOff>101600</xdr:colOff>
      <xdr:row>108</xdr:row>
      <xdr:rowOff>77470</xdr:rowOff>
    </xdr:to>
    <xdr:sp macro="" textlink="">
      <xdr:nvSpPr>
        <xdr:cNvPr id="774" name="楕円 773"/>
        <xdr:cNvSpPr/>
      </xdr:nvSpPr>
      <xdr:spPr>
        <a:xfrm>
          <a:off x="17325975"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26670</xdr:rowOff>
    </xdr:from>
    <xdr:to>
      <xdr:col>111</xdr:col>
      <xdr:colOff>177800</xdr:colOff>
      <xdr:row>108</xdr:row>
      <xdr:rowOff>26670</xdr:rowOff>
    </xdr:to>
    <xdr:cxnSp macro="">
      <xdr:nvCxnSpPr>
        <xdr:cNvPr id="775" name="直線コネクタ 774"/>
        <xdr:cNvCxnSpPr/>
      </xdr:nvCxnSpPr>
      <xdr:spPr>
        <a:xfrm>
          <a:off x="17376775" y="1854327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76" name="n_1aveValue【庁舎】&#10;一人当たり面積"/>
        <xdr:cNvSpPr txBox="1"/>
      </xdr:nvSpPr>
      <xdr:spPr>
        <a:xfrm>
          <a:off x="1793247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77" name="n_2aveValue【庁舎】&#10;一人当たり面積"/>
        <xdr:cNvSpPr txBox="1"/>
      </xdr:nvSpPr>
      <xdr:spPr>
        <a:xfrm>
          <a:off x="1717047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68597</xdr:rowOff>
    </xdr:from>
    <xdr:ext cx="469744" cy="259045"/>
    <xdr:sp macro="" textlink="">
      <xdr:nvSpPr>
        <xdr:cNvPr id="778" name="n_1mainValue【庁舎】&#10;一人当たり面積"/>
        <xdr:cNvSpPr txBox="1"/>
      </xdr:nvSpPr>
      <xdr:spPr>
        <a:xfrm>
          <a:off x="1793247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68597</xdr:rowOff>
    </xdr:from>
    <xdr:ext cx="469744" cy="259045"/>
    <xdr:sp macro="" textlink="">
      <xdr:nvSpPr>
        <xdr:cNvPr id="779" name="n_2mainValue【庁舎】&#10;一人当たり面積"/>
        <xdr:cNvSpPr txBox="1"/>
      </xdr:nvSpPr>
      <xdr:spPr>
        <a:xfrm>
          <a:off x="1717047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民会館、消防施設を除き、類似団体と比較して、有形固定資産減価償却率が高くなっている。庁舎については、建替えが計画されている。現在の庁舎は老朽化が進んでいるだけでなく、事務スペースや来客者が利用される場所も狭小なため、建替えにより一人当たりの面積の上昇を見込んでいる。保健センターや福祉施設についても、公共施設等総合管理計画に基づき対応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81,064
80,361
19.17
29,620,887
28,598,724
872,222
16,346,691
30,182,915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大手事業所の集中等による法人市民税をはじめとした、一定の税収が見込めるため、財政力指数は前年度と同じ</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となっている。基幹収入である税の徴収強化等、引き続き安定的な歳入の確保に努める。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改善している。地方税や地方交付税が増加し、分母である経常一般財源が増加したことが比率改善の主な要因である。新たな市民ニーズに応えていくためには、引き続き行革の視点での既存事業の見直しや、新たな財源の確保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67098</xdr:rowOff>
    </xdr:from>
    <xdr:to>
      <xdr:col>23</xdr:col>
      <xdr:colOff>133350</xdr:colOff>
      <xdr:row>62</xdr:row>
      <xdr:rowOff>144992</xdr:rowOff>
    </xdr:to>
    <xdr:cxnSp macro="">
      <xdr:nvCxnSpPr>
        <xdr:cNvPr id="132" name="直線コネクタ 131"/>
        <xdr:cNvCxnSpPr/>
      </xdr:nvCxnSpPr>
      <xdr:spPr>
        <a:xfrm flipV="1">
          <a:off x="4114800" y="10525548"/>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62</xdr:row>
      <xdr:rowOff>144992</xdr:rowOff>
    </xdr:to>
    <xdr:cxnSp macro="">
      <xdr:nvCxnSpPr>
        <xdr:cNvPr id="135" name="直線コネクタ 134"/>
        <xdr:cNvCxnSpPr/>
      </xdr:nvCxnSpPr>
      <xdr:spPr>
        <a:xfrm>
          <a:off x="3225800" y="10264140"/>
          <a:ext cx="889000" cy="5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61</xdr:row>
      <xdr:rowOff>83185</xdr:rowOff>
    </xdr:to>
    <xdr:cxnSp macro="">
      <xdr:nvCxnSpPr>
        <xdr:cNvPr id="138" name="直線コネクタ 137"/>
        <xdr:cNvCxnSpPr/>
      </xdr:nvCxnSpPr>
      <xdr:spPr>
        <a:xfrm flipV="1">
          <a:off x="2336800" y="1026414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61</xdr:row>
      <xdr:rowOff>83185</xdr:rowOff>
    </xdr:to>
    <xdr:cxnSp macro="">
      <xdr:nvCxnSpPr>
        <xdr:cNvPr id="141" name="直線コネクタ 140"/>
        <xdr:cNvCxnSpPr/>
      </xdr:nvCxnSpPr>
      <xdr:spPr>
        <a:xfrm>
          <a:off x="1447800" y="1047326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43" name="テキスト ボックス 142"/>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44" name="フローチャート: 判断 143"/>
        <xdr:cNvSpPr/>
      </xdr:nvSpPr>
      <xdr:spPr>
        <a:xfrm>
          <a:off x="1397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118762</xdr:rowOff>
    </xdr:from>
    <xdr:ext cx="762000" cy="259045"/>
    <xdr:sp macro="" textlink="">
      <xdr:nvSpPr>
        <xdr:cNvPr id="145" name="テキスト ボックス 144"/>
        <xdr:cNvSpPr txBox="1"/>
      </xdr:nvSpPr>
      <xdr:spPr>
        <a:xfrm>
          <a:off x="1066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16298</xdr:rowOff>
    </xdr:from>
    <xdr:to>
      <xdr:col>23</xdr:col>
      <xdr:colOff>184150</xdr:colOff>
      <xdr:row>61</xdr:row>
      <xdr:rowOff>117898</xdr:rowOff>
    </xdr:to>
    <xdr:sp macro="" textlink="">
      <xdr:nvSpPr>
        <xdr:cNvPr id="151" name="楕円 150"/>
        <xdr:cNvSpPr/>
      </xdr:nvSpPr>
      <xdr:spPr>
        <a:xfrm>
          <a:off x="4902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32825</xdr:rowOff>
    </xdr:from>
    <xdr:ext cx="762000" cy="259045"/>
    <xdr:sp macro="" textlink="">
      <xdr:nvSpPr>
        <xdr:cNvPr id="152" name="財政構造の弾力性該当値テキスト"/>
        <xdr:cNvSpPr txBox="1"/>
      </xdr:nvSpPr>
      <xdr:spPr>
        <a:xfrm>
          <a:off x="5041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94192</xdr:rowOff>
    </xdr:from>
    <xdr:to>
      <xdr:col>19</xdr:col>
      <xdr:colOff>184150</xdr:colOff>
      <xdr:row>63</xdr:row>
      <xdr:rowOff>24342</xdr:rowOff>
    </xdr:to>
    <xdr:sp macro="" textlink="">
      <xdr:nvSpPr>
        <xdr:cNvPr id="153" name="楕円 152"/>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9119</xdr:rowOff>
    </xdr:from>
    <xdr:ext cx="736600" cy="259045"/>
    <xdr:sp macro="" textlink="">
      <xdr:nvSpPr>
        <xdr:cNvPr id="154" name="テキスト ボックス 153"/>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5" name="楕円 154"/>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6" name="テキスト ボックス 155"/>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7" name="楕円 156"/>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144162</xdr:rowOff>
    </xdr:from>
    <xdr:ext cx="762000" cy="259045"/>
    <xdr:sp macro="" textlink="">
      <xdr:nvSpPr>
        <xdr:cNvPr id="158" name="テキスト ボックス 157"/>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59" name="楕円 158"/>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60" name="テキスト ボックス 159"/>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等の決算額が低くなっている要因として、ゴミ処理、消防及び福祉といった事務を一部事務組合で行っていることが挙げられる。一部事務組合を含めた連結決算も視野に入れた財政運営が求め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37835</xdr:rowOff>
    </xdr:from>
    <xdr:to>
      <xdr:col>23</xdr:col>
      <xdr:colOff>133350</xdr:colOff>
      <xdr:row>83</xdr:row>
      <xdr:rowOff>52756</xdr:rowOff>
    </xdr:to>
    <xdr:cxnSp macro="">
      <xdr:nvCxnSpPr>
        <xdr:cNvPr id="195" name="直線コネクタ 194"/>
        <xdr:cNvCxnSpPr/>
      </xdr:nvCxnSpPr>
      <xdr:spPr>
        <a:xfrm>
          <a:off x="4114800" y="14268185"/>
          <a:ext cx="838200" cy="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37835</xdr:rowOff>
    </xdr:from>
    <xdr:to>
      <xdr:col>19</xdr:col>
      <xdr:colOff>133350</xdr:colOff>
      <xdr:row>83</xdr:row>
      <xdr:rowOff>38452</xdr:rowOff>
    </xdr:to>
    <xdr:cxnSp macro="">
      <xdr:nvCxnSpPr>
        <xdr:cNvPr id="198" name="直線コネクタ 197"/>
        <xdr:cNvCxnSpPr/>
      </xdr:nvCxnSpPr>
      <xdr:spPr>
        <a:xfrm flipV="1">
          <a:off x="3225800" y="14268185"/>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38452</xdr:rowOff>
    </xdr:from>
    <xdr:to>
      <xdr:col>15</xdr:col>
      <xdr:colOff>82550</xdr:colOff>
      <xdr:row>83</xdr:row>
      <xdr:rowOff>63131</xdr:rowOff>
    </xdr:to>
    <xdr:cxnSp macro="">
      <xdr:nvCxnSpPr>
        <xdr:cNvPr id="201" name="直線コネクタ 200"/>
        <xdr:cNvCxnSpPr/>
      </xdr:nvCxnSpPr>
      <xdr:spPr>
        <a:xfrm flipV="1">
          <a:off x="2336800" y="14268802"/>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129442</xdr:rowOff>
    </xdr:from>
    <xdr:to>
      <xdr:col>11</xdr:col>
      <xdr:colOff>31750</xdr:colOff>
      <xdr:row>83</xdr:row>
      <xdr:rowOff>63131</xdr:rowOff>
    </xdr:to>
    <xdr:cxnSp macro="">
      <xdr:nvCxnSpPr>
        <xdr:cNvPr id="204" name="直線コネクタ 203"/>
        <xdr:cNvCxnSpPr/>
      </xdr:nvCxnSpPr>
      <xdr:spPr>
        <a:xfrm>
          <a:off x="1447800" y="14188342"/>
          <a:ext cx="889000" cy="10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17272</xdr:rowOff>
    </xdr:from>
    <xdr:to>
      <xdr:col>11</xdr:col>
      <xdr:colOff>82550</xdr:colOff>
      <xdr:row>84</xdr:row>
      <xdr:rowOff>118872</xdr:rowOff>
    </xdr:to>
    <xdr:sp macro="" textlink="">
      <xdr:nvSpPr>
        <xdr:cNvPr id="205" name="フローチャート: 判断 204"/>
        <xdr:cNvSpPr/>
      </xdr:nvSpPr>
      <xdr:spPr>
        <a:xfrm>
          <a:off x="2286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103649</xdr:rowOff>
    </xdr:from>
    <xdr:ext cx="762000" cy="259045"/>
    <xdr:sp macro="" textlink="">
      <xdr:nvSpPr>
        <xdr:cNvPr id="206" name="テキスト ボックス 205"/>
        <xdr:cNvSpPr txBox="1"/>
      </xdr:nvSpPr>
      <xdr:spPr>
        <a:xfrm>
          <a:off x="1955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144404</xdr:rowOff>
    </xdr:from>
    <xdr:to>
      <xdr:col>7</xdr:col>
      <xdr:colOff>31750</xdr:colOff>
      <xdr:row>84</xdr:row>
      <xdr:rowOff>74554</xdr:rowOff>
    </xdr:to>
    <xdr:sp macro="" textlink="">
      <xdr:nvSpPr>
        <xdr:cNvPr id="207" name="フローチャート: 判断 206"/>
        <xdr:cNvSpPr/>
      </xdr:nvSpPr>
      <xdr:spPr>
        <a:xfrm>
          <a:off x="1397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59331</xdr:rowOff>
    </xdr:from>
    <xdr:ext cx="762000" cy="259045"/>
    <xdr:sp macro="" textlink="">
      <xdr:nvSpPr>
        <xdr:cNvPr id="208" name="テキスト ボックス 207"/>
        <xdr:cNvSpPr txBox="1"/>
      </xdr:nvSpPr>
      <xdr:spPr>
        <a:xfrm>
          <a:off x="1066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1956</xdr:rowOff>
    </xdr:from>
    <xdr:to>
      <xdr:col>23</xdr:col>
      <xdr:colOff>184150</xdr:colOff>
      <xdr:row>83</xdr:row>
      <xdr:rowOff>103556</xdr:rowOff>
    </xdr:to>
    <xdr:sp macro="" textlink="">
      <xdr:nvSpPr>
        <xdr:cNvPr id="214" name="楕円 213"/>
        <xdr:cNvSpPr/>
      </xdr:nvSpPr>
      <xdr:spPr>
        <a:xfrm>
          <a:off x="4902200" y="142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18483</xdr:rowOff>
    </xdr:from>
    <xdr:ext cx="762000" cy="259045"/>
    <xdr:sp macro="" textlink="">
      <xdr:nvSpPr>
        <xdr:cNvPr id="215" name="人件費・物件費等の状況該当値テキスト"/>
        <xdr:cNvSpPr txBox="1"/>
      </xdr:nvSpPr>
      <xdr:spPr>
        <a:xfrm>
          <a:off x="5041900" y="1407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158485</xdr:rowOff>
    </xdr:from>
    <xdr:to>
      <xdr:col>19</xdr:col>
      <xdr:colOff>184150</xdr:colOff>
      <xdr:row>83</xdr:row>
      <xdr:rowOff>88635</xdr:rowOff>
    </xdr:to>
    <xdr:sp macro="" textlink="">
      <xdr:nvSpPr>
        <xdr:cNvPr id="216" name="楕円 215"/>
        <xdr:cNvSpPr/>
      </xdr:nvSpPr>
      <xdr:spPr>
        <a:xfrm>
          <a:off x="4064000" y="142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98812</xdr:rowOff>
    </xdr:from>
    <xdr:ext cx="736600" cy="259045"/>
    <xdr:sp macro="" textlink="">
      <xdr:nvSpPr>
        <xdr:cNvPr id="217" name="テキスト ボックス 216"/>
        <xdr:cNvSpPr txBox="1"/>
      </xdr:nvSpPr>
      <xdr:spPr>
        <a:xfrm>
          <a:off x="3733800" y="1398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159102</xdr:rowOff>
    </xdr:from>
    <xdr:to>
      <xdr:col>15</xdr:col>
      <xdr:colOff>133350</xdr:colOff>
      <xdr:row>83</xdr:row>
      <xdr:rowOff>89252</xdr:rowOff>
    </xdr:to>
    <xdr:sp macro="" textlink="">
      <xdr:nvSpPr>
        <xdr:cNvPr id="218" name="楕円 217"/>
        <xdr:cNvSpPr/>
      </xdr:nvSpPr>
      <xdr:spPr>
        <a:xfrm>
          <a:off x="3175000" y="142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99429</xdr:rowOff>
    </xdr:from>
    <xdr:ext cx="762000" cy="259045"/>
    <xdr:sp macro="" textlink="">
      <xdr:nvSpPr>
        <xdr:cNvPr id="219" name="テキスト ボックス 218"/>
        <xdr:cNvSpPr txBox="1"/>
      </xdr:nvSpPr>
      <xdr:spPr>
        <a:xfrm>
          <a:off x="2844800" y="1398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12331</xdr:rowOff>
    </xdr:from>
    <xdr:to>
      <xdr:col>11</xdr:col>
      <xdr:colOff>82550</xdr:colOff>
      <xdr:row>83</xdr:row>
      <xdr:rowOff>113931</xdr:rowOff>
    </xdr:to>
    <xdr:sp macro="" textlink="">
      <xdr:nvSpPr>
        <xdr:cNvPr id="220" name="楕円 219"/>
        <xdr:cNvSpPr/>
      </xdr:nvSpPr>
      <xdr:spPr>
        <a:xfrm>
          <a:off x="2286000" y="142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124108</xdr:rowOff>
    </xdr:from>
    <xdr:ext cx="762000" cy="259045"/>
    <xdr:sp macro="" textlink="">
      <xdr:nvSpPr>
        <xdr:cNvPr id="221" name="テキスト ボックス 220"/>
        <xdr:cNvSpPr txBox="1"/>
      </xdr:nvSpPr>
      <xdr:spPr>
        <a:xfrm>
          <a:off x="1955800" y="1401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78642</xdr:rowOff>
    </xdr:from>
    <xdr:to>
      <xdr:col>7</xdr:col>
      <xdr:colOff>31750</xdr:colOff>
      <xdr:row>83</xdr:row>
      <xdr:rowOff>8792</xdr:rowOff>
    </xdr:to>
    <xdr:sp macro="" textlink="">
      <xdr:nvSpPr>
        <xdr:cNvPr id="222" name="楕円 221"/>
        <xdr:cNvSpPr/>
      </xdr:nvSpPr>
      <xdr:spPr>
        <a:xfrm>
          <a:off x="1397000" y="141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18969</xdr:rowOff>
    </xdr:from>
    <xdr:ext cx="762000" cy="259045"/>
    <xdr:sp macro="" textlink="">
      <xdr:nvSpPr>
        <xdr:cNvPr id="223" name="テキスト ボックス 222"/>
        <xdr:cNvSpPr txBox="1"/>
      </xdr:nvSpPr>
      <xdr:spPr>
        <a:xfrm>
          <a:off x="1066800" y="1390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ポイント、全国市平均と比べ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を上回っているが、地域間での給与水準に配慮して支給されている地域手当については、国の基準では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％のところを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％に抑制している。結果、地域手当抑制後のラスパイレス指数は</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となる。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当該資料作成時点で、調査結果が未公表のため前年度の数値を引用している。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88</xdr:row>
      <xdr:rowOff>155121</xdr:rowOff>
    </xdr:to>
    <xdr:cxnSp macro="">
      <xdr:nvCxnSpPr>
        <xdr:cNvPr id="259" name="直線コネクタ 258"/>
        <xdr:cNvCxnSpPr/>
      </xdr:nvCxnSpPr>
      <xdr:spPr>
        <a:xfrm>
          <a:off x="16179800" y="15242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155121</xdr:rowOff>
    </xdr:to>
    <xdr:cxnSp macro="">
      <xdr:nvCxnSpPr>
        <xdr:cNvPr id="262" name="直線コネクタ 261"/>
        <xdr:cNvCxnSpPr/>
      </xdr:nvCxnSpPr>
      <xdr:spPr>
        <a:xfrm>
          <a:off x="15290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120650</xdr:rowOff>
    </xdr:to>
    <xdr:cxnSp macro="">
      <xdr:nvCxnSpPr>
        <xdr:cNvPr id="265" name="直線コネクタ 264"/>
        <xdr:cNvCxnSpPr/>
      </xdr:nvCxnSpPr>
      <xdr:spPr>
        <a:xfrm>
          <a:off x="14401800" y="1500142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154214</xdr:rowOff>
    </xdr:to>
    <xdr:cxnSp macro="">
      <xdr:nvCxnSpPr>
        <xdr:cNvPr id="268" name="直線コネクタ 267"/>
        <xdr:cNvCxnSpPr/>
      </xdr:nvCxnSpPr>
      <xdr:spPr>
        <a:xfrm flipV="1">
          <a:off x="13512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2" name="テキスト ボックス 271"/>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8" name="楕円 277"/>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9" name="給与水準   （国との比較）該当値テキスト"/>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80" name="楕円 279"/>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81" name="テキスト ボックス 280"/>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4" name="楕円 283"/>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5" name="テキスト ボックス 284"/>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6" name="楕円 285"/>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7" name="テキスト ボックス 286"/>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次定員管理計画（平成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適正化に努めている。福祉や教育分野での行政需要、地方分権の進展への対応や多種多様な行政課題への対応が求められる一方、職員数を削減することで市民サービスの低下や職員の過重な負担を招かないようにする必要がある。こうした状況を踏まえ、人員削減を前提にするのではなく、限られた人的資源で業務効率を最大限に高め、事務事業の内容や業務量、担い手等を考慮しながら、職員数の最終目標を定める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127953</xdr:rowOff>
    </xdr:from>
    <xdr:to>
      <xdr:col>81</xdr:col>
      <xdr:colOff>44450</xdr:colOff>
      <xdr:row>60</xdr:row>
      <xdr:rowOff>131974</xdr:rowOff>
    </xdr:to>
    <xdr:cxnSp macro="">
      <xdr:nvCxnSpPr>
        <xdr:cNvPr id="322" name="直線コネクタ 321"/>
        <xdr:cNvCxnSpPr/>
      </xdr:nvCxnSpPr>
      <xdr:spPr>
        <a:xfrm flipV="1">
          <a:off x="16179800" y="1041495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131974</xdr:rowOff>
    </xdr:from>
    <xdr:to>
      <xdr:col>77</xdr:col>
      <xdr:colOff>44450</xdr:colOff>
      <xdr:row>60</xdr:row>
      <xdr:rowOff>133985</xdr:rowOff>
    </xdr:to>
    <xdr:cxnSp macro="">
      <xdr:nvCxnSpPr>
        <xdr:cNvPr id="325" name="直線コネクタ 324"/>
        <xdr:cNvCxnSpPr/>
      </xdr:nvCxnSpPr>
      <xdr:spPr>
        <a:xfrm flipV="1">
          <a:off x="15290800" y="1041897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138006</xdr:rowOff>
    </xdr:to>
    <xdr:cxnSp macro="">
      <xdr:nvCxnSpPr>
        <xdr:cNvPr id="328" name="直線コネクタ 327"/>
        <xdr:cNvCxnSpPr/>
      </xdr:nvCxnSpPr>
      <xdr:spPr>
        <a:xfrm flipV="1">
          <a:off x="14401800" y="104209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138006</xdr:rowOff>
    </xdr:from>
    <xdr:to>
      <xdr:col>68</xdr:col>
      <xdr:colOff>152400</xdr:colOff>
      <xdr:row>60</xdr:row>
      <xdr:rowOff>140018</xdr:rowOff>
    </xdr:to>
    <xdr:cxnSp macro="">
      <xdr:nvCxnSpPr>
        <xdr:cNvPr id="331" name="直線コネクタ 330"/>
        <xdr:cNvCxnSpPr/>
      </xdr:nvCxnSpPr>
      <xdr:spPr>
        <a:xfrm flipV="1">
          <a:off x="13512800" y="1042500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18309</xdr:rowOff>
    </xdr:from>
    <xdr:to>
      <xdr:col>68</xdr:col>
      <xdr:colOff>203200</xdr:colOff>
      <xdr:row>61</xdr:row>
      <xdr:rowOff>119909</xdr:rowOff>
    </xdr:to>
    <xdr:sp macro="" textlink="">
      <xdr:nvSpPr>
        <xdr:cNvPr id="332" name="フローチャート: 判断 331"/>
        <xdr:cNvSpPr/>
      </xdr:nvSpPr>
      <xdr:spPr>
        <a:xfrm>
          <a:off x="14351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104686</xdr:rowOff>
    </xdr:from>
    <xdr:ext cx="762000" cy="259045"/>
    <xdr:sp macro="" textlink="">
      <xdr:nvSpPr>
        <xdr:cNvPr id="333" name="テキスト ボックス 332"/>
        <xdr:cNvSpPr txBox="1"/>
      </xdr:nvSpPr>
      <xdr:spPr>
        <a:xfrm>
          <a:off x="14020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34" name="フローチャート: 判断 333"/>
        <xdr:cNvSpPr/>
      </xdr:nvSpPr>
      <xdr:spPr>
        <a:xfrm>
          <a:off x="13462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110719</xdr:rowOff>
    </xdr:from>
    <xdr:ext cx="762000" cy="259045"/>
    <xdr:sp macro="" textlink="">
      <xdr:nvSpPr>
        <xdr:cNvPr id="335" name="テキスト ボックス 334"/>
        <xdr:cNvSpPr txBox="1"/>
      </xdr:nvSpPr>
      <xdr:spPr>
        <a:xfrm>
          <a:off x="13131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77153</xdr:rowOff>
    </xdr:from>
    <xdr:to>
      <xdr:col>81</xdr:col>
      <xdr:colOff>95250</xdr:colOff>
      <xdr:row>61</xdr:row>
      <xdr:rowOff>7303</xdr:rowOff>
    </xdr:to>
    <xdr:sp macro="" textlink="">
      <xdr:nvSpPr>
        <xdr:cNvPr id="341" name="楕円 340"/>
        <xdr:cNvSpPr/>
      </xdr:nvSpPr>
      <xdr:spPr>
        <a:xfrm>
          <a:off x="169672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93680</xdr:rowOff>
    </xdr:from>
    <xdr:ext cx="762000" cy="259045"/>
    <xdr:sp macro="" textlink="">
      <xdr:nvSpPr>
        <xdr:cNvPr id="342" name="定員管理の状況該当値テキスト"/>
        <xdr:cNvSpPr txBox="1"/>
      </xdr:nvSpPr>
      <xdr:spPr>
        <a:xfrm>
          <a:off x="17106900" y="102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81174</xdr:rowOff>
    </xdr:from>
    <xdr:to>
      <xdr:col>77</xdr:col>
      <xdr:colOff>95250</xdr:colOff>
      <xdr:row>61</xdr:row>
      <xdr:rowOff>11324</xdr:rowOff>
    </xdr:to>
    <xdr:sp macro="" textlink="">
      <xdr:nvSpPr>
        <xdr:cNvPr id="343" name="楕円 342"/>
        <xdr:cNvSpPr/>
      </xdr:nvSpPr>
      <xdr:spPr>
        <a:xfrm>
          <a:off x="16129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21501</xdr:rowOff>
    </xdr:from>
    <xdr:ext cx="736600" cy="259045"/>
    <xdr:sp macro="" textlink="">
      <xdr:nvSpPr>
        <xdr:cNvPr id="344" name="テキスト ボックス 343"/>
        <xdr:cNvSpPr txBox="1"/>
      </xdr:nvSpPr>
      <xdr:spPr>
        <a:xfrm>
          <a:off x="15798800" y="1013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5" name="楕円 344"/>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169562</xdr:rowOff>
    </xdr:from>
    <xdr:ext cx="762000" cy="259045"/>
    <xdr:sp macro="" textlink="">
      <xdr:nvSpPr>
        <xdr:cNvPr id="346" name="テキスト ボックス 345"/>
        <xdr:cNvSpPr txBox="1"/>
      </xdr:nvSpPr>
      <xdr:spPr>
        <a:xfrm>
          <a:off x="14909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7" name="楕円 346"/>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48" name="テキスト ボックス 347"/>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89218</xdr:rowOff>
    </xdr:from>
    <xdr:to>
      <xdr:col>64</xdr:col>
      <xdr:colOff>152400</xdr:colOff>
      <xdr:row>61</xdr:row>
      <xdr:rowOff>19368</xdr:rowOff>
    </xdr:to>
    <xdr:sp macro="" textlink="">
      <xdr:nvSpPr>
        <xdr:cNvPr id="349" name="楕円 348"/>
        <xdr:cNvSpPr/>
      </xdr:nvSpPr>
      <xdr:spPr>
        <a:xfrm>
          <a:off x="13462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29545</xdr:rowOff>
    </xdr:from>
    <xdr:ext cx="762000" cy="259045"/>
    <xdr:sp macro="" textlink="">
      <xdr:nvSpPr>
        <xdr:cNvPr id="350" name="テキスト ボックス 349"/>
        <xdr:cNvSpPr txBox="1"/>
      </xdr:nvSpPr>
      <xdr:spPr>
        <a:xfrm>
          <a:off x="13131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西山天王山駅や第二外環状道路の関連工事、小中学校の耐震化等工事の地方債の償還により元利償還金が増加しているが、公共下水道事業の法適化の影響により、公営企業債の元利償還金に対する繰入金相当額が減少し、実質公債費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た。今後、中学校給食施設工事に係る地方債の償還が始まることで比率の上昇が見込まれるため、緊急度・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80328</xdr:rowOff>
    </xdr:from>
    <xdr:to>
      <xdr:col>81</xdr:col>
      <xdr:colOff>44450</xdr:colOff>
      <xdr:row>37</xdr:row>
      <xdr:rowOff>98425</xdr:rowOff>
    </xdr:to>
    <xdr:cxnSp macro="">
      <xdr:nvCxnSpPr>
        <xdr:cNvPr id="380" name="直線コネクタ 379"/>
        <xdr:cNvCxnSpPr/>
      </xdr:nvCxnSpPr>
      <xdr:spPr>
        <a:xfrm flipV="1">
          <a:off x="16179800" y="642397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98425</xdr:rowOff>
    </xdr:from>
    <xdr:to>
      <xdr:col>77</xdr:col>
      <xdr:colOff>44450</xdr:colOff>
      <xdr:row>37</xdr:row>
      <xdr:rowOff>104458</xdr:rowOff>
    </xdr:to>
    <xdr:cxnSp macro="">
      <xdr:nvCxnSpPr>
        <xdr:cNvPr id="383" name="直線コネクタ 382"/>
        <xdr:cNvCxnSpPr/>
      </xdr:nvCxnSpPr>
      <xdr:spPr>
        <a:xfrm flipV="1">
          <a:off x="15290800" y="644207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104458</xdr:rowOff>
    </xdr:from>
    <xdr:to>
      <xdr:col>72</xdr:col>
      <xdr:colOff>203200</xdr:colOff>
      <xdr:row>37</xdr:row>
      <xdr:rowOff>110490</xdr:rowOff>
    </xdr:to>
    <xdr:cxnSp macro="">
      <xdr:nvCxnSpPr>
        <xdr:cNvPr id="386" name="直線コネクタ 385"/>
        <xdr:cNvCxnSpPr/>
      </xdr:nvCxnSpPr>
      <xdr:spPr>
        <a:xfrm flipV="1">
          <a:off x="14401800" y="644810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110490</xdr:rowOff>
    </xdr:from>
    <xdr:to>
      <xdr:col>68</xdr:col>
      <xdr:colOff>152400</xdr:colOff>
      <xdr:row>37</xdr:row>
      <xdr:rowOff>122555</xdr:rowOff>
    </xdr:to>
    <xdr:cxnSp macro="">
      <xdr:nvCxnSpPr>
        <xdr:cNvPr id="389" name="直線コネクタ 388"/>
        <xdr:cNvCxnSpPr/>
      </xdr:nvCxnSpPr>
      <xdr:spPr>
        <a:xfrm flipV="1">
          <a:off x="13512800" y="64541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33972</xdr:rowOff>
    </xdr:from>
    <xdr:to>
      <xdr:col>68</xdr:col>
      <xdr:colOff>203200</xdr:colOff>
      <xdr:row>40</xdr:row>
      <xdr:rowOff>135572</xdr:rowOff>
    </xdr:to>
    <xdr:sp macro="" textlink="">
      <xdr:nvSpPr>
        <xdr:cNvPr id="390" name="フローチャート: 判断 389"/>
        <xdr:cNvSpPr/>
      </xdr:nvSpPr>
      <xdr:spPr>
        <a:xfrm>
          <a:off x="14351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120349</xdr:rowOff>
    </xdr:from>
    <xdr:ext cx="762000" cy="259045"/>
    <xdr:sp macro="" textlink="">
      <xdr:nvSpPr>
        <xdr:cNvPr id="391" name="テキスト ボックス 390"/>
        <xdr:cNvSpPr txBox="1"/>
      </xdr:nvSpPr>
      <xdr:spPr>
        <a:xfrm>
          <a:off x="14020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29528</xdr:rowOff>
    </xdr:from>
    <xdr:to>
      <xdr:col>81</xdr:col>
      <xdr:colOff>95250</xdr:colOff>
      <xdr:row>37</xdr:row>
      <xdr:rowOff>131128</xdr:rowOff>
    </xdr:to>
    <xdr:sp macro="" textlink="">
      <xdr:nvSpPr>
        <xdr:cNvPr id="399" name="楕円 398"/>
        <xdr:cNvSpPr/>
      </xdr:nvSpPr>
      <xdr:spPr>
        <a:xfrm>
          <a:off x="169672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46055</xdr:rowOff>
    </xdr:from>
    <xdr:ext cx="762000" cy="259045"/>
    <xdr:sp macro="" textlink="">
      <xdr:nvSpPr>
        <xdr:cNvPr id="400" name="公債費負担の状況該当値テキスト"/>
        <xdr:cNvSpPr txBox="1"/>
      </xdr:nvSpPr>
      <xdr:spPr>
        <a:xfrm>
          <a:off x="17106900" y="62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47625</xdr:rowOff>
    </xdr:from>
    <xdr:to>
      <xdr:col>77</xdr:col>
      <xdr:colOff>95250</xdr:colOff>
      <xdr:row>37</xdr:row>
      <xdr:rowOff>149225</xdr:rowOff>
    </xdr:to>
    <xdr:sp macro="" textlink="">
      <xdr:nvSpPr>
        <xdr:cNvPr id="401" name="楕円 400"/>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159402</xdr:rowOff>
    </xdr:from>
    <xdr:ext cx="736600" cy="259045"/>
    <xdr:sp macro="" textlink="">
      <xdr:nvSpPr>
        <xdr:cNvPr id="402" name="テキスト ボックス 401"/>
        <xdr:cNvSpPr txBox="1"/>
      </xdr:nvSpPr>
      <xdr:spPr>
        <a:xfrm>
          <a:off x="15798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53658</xdr:rowOff>
    </xdr:from>
    <xdr:to>
      <xdr:col>73</xdr:col>
      <xdr:colOff>44450</xdr:colOff>
      <xdr:row>37</xdr:row>
      <xdr:rowOff>155258</xdr:rowOff>
    </xdr:to>
    <xdr:sp macro="" textlink="">
      <xdr:nvSpPr>
        <xdr:cNvPr id="403" name="楕円 402"/>
        <xdr:cNvSpPr/>
      </xdr:nvSpPr>
      <xdr:spPr>
        <a:xfrm>
          <a:off x="15240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165435</xdr:rowOff>
    </xdr:from>
    <xdr:ext cx="762000" cy="259045"/>
    <xdr:sp macro="" textlink="">
      <xdr:nvSpPr>
        <xdr:cNvPr id="404" name="テキスト ボックス 403"/>
        <xdr:cNvSpPr txBox="1"/>
      </xdr:nvSpPr>
      <xdr:spPr>
        <a:xfrm>
          <a:off x="14909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59690</xdr:rowOff>
    </xdr:from>
    <xdr:to>
      <xdr:col>68</xdr:col>
      <xdr:colOff>203200</xdr:colOff>
      <xdr:row>37</xdr:row>
      <xdr:rowOff>161290</xdr:rowOff>
    </xdr:to>
    <xdr:sp macro="" textlink="">
      <xdr:nvSpPr>
        <xdr:cNvPr id="405" name="楕円 404"/>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17</xdr:rowOff>
    </xdr:from>
    <xdr:ext cx="762000" cy="259045"/>
    <xdr:sp macro="" textlink="">
      <xdr:nvSpPr>
        <xdr:cNvPr id="406" name="テキスト ボックス 405"/>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71755</xdr:rowOff>
    </xdr:from>
    <xdr:to>
      <xdr:col>64</xdr:col>
      <xdr:colOff>152400</xdr:colOff>
      <xdr:row>38</xdr:row>
      <xdr:rowOff>1905</xdr:rowOff>
    </xdr:to>
    <xdr:sp macro="" textlink="">
      <xdr:nvSpPr>
        <xdr:cNvPr id="407" name="楕円 406"/>
        <xdr:cNvSpPr/>
      </xdr:nvSpPr>
      <xdr:spPr>
        <a:xfrm>
          <a:off x="13462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12082</xdr:rowOff>
    </xdr:from>
    <xdr:ext cx="762000" cy="259045"/>
    <xdr:sp macro="" textlink="">
      <xdr:nvSpPr>
        <xdr:cNvPr id="408" name="テキスト ボックス 407"/>
        <xdr:cNvSpPr txBox="1"/>
      </xdr:nvSpPr>
      <xdr:spPr>
        <a:xfrm>
          <a:off x="13131800" y="618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庁舎建設基金への積み立てなどにより、充当可能財源が増となったが、建設事業の実施などに伴う一般会計等の地方債残高の増や一部事務組合の地方債残高の増などにより、将来負担比率は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ポイント高くなった。今後、庁舎建替工事が予定されており、基金の減少や地方債残高の増加により比率が上昇することが見込まれることから、今後も事業実施の適正化を図り、財政の健全化に努める。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51604</xdr:rowOff>
    </xdr:from>
    <xdr:to>
      <xdr:col>81</xdr:col>
      <xdr:colOff>44450</xdr:colOff>
      <xdr:row>14</xdr:row>
      <xdr:rowOff>52409</xdr:rowOff>
    </xdr:to>
    <xdr:cxnSp macro="">
      <xdr:nvCxnSpPr>
        <xdr:cNvPr id="442" name="直線コネクタ 441"/>
        <xdr:cNvCxnSpPr/>
      </xdr:nvCxnSpPr>
      <xdr:spPr>
        <a:xfrm>
          <a:off x="16179800" y="2451904"/>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153077</xdr:rowOff>
    </xdr:from>
    <xdr:to>
      <xdr:col>77</xdr:col>
      <xdr:colOff>44450</xdr:colOff>
      <xdr:row>14</xdr:row>
      <xdr:rowOff>51604</xdr:rowOff>
    </xdr:to>
    <xdr:cxnSp macro="">
      <xdr:nvCxnSpPr>
        <xdr:cNvPr id="445" name="直線コネクタ 444"/>
        <xdr:cNvCxnSpPr/>
      </xdr:nvCxnSpPr>
      <xdr:spPr>
        <a:xfrm>
          <a:off x="15290800" y="2381927"/>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153077</xdr:rowOff>
    </xdr:from>
    <xdr:to>
      <xdr:col>72</xdr:col>
      <xdr:colOff>203200</xdr:colOff>
      <xdr:row>13</xdr:row>
      <xdr:rowOff>165947</xdr:rowOff>
    </xdr:to>
    <xdr:cxnSp macro="">
      <xdr:nvCxnSpPr>
        <xdr:cNvPr id="448" name="直線コネクタ 447"/>
        <xdr:cNvCxnSpPr/>
      </xdr:nvCxnSpPr>
      <xdr:spPr>
        <a:xfrm flipV="1">
          <a:off x="14401800" y="2381927"/>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50" name="テキスト ボックス 449"/>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153882</xdr:rowOff>
    </xdr:from>
    <xdr:to>
      <xdr:col>68</xdr:col>
      <xdr:colOff>152400</xdr:colOff>
      <xdr:row>13</xdr:row>
      <xdr:rowOff>165947</xdr:rowOff>
    </xdr:to>
    <xdr:cxnSp macro="">
      <xdr:nvCxnSpPr>
        <xdr:cNvPr id="451" name="直線コネクタ 450"/>
        <xdr:cNvCxnSpPr/>
      </xdr:nvCxnSpPr>
      <xdr:spPr>
        <a:xfrm>
          <a:off x="13512800" y="23827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69723</xdr:rowOff>
    </xdr:from>
    <xdr:to>
      <xdr:col>68</xdr:col>
      <xdr:colOff>203200</xdr:colOff>
      <xdr:row>16</xdr:row>
      <xdr:rowOff>171323</xdr:rowOff>
    </xdr:to>
    <xdr:sp macro="" textlink="">
      <xdr:nvSpPr>
        <xdr:cNvPr id="452" name="フローチャート: 判断 451"/>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156100</xdr:rowOff>
    </xdr:from>
    <xdr:ext cx="762000" cy="259045"/>
    <xdr:sp macro="" textlink="">
      <xdr:nvSpPr>
        <xdr:cNvPr id="453" name="テキスト ボックス 452"/>
        <xdr:cNvSpPr txBox="1"/>
      </xdr:nvSpPr>
      <xdr:spPr>
        <a:xfrm>
          <a:off x="14020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31919</xdr:rowOff>
    </xdr:from>
    <xdr:to>
      <xdr:col>64</xdr:col>
      <xdr:colOff>152400</xdr:colOff>
      <xdr:row>16</xdr:row>
      <xdr:rowOff>133519</xdr:rowOff>
    </xdr:to>
    <xdr:sp macro="" textlink="">
      <xdr:nvSpPr>
        <xdr:cNvPr id="454" name="フローチャート: 判断 453"/>
        <xdr:cNvSpPr/>
      </xdr:nvSpPr>
      <xdr:spPr>
        <a:xfrm>
          <a:off x="13462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118296</xdr:rowOff>
    </xdr:from>
    <xdr:ext cx="762000" cy="259045"/>
    <xdr:sp macro="" textlink="">
      <xdr:nvSpPr>
        <xdr:cNvPr id="455" name="テキスト ボックス 454"/>
        <xdr:cNvSpPr txBox="1"/>
      </xdr:nvSpPr>
      <xdr:spPr>
        <a:xfrm>
          <a:off x="13131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1609</xdr:rowOff>
    </xdr:from>
    <xdr:to>
      <xdr:col>81</xdr:col>
      <xdr:colOff>95250</xdr:colOff>
      <xdr:row>14</xdr:row>
      <xdr:rowOff>103209</xdr:rowOff>
    </xdr:to>
    <xdr:sp macro="" textlink="">
      <xdr:nvSpPr>
        <xdr:cNvPr id="461" name="楕円 460"/>
        <xdr:cNvSpPr/>
      </xdr:nvSpPr>
      <xdr:spPr>
        <a:xfrm>
          <a:off x="169672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94336</xdr:rowOff>
    </xdr:from>
    <xdr:ext cx="762000" cy="259045"/>
    <xdr:sp macro="" textlink="">
      <xdr:nvSpPr>
        <xdr:cNvPr id="462" name="将来負担の状況該当値テキスト"/>
        <xdr:cNvSpPr txBox="1"/>
      </xdr:nvSpPr>
      <xdr:spPr>
        <a:xfrm>
          <a:off x="17106900" y="232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804</xdr:rowOff>
    </xdr:from>
    <xdr:to>
      <xdr:col>77</xdr:col>
      <xdr:colOff>95250</xdr:colOff>
      <xdr:row>14</xdr:row>
      <xdr:rowOff>102404</xdr:rowOff>
    </xdr:to>
    <xdr:sp macro="" textlink="">
      <xdr:nvSpPr>
        <xdr:cNvPr id="463" name="楕円 462"/>
        <xdr:cNvSpPr/>
      </xdr:nvSpPr>
      <xdr:spPr>
        <a:xfrm>
          <a:off x="161290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112581</xdr:rowOff>
    </xdr:from>
    <xdr:ext cx="736600" cy="259045"/>
    <xdr:sp macro="" textlink="">
      <xdr:nvSpPr>
        <xdr:cNvPr id="464" name="テキスト ボックス 463"/>
        <xdr:cNvSpPr txBox="1"/>
      </xdr:nvSpPr>
      <xdr:spPr>
        <a:xfrm>
          <a:off x="15798800" y="2169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102277</xdr:rowOff>
    </xdr:from>
    <xdr:to>
      <xdr:col>73</xdr:col>
      <xdr:colOff>44450</xdr:colOff>
      <xdr:row>14</xdr:row>
      <xdr:rowOff>32427</xdr:rowOff>
    </xdr:to>
    <xdr:sp macro="" textlink="">
      <xdr:nvSpPr>
        <xdr:cNvPr id="465" name="楕円 464"/>
        <xdr:cNvSpPr/>
      </xdr:nvSpPr>
      <xdr:spPr>
        <a:xfrm>
          <a:off x="152400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42604</xdr:rowOff>
    </xdr:from>
    <xdr:ext cx="762000" cy="259045"/>
    <xdr:sp macro="" textlink="">
      <xdr:nvSpPr>
        <xdr:cNvPr id="466" name="テキスト ボックス 465"/>
        <xdr:cNvSpPr txBox="1"/>
      </xdr:nvSpPr>
      <xdr:spPr>
        <a:xfrm>
          <a:off x="14909800" y="210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115147</xdr:rowOff>
    </xdr:from>
    <xdr:to>
      <xdr:col>68</xdr:col>
      <xdr:colOff>203200</xdr:colOff>
      <xdr:row>14</xdr:row>
      <xdr:rowOff>45297</xdr:rowOff>
    </xdr:to>
    <xdr:sp macro="" textlink="">
      <xdr:nvSpPr>
        <xdr:cNvPr id="467" name="楕円 466"/>
        <xdr:cNvSpPr/>
      </xdr:nvSpPr>
      <xdr:spPr>
        <a:xfrm>
          <a:off x="14351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55474</xdr:rowOff>
    </xdr:from>
    <xdr:ext cx="762000" cy="259045"/>
    <xdr:sp macro="" textlink="">
      <xdr:nvSpPr>
        <xdr:cNvPr id="468" name="テキスト ボックス 467"/>
        <xdr:cNvSpPr txBox="1"/>
      </xdr:nvSpPr>
      <xdr:spPr>
        <a:xfrm>
          <a:off x="14020800" y="211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103082</xdr:rowOff>
    </xdr:from>
    <xdr:to>
      <xdr:col>64</xdr:col>
      <xdr:colOff>152400</xdr:colOff>
      <xdr:row>14</xdr:row>
      <xdr:rowOff>33232</xdr:rowOff>
    </xdr:to>
    <xdr:sp macro="" textlink="">
      <xdr:nvSpPr>
        <xdr:cNvPr id="469" name="楕円 468"/>
        <xdr:cNvSpPr/>
      </xdr:nvSpPr>
      <xdr:spPr>
        <a:xfrm>
          <a:off x="13462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43409</xdr:rowOff>
    </xdr:from>
    <xdr:ext cx="762000" cy="259045"/>
    <xdr:sp macro="" textlink="">
      <xdr:nvSpPr>
        <xdr:cNvPr id="470" name="テキスト ボックス 469"/>
        <xdr:cNvSpPr txBox="1"/>
      </xdr:nvSpPr>
      <xdr:spPr>
        <a:xfrm>
          <a:off x="13131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81,064
80,361
19.17
29,620,887
28,598,724
872,222
16,346,691
30,182,915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は、議員等への報酬も含まれるが多くは職員人件費である。職員数は、定員管理計画に基づき管理を行っている。また、定年退職を迎える職員数のピークが過ぎつつあることや年齢構成が平準化されてきていることにより、人件費は概ね横ばいで推移す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35560</xdr:rowOff>
    </xdr:to>
    <xdr:cxnSp macro="">
      <xdr:nvCxnSpPr>
        <xdr:cNvPr id="66" name="直線コネクタ 65"/>
        <xdr:cNvCxnSpPr/>
      </xdr:nvCxnSpPr>
      <xdr:spPr>
        <a:xfrm flipV="1">
          <a:off x="3987800" y="64135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38</xdr:row>
      <xdr:rowOff>35560</xdr:rowOff>
    </xdr:to>
    <xdr:cxnSp macro="">
      <xdr:nvCxnSpPr>
        <xdr:cNvPr id="69" name="直線コネクタ 68"/>
        <xdr:cNvCxnSpPr/>
      </xdr:nvCxnSpPr>
      <xdr:spPr>
        <a:xfrm>
          <a:off x="3098800" y="63830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38</xdr:row>
      <xdr:rowOff>43180</xdr:rowOff>
    </xdr:to>
    <xdr:cxnSp macro="">
      <xdr:nvCxnSpPr>
        <xdr:cNvPr id="72" name="直線コネクタ 71"/>
        <xdr:cNvCxnSpPr/>
      </xdr:nvCxnSpPr>
      <xdr:spPr>
        <a:xfrm flipV="1">
          <a:off x="2209800" y="63830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50800</xdr:rowOff>
    </xdr:to>
    <xdr:cxnSp macro="">
      <xdr:nvCxnSpPr>
        <xdr:cNvPr id="75" name="直線コネクタ 74"/>
        <xdr:cNvCxnSpPr/>
      </xdr:nvCxnSpPr>
      <xdr:spPr>
        <a:xfrm flipV="1">
          <a:off x="1320800" y="655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80010</xdr:rowOff>
    </xdr:from>
    <xdr:to>
      <xdr:col>11</xdr:col>
      <xdr:colOff>60325</xdr:colOff>
      <xdr:row>38</xdr:row>
      <xdr:rowOff>10160</xdr:rowOff>
    </xdr:to>
    <xdr:sp macro="" textlink="">
      <xdr:nvSpPr>
        <xdr:cNvPr id="76" name="フローチャート: 判断 75"/>
        <xdr:cNvSpPr/>
      </xdr:nvSpPr>
      <xdr:spPr>
        <a:xfrm>
          <a:off x="2159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20337</xdr:rowOff>
    </xdr:from>
    <xdr:ext cx="762000" cy="259045"/>
    <xdr:sp macro="" textlink="">
      <xdr:nvSpPr>
        <xdr:cNvPr id="77" name="テキスト ボックス 76"/>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となっており、引き続き類似団体平均を下回っている。ただし、今後民間委託や事務の効率化を進めていくと、委託料、アルバイト賃金及びＯＡ機器の更新費などの物件費が上昇していくことが予想されるため、そのような状況下でいかに抑制していくかが課題とな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67564</xdr:rowOff>
    </xdr:to>
    <xdr:cxnSp macro="">
      <xdr:nvCxnSpPr>
        <xdr:cNvPr id="125" name="直線コネクタ 124"/>
        <xdr:cNvCxnSpPr/>
      </xdr:nvCxnSpPr>
      <xdr:spPr>
        <a:xfrm flipV="1">
          <a:off x="15671800" y="27376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16</xdr:row>
      <xdr:rowOff>67564</xdr:rowOff>
    </xdr:to>
    <xdr:cxnSp macro="">
      <xdr:nvCxnSpPr>
        <xdr:cNvPr id="128" name="直線コネクタ 127"/>
        <xdr:cNvCxnSpPr/>
      </xdr:nvCxnSpPr>
      <xdr:spPr>
        <a:xfrm>
          <a:off x="14782800" y="26095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37846</xdr:rowOff>
    </xdr:from>
    <xdr:to>
      <xdr:col>73</xdr:col>
      <xdr:colOff>180975</xdr:colOff>
      <xdr:row>15</xdr:row>
      <xdr:rowOff>101854</xdr:rowOff>
    </xdr:to>
    <xdr:cxnSp macro="">
      <xdr:nvCxnSpPr>
        <xdr:cNvPr id="131" name="直線コネクタ 130"/>
        <xdr:cNvCxnSpPr/>
      </xdr:nvCxnSpPr>
      <xdr:spPr>
        <a:xfrm flipV="1">
          <a:off x="13893800" y="2609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101854</xdr:rowOff>
    </xdr:to>
    <xdr:cxnSp macro="">
      <xdr:nvCxnSpPr>
        <xdr:cNvPr id="134" name="直線コネクタ 133"/>
        <xdr:cNvCxnSpPr/>
      </xdr:nvCxnSpPr>
      <xdr:spPr>
        <a:xfrm>
          <a:off x="13004800" y="2646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69342</xdr:rowOff>
    </xdr:from>
    <xdr:to>
      <xdr:col>69</xdr:col>
      <xdr:colOff>142875</xdr:colOff>
      <xdr:row>15</xdr:row>
      <xdr:rowOff>170942</xdr:rowOff>
    </xdr:to>
    <xdr:sp macro="" textlink="">
      <xdr:nvSpPr>
        <xdr:cNvPr id="135" name="フローチャート: 判断 134"/>
        <xdr:cNvSpPr/>
      </xdr:nvSpPr>
      <xdr:spPr>
        <a:xfrm>
          <a:off x="13843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155719</xdr:rowOff>
    </xdr:from>
    <xdr:ext cx="762000" cy="259045"/>
    <xdr:sp macro="" textlink="">
      <xdr:nvSpPr>
        <xdr:cNvPr id="136" name="テキスト ボックス 135"/>
        <xdr:cNvSpPr txBox="1"/>
      </xdr:nvSpPr>
      <xdr:spPr>
        <a:xfrm>
          <a:off x="13512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37" name="フローチャート: 判断 136"/>
        <xdr:cNvSpPr/>
      </xdr:nvSpPr>
      <xdr:spPr>
        <a:xfrm>
          <a:off x="12954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38" name="テキスト ボックス 137"/>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4" name="楕円 143"/>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5" name="物件費該当値テキスト"/>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7" name="テキスト ボックス 146"/>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158496</xdr:rowOff>
    </xdr:from>
    <xdr:to>
      <xdr:col>74</xdr:col>
      <xdr:colOff>31750</xdr:colOff>
      <xdr:row>15</xdr:row>
      <xdr:rowOff>88646</xdr:rowOff>
    </xdr:to>
    <xdr:sp macro="" textlink="">
      <xdr:nvSpPr>
        <xdr:cNvPr id="148" name="楕円 147"/>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98823</xdr:rowOff>
    </xdr:from>
    <xdr:ext cx="762000" cy="259045"/>
    <xdr:sp macro="" textlink="">
      <xdr:nvSpPr>
        <xdr:cNvPr id="149" name="テキスト ボックス 148"/>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50" name="楕円 149"/>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51" name="テキスト ボックス 150"/>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52" name="楕円 151"/>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109999</xdr:rowOff>
    </xdr:from>
    <xdr:ext cx="762000" cy="259045"/>
    <xdr:sp macro="" textlink="">
      <xdr:nvSpPr>
        <xdr:cNvPr id="153" name="テキスト ボックス 152"/>
        <xdr:cNvSpPr txBox="1"/>
      </xdr:nvSpPr>
      <xdr:spPr>
        <a:xfrm>
          <a:off x="12623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が、扶助費は法令に基づき支出する経費が多く、任意に削減することが困難である。市の単独事業の見直しなど、給付水準や給付と負担の関係について、引き続き幅広い議論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78015</xdr:rowOff>
    </xdr:to>
    <xdr:cxnSp macro="">
      <xdr:nvCxnSpPr>
        <xdr:cNvPr id="188" name="直線コネクタ 187"/>
        <xdr:cNvCxnSpPr/>
      </xdr:nvCxnSpPr>
      <xdr:spPr>
        <a:xfrm flipV="1">
          <a:off x="3987800" y="9657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78015</xdr:rowOff>
    </xdr:to>
    <xdr:cxnSp macro="">
      <xdr:nvCxnSpPr>
        <xdr:cNvPr id="191" name="直線コネクタ 190"/>
        <xdr:cNvCxnSpPr/>
      </xdr:nvCxnSpPr>
      <xdr:spPr>
        <a:xfrm>
          <a:off x="3098800" y="94832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53522</xdr:rowOff>
    </xdr:to>
    <xdr:cxnSp macro="">
      <xdr:nvCxnSpPr>
        <xdr:cNvPr id="194" name="直線コネクタ 193"/>
        <xdr:cNvCxnSpPr/>
      </xdr:nvCxnSpPr>
      <xdr:spPr>
        <a:xfrm>
          <a:off x="2209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53522</xdr:rowOff>
    </xdr:to>
    <xdr:cxnSp macro="">
      <xdr:nvCxnSpPr>
        <xdr:cNvPr id="197" name="直線コネクタ 196"/>
        <xdr:cNvCxnSpPr/>
      </xdr:nvCxnSpPr>
      <xdr:spPr>
        <a:xfrm flipV="1">
          <a:off x="1320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198" name="フローチャート: 判断 197"/>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199" name="テキスト ボックス 198"/>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7" name="楕円 206"/>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8"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0" name="テキスト ボックス 209"/>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％となっている。公共下水道事業会計が法適化したことに伴い、繰出金の一部が補助費等（補助金、負担金）に移行したためである。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57</xdr:row>
      <xdr:rowOff>92710</xdr:rowOff>
    </xdr:to>
    <xdr:cxnSp macro="">
      <xdr:nvCxnSpPr>
        <xdr:cNvPr id="249" name="直線コネクタ 248"/>
        <xdr:cNvCxnSpPr/>
      </xdr:nvCxnSpPr>
      <xdr:spPr>
        <a:xfrm flipV="1">
          <a:off x="15671800" y="95758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57</xdr:row>
      <xdr:rowOff>92710</xdr:rowOff>
    </xdr:to>
    <xdr:cxnSp macro="">
      <xdr:nvCxnSpPr>
        <xdr:cNvPr id="252" name="直線コネクタ 251"/>
        <xdr:cNvCxnSpPr/>
      </xdr:nvCxnSpPr>
      <xdr:spPr>
        <a:xfrm>
          <a:off x="14782800" y="96672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165100</xdr:rowOff>
    </xdr:to>
    <xdr:cxnSp macro="">
      <xdr:nvCxnSpPr>
        <xdr:cNvPr id="255" name="直線コネクタ 254"/>
        <xdr:cNvCxnSpPr/>
      </xdr:nvCxnSpPr>
      <xdr:spPr>
        <a:xfrm flipV="1">
          <a:off x="13893800" y="9667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165100</xdr:rowOff>
    </xdr:to>
    <xdr:cxnSp macro="">
      <xdr:nvCxnSpPr>
        <xdr:cNvPr id="258" name="直線コネクタ 257"/>
        <xdr:cNvCxnSpPr/>
      </xdr:nvCxnSpPr>
      <xdr:spPr>
        <a:xfrm>
          <a:off x="13004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2" name="テキスト ボックス 261"/>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8" name="楕円 267"/>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9"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70" name="楕円 269"/>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1" name="テキスト ボックス 270"/>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6" name="楕円 275"/>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7" name="テキスト ボックス 276"/>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ゴミ処理、消防及び福祉といった事務を一部事務組合で処理をしている関係上、負担金の割合が高いことが要因として考えられる。一部事務組合を含めた連結決算も視野に入れた財政運営が求められ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147574</xdr:rowOff>
    </xdr:to>
    <xdr:cxnSp macro="">
      <xdr:nvCxnSpPr>
        <xdr:cNvPr id="307" name="直線コネクタ 306"/>
        <xdr:cNvCxnSpPr/>
      </xdr:nvCxnSpPr>
      <xdr:spPr>
        <a:xfrm>
          <a:off x="15671800" y="64409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97282</xdr:rowOff>
    </xdr:to>
    <xdr:cxnSp macro="">
      <xdr:nvCxnSpPr>
        <xdr:cNvPr id="310" name="直線コネクタ 309"/>
        <xdr:cNvCxnSpPr/>
      </xdr:nvCxnSpPr>
      <xdr:spPr>
        <a:xfrm>
          <a:off x="14782800" y="6372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97282</xdr:rowOff>
    </xdr:to>
    <xdr:cxnSp macro="">
      <xdr:nvCxnSpPr>
        <xdr:cNvPr id="313" name="直線コネクタ 312"/>
        <xdr:cNvCxnSpPr/>
      </xdr:nvCxnSpPr>
      <xdr:spPr>
        <a:xfrm flipV="1">
          <a:off x="13893800" y="6372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97282</xdr:rowOff>
    </xdr:to>
    <xdr:cxnSp macro="">
      <xdr:nvCxnSpPr>
        <xdr:cNvPr id="316" name="直線コネクタ 315"/>
        <xdr:cNvCxnSpPr/>
      </xdr:nvCxnSpPr>
      <xdr:spPr>
        <a:xfrm>
          <a:off x="13004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19" name="フローチャート: 判断 318"/>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0" name="テキスト ボックス 319"/>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6" name="楕円 325"/>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7"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8" name="楕円 327"/>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9" name="テキスト ボックス 328"/>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0" name="楕円 329"/>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1" name="テキスト ボックス 330"/>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2" name="楕円 331"/>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3" name="テキスト ボックス 332"/>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4" name="楕円 333"/>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5" name="テキスト ボックス 334"/>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今後は中学校給食関連工事の償還が本格化する見通しであることや、庁舎建替工事が計画されているため、普通建設事業を行う場合は、特定財源の確保などを行い、地方債の新規発行を抑制す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33274</xdr:rowOff>
    </xdr:to>
    <xdr:cxnSp macro="">
      <xdr:nvCxnSpPr>
        <xdr:cNvPr id="365" name="直線コネクタ 364"/>
        <xdr:cNvCxnSpPr/>
      </xdr:nvCxnSpPr>
      <xdr:spPr>
        <a:xfrm flipV="1">
          <a:off x="3987800" y="132029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77</xdr:row>
      <xdr:rowOff>33274</xdr:rowOff>
    </xdr:to>
    <xdr:cxnSp macro="">
      <xdr:nvCxnSpPr>
        <xdr:cNvPr id="368" name="直線コネクタ 367"/>
        <xdr:cNvCxnSpPr/>
      </xdr:nvCxnSpPr>
      <xdr:spPr>
        <a:xfrm>
          <a:off x="3098800" y="131251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149861</xdr:rowOff>
    </xdr:to>
    <xdr:cxnSp macro="">
      <xdr:nvCxnSpPr>
        <xdr:cNvPr id="371" name="直線コネクタ 370"/>
        <xdr:cNvCxnSpPr/>
      </xdr:nvCxnSpPr>
      <xdr:spPr>
        <a:xfrm flipV="1">
          <a:off x="2209800" y="131251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149861</xdr:rowOff>
    </xdr:to>
    <xdr:cxnSp macro="">
      <xdr:nvCxnSpPr>
        <xdr:cNvPr id="374" name="直線コネクタ 373"/>
        <xdr:cNvCxnSpPr/>
      </xdr:nvCxnSpPr>
      <xdr:spPr>
        <a:xfrm>
          <a:off x="1320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75" name="フローチャート: 判断 374"/>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76" name="テキスト ボックス 375"/>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7" name="フローチャート: 判断 376"/>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78" name="テキスト ボックス 377"/>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4" name="楕円 383"/>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5"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6" name="楕円 385"/>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7" name="テキスト ボックス 386"/>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8" name="楕円 387"/>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9" name="テキスト ボックス 388"/>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0" name="楕円 389"/>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1" name="テキスト ボックス 390"/>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2" name="楕円 391"/>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3" name="テキスト ボックス 392"/>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79.8</a:t>
          </a:r>
          <a:r>
            <a:rPr kumimoji="1" lang="ja-JP" altLang="en-US" sz="1300">
              <a:latin typeface="ＭＳ Ｐゴシック" panose="020B0600070205080204" pitchFamily="50" charset="-128"/>
              <a:ea typeface="ＭＳ Ｐゴシック" panose="020B0600070205080204" pitchFamily="50" charset="-128"/>
            </a:rPr>
            <a:t>％となっている。主な要因は市税収入が増加したことなどにより、分母が増加したことによる。今後、引き続き扶助費の伸びが見込まれる中、各性質別歳出をいかに抑制していくかが重要となる。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100330</xdr:rowOff>
    </xdr:to>
    <xdr:cxnSp macro="">
      <xdr:nvCxnSpPr>
        <xdr:cNvPr id="426" name="直線コネクタ 425"/>
        <xdr:cNvCxnSpPr/>
      </xdr:nvCxnSpPr>
      <xdr:spPr>
        <a:xfrm flipV="1">
          <a:off x="15671800" y="1326388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78</xdr:row>
      <xdr:rowOff>100330</xdr:rowOff>
    </xdr:to>
    <xdr:cxnSp macro="">
      <xdr:nvCxnSpPr>
        <xdr:cNvPr id="429" name="直線コネクタ 428"/>
        <xdr:cNvCxnSpPr/>
      </xdr:nvCxnSpPr>
      <xdr:spPr>
        <a:xfrm>
          <a:off x="14782800" y="13081000"/>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50800</xdr:rowOff>
    </xdr:from>
    <xdr:to>
      <xdr:col>73</xdr:col>
      <xdr:colOff>180975</xdr:colOff>
      <xdr:row>77</xdr:row>
      <xdr:rowOff>96520</xdr:rowOff>
    </xdr:to>
    <xdr:cxnSp macro="">
      <xdr:nvCxnSpPr>
        <xdr:cNvPr id="432" name="直線コネクタ 431"/>
        <xdr:cNvCxnSpPr/>
      </xdr:nvCxnSpPr>
      <xdr:spPr>
        <a:xfrm flipV="1">
          <a:off x="13893800" y="130810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77</xdr:row>
      <xdr:rowOff>96520</xdr:rowOff>
    </xdr:to>
    <xdr:cxnSp macro="">
      <xdr:nvCxnSpPr>
        <xdr:cNvPr id="435" name="直線コネクタ 434"/>
        <xdr:cNvCxnSpPr/>
      </xdr:nvCxnSpPr>
      <xdr:spPr>
        <a:xfrm>
          <a:off x="13004800" y="13241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36" name="フローチャート: 判断 435"/>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37" name="テキスト ボックス 436"/>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38" name="フローチャート: 判断 437"/>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146067</xdr:rowOff>
    </xdr:from>
    <xdr:ext cx="762000" cy="259045"/>
    <xdr:sp macro="" textlink="">
      <xdr:nvSpPr>
        <xdr:cNvPr id="439" name="テキスト ボックス 438"/>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5" name="楕円 444"/>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46"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49530</xdr:rowOff>
    </xdr:from>
    <xdr:to>
      <xdr:col>78</xdr:col>
      <xdr:colOff>120650</xdr:colOff>
      <xdr:row>78</xdr:row>
      <xdr:rowOff>151130</xdr:rowOff>
    </xdr:to>
    <xdr:sp macro="" textlink="">
      <xdr:nvSpPr>
        <xdr:cNvPr id="447" name="楕円 446"/>
        <xdr:cNvSpPr/>
      </xdr:nvSpPr>
      <xdr:spPr>
        <a:xfrm>
          <a:off x="15621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135907</xdr:rowOff>
    </xdr:from>
    <xdr:ext cx="736600" cy="259045"/>
    <xdr:sp macro="" textlink="">
      <xdr:nvSpPr>
        <xdr:cNvPr id="448" name="テキスト ボックス 447"/>
        <xdr:cNvSpPr txBox="1"/>
      </xdr:nvSpPr>
      <xdr:spPr>
        <a:xfrm>
          <a:off x="15290800" y="1350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0</xdr:rowOff>
    </xdr:from>
    <xdr:to>
      <xdr:col>74</xdr:col>
      <xdr:colOff>31750</xdr:colOff>
      <xdr:row>76</xdr:row>
      <xdr:rowOff>101600</xdr:rowOff>
    </xdr:to>
    <xdr:sp macro="" textlink="">
      <xdr:nvSpPr>
        <xdr:cNvPr id="449" name="楕円 448"/>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111777</xdr:rowOff>
    </xdr:from>
    <xdr:ext cx="762000" cy="259045"/>
    <xdr:sp macro="" textlink="">
      <xdr:nvSpPr>
        <xdr:cNvPr id="450" name="テキスト ボックス 449"/>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51" name="楕円 450"/>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52" name="テキスト ボックス 451"/>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3" name="楕円 452"/>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54" name="テキスト ボックス 453"/>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29407</xdr:rowOff>
    </xdr:from>
    <xdr:to>
      <xdr:col>29</xdr:col>
      <xdr:colOff>127000</xdr:colOff>
      <xdr:row>17</xdr:row>
      <xdr:rowOff>29712</xdr:rowOff>
    </xdr:to>
    <xdr:cxnSp macro="">
      <xdr:nvCxnSpPr>
        <xdr:cNvPr id="50" name="直線コネクタ 49"/>
        <xdr:cNvCxnSpPr/>
      </xdr:nvCxnSpPr>
      <xdr:spPr bwMode="auto">
        <a:xfrm>
          <a:off x="5003800" y="2991682"/>
          <a:ext cx="647700" cy="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14489</xdr:rowOff>
    </xdr:from>
    <xdr:ext cx="762000" cy="259045"/>
    <xdr:sp macro="" textlink="">
      <xdr:nvSpPr>
        <xdr:cNvPr id="51" name="人口1人当たり決算額の推移平均値テキスト130"/>
        <xdr:cNvSpPr txBox="1"/>
      </xdr:nvSpPr>
      <xdr:spPr>
        <a:xfrm>
          <a:off x="5740400" y="297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7366</xdr:rowOff>
    </xdr:from>
    <xdr:to>
      <xdr:col>26</xdr:col>
      <xdr:colOff>50800</xdr:colOff>
      <xdr:row>17</xdr:row>
      <xdr:rowOff>29407</xdr:rowOff>
    </xdr:to>
    <xdr:cxnSp macro="">
      <xdr:nvCxnSpPr>
        <xdr:cNvPr id="53" name="直線コネクタ 52"/>
        <xdr:cNvCxnSpPr/>
      </xdr:nvCxnSpPr>
      <xdr:spPr bwMode="auto">
        <a:xfrm>
          <a:off x="4305300" y="2969641"/>
          <a:ext cx="698500" cy="2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7366</xdr:rowOff>
    </xdr:from>
    <xdr:to>
      <xdr:col>22</xdr:col>
      <xdr:colOff>114300</xdr:colOff>
      <xdr:row>17</xdr:row>
      <xdr:rowOff>26473</xdr:rowOff>
    </xdr:to>
    <xdr:cxnSp macro="">
      <xdr:nvCxnSpPr>
        <xdr:cNvPr id="56" name="直線コネクタ 55"/>
        <xdr:cNvCxnSpPr/>
      </xdr:nvCxnSpPr>
      <xdr:spPr bwMode="auto">
        <a:xfrm flipV="1">
          <a:off x="3606800" y="2969641"/>
          <a:ext cx="698500" cy="1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26473</xdr:rowOff>
    </xdr:from>
    <xdr:to>
      <xdr:col>18</xdr:col>
      <xdr:colOff>177800</xdr:colOff>
      <xdr:row>17</xdr:row>
      <xdr:rowOff>65373</xdr:rowOff>
    </xdr:to>
    <xdr:cxnSp macro="">
      <xdr:nvCxnSpPr>
        <xdr:cNvPr id="59" name="直線コネクタ 58"/>
        <xdr:cNvCxnSpPr/>
      </xdr:nvCxnSpPr>
      <xdr:spPr bwMode="auto">
        <a:xfrm flipV="1">
          <a:off x="2908300" y="2988748"/>
          <a:ext cx="698500" cy="3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39834</xdr:rowOff>
    </xdr:from>
    <xdr:to>
      <xdr:col>19</xdr:col>
      <xdr:colOff>38100</xdr:colOff>
      <xdr:row>16</xdr:row>
      <xdr:rowOff>141434</xdr:rowOff>
    </xdr:to>
    <xdr:sp macro="" textlink="">
      <xdr:nvSpPr>
        <xdr:cNvPr id="60" name="フローチャート: 判断 59"/>
        <xdr:cNvSpPr/>
      </xdr:nvSpPr>
      <xdr:spPr bwMode="auto">
        <a:xfrm>
          <a:off x="3556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151611</xdr:rowOff>
    </xdr:from>
    <xdr:ext cx="762000" cy="259045"/>
    <xdr:sp macro="" textlink="">
      <xdr:nvSpPr>
        <xdr:cNvPr id="61" name="テキスト ボックス 60"/>
        <xdr:cNvSpPr txBox="1"/>
      </xdr:nvSpPr>
      <xdr:spPr>
        <a:xfrm>
          <a:off x="32258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104318</xdr:rowOff>
    </xdr:from>
    <xdr:to>
      <xdr:col>15</xdr:col>
      <xdr:colOff>101600</xdr:colOff>
      <xdr:row>17</xdr:row>
      <xdr:rowOff>34468</xdr:rowOff>
    </xdr:to>
    <xdr:sp macro="" textlink="">
      <xdr:nvSpPr>
        <xdr:cNvPr id="62" name="フローチャート: 判断 61"/>
        <xdr:cNvSpPr/>
      </xdr:nvSpPr>
      <xdr:spPr bwMode="auto">
        <a:xfrm>
          <a:off x="2857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44645</xdr:rowOff>
    </xdr:from>
    <xdr:ext cx="762000" cy="259045"/>
    <xdr:sp macro="" textlink="">
      <xdr:nvSpPr>
        <xdr:cNvPr id="63" name="テキスト ボックス 62"/>
        <xdr:cNvSpPr txBox="1"/>
      </xdr:nvSpPr>
      <xdr:spPr>
        <a:xfrm>
          <a:off x="2527300" y="26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150362</xdr:rowOff>
    </xdr:from>
    <xdr:to>
      <xdr:col>29</xdr:col>
      <xdr:colOff>177800</xdr:colOff>
      <xdr:row>17</xdr:row>
      <xdr:rowOff>80512</xdr:rowOff>
    </xdr:to>
    <xdr:sp macro="" textlink="">
      <xdr:nvSpPr>
        <xdr:cNvPr id="69" name="楕円 68"/>
        <xdr:cNvSpPr/>
      </xdr:nvSpPr>
      <xdr:spPr bwMode="auto">
        <a:xfrm>
          <a:off x="5600700" y="2941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166889</xdr:rowOff>
    </xdr:from>
    <xdr:ext cx="762000" cy="259045"/>
    <xdr:sp macro="" textlink="">
      <xdr:nvSpPr>
        <xdr:cNvPr id="70" name="人口1人当たり決算額の推移該当値テキスト130"/>
        <xdr:cNvSpPr txBox="1"/>
      </xdr:nvSpPr>
      <xdr:spPr>
        <a:xfrm>
          <a:off x="5740400" y="278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150057</xdr:rowOff>
    </xdr:from>
    <xdr:to>
      <xdr:col>26</xdr:col>
      <xdr:colOff>101600</xdr:colOff>
      <xdr:row>17</xdr:row>
      <xdr:rowOff>80207</xdr:rowOff>
    </xdr:to>
    <xdr:sp macro="" textlink="">
      <xdr:nvSpPr>
        <xdr:cNvPr id="71" name="楕円 70"/>
        <xdr:cNvSpPr/>
      </xdr:nvSpPr>
      <xdr:spPr bwMode="auto">
        <a:xfrm>
          <a:off x="4953000" y="294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90384</xdr:rowOff>
    </xdr:from>
    <xdr:ext cx="736600" cy="259045"/>
    <xdr:sp macro="" textlink="">
      <xdr:nvSpPr>
        <xdr:cNvPr id="72" name="テキスト ボックス 71"/>
        <xdr:cNvSpPr txBox="1"/>
      </xdr:nvSpPr>
      <xdr:spPr>
        <a:xfrm>
          <a:off x="4622800" y="270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128016</xdr:rowOff>
    </xdr:from>
    <xdr:to>
      <xdr:col>22</xdr:col>
      <xdr:colOff>165100</xdr:colOff>
      <xdr:row>17</xdr:row>
      <xdr:rowOff>58166</xdr:rowOff>
    </xdr:to>
    <xdr:sp macro="" textlink="">
      <xdr:nvSpPr>
        <xdr:cNvPr id="73" name="楕円 72"/>
        <xdr:cNvSpPr/>
      </xdr:nvSpPr>
      <xdr:spPr bwMode="auto">
        <a:xfrm>
          <a:off x="4254500" y="291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68343</xdr:rowOff>
    </xdr:from>
    <xdr:ext cx="762000" cy="259045"/>
    <xdr:sp macro="" textlink="">
      <xdr:nvSpPr>
        <xdr:cNvPr id="74" name="テキスト ボックス 73"/>
        <xdr:cNvSpPr txBox="1"/>
      </xdr:nvSpPr>
      <xdr:spPr>
        <a:xfrm>
          <a:off x="3924300" y="268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147123</xdr:rowOff>
    </xdr:from>
    <xdr:to>
      <xdr:col>19</xdr:col>
      <xdr:colOff>38100</xdr:colOff>
      <xdr:row>17</xdr:row>
      <xdr:rowOff>77273</xdr:rowOff>
    </xdr:to>
    <xdr:sp macro="" textlink="">
      <xdr:nvSpPr>
        <xdr:cNvPr id="75" name="楕円 74"/>
        <xdr:cNvSpPr/>
      </xdr:nvSpPr>
      <xdr:spPr bwMode="auto">
        <a:xfrm>
          <a:off x="3556000" y="2937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62050</xdr:rowOff>
    </xdr:from>
    <xdr:ext cx="762000" cy="259045"/>
    <xdr:sp macro="" textlink="">
      <xdr:nvSpPr>
        <xdr:cNvPr id="76" name="テキスト ボックス 75"/>
        <xdr:cNvSpPr txBox="1"/>
      </xdr:nvSpPr>
      <xdr:spPr>
        <a:xfrm>
          <a:off x="3225800" y="3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14573</xdr:rowOff>
    </xdr:from>
    <xdr:to>
      <xdr:col>15</xdr:col>
      <xdr:colOff>101600</xdr:colOff>
      <xdr:row>17</xdr:row>
      <xdr:rowOff>116173</xdr:rowOff>
    </xdr:to>
    <xdr:sp macro="" textlink="">
      <xdr:nvSpPr>
        <xdr:cNvPr id="77" name="楕円 76"/>
        <xdr:cNvSpPr/>
      </xdr:nvSpPr>
      <xdr:spPr bwMode="auto">
        <a:xfrm>
          <a:off x="2857500" y="297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100950</xdr:rowOff>
    </xdr:from>
    <xdr:ext cx="762000" cy="259045"/>
    <xdr:sp macro="" textlink="">
      <xdr:nvSpPr>
        <xdr:cNvPr id="78" name="テキスト ボックス 77"/>
        <xdr:cNvSpPr txBox="1"/>
      </xdr:nvSpPr>
      <xdr:spPr>
        <a:xfrm>
          <a:off x="2527300" y="3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105773</xdr:rowOff>
    </xdr:from>
    <xdr:to>
      <xdr:col>29</xdr:col>
      <xdr:colOff>127000</xdr:colOff>
      <xdr:row>37</xdr:row>
      <xdr:rowOff>150187</xdr:rowOff>
    </xdr:to>
    <xdr:cxnSp macro="">
      <xdr:nvCxnSpPr>
        <xdr:cNvPr id="113" name="直線コネクタ 112"/>
        <xdr:cNvCxnSpPr/>
      </xdr:nvCxnSpPr>
      <xdr:spPr bwMode="auto">
        <a:xfrm>
          <a:off x="5003800" y="7230473"/>
          <a:ext cx="647700" cy="4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93461</xdr:rowOff>
    </xdr:from>
    <xdr:to>
      <xdr:col>26</xdr:col>
      <xdr:colOff>50800</xdr:colOff>
      <xdr:row>37</xdr:row>
      <xdr:rowOff>105773</xdr:rowOff>
    </xdr:to>
    <xdr:cxnSp macro="">
      <xdr:nvCxnSpPr>
        <xdr:cNvPr id="116" name="直線コネクタ 115"/>
        <xdr:cNvCxnSpPr/>
      </xdr:nvCxnSpPr>
      <xdr:spPr bwMode="auto">
        <a:xfrm>
          <a:off x="4305300" y="7218161"/>
          <a:ext cx="698500"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93461</xdr:rowOff>
    </xdr:from>
    <xdr:to>
      <xdr:col>22</xdr:col>
      <xdr:colOff>114300</xdr:colOff>
      <xdr:row>37</xdr:row>
      <xdr:rowOff>100547</xdr:rowOff>
    </xdr:to>
    <xdr:cxnSp macro="">
      <xdr:nvCxnSpPr>
        <xdr:cNvPr id="119" name="直線コネクタ 118"/>
        <xdr:cNvCxnSpPr/>
      </xdr:nvCxnSpPr>
      <xdr:spPr bwMode="auto">
        <a:xfrm flipV="1">
          <a:off x="3606800" y="7218161"/>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92775</xdr:rowOff>
    </xdr:from>
    <xdr:to>
      <xdr:col>18</xdr:col>
      <xdr:colOff>177800</xdr:colOff>
      <xdr:row>37</xdr:row>
      <xdr:rowOff>100547</xdr:rowOff>
    </xdr:to>
    <xdr:cxnSp macro="">
      <xdr:nvCxnSpPr>
        <xdr:cNvPr id="122" name="直線コネクタ 121"/>
        <xdr:cNvCxnSpPr/>
      </xdr:nvCxnSpPr>
      <xdr:spPr bwMode="auto">
        <a:xfrm>
          <a:off x="2908300" y="7217475"/>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60982</xdr:rowOff>
    </xdr:from>
    <xdr:to>
      <xdr:col>19</xdr:col>
      <xdr:colOff>38100</xdr:colOff>
      <xdr:row>35</xdr:row>
      <xdr:rowOff>162582</xdr:rowOff>
    </xdr:to>
    <xdr:sp macro="" textlink="">
      <xdr:nvSpPr>
        <xdr:cNvPr id="123" name="フローチャート: 判断 122"/>
        <xdr:cNvSpPr/>
      </xdr:nvSpPr>
      <xdr:spPr bwMode="auto">
        <a:xfrm>
          <a:off x="35560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172759</xdr:rowOff>
    </xdr:from>
    <xdr:ext cx="762000" cy="259045"/>
    <xdr:sp macro="" textlink="">
      <xdr:nvSpPr>
        <xdr:cNvPr id="124" name="テキスト ボックス 123"/>
        <xdr:cNvSpPr txBox="1"/>
      </xdr:nvSpPr>
      <xdr:spPr>
        <a:xfrm>
          <a:off x="3225800" y="644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84136</xdr:rowOff>
    </xdr:from>
    <xdr:to>
      <xdr:col>15</xdr:col>
      <xdr:colOff>101600</xdr:colOff>
      <xdr:row>35</xdr:row>
      <xdr:rowOff>185736</xdr:rowOff>
    </xdr:to>
    <xdr:sp macro="" textlink="">
      <xdr:nvSpPr>
        <xdr:cNvPr id="125" name="フローチャート: 判断 124"/>
        <xdr:cNvSpPr/>
      </xdr:nvSpPr>
      <xdr:spPr bwMode="auto">
        <a:xfrm>
          <a:off x="2857500" y="6694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195913</xdr:rowOff>
    </xdr:from>
    <xdr:ext cx="762000" cy="259045"/>
    <xdr:sp macro="" textlink="">
      <xdr:nvSpPr>
        <xdr:cNvPr id="126" name="テキスト ボックス 125"/>
        <xdr:cNvSpPr txBox="1"/>
      </xdr:nvSpPr>
      <xdr:spPr>
        <a:xfrm>
          <a:off x="2527300" y="646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99387</xdr:rowOff>
    </xdr:from>
    <xdr:to>
      <xdr:col>29</xdr:col>
      <xdr:colOff>177800</xdr:colOff>
      <xdr:row>37</xdr:row>
      <xdr:rowOff>200987</xdr:rowOff>
    </xdr:to>
    <xdr:sp macro="" textlink="">
      <xdr:nvSpPr>
        <xdr:cNvPr id="132" name="楕円 131"/>
        <xdr:cNvSpPr/>
      </xdr:nvSpPr>
      <xdr:spPr bwMode="auto">
        <a:xfrm>
          <a:off x="5600700" y="7224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71464</xdr:rowOff>
    </xdr:from>
    <xdr:ext cx="762000" cy="259045"/>
    <xdr:sp macro="" textlink="">
      <xdr:nvSpPr>
        <xdr:cNvPr id="133" name="人口1人当たり決算額の推移該当値テキスト445"/>
        <xdr:cNvSpPr txBox="1"/>
      </xdr:nvSpPr>
      <xdr:spPr>
        <a:xfrm>
          <a:off x="5740400" y="719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54973</xdr:rowOff>
    </xdr:from>
    <xdr:to>
      <xdr:col>26</xdr:col>
      <xdr:colOff>101600</xdr:colOff>
      <xdr:row>37</xdr:row>
      <xdr:rowOff>156573</xdr:rowOff>
    </xdr:to>
    <xdr:sp macro="" textlink="">
      <xdr:nvSpPr>
        <xdr:cNvPr id="134" name="楕円 133"/>
        <xdr:cNvSpPr/>
      </xdr:nvSpPr>
      <xdr:spPr bwMode="auto">
        <a:xfrm>
          <a:off x="4953000" y="7179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141350</xdr:rowOff>
    </xdr:from>
    <xdr:ext cx="736600" cy="259045"/>
    <xdr:sp macro="" textlink="">
      <xdr:nvSpPr>
        <xdr:cNvPr id="135" name="テキスト ボックス 134"/>
        <xdr:cNvSpPr txBox="1"/>
      </xdr:nvSpPr>
      <xdr:spPr>
        <a:xfrm>
          <a:off x="4622800" y="7266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42661</xdr:rowOff>
    </xdr:from>
    <xdr:to>
      <xdr:col>22</xdr:col>
      <xdr:colOff>165100</xdr:colOff>
      <xdr:row>37</xdr:row>
      <xdr:rowOff>144261</xdr:rowOff>
    </xdr:to>
    <xdr:sp macro="" textlink="">
      <xdr:nvSpPr>
        <xdr:cNvPr id="136" name="楕円 135"/>
        <xdr:cNvSpPr/>
      </xdr:nvSpPr>
      <xdr:spPr bwMode="auto">
        <a:xfrm>
          <a:off x="4254500" y="716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129038</xdr:rowOff>
    </xdr:from>
    <xdr:ext cx="762000" cy="259045"/>
    <xdr:sp macro="" textlink="">
      <xdr:nvSpPr>
        <xdr:cNvPr id="137" name="テキスト ボックス 136"/>
        <xdr:cNvSpPr txBox="1"/>
      </xdr:nvSpPr>
      <xdr:spPr>
        <a:xfrm>
          <a:off x="3924300" y="7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49747</xdr:rowOff>
    </xdr:from>
    <xdr:to>
      <xdr:col>19</xdr:col>
      <xdr:colOff>38100</xdr:colOff>
      <xdr:row>37</xdr:row>
      <xdr:rowOff>151347</xdr:rowOff>
    </xdr:to>
    <xdr:sp macro="" textlink="">
      <xdr:nvSpPr>
        <xdr:cNvPr id="138" name="楕円 137"/>
        <xdr:cNvSpPr/>
      </xdr:nvSpPr>
      <xdr:spPr bwMode="auto">
        <a:xfrm>
          <a:off x="3556000" y="717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136124</xdr:rowOff>
    </xdr:from>
    <xdr:ext cx="762000" cy="259045"/>
    <xdr:sp macro="" textlink="">
      <xdr:nvSpPr>
        <xdr:cNvPr id="139" name="テキスト ボックス 138"/>
        <xdr:cNvSpPr txBox="1"/>
      </xdr:nvSpPr>
      <xdr:spPr>
        <a:xfrm>
          <a:off x="3225800" y="726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41975</xdr:rowOff>
    </xdr:from>
    <xdr:to>
      <xdr:col>15</xdr:col>
      <xdr:colOff>101600</xdr:colOff>
      <xdr:row>37</xdr:row>
      <xdr:rowOff>143575</xdr:rowOff>
    </xdr:to>
    <xdr:sp macro="" textlink="">
      <xdr:nvSpPr>
        <xdr:cNvPr id="140" name="楕円 139"/>
        <xdr:cNvSpPr/>
      </xdr:nvSpPr>
      <xdr:spPr bwMode="auto">
        <a:xfrm>
          <a:off x="2857500" y="716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128352</xdr:rowOff>
    </xdr:from>
    <xdr:ext cx="762000" cy="259045"/>
    <xdr:sp macro="" textlink="">
      <xdr:nvSpPr>
        <xdr:cNvPr id="141" name="テキスト ボックス 140"/>
        <xdr:cNvSpPr txBox="1"/>
      </xdr:nvSpPr>
      <xdr:spPr>
        <a:xfrm>
          <a:off x="2527300" y="725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81,064
80,361
19.17
29,620,887
28,598,724
872,222
16,346,691
30,182,915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60109</xdr:rowOff>
    </xdr:from>
    <xdr:to>
      <xdr:col>24</xdr:col>
      <xdr:colOff>63500</xdr:colOff>
      <xdr:row>37</xdr:row>
      <xdr:rowOff>70301</xdr:rowOff>
    </xdr:to>
    <xdr:cxnSp macro="">
      <xdr:nvCxnSpPr>
        <xdr:cNvPr id="61" name="直線コネクタ 60"/>
        <xdr:cNvCxnSpPr/>
      </xdr:nvCxnSpPr>
      <xdr:spPr>
        <a:xfrm flipV="1">
          <a:off x="3797300" y="6403759"/>
          <a:ext cx="8382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19704</xdr:rowOff>
    </xdr:from>
    <xdr:to>
      <xdr:col>19</xdr:col>
      <xdr:colOff>177800</xdr:colOff>
      <xdr:row>37</xdr:row>
      <xdr:rowOff>70301</xdr:rowOff>
    </xdr:to>
    <xdr:cxnSp macro="">
      <xdr:nvCxnSpPr>
        <xdr:cNvPr id="64" name="直線コネクタ 63"/>
        <xdr:cNvCxnSpPr/>
      </xdr:nvCxnSpPr>
      <xdr:spPr>
        <a:xfrm>
          <a:off x="2908300" y="6363354"/>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165837</xdr:rowOff>
    </xdr:from>
    <xdr:to>
      <xdr:col>15</xdr:col>
      <xdr:colOff>50800</xdr:colOff>
      <xdr:row>37</xdr:row>
      <xdr:rowOff>19704</xdr:rowOff>
    </xdr:to>
    <xdr:cxnSp macro="">
      <xdr:nvCxnSpPr>
        <xdr:cNvPr id="67" name="直線コネクタ 66"/>
        <xdr:cNvCxnSpPr/>
      </xdr:nvCxnSpPr>
      <xdr:spPr>
        <a:xfrm>
          <a:off x="2019300" y="6338037"/>
          <a:ext cx="8890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165837</xdr:rowOff>
    </xdr:from>
    <xdr:to>
      <xdr:col>10</xdr:col>
      <xdr:colOff>114300</xdr:colOff>
      <xdr:row>37</xdr:row>
      <xdr:rowOff>36754</xdr:rowOff>
    </xdr:to>
    <xdr:cxnSp macro="">
      <xdr:nvCxnSpPr>
        <xdr:cNvPr id="70" name="直線コネクタ 69"/>
        <xdr:cNvCxnSpPr/>
      </xdr:nvCxnSpPr>
      <xdr:spPr>
        <a:xfrm flipV="1">
          <a:off x="1130300" y="6338037"/>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48285</xdr:rowOff>
    </xdr:from>
    <xdr:to>
      <xdr:col>10</xdr:col>
      <xdr:colOff>165100</xdr:colOff>
      <xdr:row>36</xdr:row>
      <xdr:rowOff>149885</xdr:rowOff>
    </xdr:to>
    <xdr:sp macro="" textlink="">
      <xdr:nvSpPr>
        <xdr:cNvPr id="71" name="フローチャート: 判断 70"/>
        <xdr:cNvSpPr/>
      </xdr:nvSpPr>
      <xdr:spPr>
        <a:xfrm>
          <a:off x="1968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166412</xdr:rowOff>
    </xdr:from>
    <xdr:ext cx="534377" cy="259045"/>
    <xdr:sp macro="" textlink="">
      <xdr:nvSpPr>
        <xdr:cNvPr id="72" name="テキスト ボックス 71"/>
        <xdr:cNvSpPr txBox="1"/>
      </xdr:nvSpPr>
      <xdr:spPr>
        <a:xfrm>
          <a:off x="1752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56153</xdr:rowOff>
    </xdr:from>
    <xdr:to>
      <xdr:col>6</xdr:col>
      <xdr:colOff>38100</xdr:colOff>
      <xdr:row>36</xdr:row>
      <xdr:rowOff>157753</xdr:rowOff>
    </xdr:to>
    <xdr:sp macro="" textlink="">
      <xdr:nvSpPr>
        <xdr:cNvPr id="73" name="フローチャート: 判断 72"/>
        <xdr:cNvSpPr/>
      </xdr:nvSpPr>
      <xdr:spPr>
        <a:xfrm>
          <a:off x="1079500" y="622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2830</xdr:rowOff>
    </xdr:from>
    <xdr:ext cx="534377" cy="259045"/>
    <xdr:sp macro="" textlink="">
      <xdr:nvSpPr>
        <xdr:cNvPr id="74" name="テキスト ボックス 73"/>
        <xdr:cNvSpPr txBox="1"/>
      </xdr:nvSpPr>
      <xdr:spPr>
        <a:xfrm>
          <a:off x="863111" y="60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9309</xdr:rowOff>
    </xdr:from>
    <xdr:to>
      <xdr:col>24</xdr:col>
      <xdr:colOff>114300</xdr:colOff>
      <xdr:row>37</xdr:row>
      <xdr:rowOff>110909</xdr:rowOff>
    </xdr:to>
    <xdr:sp macro="" textlink="">
      <xdr:nvSpPr>
        <xdr:cNvPr id="80" name="楕円 79"/>
        <xdr:cNvSpPr/>
      </xdr:nvSpPr>
      <xdr:spPr>
        <a:xfrm>
          <a:off x="4584700" y="63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159186</xdr:rowOff>
    </xdr:from>
    <xdr:ext cx="534377" cy="259045"/>
    <xdr:sp macro="" textlink="">
      <xdr:nvSpPr>
        <xdr:cNvPr id="81" name="人件費該当値テキスト"/>
        <xdr:cNvSpPr txBox="1"/>
      </xdr:nvSpPr>
      <xdr:spPr>
        <a:xfrm>
          <a:off x="4686300" y="63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19501</xdr:rowOff>
    </xdr:from>
    <xdr:to>
      <xdr:col>20</xdr:col>
      <xdr:colOff>38100</xdr:colOff>
      <xdr:row>37</xdr:row>
      <xdr:rowOff>121101</xdr:rowOff>
    </xdr:to>
    <xdr:sp macro="" textlink="">
      <xdr:nvSpPr>
        <xdr:cNvPr id="82" name="楕円 81"/>
        <xdr:cNvSpPr/>
      </xdr:nvSpPr>
      <xdr:spPr>
        <a:xfrm>
          <a:off x="3746500" y="63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112228</xdr:rowOff>
    </xdr:from>
    <xdr:ext cx="534377" cy="259045"/>
    <xdr:sp macro="" textlink="">
      <xdr:nvSpPr>
        <xdr:cNvPr id="83" name="テキスト ボックス 82"/>
        <xdr:cNvSpPr txBox="1"/>
      </xdr:nvSpPr>
      <xdr:spPr>
        <a:xfrm>
          <a:off x="3530111" y="645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140354</xdr:rowOff>
    </xdr:from>
    <xdr:to>
      <xdr:col>15</xdr:col>
      <xdr:colOff>101600</xdr:colOff>
      <xdr:row>37</xdr:row>
      <xdr:rowOff>70504</xdr:rowOff>
    </xdr:to>
    <xdr:sp macro="" textlink="">
      <xdr:nvSpPr>
        <xdr:cNvPr id="84" name="楕円 83"/>
        <xdr:cNvSpPr/>
      </xdr:nvSpPr>
      <xdr:spPr>
        <a:xfrm>
          <a:off x="2857500" y="63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87031</xdr:rowOff>
    </xdr:from>
    <xdr:ext cx="534377" cy="259045"/>
    <xdr:sp macro="" textlink="">
      <xdr:nvSpPr>
        <xdr:cNvPr id="85" name="テキスト ボックス 84"/>
        <xdr:cNvSpPr txBox="1"/>
      </xdr:nvSpPr>
      <xdr:spPr>
        <a:xfrm>
          <a:off x="2641111" y="60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115037</xdr:rowOff>
    </xdr:from>
    <xdr:to>
      <xdr:col>10</xdr:col>
      <xdr:colOff>165100</xdr:colOff>
      <xdr:row>37</xdr:row>
      <xdr:rowOff>45187</xdr:rowOff>
    </xdr:to>
    <xdr:sp macro="" textlink="">
      <xdr:nvSpPr>
        <xdr:cNvPr id="86" name="楕円 85"/>
        <xdr:cNvSpPr/>
      </xdr:nvSpPr>
      <xdr:spPr>
        <a:xfrm>
          <a:off x="1968500" y="62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36314</xdr:rowOff>
    </xdr:from>
    <xdr:ext cx="534377" cy="259045"/>
    <xdr:sp macro="" textlink="">
      <xdr:nvSpPr>
        <xdr:cNvPr id="87" name="テキスト ボックス 86"/>
        <xdr:cNvSpPr txBox="1"/>
      </xdr:nvSpPr>
      <xdr:spPr>
        <a:xfrm>
          <a:off x="1752111" y="63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157404</xdr:rowOff>
    </xdr:from>
    <xdr:to>
      <xdr:col>6</xdr:col>
      <xdr:colOff>38100</xdr:colOff>
      <xdr:row>37</xdr:row>
      <xdr:rowOff>87554</xdr:rowOff>
    </xdr:to>
    <xdr:sp macro="" textlink="">
      <xdr:nvSpPr>
        <xdr:cNvPr id="88" name="楕円 87"/>
        <xdr:cNvSpPr/>
      </xdr:nvSpPr>
      <xdr:spPr>
        <a:xfrm>
          <a:off x="1079500" y="63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78681</xdr:rowOff>
    </xdr:from>
    <xdr:ext cx="534377" cy="259045"/>
    <xdr:sp macro="" textlink="">
      <xdr:nvSpPr>
        <xdr:cNvPr id="89" name="テキスト ボックス 88"/>
        <xdr:cNvSpPr txBox="1"/>
      </xdr:nvSpPr>
      <xdr:spPr>
        <a:xfrm>
          <a:off x="863111" y="642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84020</xdr:rowOff>
    </xdr:from>
    <xdr:to>
      <xdr:col>24</xdr:col>
      <xdr:colOff>63500</xdr:colOff>
      <xdr:row>57</xdr:row>
      <xdr:rowOff>103484</xdr:rowOff>
    </xdr:to>
    <xdr:cxnSp macro="">
      <xdr:nvCxnSpPr>
        <xdr:cNvPr id="121" name="直線コネクタ 120"/>
        <xdr:cNvCxnSpPr/>
      </xdr:nvCxnSpPr>
      <xdr:spPr>
        <a:xfrm flipV="1">
          <a:off x="3797300" y="9856670"/>
          <a:ext cx="8382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103484</xdr:rowOff>
    </xdr:from>
    <xdr:to>
      <xdr:col>19</xdr:col>
      <xdr:colOff>177800</xdr:colOff>
      <xdr:row>57</xdr:row>
      <xdr:rowOff>152404</xdr:rowOff>
    </xdr:to>
    <xdr:cxnSp macro="">
      <xdr:nvCxnSpPr>
        <xdr:cNvPr id="124" name="直線コネクタ 123"/>
        <xdr:cNvCxnSpPr/>
      </xdr:nvCxnSpPr>
      <xdr:spPr>
        <a:xfrm flipV="1">
          <a:off x="2908300" y="9876134"/>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64229</xdr:rowOff>
    </xdr:from>
    <xdr:to>
      <xdr:col>15</xdr:col>
      <xdr:colOff>50800</xdr:colOff>
      <xdr:row>57</xdr:row>
      <xdr:rowOff>152404</xdr:rowOff>
    </xdr:to>
    <xdr:cxnSp macro="">
      <xdr:nvCxnSpPr>
        <xdr:cNvPr id="127" name="直線コネクタ 126"/>
        <xdr:cNvCxnSpPr/>
      </xdr:nvCxnSpPr>
      <xdr:spPr>
        <a:xfrm>
          <a:off x="2019300" y="9836879"/>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64229</xdr:rowOff>
    </xdr:from>
    <xdr:to>
      <xdr:col>10</xdr:col>
      <xdr:colOff>114300</xdr:colOff>
      <xdr:row>58</xdr:row>
      <xdr:rowOff>93588</xdr:rowOff>
    </xdr:to>
    <xdr:cxnSp macro="">
      <xdr:nvCxnSpPr>
        <xdr:cNvPr id="130" name="直線コネクタ 129"/>
        <xdr:cNvCxnSpPr/>
      </xdr:nvCxnSpPr>
      <xdr:spPr>
        <a:xfrm flipV="1">
          <a:off x="1130300" y="9836879"/>
          <a:ext cx="889000" cy="20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140106</xdr:rowOff>
    </xdr:from>
    <xdr:to>
      <xdr:col>10</xdr:col>
      <xdr:colOff>165100</xdr:colOff>
      <xdr:row>56</xdr:row>
      <xdr:rowOff>70256</xdr:rowOff>
    </xdr:to>
    <xdr:sp macro="" textlink="">
      <xdr:nvSpPr>
        <xdr:cNvPr id="131" name="フローチャート: 判断 130"/>
        <xdr:cNvSpPr/>
      </xdr:nvSpPr>
      <xdr:spPr>
        <a:xfrm>
          <a:off x="1968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86783</xdr:rowOff>
    </xdr:from>
    <xdr:ext cx="534377" cy="259045"/>
    <xdr:sp macro="" textlink="">
      <xdr:nvSpPr>
        <xdr:cNvPr id="132" name="テキスト ボックス 131"/>
        <xdr:cNvSpPr txBox="1"/>
      </xdr:nvSpPr>
      <xdr:spPr>
        <a:xfrm>
          <a:off x="1752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46968</xdr:rowOff>
    </xdr:from>
    <xdr:to>
      <xdr:col>6</xdr:col>
      <xdr:colOff>38100</xdr:colOff>
      <xdr:row>56</xdr:row>
      <xdr:rowOff>148568</xdr:rowOff>
    </xdr:to>
    <xdr:sp macro="" textlink="">
      <xdr:nvSpPr>
        <xdr:cNvPr id="133" name="フローチャート: 判断 132"/>
        <xdr:cNvSpPr/>
      </xdr:nvSpPr>
      <xdr:spPr>
        <a:xfrm>
          <a:off x="1079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165095</xdr:rowOff>
    </xdr:from>
    <xdr:ext cx="534377" cy="259045"/>
    <xdr:sp macro="" textlink="">
      <xdr:nvSpPr>
        <xdr:cNvPr id="134" name="テキスト ボックス 133"/>
        <xdr:cNvSpPr txBox="1"/>
      </xdr:nvSpPr>
      <xdr:spPr>
        <a:xfrm>
          <a:off x="863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33220</xdr:rowOff>
    </xdr:from>
    <xdr:to>
      <xdr:col>24</xdr:col>
      <xdr:colOff>114300</xdr:colOff>
      <xdr:row>57</xdr:row>
      <xdr:rowOff>134820</xdr:rowOff>
    </xdr:to>
    <xdr:sp macro="" textlink="">
      <xdr:nvSpPr>
        <xdr:cNvPr id="140" name="楕円 139"/>
        <xdr:cNvSpPr/>
      </xdr:nvSpPr>
      <xdr:spPr>
        <a:xfrm>
          <a:off x="4584700" y="98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11647</xdr:rowOff>
    </xdr:from>
    <xdr:ext cx="534377" cy="259045"/>
    <xdr:sp macro="" textlink="">
      <xdr:nvSpPr>
        <xdr:cNvPr id="141" name="物件費該当値テキスト"/>
        <xdr:cNvSpPr txBox="1"/>
      </xdr:nvSpPr>
      <xdr:spPr>
        <a:xfrm>
          <a:off x="4686300" y="97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52684</xdr:rowOff>
    </xdr:from>
    <xdr:to>
      <xdr:col>20</xdr:col>
      <xdr:colOff>38100</xdr:colOff>
      <xdr:row>57</xdr:row>
      <xdr:rowOff>154284</xdr:rowOff>
    </xdr:to>
    <xdr:sp macro="" textlink="">
      <xdr:nvSpPr>
        <xdr:cNvPr id="142" name="楕円 141"/>
        <xdr:cNvSpPr/>
      </xdr:nvSpPr>
      <xdr:spPr>
        <a:xfrm>
          <a:off x="3746500" y="98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145411</xdr:rowOff>
    </xdr:from>
    <xdr:ext cx="534377" cy="259045"/>
    <xdr:sp macro="" textlink="">
      <xdr:nvSpPr>
        <xdr:cNvPr id="143" name="テキスト ボックス 142"/>
        <xdr:cNvSpPr txBox="1"/>
      </xdr:nvSpPr>
      <xdr:spPr>
        <a:xfrm>
          <a:off x="3530111" y="99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101604</xdr:rowOff>
    </xdr:from>
    <xdr:to>
      <xdr:col>15</xdr:col>
      <xdr:colOff>101600</xdr:colOff>
      <xdr:row>58</xdr:row>
      <xdr:rowOff>31754</xdr:rowOff>
    </xdr:to>
    <xdr:sp macro="" textlink="">
      <xdr:nvSpPr>
        <xdr:cNvPr id="144" name="楕円 143"/>
        <xdr:cNvSpPr/>
      </xdr:nvSpPr>
      <xdr:spPr>
        <a:xfrm>
          <a:off x="2857500" y="987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22881</xdr:rowOff>
    </xdr:from>
    <xdr:ext cx="534377" cy="259045"/>
    <xdr:sp macro="" textlink="">
      <xdr:nvSpPr>
        <xdr:cNvPr id="145" name="テキスト ボックス 144"/>
        <xdr:cNvSpPr txBox="1"/>
      </xdr:nvSpPr>
      <xdr:spPr>
        <a:xfrm>
          <a:off x="2641111" y="996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13429</xdr:rowOff>
    </xdr:from>
    <xdr:to>
      <xdr:col>10</xdr:col>
      <xdr:colOff>165100</xdr:colOff>
      <xdr:row>57</xdr:row>
      <xdr:rowOff>115029</xdr:rowOff>
    </xdr:to>
    <xdr:sp macro="" textlink="">
      <xdr:nvSpPr>
        <xdr:cNvPr id="146" name="楕円 145"/>
        <xdr:cNvSpPr/>
      </xdr:nvSpPr>
      <xdr:spPr>
        <a:xfrm>
          <a:off x="1968500" y="97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106156</xdr:rowOff>
    </xdr:from>
    <xdr:ext cx="534377" cy="259045"/>
    <xdr:sp macro="" textlink="">
      <xdr:nvSpPr>
        <xdr:cNvPr id="147" name="テキスト ボックス 146"/>
        <xdr:cNvSpPr txBox="1"/>
      </xdr:nvSpPr>
      <xdr:spPr>
        <a:xfrm>
          <a:off x="1752111" y="98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42788</xdr:rowOff>
    </xdr:from>
    <xdr:to>
      <xdr:col>6</xdr:col>
      <xdr:colOff>38100</xdr:colOff>
      <xdr:row>58</xdr:row>
      <xdr:rowOff>144388</xdr:rowOff>
    </xdr:to>
    <xdr:sp macro="" textlink="">
      <xdr:nvSpPr>
        <xdr:cNvPr id="148" name="楕円 147"/>
        <xdr:cNvSpPr/>
      </xdr:nvSpPr>
      <xdr:spPr>
        <a:xfrm>
          <a:off x="1079500" y="99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135515</xdr:rowOff>
    </xdr:from>
    <xdr:ext cx="534377" cy="259045"/>
    <xdr:sp macro="" textlink="">
      <xdr:nvSpPr>
        <xdr:cNvPr id="149" name="テキスト ボックス 148"/>
        <xdr:cNvSpPr txBox="1"/>
      </xdr:nvSpPr>
      <xdr:spPr>
        <a:xfrm>
          <a:off x="863111" y="100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74823</xdr:rowOff>
    </xdr:from>
    <xdr:to>
      <xdr:col>24</xdr:col>
      <xdr:colOff>63500</xdr:colOff>
      <xdr:row>78</xdr:row>
      <xdr:rowOff>77704</xdr:rowOff>
    </xdr:to>
    <xdr:cxnSp macro="">
      <xdr:nvCxnSpPr>
        <xdr:cNvPr id="176" name="直線コネクタ 175"/>
        <xdr:cNvCxnSpPr/>
      </xdr:nvCxnSpPr>
      <xdr:spPr>
        <a:xfrm>
          <a:off x="3797300" y="13447923"/>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68286</xdr:rowOff>
    </xdr:from>
    <xdr:to>
      <xdr:col>19</xdr:col>
      <xdr:colOff>177800</xdr:colOff>
      <xdr:row>78</xdr:row>
      <xdr:rowOff>74823</xdr:rowOff>
    </xdr:to>
    <xdr:cxnSp macro="">
      <xdr:nvCxnSpPr>
        <xdr:cNvPr id="179" name="直線コネクタ 178"/>
        <xdr:cNvCxnSpPr/>
      </xdr:nvCxnSpPr>
      <xdr:spPr>
        <a:xfrm>
          <a:off x="2908300" y="13441386"/>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65680</xdr:rowOff>
    </xdr:from>
    <xdr:to>
      <xdr:col>15</xdr:col>
      <xdr:colOff>50800</xdr:colOff>
      <xdr:row>78</xdr:row>
      <xdr:rowOff>68286</xdr:rowOff>
    </xdr:to>
    <xdr:cxnSp macro="">
      <xdr:nvCxnSpPr>
        <xdr:cNvPr id="182" name="直線コネクタ 181"/>
        <xdr:cNvCxnSpPr/>
      </xdr:nvCxnSpPr>
      <xdr:spPr>
        <a:xfrm>
          <a:off x="2019300" y="1343878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57815</xdr:rowOff>
    </xdr:from>
    <xdr:to>
      <xdr:col>10</xdr:col>
      <xdr:colOff>114300</xdr:colOff>
      <xdr:row>78</xdr:row>
      <xdr:rowOff>65680</xdr:rowOff>
    </xdr:to>
    <xdr:cxnSp macro="">
      <xdr:nvCxnSpPr>
        <xdr:cNvPr id="185" name="直線コネクタ 184"/>
        <xdr:cNvCxnSpPr/>
      </xdr:nvCxnSpPr>
      <xdr:spPr>
        <a:xfrm>
          <a:off x="1130300" y="13430915"/>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91963</xdr:rowOff>
    </xdr:from>
    <xdr:to>
      <xdr:col>10</xdr:col>
      <xdr:colOff>165100</xdr:colOff>
      <xdr:row>78</xdr:row>
      <xdr:rowOff>22113</xdr:rowOff>
    </xdr:to>
    <xdr:sp macro="" textlink="">
      <xdr:nvSpPr>
        <xdr:cNvPr id="186" name="フローチャート: 判断 185"/>
        <xdr:cNvSpPr/>
      </xdr:nvSpPr>
      <xdr:spPr>
        <a:xfrm>
          <a:off x="1968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38640</xdr:rowOff>
    </xdr:from>
    <xdr:ext cx="469744" cy="259045"/>
    <xdr:sp macro="" textlink="">
      <xdr:nvSpPr>
        <xdr:cNvPr id="187" name="テキスト ボックス 186"/>
        <xdr:cNvSpPr txBox="1"/>
      </xdr:nvSpPr>
      <xdr:spPr>
        <a:xfrm>
          <a:off x="1784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95941</xdr:rowOff>
    </xdr:from>
    <xdr:to>
      <xdr:col>6</xdr:col>
      <xdr:colOff>38100</xdr:colOff>
      <xdr:row>78</xdr:row>
      <xdr:rowOff>26091</xdr:rowOff>
    </xdr:to>
    <xdr:sp macro="" textlink="">
      <xdr:nvSpPr>
        <xdr:cNvPr id="188" name="フローチャート: 判断 187"/>
        <xdr:cNvSpPr/>
      </xdr:nvSpPr>
      <xdr:spPr>
        <a:xfrm>
          <a:off x="1079500" y="1329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42618</xdr:rowOff>
    </xdr:from>
    <xdr:ext cx="469744" cy="259045"/>
    <xdr:sp macro="" textlink="">
      <xdr:nvSpPr>
        <xdr:cNvPr id="189" name="テキスト ボックス 188"/>
        <xdr:cNvSpPr txBox="1"/>
      </xdr:nvSpPr>
      <xdr:spPr>
        <a:xfrm>
          <a:off x="895428" y="1307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26904</xdr:rowOff>
    </xdr:from>
    <xdr:to>
      <xdr:col>24</xdr:col>
      <xdr:colOff>114300</xdr:colOff>
      <xdr:row>78</xdr:row>
      <xdr:rowOff>128504</xdr:rowOff>
    </xdr:to>
    <xdr:sp macro="" textlink="">
      <xdr:nvSpPr>
        <xdr:cNvPr id="195" name="楕円 194"/>
        <xdr:cNvSpPr/>
      </xdr:nvSpPr>
      <xdr:spPr>
        <a:xfrm>
          <a:off x="4584700" y="134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113281</xdr:rowOff>
    </xdr:from>
    <xdr:ext cx="469744" cy="259045"/>
    <xdr:sp macro="" textlink="">
      <xdr:nvSpPr>
        <xdr:cNvPr id="196" name="維持補修費該当値テキスト"/>
        <xdr:cNvSpPr txBox="1"/>
      </xdr:nvSpPr>
      <xdr:spPr>
        <a:xfrm>
          <a:off x="4686300" y="1331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24023</xdr:rowOff>
    </xdr:from>
    <xdr:to>
      <xdr:col>20</xdr:col>
      <xdr:colOff>38100</xdr:colOff>
      <xdr:row>78</xdr:row>
      <xdr:rowOff>125623</xdr:rowOff>
    </xdr:to>
    <xdr:sp macro="" textlink="">
      <xdr:nvSpPr>
        <xdr:cNvPr id="197" name="楕円 196"/>
        <xdr:cNvSpPr/>
      </xdr:nvSpPr>
      <xdr:spPr>
        <a:xfrm>
          <a:off x="3746500" y="133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116750</xdr:rowOff>
    </xdr:from>
    <xdr:ext cx="469744" cy="259045"/>
    <xdr:sp macro="" textlink="">
      <xdr:nvSpPr>
        <xdr:cNvPr id="198" name="テキスト ボックス 197"/>
        <xdr:cNvSpPr txBox="1"/>
      </xdr:nvSpPr>
      <xdr:spPr>
        <a:xfrm>
          <a:off x="3562428" y="1348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17486</xdr:rowOff>
    </xdr:from>
    <xdr:to>
      <xdr:col>15</xdr:col>
      <xdr:colOff>101600</xdr:colOff>
      <xdr:row>78</xdr:row>
      <xdr:rowOff>119086</xdr:rowOff>
    </xdr:to>
    <xdr:sp macro="" textlink="">
      <xdr:nvSpPr>
        <xdr:cNvPr id="199" name="楕円 198"/>
        <xdr:cNvSpPr/>
      </xdr:nvSpPr>
      <xdr:spPr>
        <a:xfrm>
          <a:off x="2857500" y="133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110213</xdr:rowOff>
    </xdr:from>
    <xdr:ext cx="469744" cy="259045"/>
    <xdr:sp macro="" textlink="">
      <xdr:nvSpPr>
        <xdr:cNvPr id="200" name="テキスト ボックス 199"/>
        <xdr:cNvSpPr txBox="1"/>
      </xdr:nvSpPr>
      <xdr:spPr>
        <a:xfrm>
          <a:off x="2673428" y="134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14880</xdr:rowOff>
    </xdr:from>
    <xdr:to>
      <xdr:col>10</xdr:col>
      <xdr:colOff>165100</xdr:colOff>
      <xdr:row>78</xdr:row>
      <xdr:rowOff>116480</xdr:rowOff>
    </xdr:to>
    <xdr:sp macro="" textlink="">
      <xdr:nvSpPr>
        <xdr:cNvPr id="201" name="楕円 200"/>
        <xdr:cNvSpPr/>
      </xdr:nvSpPr>
      <xdr:spPr>
        <a:xfrm>
          <a:off x="1968500" y="133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107607</xdr:rowOff>
    </xdr:from>
    <xdr:ext cx="469744" cy="259045"/>
    <xdr:sp macro="" textlink="">
      <xdr:nvSpPr>
        <xdr:cNvPr id="202" name="テキスト ボックス 201"/>
        <xdr:cNvSpPr txBox="1"/>
      </xdr:nvSpPr>
      <xdr:spPr>
        <a:xfrm>
          <a:off x="1784428" y="1348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7015</xdr:rowOff>
    </xdr:from>
    <xdr:to>
      <xdr:col>6</xdr:col>
      <xdr:colOff>38100</xdr:colOff>
      <xdr:row>78</xdr:row>
      <xdr:rowOff>108615</xdr:rowOff>
    </xdr:to>
    <xdr:sp macro="" textlink="">
      <xdr:nvSpPr>
        <xdr:cNvPr id="203" name="楕円 202"/>
        <xdr:cNvSpPr/>
      </xdr:nvSpPr>
      <xdr:spPr>
        <a:xfrm>
          <a:off x="1079500" y="133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99742</xdr:rowOff>
    </xdr:from>
    <xdr:ext cx="469744" cy="259045"/>
    <xdr:sp macro="" textlink="">
      <xdr:nvSpPr>
        <xdr:cNvPr id="204" name="テキスト ボックス 203"/>
        <xdr:cNvSpPr txBox="1"/>
      </xdr:nvSpPr>
      <xdr:spPr>
        <a:xfrm>
          <a:off x="895428" y="1347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76515</xdr:rowOff>
    </xdr:from>
    <xdr:to>
      <xdr:col>24</xdr:col>
      <xdr:colOff>63500</xdr:colOff>
      <xdr:row>96</xdr:row>
      <xdr:rowOff>123530</xdr:rowOff>
    </xdr:to>
    <xdr:cxnSp macro="">
      <xdr:nvCxnSpPr>
        <xdr:cNvPr id="232" name="直線コネクタ 231"/>
        <xdr:cNvCxnSpPr/>
      </xdr:nvCxnSpPr>
      <xdr:spPr>
        <a:xfrm flipV="1">
          <a:off x="3797300" y="16535715"/>
          <a:ext cx="8382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123530</xdr:rowOff>
    </xdr:from>
    <xdr:to>
      <xdr:col>19</xdr:col>
      <xdr:colOff>177800</xdr:colOff>
      <xdr:row>96</xdr:row>
      <xdr:rowOff>154285</xdr:rowOff>
    </xdr:to>
    <xdr:cxnSp macro="">
      <xdr:nvCxnSpPr>
        <xdr:cNvPr id="235" name="直線コネクタ 234"/>
        <xdr:cNvCxnSpPr/>
      </xdr:nvCxnSpPr>
      <xdr:spPr>
        <a:xfrm flipV="1">
          <a:off x="2908300" y="16582730"/>
          <a:ext cx="889000" cy="3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154285</xdr:rowOff>
    </xdr:from>
    <xdr:to>
      <xdr:col>15</xdr:col>
      <xdr:colOff>50800</xdr:colOff>
      <xdr:row>97</xdr:row>
      <xdr:rowOff>28479</xdr:rowOff>
    </xdr:to>
    <xdr:cxnSp macro="">
      <xdr:nvCxnSpPr>
        <xdr:cNvPr id="238" name="直線コネクタ 237"/>
        <xdr:cNvCxnSpPr/>
      </xdr:nvCxnSpPr>
      <xdr:spPr>
        <a:xfrm flipV="1">
          <a:off x="2019300" y="16613485"/>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28479</xdr:rowOff>
    </xdr:from>
    <xdr:to>
      <xdr:col>10</xdr:col>
      <xdr:colOff>114300</xdr:colOff>
      <xdr:row>97</xdr:row>
      <xdr:rowOff>108961</xdr:rowOff>
    </xdr:to>
    <xdr:cxnSp macro="">
      <xdr:nvCxnSpPr>
        <xdr:cNvPr id="241" name="直線コネクタ 240"/>
        <xdr:cNvCxnSpPr/>
      </xdr:nvCxnSpPr>
      <xdr:spPr>
        <a:xfrm flipV="1">
          <a:off x="1130300" y="16659129"/>
          <a:ext cx="889000" cy="8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2" name="フローチャート: 判断 241"/>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39616</xdr:rowOff>
    </xdr:from>
    <xdr:ext cx="534377" cy="259045"/>
    <xdr:sp macro="" textlink="">
      <xdr:nvSpPr>
        <xdr:cNvPr id="243" name="テキスト ボックス 242"/>
        <xdr:cNvSpPr txBox="1"/>
      </xdr:nvSpPr>
      <xdr:spPr>
        <a:xfrm>
          <a:off x="1752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50023</xdr:rowOff>
    </xdr:from>
    <xdr:to>
      <xdr:col>6</xdr:col>
      <xdr:colOff>38100</xdr:colOff>
      <xdr:row>96</xdr:row>
      <xdr:rowOff>151623</xdr:rowOff>
    </xdr:to>
    <xdr:sp macro="" textlink="">
      <xdr:nvSpPr>
        <xdr:cNvPr id="244" name="フローチャート: 判断 243"/>
        <xdr:cNvSpPr/>
      </xdr:nvSpPr>
      <xdr:spPr>
        <a:xfrm>
          <a:off x="1079500" y="165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168150</xdr:rowOff>
    </xdr:from>
    <xdr:ext cx="534377" cy="259045"/>
    <xdr:sp macro="" textlink="">
      <xdr:nvSpPr>
        <xdr:cNvPr id="245" name="テキスト ボックス 244"/>
        <xdr:cNvSpPr txBox="1"/>
      </xdr:nvSpPr>
      <xdr:spPr>
        <a:xfrm>
          <a:off x="863111" y="1628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25715</xdr:rowOff>
    </xdr:from>
    <xdr:to>
      <xdr:col>24</xdr:col>
      <xdr:colOff>114300</xdr:colOff>
      <xdr:row>96</xdr:row>
      <xdr:rowOff>127315</xdr:rowOff>
    </xdr:to>
    <xdr:sp macro="" textlink="">
      <xdr:nvSpPr>
        <xdr:cNvPr id="251" name="楕円 250"/>
        <xdr:cNvSpPr/>
      </xdr:nvSpPr>
      <xdr:spPr>
        <a:xfrm>
          <a:off x="4584700" y="1648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4142</xdr:rowOff>
    </xdr:from>
    <xdr:ext cx="534377" cy="259045"/>
    <xdr:sp macro="" textlink="">
      <xdr:nvSpPr>
        <xdr:cNvPr id="252" name="扶助費該当値テキスト"/>
        <xdr:cNvSpPr txBox="1"/>
      </xdr:nvSpPr>
      <xdr:spPr>
        <a:xfrm>
          <a:off x="4686300" y="164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72730</xdr:rowOff>
    </xdr:from>
    <xdr:to>
      <xdr:col>20</xdr:col>
      <xdr:colOff>38100</xdr:colOff>
      <xdr:row>97</xdr:row>
      <xdr:rowOff>2880</xdr:rowOff>
    </xdr:to>
    <xdr:sp macro="" textlink="">
      <xdr:nvSpPr>
        <xdr:cNvPr id="253" name="楕円 252"/>
        <xdr:cNvSpPr/>
      </xdr:nvSpPr>
      <xdr:spPr>
        <a:xfrm>
          <a:off x="3746500" y="165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165457</xdr:rowOff>
    </xdr:from>
    <xdr:ext cx="534377" cy="259045"/>
    <xdr:sp macro="" textlink="">
      <xdr:nvSpPr>
        <xdr:cNvPr id="254" name="テキスト ボックス 253"/>
        <xdr:cNvSpPr txBox="1"/>
      </xdr:nvSpPr>
      <xdr:spPr>
        <a:xfrm>
          <a:off x="3530111" y="1662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103485</xdr:rowOff>
    </xdr:from>
    <xdr:to>
      <xdr:col>15</xdr:col>
      <xdr:colOff>101600</xdr:colOff>
      <xdr:row>97</xdr:row>
      <xdr:rowOff>33635</xdr:rowOff>
    </xdr:to>
    <xdr:sp macro="" textlink="">
      <xdr:nvSpPr>
        <xdr:cNvPr id="255" name="楕円 254"/>
        <xdr:cNvSpPr/>
      </xdr:nvSpPr>
      <xdr:spPr>
        <a:xfrm>
          <a:off x="2857500" y="1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24762</xdr:rowOff>
    </xdr:from>
    <xdr:ext cx="534377" cy="259045"/>
    <xdr:sp macro="" textlink="">
      <xdr:nvSpPr>
        <xdr:cNvPr id="256" name="テキスト ボックス 255"/>
        <xdr:cNvSpPr txBox="1"/>
      </xdr:nvSpPr>
      <xdr:spPr>
        <a:xfrm>
          <a:off x="2641111" y="166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149129</xdr:rowOff>
    </xdr:from>
    <xdr:to>
      <xdr:col>10</xdr:col>
      <xdr:colOff>165100</xdr:colOff>
      <xdr:row>97</xdr:row>
      <xdr:rowOff>79279</xdr:rowOff>
    </xdr:to>
    <xdr:sp macro="" textlink="">
      <xdr:nvSpPr>
        <xdr:cNvPr id="257" name="楕円 256"/>
        <xdr:cNvSpPr/>
      </xdr:nvSpPr>
      <xdr:spPr>
        <a:xfrm>
          <a:off x="1968500" y="166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70406</xdr:rowOff>
    </xdr:from>
    <xdr:ext cx="534377" cy="259045"/>
    <xdr:sp macro="" textlink="">
      <xdr:nvSpPr>
        <xdr:cNvPr id="258" name="テキスト ボックス 257"/>
        <xdr:cNvSpPr txBox="1"/>
      </xdr:nvSpPr>
      <xdr:spPr>
        <a:xfrm>
          <a:off x="1752111" y="167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58161</xdr:rowOff>
    </xdr:from>
    <xdr:to>
      <xdr:col>6</xdr:col>
      <xdr:colOff>38100</xdr:colOff>
      <xdr:row>97</xdr:row>
      <xdr:rowOff>159761</xdr:rowOff>
    </xdr:to>
    <xdr:sp macro="" textlink="">
      <xdr:nvSpPr>
        <xdr:cNvPr id="259" name="楕円 258"/>
        <xdr:cNvSpPr/>
      </xdr:nvSpPr>
      <xdr:spPr>
        <a:xfrm>
          <a:off x="1079500" y="166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150888</xdr:rowOff>
    </xdr:from>
    <xdr:ext cx="534377" cy="259045"/>
    <xdr:sp macro="" textlink="">
      <xdr:nvSpPr>
        <xdr:cNvPr id="260" name="テキスト ボックス 259"/>
        <xdr:cNvSpPr txBox="1"/>
      </xdr:nvSpPr>
      <xdr:spPr>
        <a:xfrm>
          <a:off x="863111" y="167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104597</xdr:rowOff>
    </xdr:from>
    <xdr:to>
      <xdr:col>55</xdr:col>
      <xdr:colOff>0</xdr:colOff>
      <xdr:row>36</xdr:row>
      <xdr:rowOff>20333</xdr:rowOff>
    </xdr:to>
    <xdr:cxnSp macro="">
      <xdr:nvCxnSpPr>
        <xdr:cNvPr id="289" name="直線コネクタ 288"/>
        <xdr:cNvCxnSpPr/>
      </xdr:nvCxnSpPr>
      <xdr:spPr>
        <a:xfrm flipV="1">
          <a:off x="9639300" y="6105347"/>
          <a:ext cx="838200" cy="8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3289</xdr:rowOff>
    </xdr:from>
    <xdr:to>
      <xdr:col>50</xdr:col>
      <xdr:colOff>114300</xdr:colOff>
      <xdr:row>36</xdr:row>
      <xdr:rowOff>20333</xdr:rowOff>
    </xdr:to>
    <xdr:cxnSp macro="">
      <xdr:nvCxnSpPr>
        <xdr:cNvPr id="292" name="直線コネクタ 291"/>
        <xdr:cNvCxnSpPr/>
      </xdr:nvCxnSpPr>
      <xdr:spPr>
        <a:xfrm>
          <a:off x="8750300" y="6175489"/>
          <a:ext cx="8890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3289</xdr:rowOff>
    </xdr:from>
    <xdr:to>
      <xdr:col>45</xdr:col>
      <xdr:colOff>177800</xdr:colOff>
      <xdr:row>36</xdr:row>
      <xdr:rowOff>32296</xdr:rowOff>
    </xdr:to>
    <xdr:cxnSp macro="">
      <xdr:nvCxnSpPr>
        <xdr:cNvPr id="295" name="直線コネクタ 294"/>
        <xdr:cNvCxnSpPr/>
      </xdr:nvCxnSpPr>
      <xdr:spPr>
        <a:xfrm flipV="1">
          <a:off x="7861300" y="6175489"/>
          <a:ext cx="889000" cy="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32296</xdr:rowOff>
    </xdr:from>
    <xdr:to>
      <xdr:col>41</xdr:col>
      <xdr:colOff>50800</xdr:colOff>
      <xdr:row>36</xdr:row>
      <xdr:rowOff>63576</xdr:rowOff>
    </xdr:to>
    <xdr:cxnSp macro="">
      <xdr:nvCxnSpPr>
        <xdr:cNvPr id="298" name="直線コネクタ 297"/>
        <xdr:cNvCxnSpPr/>
      </xdr:nvCxnSpPr>
      <xdr:spPr>
        <a:xfrm flipV="1">
          <a:off x="6972300" y="6204496"/>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37655</xdr:rowOff>
    </xdr:from>
    <xdr:to>
      <xdr:col>41</xdr:col>
      <xdr:colOff>101600</xdr:colOff>
      <xdr:row>36</xdr:row>
      <xdr:rowOff>139255</xdr:rowOff>
    </xdr:to>
    <xdr:sp macro="" textlink="">
      <xdr:nvSpPr>
        <xdr:cNvPr id="299" name="フローチャート: 判断 298"/>
        <xdr:cNvSpPr/>
      </xdr:nvSpPr>
      <xdr:spPr>
        <a:xfrm>
          <a:off x="7810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130382</xdr:rowOff>
    </xdr:from>
    <xdr:ext cx="534377" cy="259045"/>
    <xdr:sp macro="" textlink="">
      <xdr:nvSpPr>
        <xdr:cNvPr id="300" name="テキスト ボックス 299"/>
        <xdr:cNvSpPr txBox="1"/>
      </xdr:nvSpPr>
      <xdr:spPr>
        <a:xfrm>
          <a:off x="7594111" y="63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66637</xdr:rowOff>
    </xdr:from>
    <xdr:to>
      <xdr:col>36</xdr:col>
      <xdr:colOff>165100</xdr:colOff>
      <xdr:row>34</xdr:row>
      <xdr:rowOff>168237</xdr:rowOff>
    </xdr:to>
    <xdr:sp macro="" textlink="">
      <xdr:nvSpPr>
        <xdr:cNvPr id="301" name="フローチャート: 判断 300"/>
        <xdr:cNvSpPr/>
      </xdr:nvSpPr>
      <xdr:spPr>
        <a:xfrm>
          <a:off x="6921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13314</xdr:rowOff>
    </xdr:from>
    <xdr:ext cx="534377" cy="259045"/>
    <xdr:sp macro="" textlink="">
      <xdr:nvSpPr>
        <xdr:cNvPr id="302" name="テキスト ボックス 301"/>
        <xdr:cNvSpPr txBox="1"/>
      </xdr:nvSpPr>
      <xdr:spPr>
        <a:xfrm>
          <a:off x="6705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53797</xdr:rowOff>
    </xdr:from>
    <xdr:to>
      <xdr:col>55</xdr:col>
      <xdr:colOff>50800</xdr:colOff>
      <xdr:row>35</xdr:row>
      <xdr:rowOff>155397</xdr:rowOff>
    </xdr:to>
    <xdr:sp macro="" textlink="">
      <xdr:nvSpPr>
        <xdr:cNvPr id="308" name="楕円 307"/>
        <xdr:cNvSpPr/>
      </xdr:nvSpPr>
      <xdr:spPr>
        <a:xfrm>
          <a:off x="10426700" y="60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76674</xdr:rowOff>
    </xdr:from>
    <xdr:ext cx="534377" cy="259045"/>
    <xdr:sp macro="" textlink="">
      <xdr:nvSpPr>
        <xdr:cNvPr id="309" name="補助費等該当値テキスト"/>
        <xdr:cNvSpPr txBox="1"/>
      </xdr:nvSpPr>
      <xdr:spPr>
        <a:xfrm>
          <a:off x="10528300" y="590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140983</xdr:rowOff>
    </xdr:from>
    <xdr:to>
      <xdr:col>50</xdr:col>
      <xdr:colOff>165100</xdr:colOff>
      <xdr:row>36</xdr:row>
      <xdr:rowOff>71133</xdr:rowOff>
    </xdr:to>
    <xdr:sp macro="" textlink="">
      <xdr:nvSpPr>
        <xdr:cNvPr id="310" name="楕円 309"/>
        <xdr:cNvSpPr/>
      </xdr:nvSpPr>
      <xdr:spPr>
        <a:xfrm>
          <a:off x="9588500" y="61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87660</xdr:rowOff>
    </xdr:from>
    <xdr:ext cx="534377" cy="259045"/>
    <xdr:sp macro="" textlink="">
      <xdr:nvSpPr>
        <xdr:cNvPr id="311" name="テキスト ボックス 310"/>
        <xdr:cNvSpPr txBox="1"/>
      </xdr:nvSpPr>
      <xdr:spPr>
        <a:xfrm>
          <a:off x="9372111" y="5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123939</xdr:rowOff>
    </xdr:from>
    <xdr:to>
      <xdr:col>46</xdr:col>
      <xdr:colOff>38100</xdr:colOff>
      <xdr:row>36</xdr:row>
      <xdr:rowOff>54089</xdr:rowOff>
    </xdr:to>
    <xdr:sp macro="" textlink="">
      <xdr:nvSpPr>
        <xdr:cNvPr id="312" name="楕円 311"/>
        <xdr:cNvSpPr/>
      </xdr:nvSpPr>
      <xdr:spPr>
        <a:xfrm>
          <a:off x="8699500" y="61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70616</xdr:rowOff>
    </xdr:from>
    <xdr:ext cx="534377" cy="259045"/>
    <xdr:sp macro="" textlink="">
      <xdr:nvSpPr>
        <xdr:cNvPr id="313" name="テキスト ボックス 312"/>
        <xdr:cNvSpPr txBox="1"/>
      </xdr:nvSpPr>
      <xdr:spPr>
        <a:xfrm>
          <a:off x="8483111" y="58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152946</xdr:rowOff>
    </xdr:from>
    <xdr:to>
      <xdr:col>41</xdr:col>
      <xdr:colOff>101600</xdr:colOff>
      <xdr:row>36</xdr:row>
      <xdr:rowOff>83096</xdr:rowOff>
    </xdr:to>
    <xdr:sp macro="" textlink="">
      <xdr:nvSpPr>
        <xdr:cNvPr id="314" name="楕円 313"/>
        <xdr:cNvSpPr/>
      </xdr:nvSpPr>
      <xdr:spPr>
        <a:xfrm>
          <a:off x="7810500" y="61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99623</xdr:rowOff>
    </xdr:from>
    <xdr:ext cx="534377" cy="259045"/>
    <xdr:sp macro="" textlink="">
      <xdr:nvSpPr>
        <xdr:cNvPr id="315" name="テキスト ボックス 314"/>
        <xdr:cNvSpPr txBox="1"/>
      </xdr:nvSpPr>
      <xdr:spPr>
        <a:xfrm>
          <a:off x="7594111" y="59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12776</xdr:rowOff>
    </xdr:from>
    <xdr:to>
      <xdr:col>36</xdr:col>
      <xdr:colOff>165100</xdr:colOff>
      <xdr:row>36</xdr:row>
      <xdr:rowOff>114376</xdr:rowOff>
    </xdr:to>
    <xdr:sp macro="" textlink="">
      <xdr:nvSpPr>
        <xdr:cNvPr id="316" name="楕円 315"/>
        <xdr:cNvSpPr/>
      </xdr:nvSpPr>
      <xdr:spPr>
        <a:xfrm>
          <a:off x="6921500" y="61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105503</xdr:rowOff>
    </xdr:from>
    <xdr:ext cx="534377" cy="259045"/>
    <xdr:sp macro="" textlink="">
      <xdr:nvSpPr>
        <xdr:cNvPr id="317" name="テキスト ボックス 316"/>
        <xdr:cNvSpPr txBox="1"/>
      </xdr:nvSpPr>
      <xdr:spPr>
        <a:xfrm>
          <a:off x="6705111" y="62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97633</xdr:rowOff>
    </xdr:from>
    <xdr:to>
      <xdr:col>55</xdr:col>
      <xdr:colOff>0</xdr:colOff>
      <xdr:row>58</xdr:row>
      <xdr:rowOff>18021</xdr:rowOff>
    </xdr:to>
    <xdr:cxnSp macro="">
      <xdr:nvCxnSpPr>
        <xdr:cNvPr id="344" name="直線コネクタ 343"/>
        <xdr:cNvCxnSpPr/>
      </xdr:nvCxnSpPr>
      <xdr:spPr>
        <a:xfrm flipV="1">
          <a:off x="9639300" y="9870283"/>
          <a:ext cx="838200" cy="9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93834</xdr:rowOff>
    </xdr:from>
    <xdr:to>
      <xdr:col>50</xdr:col>
      <xdr:colOff>114300</xdr:colOff>
      <xdr:row>58</xdr:row>
      <xdr:rowOff>18021</xdr:rowOff>
    </xdr:to>
    <xdr:cxnSp macro="">
      <xdr:nvCxnSpPr>
        <xdr:cNvPr id="347" name="直線コネクタ 346"/>
        <xdr:cNvCxnSpPr/>
      </xdr:nvCxnSpPr>
      <xdr:spPr>
        <a:xfrm>
          <a:off x="8750300" y="9866484"/>
          <a:ext cx="889000" cy="9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93834</xdr:rowOff>
    </xdr:from>
    <xdr:to>
      <xdr:col>45</xdr:col>
      <xdr:colOff>177800</xdr:colOff>
      <xdr:row>57</xdr:row>
      <xdr:rowOff>108492</xdr:rowOff>
    </xdr:to>
    <xdr:cxnSp macro="">
      <xdr:nvCxnSpPr>
        <xdr:cNvPr id="350" name="直線コネクタ 349"/>
        <xdr:cNvCxnSpPr/>
      </xdr:nvCxnSpPr>
      <xdr:spPr>
        <a:xfrm flipV="1">
          <a:off x="7861300" y="9866484"/>
          <a:ext cx="8890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68780</xdr:rowOff>
    </xdr:from>
    <xdr:to>
      <xdr:col>41</xdr:col>
      <xdr:colOff>50800</xdr:colOff>
      <xdr:row>57</xdr:row>
      <xdr:rowOff>108492</xdr:rowOff>
    </xdr:to>
    <xdr:cxnSp macro="">
      <xdr:nvCxnSpPr>
        <xdr:cNvPr id="353" name="直線コネクタ 352"/>
        <xdr:cNvCxnSpPr/>
      </xdr:nvCxnSpPr>
      <xdr:spPr>
        <a:xfrm>
          <a:off x="6972300" y="9841430"/>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13937</xdr:rowOff>
    </xdr:from>
    <xdr:to>
      <xdr:col>41</xdr:col>
      <xdr:colOff>101600</xdr:colOff>
      <xdr:row>57</xdr:row>
      <xdr:rowOff>115537</xdr:rowOff>
    </xdr:to>
    <xdr:sp macro="" textlink="">
      <xdr:nvSpPr>
        <xdr:cNvPr id="354" name="フローチャート: 判断 353"/>
        <xdr:cNvSpPr/>
      </xdr:nvSpPr>
      <xdr:spPr>
        <a:xfrm>
          <a:off x="7810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132064</xdr:rowOff>
    </xdr:from>
    <xdr:ext cx="534377" cy="259045"/>
    <xdr:sp macro="" textlink="">
      <xdr:nvSpPr>
        <xdr:cNvPr id="355" name="テキスト ボックス 354"/>
        <xdr:cNvSpPr txBox="1"/>
      </xdr:nvSpPr>
      <xdr:spPr>
        <a:xfrm>
          <a:off x="7594111" y="95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147165</xdr:rowOff>
    </xdr:from>
    <xdr:to>
      <xdr:col>36</xdr:col>
      <xdr:colOff>165100</xdr:colOff>
      <xdr:row>57</xdr:row>
      <xdr:rowOff>77315</xdr:rowOff>
    </xdr:to>
    <xdr:sp macro="" textlink="">
      <xdr:nvSpPr>
        <xdr:cNvPr id="356" name="フローチャート: 判断 355"/>
        <xdr:cNvSpPr/>
      </xdr:nvSpPr>
      <xdr:spPr>
        <a:xfrm>
          <a:off x="6921500" y="974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93842</xdr:rowOff>
    </xdr:from>
    <xdr:ext cx="534377" cy="259045"/>
    <xdr:sp macro="" textlink="">
      <xdr:nvSpPr>
        <xdr:cNvPr id="357" name="テキスト ボックス 356"/>
        <xdr:cNvSpPr txBox="1"/>
      </xdr:nvSpPr>
      <xdr:spPr>
        <a:xfrm>
          <a:off x="6705111" y="95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46833</xdr:rowOff>
    </xdr:from>
    <xdr:to>
      <xdr:col>55</xdr:col>
      <xdr:colOff>50800</xdr:colOff>
      <xdr:row>57</xdr:row>
      <xdr:rowOff>148433</xdr:rowOff>
    </xdr:to>
    <xdr:sp macro="" textlink="">
      <xdr:nvSpPr>
        <xdr:cNvPr id="363" name="楕円 362"/>
        <xdr:cNvSpPr/>
      </xdr:nvSpPr>
      <xdr:spPr>
        <a:xfrm>
          <a:off x="10426700" y="98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25260</xdr:rowOff>
    </xdr:from>
    <xdr:ext cx="534377" cy="259045"/>
    <xdr:sp macro="" textlink="">
      <xdr:nvSpPr>
        <xdr:cNvPr id="364" name="普通建設事業費該当値テキスト"/>
        <xdr:cNvSpPr txBox="1"/>
      </xdr:nvSpPr>
      <xdr:spPr>
        <a:xfrm>
          <a:off x="10528300" y="979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138671</xdr:rowOff>
    </xdr:from>
    <xdr:to>
      <xdr:col>50</xdr:col>
      <xdr:colOff>165100</xdr:colOff>
      <xdr:row>58</xdr:row>
      <xdr:rowOff>68821</xdr:rowOff>
    </xdr:to>
    <xdr:sp macro="" textlink="">
      <xdr:nvSpPr>
        <xdr:cNvPr id="365" name="楕円 364"/>
        <xdr:cNvSpPr/>
      </xdr:nvSpPr>
      <xdr:spPr>
        <a:xfrm>
          <a:off x="9588500" y="99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59948</xdr:rowOff>
    </xdr:from>
    <xdr:ext cx="534377" cy="259045"/>
    <xdr:sp macro="" textlink="">
      <xdr:nvSpPr>
        <xdr:cNvPr id="366" name="テキスト ボックス 365"/>
        <xdr:cNvSpPr txBox="1"/>
      </xdr:nvSpPr>
      <xdr:spPr>
        <a:xfrm>
          <a:off x="9372111" y="100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43034</xdr:rowOff>
    </xdr:from>
    <xdr:to>
      <xdr:col>46</xdr:col>
      <xdr:colOff>38100</xdr:colOff>
      <xdr:row>57</xdr:row>
      <xdr:rowOff>144634</xdr:rowOff>
    </xdr:to>
    <xdr:sp macro="" textlink="">
      <xdr:nvSpPr>
        <xdr:cNvPr id="367" name="楕円 366"/>
        <xdr:cNvSpPr/>
      </xdr:nvSpPr>
      <xdr:spPr>
        <a:xfrm>
          <a:off x="8699500" y="98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161161</xdr:rowOff>
    </xdr:from>
    <xdr:ext cx="534377" cy="259045"/>
    <xdr:sp macro="" textlink="">
      <xdr:nvSpPr>
        <xdr:cNvPr id="368" name="テキスト ボックス 367"/>
        <xdr:cNvSpPr txBox="1"/>
      </xdr:nvSpPr>
      <xdr:spPr>
        <a:xfrm>
          <a:off x="8483111" y="95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57692</xdr:rowOff>
    </xdr:from>
    <xdr:to>
      <xdr:col>41</xdr:col>
      <xdr:colOff>101600</xdr:colOff>
      <xdr:row>57</xdr:row>
      <xdr:rowOff>159292</xdr:rowOff>
    </xdr:to>
    <xdr:sp macro="" textlink="">
      <xdr:nvSpPr>
        <xdr:cNvPr id="369" name="楕円 368"/>
        <xdr:cNvSpPr/>
      </xdr:nvSpPr>
      <xdr:spPr>
        <a:xfrm>
          <a:off x="7810500" y="983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150419</xdr:rowOff>
    </xdr:from>
    <xdr:ext cx="534377" cy="259045"/>
    <xdr:sp macro="" textlink="">
      <xdr:nvSpPr>
        <xdr:cNvPr id="370" name="テキスト ボックス 369"/>
        <xdr:cNvSpPr txBox="1"/>
      </xdr:nvSpPr>
      <xdr:spPr>
        <a:xfrm>
          <a:off x="7594111" y="992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17980</xdr:rowOff>
    </xdr:from>
    <xdr:to>
      <xdr:col>36</xdr:col>
      <xdr:colOff>165100</xdr:colOff>
      <xdr:row>57</xdr:row>
      <xdr:rowOff>119580</xdr:rowOff>
    </xdr:to>
    <xdr:sp macro="" textlink="">
      <xdr:nvSpPr>
        <xdr:cNvPr id="371" name="楕円 370"/>
        <xdr:cNvSpPr/>
      </xdr:nvSpPr>
      <xdr:spPr>
        <a:xfrm>
          <a:off x="6921500" y="97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110707</xdr:rowOff>
    </xdr:from>
    <xdr:ext cx="534377" cy="259045"/>
    <xdr:sp macro="" textlink="">
      <xdr:nvSpPr>
        <xdr:cNvPr id="372" name="テキスト ボックス 371"/>
        <xdr:cNvSpPr txBox="1"/>
      </xdr:nvSpPr>
      <xdr:spPr>
        <a:xfrm>
          <a:off x="6705111" y="988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107473</xdr:rowOff>
    </xdr:from>
    <xdr:to>
      <xdr:col>55</xdr:col>
      <xdr:colOff>0</xdr:colOff>
      <xdr:row>77</xdr:row>
      <xdr:rowOff>165846</xdr:rowOff>
    </xdr:to>
    <xdr:cxnSp macro="">
      <xdr:nvCxnSpPr>
        <xdr:cNvPr id="397" name="直線コネクタ 396"/>
        <xdr:cNvCxnSpPr/>
      </xdr:nvCxnSpPr>
      <xdr:spPr>
        <a:xfrm flipV="1">
          <a:off x="9639300" y="13309123"/>
          <a:ext cx="838200" cy="5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150679</xdr:rowOff>
    </xdr:from>
    <xdr:to>
      <xdr:col>50</xdr:col>
      <xdr:colOff>114300</xdr:colOff>
      <xdr:row>77</xdr:row>
      <xdr:rowOff>165846</xdr:rowOff>
    </xdr:to>
    <xdr:cxnSp macro="">
      <xdr:nvCxnSpPr>
        <xdr:cNvPr id="400" name="直線コネクタ 399"/>
        <xdr:cNvCxnSpPr/>
      </xdr:nvCxnSpPr>
      <xdr:spPr>
        <a:xfrm>
          <a:off x="8750300" y="13352329"/>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142797</xdr:rowOff>
    </xdr:from>
    <xdr:to>
      <xdr:col>45</xdr:col>
      <xdr:colOff>177800</xdr:colOff>
      <xdr:row>77</xdr:row>
      <xdr:rowOff>150679</xdr:rowOff>
    </xdr:to>
    <xdr:cxnSp macro="">
      <xdr:nvCxnSpPr>
        <xdr:cNvPr id="403" name="直線コネクタ 402"/>
        <xdr:cNvCxnSpPr/>
      </xdr:nvCxnSpPr>
      <xdr:spPr>
        <a:xfrm>
          <a:off x="7861300" y="13344447"/>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36128</xdr:rowOff>
    </xdr:from>
    <xdr:to>
      <xdr:col>41</xdr:col>
      <xdr:colOff>101600</xdr:colOff>
      <xdr:row>77</xdr:row>
      <xdr:rowOff>137728</xdr:rowOff>
    </xdr:to>
    <xdr:sp macro="" textlink="">
      <xdr:nvSpPr>
        <xdr:cNvPr id="406" name="フローチャート: 判断 405"/>
        <xdr:cNvSpPr/>
      </xdr:nvSpPr>
      <xdr:spPr>
        <a:xfrm>
          <a:off x="7810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154255</xdr:rowOff>
    </xdr:from>
    <xdr:ext cx="534377" cy="259045"/>
    <xdr:sp macro="" textlink="">
      <xdr:nvSpPr>
        <xdr:cNvPr id="407" name="テキスト ボックス 406"/>
        <xdr:cNvSpPr txBox="1"/>
      </xdr:nvSpPr>
      <xdr:spPr>
        <a:xfrm>
          <a:off x="7594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56673</xdr:rowOff>
    </xdr:from>
    <xdr:to>
      <xdr:col>55</xdr:col>
      <xdr:colOff>50800</xdr:colOff>
      <xdr:row>77</xdr:row>
      <xdr:rowOff>158273</xdr:rowOff>
    </xdr:to>
    <xdr:sp macro="" textlink="">
      <xdr:nvSpPr>
        <xdr:cNvPr id="413" name="楕円 412"/>
        <xdr:cNvSpPr/>
      </xdr:nvSpPr>
      <xdr:spPr>
        <a:xfrm>
          <a:off x="10426700" y="132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16050</xdr:rowOff>
    </xdr:from>
    <xdr:ext cx="534377" cy="259045"/>
    <xdr:sp macro="" textlink="">
      <xdr:nvSpPr>
        <xdr:cNvPr id="414" name="普通建設事業費 （ うち新規整備　）該当値テキスト"/>
        <xdr:cNvSpPr txBox="1"/>
      </xdr:nvSpPr>
      <xdr:spPr>
        <a:xfrm>
          <a:off x="10528300" y="130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115046</xdr:rowOff>
    </xdr:from>
    <xdr:to>
      <xdr:col>50</xdr:col>
      <xdr:colOff>165100</xdr:colOff>
      <xdr:row>78</xdr:row>
      <xdr:rowOff>45196</xdr:rowOff>
    </xdr:to>
    <xdr:sp macro="" textlink="">
      <xdr:nvSpPr>
        <xdr:cNvPr id="415" name="楕円 414"/>
        <xdr:cNvSpPr/>
      </xdr:nvSpPr>
      <xdr:spPr>
        <a:xfrm>
          <a:off x="9588500" y="133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36323</xdr:rowOff>
    </xdr:from>
    <xdr:ext cx="469744" cy="259045"/>
    <xdr:sp macro="" textlink="">
      <xdr:nvSpPr>
        <xdr:cNvPr id="416" name="テキスト ボックス 415"/>
        <xdr:cNvSpPr txBox="1"/>
      </xdr:nvSpPr>
      <xdr:spPr>
        <a:xfrm>
          <a:off x="9404428" y="1340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99879</xdr:rowOff>
    </xdr:from>
    <xdr:to>
      <xdr:col>46</xdr:col>
      <xdr:colOff>38100</xdr:colOff>
      <xdr:row>78</xdr:row>
      <xdr:rowOff>30029</xdr:rowOff>
    </xdr:to>
    <xdr:sp macro="" textlink="">
      <xdr:nvSpPr>
        <xdr:cNvPr id="417" name="楕円 416"/>
        <xdr:cNvSpPr/>
      </xdr:nvSpPr>
      <xdr:spPr>
        <a:xfrm>
          <a:off x="8699500" y="133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21156</xdr:rowOff>
    </xdr:from>
    <xdr:ext cx="469744" cy="259045"/>
    <xdr:sp macro="" textlink="">
      <xdr:nvSpPr>
        <xdr:cNvPr id="418" name="テキスト ボックス 417"/>
        <xdr:cNvSpPr txBox="1"/>
      </xdr:nvSpPr>
      <xdr:spPr>
        <a:xfrm>
          <a:off x="8515428" y="1339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91997</xdr:rowOff>
    </xdr:from>
    <xdr:to>
      <xdr:col>41</xdr:col>
      <xdr:colOff>101600</xdr:colOff>
      <xdr:row>78</xdr:row>
      <xdr:rowOff>22147</xdr:rowOff>
    </xdr:to>
    <xdr:sp macro="" textlink="">
      <xdr:nvSpPr>
        <xdr:cNvPr id="419" name="楕円 418"/>
        <xdr:cNvSpPr/>
      </xdr:nvSpPr>
      <xdr:spPr>
        <a:xfrm>
          <a:off x="7810500" y="132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13274</xdr:rowOff>
    </xdr:from>
    <xdr:ext cx="469744" cy="259045"/>
    <xdr:sp macro="" textlink="">
      <xdr:nvSpPr>
        <xdr:cNvPr id="420" name="テキスト ボックス 419"/>
        <xdr:cNvSpPr txBox="1"/>
      </xdr:nvSpPr>
      <xdr:spPr>
        <a:xfrm>
          <a:off x="7626428" y="1338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112677</xdr:rowOff>
    </xdr:from>
    <xdr:to>
      <xdr:col>55</xdr:col>
      <xdr:colOff>0</xdr:colOff>
      <xdr:row>97</xdr:row>
      <xdr:rowOff>140043</xdr:rowOff>
    </xdr:to>
    <xdr:cxnSp macro="">
      <xdr:nvCxnSpPr>
        <xdr:cNvPr id="451" name="直線コネクタ 450"/>
        <xdr:cNvCxnSpPr/>
      </xdr:nvCxnSpPr>
      <xdr:spPr>
        <a:xfrm flipV="1">
          <a:off x="9639300" y="16743327"/>
          <a:ext cx="8382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21923</xdr:rowOff>
    </xdr:from>
    <xdr:to>
      <xdr:col>50</xdr:col>
      <xdr:colOff>114300</xdr:colOff>
      <xdr:row>97</xdr:row>
      <xdr:rowOff>140043</xdr:rowOff>
    </xdr:to>
    <xdr:cxnSp macro="">
      <xdr:nvCxnSpPr>
        <xdr:cNvPr id="454" name="直線コネクタ 453"/>
        <xdr:cNvCxnSpPr/>
      </xdr:nvCxnSpPr>
      <xdr:spPr>
        <a:xfrm>
          <a:off x="8750300" y="16481123"/>
          <a:ext cx="889000" cy="28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21923</xdr:rowOff>
    </xdr:from>
    <xdr:to>
      <xdr:col>45</xdr:col>
      <xdr:colOff>177800</xdr:colOff>
      <xdr:row>97</xdr:row>
      <xdr:rowOff>22968</xdr:rowOff>
    </xdr:to>
    <xdr:cxnSp macro="">
      <xdr:nvCxnSpPr>
        <xdr:cNvPr id="457" name="直線コネクタ 456"/>
        <xdr:cNvCxnSpPr/>
      </xdr:nvCxnSpPr>
      <xdr:spPr>
        <a:xfrm flipV="1">
          <a:off x="7861300" y="16481123"/>
          <a:ext cx="889000" cy="17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xdr:rowOff>
    </xdr:from>
    <xdr:to>
      <xdr:col>41</xdr:col>
      <xdr:colOff>101600</xdr:colOff>
      <xdr:row>97</xdr:row>
      <xdr:rowOff>102800</xdr:rowOff>
    </xdr:to>
    <xdr:sp macro="" textlink="">
      <xdr:nvSpPr>
        <xdr:cNvPr id="460" name="フローチャート: 判断 459"/>
        <xdr:cNvSpPr/>
      </xdr:nvSpPr>
      <xdr:spPr>
        <a:xfrm>
          <a:off x="7810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93927</xdr:rowOff>
    </xdr:from>
    <xdr:ext cx="534377" cy="259045"/>
    <xdr:sp macro="" textlink="">
      <xdr:nvSpPr>
        <xdr:cNvPr id="461" name="テキスト ボックス 460"/>
        <xdr:cNvSpPr txBox="1"/>
      </xdr:nvSpPr>
      <xdr:spPr>
        <a:xfrm>
          <a:off x="7594111" y="1672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61877</xdr:rowOff>
    </xdr:from>
    <xdr:to>
      <xdr:col>55</xdr:col>
      <xdr:colOff>50800</xdr:colOff>
      <xdr:row>97</xdr:row>
      <xdr:rowOff>163477</xdr:rowOff>
    </xdr:to>
    <xdr:sp macro="" textlink="">
      <xdr:nvSpPr>
        <xdr:cNvPr id="467" name="楕円 466"/>
        <xdr:cNvSpPr/>
      </xdr:nvSpPr>
      <xdr:spPr>
        <a:xfrm>
          <a:off x="10426700" y="166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40304</xdr:rowOff>
    </xdr:from>
    <xdr:ext cx="534377" cy="259045"/>
    <xdr:sp macro="" textlink="">
      <xdr:nvSpPr>
        <xdr:cNvPr id="468" name="普通建設事業費 （ うち更新整備　）該当値テキスト"/>
        <xdr:cNvSpPr txBox="1"/>
      </xdr:nvSpPr>
      <xdr:spPr>
        <a:xfrm>
          <a:off x="10528300" y="166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89243</xdr:rowOff>
    </xdr:from>
    <xdr:to>
      <xdr:col>50</xdr:col>
      <xdr:colOff>165100</xdr:colOff>
      <xdr:row>98</xdr:row>
      <xdr:rowOff>19393</xdr:rowOff>
    </xdr:to>
    <xdr:sp macro="" textlink="">
      <xdr:nvSpPr>
        <xdr:cNvPr id="469" name="楕円 468"/>
        <xdr:cNvSpPr/>
      </xdr:nvSpPr>
      <xdr:spPr>
        <a:xfrm>
          <a:off x="9588500" y="167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10520</xdr:rowOff>
    </xdr:from>
    <xdr:ext cx="534377" cy="259045"/>
    <xdr:sp macro="" textlink="">
      <xdr:nvSpPr>
        <xdr:cNvPr id="470" name="テキスト ボックス 469"/>
        <xdr:cNvSpPr txBox="1"/>
      </xdr:nvSpPr>
      <xdr:spPr>
        <a:xfrm>
          <a:off x="9372111" y="168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142573</xdr:rowOff>
    </xdr:from>
    <xdr:to>
      <xdr:col>46</xdr:col>
      <xdr:colOff>38100</xdr:colOff>
      <xdr:row>96</xdr:row>
      <xdr:rowOff>72723</xdr:rowOff>
    </xdr:to>
    <xdr:sp macro="" textlink="">
      <xdr:nvSpPr>
        <xdr:cNvPr id="471" name="楕円 470"/>
        <xdr:cNvSpPr/>
      </xdr:nvSpPr>
      <xdr:spPr>
        <a:xfrm>
          <a:off x="8699500" y="164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89250</xdr:rowOff>
    </xdr:from>
    <xdr:ext cx="534377" cy="259045"/>
    <xdr:sp macro="" textlink="">
      <xdr:nvSpPr>
        <xdr:cNvPr id="472" name="テキスト ボックス 471"/>
        <xdr:cNvSpPr txBox="1"/>
      </xdr:nvSpPr>
      <xdr:spPr>
        <a:xfrm>
          <a:off x="8483111" y="1620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143618</xdr:rowOff>
    </xdr:from>
    <xdr:to>
      <xdr:col>41</xdr:col>
      <xdr:colOff>101600</xdr:colOff>
      <xdr:row>97</xdr:row>
      <xdr:rowOff>73768</xdr:rowOff>
    </xdr:to>
    <xdr:sp macro="" textlink="">
      <xdr:nvSpPr>
        <xdr:cNvPr id="473" name="楕円 472"/>
        <xdr:cNvSpPr/>
      </xdr:nvSpPr>
      <xdr:spPr>
        <a:xfrm>
          <a:off x="7810500" y="166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90295</xdr:rowOff>
    </xdr:from>
    <xdr:ext cx="534377" cy="259045"/>
    <xdr:sp macro="" textlink="">
      <xdr:nvSpPr>
        <xdr:cNvPr id="474" name="テキスト ボックス 473"/>
        <xdr:cNvSpPr txBox="1"/>
      </xdr:nvSpPr>
      <xdr:spPr>
        <a:xfrm>
          <a:off x="7594111" y="163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14768</xdr:rowOff>
    </xdr:from>
    <xdr:to>
      <xdr:col>72</xdr:col>
      <xdr:colOff>38100</xdr:colOff>
      <xdr:row>39</xdr:row>
      <xdr:rowOff>116368</xdr:rowOff>
    </xdr:to>
    <xdr:sp macro="" textlink="">
      <xdr:nvSpPr>
        <xdr:cNvPr id="515" name="フローチャート: 判断 514"/>
        <xdr:cNvSpPr/>
      </xdr:nvSpPr>
      <xdr:spPr>
        <a:xfrm>
          <a:off x="1365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132895</xdr:rowOff>
    </xdr:from>
    <xdr:ext cx="469744" cy="259045"/>
    <xdr:sp macro="" textlink="">
      <xdr:nvSpPr>
        <xdr:cNvPr id="516" name="テキスト ボックス 515"/>
        <xdr:cNvSpPr txBox="1"/>
      </xdr:nvSpPr>
      <xdr:spPr>
        <a:xfrm>
          <a:off x="13468428" y="647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129068</xdr:rowOff>
    </xdr:from>
    <xdr:to>
      <xdr:col>67</xdr:col>
      <xdr:colOff>101600</xdr:colOff>
      <xdr:row>39</xdr:row>
      <xdr:rowOff>59218</xdr:rowOff>
    </xdr:to>
    <xdr:sp macro="" textlink="">
      <xdr:nvSpPr>
        <xdr:cNvPr id="517" name="フローチャート: 判断 516"/>
        <xdr:cNvSpPr/>
      </xdr:nvSpPr>
      <xdr:spPr>
        <a:xfrm>
          <a:off x="12763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75745</xdr:rowOff>
    </xdr:from>
    <xdr:ext cx="469744" cy="259045"/>
    <xdr:sp macro="" textlink="">
      <xdr:nvSpPr>
        <xdr:cNvPr id="518" name="テキスト ボックス 517"/>
        <xdr:cNvSpPr txBox="1"/>
      </xdr:nvSpPr>
      <xdr:spPr>
        <a:xfrm>
          <a:off x="12579428" y="64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28803</xdr:rowOff>
    </xdr:from>
    <xdr:to>
      <xdr:col>85</xdr:col>
      <xdr:colOff>127000</xdr:colOff>
      <xdr:row>77</xdr:row>
      <xdr:rowOff>39269</xdr:rowOff>
    </xdr:to>
    <xdr:cxnSp macro="">
      <xdr:nvCxnSpPr>
        <xdr:cNvPr id="611" name="直線コネクタ 610"/>
        <xdr:cNvCxnSpPr/>
      </xdr:nvCxnSpPr>
      <xdr:spPr>
        <a:xfrm flipV="1">
          <a:off x="15481300" y="13230453"/>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39269</xdr:rowOff>
    </xdr:from>
    <xdr:to>
      <xdr:col>81</xdr:col>
      <xdr:colOff>50800</xdr:colOff>
      <xdr:row>77</xdr:row>
      <xdr:rowOff>54521</xdr:rowOff>
    </xdr:to>
    <xdr:cxnSp macro="">
      <xdr:nvCxnSpPr>
        <xdr:cNvPr id="614" name="直線コネクタ 613"/>
        <xdr:cNvCxnSpPr/>
      </xdr:nvCxnSpPr>
      <xdr:spPr>
        <a:xfrm flipV="1">
          <a:off x="14592300" y="13240919"/>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46507</xdr:rowOff>
    </xdr:from>
    <xdr:to>
      <xdr:col>76</xdr:col>
      <xdr:colOff>114300</xdr:colOff>
      <xdr:row>77</xdr:row>
      <xdr:rowOff>54521</xdr:rowOff>
    </xdr:to>
    <xdr:cxnSp macro="">
      <xdr:nvCxnSpPr>
        <xdr:cNvPr id="617" name="直線コネクタ 616"/>
        <xdr:cNvCxnSpPr/>
      </xdr:nvCxnSpPr>
      <xdr:spPr>
        <a:xfrm>
          <a:off x="13703300" y="13248157"/>
          <a:ext cx="8890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46507</xdr:rowOff>
    </xdr:from>
    <xdr:to>
      <xdr:col>71</xdr:col>
      <xdr:colOff>177800</xdr:colOff>
      <xdr:row>77</xdr:row>
      <xdr:rowOff>60110</xdr:rowOff>
    </xdr:to>
    <xdr:cxnSp macro="">
      <xdr:nvCxnSpPr>
        <xdr:cNvPr id="620" name="直線コネクタ 619"/>
        <xdr:cNvCxnSpPr/>
      </xdr:nvCxnSpPr>
      <xdr:spPr>
        <a:xfrm flipV="1">
          <a:off x="12814300" y="13248157"/>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146813</xdr:rowOff>
    </xdr:from>
    <xdr:to>
      <xdr:col>72</xdr:col>
      <xdr:colOff>38100</xdr:colOff>
      <xdr:row>76</xdr:row>
      <xdr:rowOff>76963</xdr:rowOff>
    </xdr:to>
    <xdr:sp macro="" textlink="">
      <xdr:nvSpPr>
        <xdr:cNvPr id="621" name="フローチャート: 判断 620"/>
        <xdr:cNvSpPr/>
      </xdr:nvSpPr>
      <xdr:spPr>
        <a:xfrm>
          <a:off x="13652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93489</xdr:rowOff>
    </xdr:from>
    <xdr:ext cx="534377" cy="259045"/>
    <xdr:sp macro="" textlink="">
      <xdr:nvSpPr>
        <xdr:cNvPr id="622" name="テキスト ボックス 621"/>
        <xdr:cNvSpPr txBox="1"/>
      </xdr:nvSpPr>
      <xdr:spPr>
        <a:xfrm>
          <a:off x="13436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155487</xdr:rowOff>
    </xdr:from>
    <xdr:to>
      <xdr:col>67</xdr:col>
      <xdr:colOff>101600</xdr:colOff>
      <xdr:row>76</xdr:row>
      <xdr:rowOff>85637</xdr:rowOff>
    </xdr:to>
    <xdr:sp macro="" textlink="">
      <xdr:nvSpPr>
        <xdr:cNvPr id="623" name="フローチャート: 判断 622"/>
        <xdr:cNvSpPr/>
      </xdr:nvSpPr>
      <xdr:spPr>
        <a:xfrm>
          <a:off x="12763500" y="1301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102163</xdr:rowOff>
    </xdr:from>
    <xdr:ext cx="534377" cy="259045"/>
    <xdr:sp macro="" textlink="">
      <xdr:nvSpPr>
        <xdr:cNvPr id="624" name="テキスト ボックス 623"/>
        <xdr:cNvSpPr txBox="1"/>
      </xdr:nvSpPr>
      <xdr:spPr>
        <a:xfrm>
          <a:off x="12547111" y="12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149453</xdr:rowOff>
    </xdr:from>
    <xdr:to>
      <xdr:col>85</xdr:col>
      <xdr:colOff>177800</xdr:colOff>
      <xdr:row>77</xdr:row>
      <xdr:rowOff>79603</xdr:rowOff>
    </xdr:to>
    <xdr:sp macro="" textlink="">
      <xdr:nvSpPr>
        <xdr:cNvPr id="630" name="楕円 629"/>
        <xdr:cNvSpPr/>
      </xdr:nvSpPr>
      <xdr:spPr>
        <a:xfrm>
          <a:off x="16268700" y="131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127880</xdr:rowOff>
    </xdr:from>
    <xdr:ext cx="534377" cy="259045"/>
    <xdr:sp macro="" textlink="">
      <xdr:nvSpPr>
        <xdr:cNvPr id="631" name="公債費該当値テキスト"/>
        <xdr:cNvSpPr txBox="1"/>
      </xdr:nvSpPr>
      <xdr:spPr>
        <a:xfrm>
          <a:off x="16370300" y="1315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159919</xdr:rowOff>
    </xdr:from>
    <xdr:to>
      <xdr:col>81</xdr:col>
      <xdr:colOff>101600</xdr:colOff>
      <xdr:row>77</xdr:row>
      <xdr:rowOff>90069</xdr:rowOff>
    </xdr:to>
    <xdr:sp macro="" textlink="">
      <xdr:nvSpPr>
        <xdr:cNvPr id="632" name="楕円 631"/>
        <xdr:cNvSpPr/>
      </xdr:nvSpPr>
      <xdr:spPr>
        <a:xfrm>
          <a:off x="154305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81196</xdr:rowOff>
    </xdr:from>
    <xdr:ext cx="534377" cy="259045"/>
    <xdr:sp macro="" textlink="">
      <xdr:nvSpPr>
        <xdr:cNvPr id="633" name="テキスト ボックス 632"/>
        <xdr:cNvSpPr txBox="1"/>
      </xdr:nvSpPr>
      <xdr:spPr>
        <a:xfrm>
          <a:off x="15214111" y="132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3721</xdr:rowOff>
    </xdr:from>
    <xdr:to>
      <xdr:col>76</xdr:col>
      <xdr:colOff>165100</xdr:colOff>
      <xdr:row>77</xdr:row>
      <xdr:rowOff>105321</xdr:rowOff>
    </xdr:to>
    <xdr:sp macro="" textlink="">
      <xdr:nvSpPr>
        <xdr:cNvPr id="634" name="楕円 633"/>
        <xdr:cNvSpPr/>
      </xdr:nvSpPr>
      <xdr:spPr>
        <a:xfrm>
          <a:off x="14541500" y="132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96448</xdr:rowOff>
    </xdr:from>
    <xdr:ext cx="534377" cy="259045"/>
    <xdr:sp macro="" textlink="">
      <xdr:nvSpPr>
        <xdr:cNvPr id="635" name="テキスト ボックス 634"/>
        <xdr:cNvSpPr txBox="1"/>
      </xdr:nvSpPr>
      <xdr:spPr>
        <a:xfrm>
          <a:off x="14325111" y="132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167157</xdr:rowOff>
    </xdr:from>
    <xdr:to>
      <xdr:col>72</xdr:col>
      <xdr:colOff>38100</xdr:colOff>
      <xdr:row>77</xdr:row>
      <xdr:rowOff>97307</xdr:rowOff>
    </xdr:to>
    <xdr:sp macro="" textlink="">
      <xdr:nvSpPr>
        <xdr:cNvPr id="636" name="楕円 635"/>
        <xdr:cNvSpPr/>
      </xdr:nvSpPr>
      <xdr:spPr>
        <a:xfrm>
          <a:off x="13652500" y="131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88434</xdr:rowOff>
    </xdr:from>
    <xdr:ext cx="534377" cy="259045"/>
    <xdr:sp macro="" textlink="">
      <xdr:nvSpPr>
        <xdr:cNvPr id="637" name="テキスト ボックス 636"/>
        <xdr:cNvSpPr txBox="1"/>
      </xdr:nvSpPr>
      <xdr:spPr>
        <a:xfrm>
          <a:off x="13436111" y="1329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9310</xdr:rowOff>
    </xdr:from>
    <xdr:to>
      <xdr:col>67</xdr:col>
      <xdr:colOff>101600</xdr:colOff>
      <xdr:row>77</xdr:row>
      <xdr:rowOff>110910</xdr:rowOff>
    </xdr:to>
    <xdr:sp macro="" textlink="">
      <xdr:nvSpPr>
        <xdr:cNvPr id="638" name="楕円 637"/>
        <xdr:cNvSpPr/>
      </xdr:nvSpPr>
      <xdr:spPr>
        <a:xfrm>
          <a:off x="12763500" y="132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102037</xdr:rowOff>
    </xdr:from>
    <xdr:ext cx="534377" cy="259045"/>
    <xdr:sp macro="" textlink="">
      <xdr:nvSpPr>
        <xdr:cNvPr id="639" name="テキスト ボックス 638"/>
        <xdr:cNvSpPr txBox="1"/>
      </xdr:nvSpPr>
      <xdr:spPr>
        <a:xfrm>
          <a:off x="12547111" y="133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132304</xdr:rowOff>
    </xdr:from>
    <xdr:to>
      <xdr:col>85</xdr:col>
      <xdr:colOff>127000</xdr:colOff>
      <xdr:row>98</xdr:row>
      <xdr:rowOff>169728</xdr:rowOff>
    </xdr:to>
    <xdr:cxnSp macro="">
      <xdr:nvCxnSpPr>
        <xdr:cNvPr id="670" name="直線コネクタ 669"/>
        <xdr:cNvCxnSpPr/>
      </xdr:nvCxnSpPr>
      <xdr:spPr>
        <a:xfrm flipV="1">
          <a:off x="15481300" y="16934404"/>
          <a:ext cx="8382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124090</xdr:rowOff>
    </xdr:from>
    <xdr:to>
      <xdr:col>81</xdr:col>
      <xdr:colOff>50800</xdr:colOff>
      <xdr:row>98</xdr:row>
      <xdr:rowOff>169728</xdr:rowOff>
    </xdr:to>
    <xdr:cxnSp macro="">
      <xdr:nvCxnSpPr>
        <xdr:cNvPr id="673" name="直線コネクタ 672"/>
        <xdr:cNvCxnSpPr/>
      </xdr:nvCxnSpPr>
      <xdr:spPr>
        <a:xfrm>
          <a:off x="14592300" y="16754740"/>
          <a:ext cx="889000" cy="2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124090</xdr:rowOff>
    </xdr:from>
    <xdr:to>
      <xdr:col>76</xdr:col>
      <xdr:colOff>114300</xdr:colOff>
      <xdr:row>98</xdr:row>
      <xdr:rowOff>171052</xdr:rowOff>
    </xdr:to>
    <xdr:cxnSp macro="">
      <xdr:nvCxnSpPr>
        <xdr:cNvPr id="676" name="直線コネクタ 675"/>
        <xdr:cNvCxnSpPr/>
      </xdr:nvCxnSpPr>
      <xdr:spPr>
        <a:xfrm flipV="1">
          <a:off x="13703300" y="16754740"/>
          <a:ext cx="889000" cy="21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51722</xdr:rowOff>
    </xdr:from>
    <xdr:to>
      <xdr:col>71</xdr:col>
      <xdr:colOff>177800</xdr:colOff>
      <xdr:row>98</xdr:row>
      <xdr:rowOff>171052</xdr:rowOff>
    </xdr:to>
    <xdr:cxnSp macro="">
      <xdr:nvCxnSpPr>
        <xdr:cNvPr id="679" name="直線コネクタ 678"/>
        <xdr:cNvCxnSpPr/>
      </xdr:nvCxnSpPr>
      <xdr:spPr>
        <a:xfrm>
          <a:off x="12814300" y="16853822"/>
          <a:ext cx="889000" cy="1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156908</xdr:rowOff>
    </xdr:from>
    <xdr:to>
      <xdr:col>72</xdr:col>
      <xdr:colOff>38100</xdr:colOff>
      <xdr:row>97</xdr:row>
      <xdr:rowOff>87058</xdr:rowOff>
    </xdr:to>
    <xdr:sp macro="" textlink="">
      <xdr:nvSpPr>
        <xdr:cNvPr id="680" name="フローチャート: 判断 679"/>
        <xdr:cNvSpPr/>
      </xdr:nvSpPr>
      <xdr:spPr>
        <a:xfrm>
          <a:off x="13652500" y="1661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103585</xdr:rowOff>
    </xdr:from>
    <xdr:ext cx="534377" cy="259045"/>
    <xdr:sp macro="" textlink="">
      <xdr:nvSpPr>
        <xdr:cNvPr id="681" name="テキスト ボックス 680"/>
        <xdr:cNvSpPr txBox="1"/>
      </xdr:nvSpPr>
      <xdr:spPr>
        <a:xfrm>
          <a:off x="13436111" y="163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49695</xdr:rowOff>
    </xdr:from>
    <xdr:to>
      <xdr:col>67</xdr:col>
      <xdr:colOff>101600</xdr:colOff>
      <xdr:row>94</xdr:row>
      <xdr:rowOff>151295</xdr:rowOff>
    </xdr:to>
    <xdr:sp macro="" textlink="">
      <xdr:nvSpPr>
        <xdr:cNvPr id="682" name="フローチャート: 判断 681"/>
        <xdr:cNvSpPr/>
      </xdr:nvSpPr>
      <xdr:spPr>
        <a:xfrm>
          <a:off x="12763500" y="161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167822</xdr:rowOff>
    </xdr:from>
    <xdr:ext cx="534377" cy="259045"/>
    <xdr:sp macro="" textlink="">
      <xdr:nvSpPr>
        <xdr:cNvPr id="683" name="テキスト ボックス 682"/>
        <xdr:cNvSpPr txBox="1"/>
      </xdr:nvSpPr>
      <xdr:spPr>
        <a:xfrm>
          <a:off x="12547111" y="159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81504</xdr:rowOff>
    </xdr:from>
    <xdr:to>
      <xdr:col>85</xdr:col>
      <xdr:colOff>177800</xdr:colOff>
      <xdr:row>99</xdr:row>
      <xdr:rowOff>11654</xdr:rowOff>
    </xdr:to>
    <xdr:sp macro="" textlink="">
      <xdr:nvSpPr>
        <xdr:cNvPr id="689" name="楕円 688"/>
        <xdr:cNvSpPr/>
      </xdr:nvSpPr>
      <xdr:spPr>
        <a:xfrm>
          <a:off x="16268700" y="168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59931</xdr:rowOff>
    </xdr:from>
    <xdr:ext cx="469744" cy="259045"/>
    <xdr:sp macro="" textlink="">
      <xdr:nvSpPr>
        <xdr:cNvPr id="690" name="積立金該当値テキスト"/>
        <xdr:cNvSpPr txBox="1"/>
      </xdr:nvSpPr>
      <xdr:spPr>
        <a:xfrm>
          <a:off x="16370300" y="168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118928</xdr:rowOff>
    </xdr:from>
    <xdr:to>
      <xdr:col>81</xdr:col>
      <xdr:colOff>101600</xdr:colOff>
      <xdr:row>99</xdr:row>
      <xdr:rowOff>49078</xdr:rowOff>
    </xdr:to>
    <xdr:sp macro="" textlink="">
      <xdr:nvSpPr>
        <xdr:cNvPr id="691" name="楕円 690"/>
        <xdr:cNvSpPr/>
      </xdr:nvSpPr>
      <xdr:spPr>
        <a:xfrm>
          <a:off x="15430500" y="1692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40205</xdr:rowOff>
    </xdr:from>
    <xdr:ext cx="469744" cy="259045"/>
    <xdr:sp macro="" textlink="">
      <xdr:nvSpPr>
        <xdr:cNvPr id="692" name="テキスト ボックス 691"/>
        <xdr:cNvSpPr txBox="1"/>
      </xdr:nvSpPr>
      <xdr:spPr>
        <a:xfrm>
          <a:off x="15246428" y="1701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73290</xdr:rowOff>
    </xdr:from>
    <xdr:to>
      <xdr:col>76</xdr:col>
      <xdr:colOff>165100</xdr:colOff>
      <xdr:row>98</xdr:row>
      <xdr:rowOff>3440</xdr:rowOff>
    </xdr:to>
    <xdr:sp macro="" textlink="">
      <xdr:nvSpPr>
        <xdr:cNvPr id="693" name="楕円 692"/>
        <xdr:cNvSpPr/>
      </xdr:nvSpPr>
      <xdr:spPr>
        <a:xfrm>
          <a:off x="14541500" y="167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19967</xdr:rowOff>
    </xdr:from>
    <xdr:ext cx="534377" cy="259045"/>
    <xdr:sp macro="" textlink="">
      <xdr:nvSpPr>
        <xdr:cNvPr id="694" name="テキスト ボックス 693"/>
        <xdr:cNvSpPr txBox="1"/>
      </xdr:nvSpPr>
      <xdr:spPr>
        <a:xfrm>
          <a:off x="14325111" y="1647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120252</xdr:rowOff>
    </xdr:from>
    <xdr:to>
      <xdr:col>72</xdr:col>
      <xdr:colOff>38100</xdr:colOff>
      <xdr:row>99</xdr:row>
      <xdr:rowOff>50402</xdr:rowOff>
    </xdr:to>
    <xdr:sp macro="" textlink="">
      <xdr:nvSpPr>
        <xdr:cNvPr id="695" name="楕円 694"/>
        <xdr:cNvSpPr/>
      </xdr:nvSpPr>
      <xdr:spPr>
        <a:xfrm>
          <a:off x="13652500" y="16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41529</xdr:rowOff>
    </xdr:from>
    <xdr:ext cx="469744" cy="259045"/>
    <xdr:sp macro="" textlink="">
      <xdr:nvSpPr>
        <xdr:cNvPr id="696" name="テキスト ボックス 695"/>
        <xdr:cNvSpPr txBox="1"/>
      </xdr:nvSpPr>
      <xdr:spPr>
        <a:xfrm>
          <a:off x="13468428" y="170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922</xdr:rowOff>
    </xdr:from>
    <xdr:to>
      <xdr:col>67</xdr:col>
      <xdr:colOff>101600</xdr:colOff>
      <xdr:row>98</xdr:row>
      <xdr:rowOff>102522</xdr:rowOff>
    </xdr:to>
    <xdr:sp macro="" textlink="">
      <xdr:nvSpPr>
        <xdr:cNvPr id="697" name="楕円 696"/>
        <xdr:cNvSpPr/>
      </xdr:nvSpPr>
      <xdr:spPr>
        <a:xfrm>
          <a:off x="12763500" y="168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93649</xdr:rowOff>
    </xdr:from>
    <xdr:ext cx="534377" cy="259045"/>
    <xdr:sp macro="" textlink="">
      <xdr:nvSpPr>
        <xdr:cNvPr id="698" name="テキスト ボックス 697"/>
        <xdr:cNvSpPr txBox="1"/>
      </xdr:nvSpPr>
      <xdr:spPr>
        <a:xfrm>
          <a:off x="12547111" y="168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74712</xdr:rowOff>
    </xdr:from>
    <xdr:to>
      <xdr:col>116</xdr:col>
      <xdr:colOff>63500</xdr:colOff>
      <xdr:row>39</xdr:row>
      <xdr:rowOff>98878</xdr:rowOff>
    </xdr:to>
    <xdr:cxnSp macro="">
      <xdr:nvCxnSpPr>
        <xdr:cNvPr id="729" name="直線コネクタ 728"/>
        <xdr:cNvCxnSpPr/>
      </xdr:nvCxnSpPr>
      <xdr:spPr>
        <a:xfrm flipV="1">
          <a:off x="21323300" y="6418362"/>
          <a:ext cx="838200" cy="36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109474</xdr:rowOff>
    </xdr:from>
    <xdr:to>
      <xdr:col>102</xdr:col>
      <xdr:colOff>165100</xdr:colOff>
      <xdr:row>39</xdr:row>
      <xdr:rowOff>39624</xdr:rowOff>
    </xdr:to>
    <xdr:sp macro="" textlink="">
      <xdr:nvSpPr>
        <xdr:cNvPr id="739" name="フローチャート: 判断 738"/>
        <xdr:cNvSpPr/>
      </xdr:nvSpPr>
      <xdr:spPr>
        <a:xfrm>
          <a:off x="19494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56151</xdr:rowOff>
    </xdr:from>
    <xdr:ext cx="469744" cy="259045"/>
    <xdr:sp macro="" textlink="">
      <xdr:nvSpPr>
        <xdr:cNvPr id="740" name="テキスト ボックス 739"/>
        <xdr:cNvSpPr txBox="1"/>
      </xdr:nvSpPr>
      <xdr:spPr>
        <a:xfrm>
          <a:off x="19310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120469</xdr:rowOff>
    </xdr:from>
    <xdr:to>
      <xdr:col>98</xdr:col>
      <xdr:colOff>38100</xdr:colOff>
      <xdr:row>38</xdr:row>
      <xdr:rowOff>50619</xdr:rowOff>
    </xdr:to>
    <xdr:sp macro="" textlink="">
      <xdr:nvSpPr>
        <xdr:cNvPr id="741" name="フローチャート: 判断 740"/>
        <xdr:cNvSpPr/>
      </xdr:nvSpPr>
      <xdr:spPr>
        <a:xfrm>
          <a:off x="18605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67146</xdr:rowOff>
    </xdr:from>
    <xdr:ext cx="469744" cy="259045"/>
    <xdr:sp macro="" textlink="">
      <xdr:nvSpPr>
        <xdr:cNvPr id="742" name="テキスト ボックス 741"/>
        <xdr:cNvSpPr txBox="1"/>
      </xdr:nvSpPr>
      <xdr:spPr>
        <a:xfrm>
          <a:off x="18421428"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23912</xdr:rowOff>
    </xdr:from>
    <xdr:to>
      <xdr:col>116</xdr:col>
      <xdr:colOff>114300</xdr:colOff>
      <xdr:row>37</xdr:row>
      <xdr:rowOff>125512</xdr:rowOff>
    </xdr:to>
    <xdr:sp macro="" textlink="">
      <xdr:nvSpPr>
        <xdr:cNvPr id="748" name="楕円 747"/>
        <xdr:cNvSpPr/>
      </xdr:nvSpPr>
      <xdr:spPr>
        <a:xfrm>
          <a:off x="22110700" y="63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46789</xdr:rowOff>
    </xdr:from>
    <xdr:ext cx="469744" cy="259045"/>
    <xdr:sp macro="" textlink="">
      <xdr:nvSpPr>
        <xdr:cNvPr id="749" name="投資及び出資金該当値テキスト"/>
        <xdr:cNvSpPr txBox="1"/>
      </xdr:nvSpPr>
      <xdr:spPr>
        <a:xfrm>
          <a:off x="22212300" y="62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61336</xdr:rowOff>
    </xdr:from>
    <xdr:to>
      <xdr:col>116</xdr:col>
      <xdr:colOff>63500</xdr:colOff>
      <xdr:row>58</xdr:row>
      <xdr:rowOff>61747</xdr:rowOff>
    </xdr:to>
    <xdr:cxnSp macro="">
      <xdr:nvCxnSpPr>
        <xdr:cNvPr id="784" name="直線コネクタ 783"/>
        <xdr:cNvCxnSpPr/>
      </xdr:nvCxnSpPr>
      <xdr:spPr>
        <a:xfrm>
          <a:off x="21323300" y="10005436"/>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60924</xdr:rowOff>
    </xdr:from>
    <xdr:to>
      <xdr:col>111</xdr:col>
      <xdr:colOff>177800</xdr:colOff>
      <xdr:row>58</xdr:row>
      <xdr:rowOff>61336</xdr:rowOff>
    </xdr:to>
    <xdr:cxnSp macro="">
      <xdr:nvCxnSpPr>
        <xdr:cNvPr id="787" name="直線コネクタ 786"/>
        <xdr:cNvCxnSpPr/>
      </xdr:nvCxnSpPr>
      <xdr:spPr>
        <a:xfrm>
          <a:off x="20434300" y="1000502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59827</xdr:rowOff>
    </xdr:from>
    <xdr:to>
      <xdr:col>107</xdr:col>
      <xdr:colOff>50800</xdr:colOff>
      <xdr:row>58</xdr:row>
      <xdr:rowOff>60924</xdr:rowOff>
    </xdr:to>
    <xdr:cxnSp macro="">
      <xdr:nvCxnSpPr>
        <xdr:cNvPr id="790" name="直線コネクタ 789"/>
        <xdr:cNvCxnSpPr/>
      </xdr:nvCxnSpPr>
      <xdr:spPr>
        <a:xfrm>
          <a:off x="19545300" y="1000392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25217</xdr:rowOff>
    </xdr:from>
    <xdr:to>
      <xdr:col>102</xdr:col>
      <xdr:colOff>114300</xdr:colOff>
      <xdr:row>58</xdr:row>
      <xdr:rowOff>59827</xdr:rowOff>
    </xdr:to>
    <xdr:cxnSp macro="">
      <xdr:nvCxnSpPr>
        <xdr:cNvPr id="793" name="直線コネクタ 792"/>
        <xdr:cNvCxnSpPr/>
      </xdr:nvCxnSpPr>
      <xdr:spPr>
        <a:xfrm>
          <a:off x="18656300" y="9969317"/>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63891</xdr:rowOff>
    </xdr:from>
    <xdr:to>
      <xdr:col>102</xdr:col>
      <xdr:colOff>165100</xdr:colOff>
      <xdr:row>57</xdr:row>
      <xdr:rowOff>165491</xdr:rowOff>
    </xdr:to>
    <xdr:sp macro="" textlink="">
      <xdr:nvSpPr>
        <xdr:cNvPr id="794" name="フローチャート: 判断 793"/>
        <xdr:cNvSpPr/>
      </xdr:nvSpPr>
      <xdr:spPr>
        <a:xfrm>
          <a:off x="19494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10568</xdr:rowOff>
    </xdr:from>
    <xdr:ext cx="469744" cy="259045"/>
    <xdr:sp macro="" textlink="">
      <xdr:nvSpPr>
        <xdr:cNvPr id="795" name="テキスト ボックス 794"/>
        <xdr:cNvSpPr txBox="1"/>
      </xdr:nvSpPr>
      <xdr:spPr>
        <a:xfrm>
          <a:off x="19310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33670</xdr:rowOff>
    </xdr:from>
    <xdr:to>
      <xdr:col>98</xdr:col>
      <xdr:colOff>38100</xdr:colOff>
      <xdr:row>57</xdr:row>
      <xdr:rowOff>135270</xdr:rowOff>
    </xdr:to>
    <xdr:sp macro="" textlink="">
      <xdr:nvSpPr>
        <xdr:cNvPr id="796" name="フローチャート: 判断 795"/>
        <xdr:cNvSpPr/>
      </xdr:nvSpPr>
      <xdr:spPr>
        <a:xfrm>
          <a:off x="18605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151797</xdr:rowOff>
    </xdr:from>
    <xdr:ext cx="469744" cy="259045"/>
    <xdr:sp macro="" textlink="">
      <xdr:nvSpPr>
        <xdr:cNvPr id="797" name="テキスト ボックス 796"/>
        <xdr:cNvSpPr txBox="1"/>
      </xdr:nvSpPr>
      <xdr:spPr>
        <a:xfrm>
          <a:off x="18421428"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10947</xdr:rowOff>
    </xdr:from>
    <xdr:to>
      <xdr:col>116</xdr:col>
      <xdr:colOff>114300</xdr:colOff>
      <xdr:row>58</xdr:row>
      <xdr:rowOff>112547</xdr:rowOff>
    </xdr:to>
    <xdr:sp macro="" textlink="">
      <xdr:nvSpPr>
        <xdr:cNvPr id="803" name="楕円 802"/>
        <xdr:cNvSpPr/>
      </xdr:nvSpPr>
      <xdr:spPr>
        <a:xfrm>
          <a:off x="221107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131060</xdr:rowOff>
    </xdr:from>
    <xdr:ext cx="469744" cy="259045"/>
    <xdr:sp macro="" textlink="">
      <xdr:nvSpPr>
        <xdr:cNvPr id="804" name="貸付金該当値テキスト"/>
        <xdr:cNvSpPr txBox="1"/>
      </xdr:nvSpPr>
      <xdr:spPr>
        <a:xfrm>
          <a:off x="22212300" y="990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10536</xdr:rowOff>
    </xdr:from>
    <xdr:to>
      <xdr:col>112</xdr:col>
      <xdr:colOff>38100</xdr:colOff>
      <xdr:row>58</xdr:row>
      <xdr:rowOff>112136</xdr:rowOff>
    </xdr:to>
    <xdr:sp macro="" textlink="">
      <xdr:nvSpPr>
        <xdr:cNvPr id="805" name="楕円 804"/>
        <xdr:cNvSpPr/>
      </xdr:nvSpPr>
      <xdr:spPr>
        <a:xfrm>
          <a:off x="21272500" y="99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103263</xdr:rowOff>
    </xdr:from>
    <xdr:ext cx="469744" cy="259045"/>
    <xdr:sp macro="" textlink="">
      <xdr:nvSpPr>
        <xdr:cNvPr id="806" name="テキスト ボックス 805"/>
        <xdr:cNvSpPr txBox="1"/>
      </xdr:nvSpPr>
      <xdr:spPr>
        <a:xfrm>
          <a:off x="21088428" y="1004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10124</xdr:rowOff>
    </xdr:from>
    <xdr:to>
      <xdr:col>107</xdr:col>
      <xdr:colOff>101600</xdr:colOff>
      <xdr:row>58</xdr:row>
      <xdr:rowOff>111724</xdr:rowOff>
    </xdr:to>
    <xdr:sp macro="" textlink="">
      <xdr:nvSpPr>
        <xdr:cNvPr id="807" name="楕円 806"/>
        <xdr:cNvSpPr/>
      </xdr:nvSpPr>
      <xdr:spPr>
        <a:xfrm>
          <a:off x="20383500" y="99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102851</xdr:rowOff>
    </xdr:from>
    <xdr:ext cx="469744" cy="259045"/>
    <xdr:sp macro="" textlink="">
      <xdr:nvSpPr>
        <xdr:cNvPr id="808" name="テキスト ボックス 807"/>
        <xdr:cNvSpPr txBox="1"/>
      </xdr:nvSpPr>
      <xdr:spPr>
        <a:xfrm>
          <a:off x="20199428" y="1004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9027</xdr:rowOff>
    </xdr:from>
    <xdr:to>
      <xdr:col>102</xdr:col>
      <xdr:colOff>165100</xdr:colOff>
      <xdr:row>58</xdr:row>
      <xdr:rowOff>110627</xdr:rowOff>
    </xdr:to>
    <xdr:sp macro="" textlink="">
      <xdr:nvSpPr>
        <xdr:cNvPr id="809" name="楕円 808"/>
        <xdr:cNvSpPr/>
      </xdr:nvSpPr>
      <xdr:spPr>
        <a:xfrm>
          <a:off x="19494500" y="9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101754</xdr:rowOff>
    </xdr:from>
    <xdr:ext cx="469744" cy="259045"/>
    <xdr:sp macro="" textlink="">
      <xdr:nvSpPr>
        <xdr:cNvPr id="810" name="テキスト ボックス 809"/>
        <xdr:cNvSpPr txBox="1"/>
      </xdr:nvSpPr>
      <xdr:spPr>
        <a:xfrm>
          <a:off x="19310428" y="1004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145867</xdr:rowOff>
    </xdr:from>
    <xdr:to>
      <xdr:col>98</xdr:col>
      <xdr:colOff>38100</xdr:colOff>
      <xdr:row>58</xdr:row>
      <xdr:rowOff>76017</xdr:rowOff>
    </xdr:to>
    <xdr:sp macro="" textlink="">
      <xdr:nvSpPr>
        <xdr:cNvPr id="811" name="楕円 810"/>
        <xdr:cNvSpPr/>
      </xdr:nvSpPr>
      <xdr:spPr>
        <a:xfrm>
          <a:off x="18605500" y="991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67144</xdr:rowOff>
    </xdr:from>
    <xdr:ext cx="469744" cy="259045"/>
    <xdr:sp macro="" textlink="">
      <xdr:nvSpPr>
        <xdr:cNvPr id="812" name="テキスト ボックス 811"/>
        <xdr:cNvSpPr txBox="1"/>
      </xdr:nvSpPr>
      <xdr:spPr>
        <a:xfrm>
          <a:off x="18421428" y="1001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3158</xdr:rowOff>
    </xdr:from>
    <xdr:to>
      <xdr:col>116</xdr:col>
      <xdr:colOff>63500</xdr:colOff>
      <xdr:row>77</xdr:row>
      <xdr:rowOff>106987</xdr:rowOff>
    </xdr:to>
    <xdr:cxnSp macro="">
      <xdr:nvCxnSpPr>
        <xdr:cNvPr id="840" name="直線コネクタ 839"/>
        <xdr:cNvCxnSpPr/>
      </xdr:nvCxnSpPr>
      <xdr:spPr>
        <a:xfrm>
          <a:off x="21323300" y="13033358"/>
          <a:ext cx="838200" cy="27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3158</xdr:rowOff>
    </xdr:from>
    <xdr:to>
      <xdr:col>111</xdr:col>
      <xdr:colOff>177800</xdr:colOff>
      <xdr:row>76</xdr:row>
      <xdr:rowOff>22109</xdr:rowOff>
    </xdr:to>
    <xdr:cxnSp macro="">
      <xdr:nvCxnSpPr>
        <xdr:cNvPr id="843" name="直線コネクタ 842"/>
        <xdr:cNvCxnSpPr/>
      </xdr:nvCxnSpPr>
      <xdr:spPr>
        <a:xfrm flipV="1">
          <a:off x="20434300" y="13033358"/>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22109</xdr:rowOff>
    </xdr:from>
    <xdr:to>
      <xdr:col>107</xdr:col>
      <xdr:colOff>50800</xdr:colOff>
      <xdr:row>76</xdr:row>
      <xdr:rowOff>43253</xdr:rowOff>
    </xdr:to>
    <xdr:cxnSp macro="">
      <xdr:nvCxnSpPr>
        <xdr:cNvPr id="846" name="直線コネクタ 845"/>
        <xdr:cNvCxnSpPr/>
      </xdr:nvCxnSpPr>
      <xdr:spPr>
        <a:xfrm flipV="1">
          <a:off x="19545300" y="13052309"/>
          <a:ext cx="889000" cy="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43253</xdr:rowOff>
    </xdr:from>
    <xdr:to>
      <xdr:col>102</xdr:col>
      <xdr:colOff>114300</xdr:colOff>
      <xdr:row>76</xdr:row>
      <xdr:rowOff>89339</xdr:rowOff>
    </xdr:to>
    <xdr:cxnSp macro="">
      <xdr:nvCxnSpPr>
        <xdr:cNvPr id="849" name="直線コネクタ 848"/>
        <xdr:cNvCxnSpPr/>
      </xdr:nvCxnSpPr>
      <xdr:spPr>
        <a:xfrm flipV="1">
          <a:off x="18656300" y="13073453"/>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58793</xdr:rowOff>
    </xdr:from>
    <xdr:to>
      <xdr:col>102</xdr:col>
      <xdr:colOff>165100</xdr:colOff>
      <xdr:row>75</xdr:row>
      <xdr:rowOff>160393</xdr:rowOff>
    </xdr:to>
    <xdr:sp macro="" textlink="">
      <xdr:nvSpPr>
        <xdr:cNvPr id="850" name="フローチャート: 判断 849"/>
        <xdr:cNvSpPr/>
      </xdr:nvSpPr>
      <xdr:spPr>
        <a:xfrm>
          <a:off x="19494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5470</xdr:rowOff>
    </xdr:from>
    <xdr:ext cx="534377" cy="259045"/>
    <xdr:sp macro="" textlink="">
      <xdr:nvSpPr>
        <xdr:cNvPr id="851" name="テキスト ボックス 850"/>
        <xdr:cNvSpPr txBox="1"/>
      </xdr:nvSpPr>
      <xdr:spPr>
        <a:xfrm>
          <a:off x="19278111" y="126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107783</xdr:rowOff>
    </xdr:from>
    <xdr:to>
      <xdr:col>98</xdr:col>
      <xdr:colOff>38100</xdr:colOff>
      <xdr:row>76</xdr:row>
      <xdr:rowOff>37933</xdr:rowOff>
    </xdr:to>
    <xdr:sp macro="" textlink="">
      <xdr:nvSpPr>
        <xdr:cNvPr id="852" name="フローチャート: 判断 851"/>
        <xdr:cNvSpPr/>
      </xdr:nvSpPr>
      <xdr:spPr>
        <a:xfrm>
          <a:off x="18605500" y="1296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54460</xdr:rowOff>
    </xdr:from>
    <xdr:ext cx="534377" cy="259045"/>
    <xdr:sp macro="" textlink="">
      <xdr:nvSpPr>
        <xdr:cNvPr id="853" name="テキスト ボックス 852"/>
        <xdr:cNvSpPr txBox="1"/>
      </xdr:nvSpPr>
      <xdr:spPr>
        <a:xfrm>
          <a:off x="18389111" y="127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56187</xdr:rowOff>
    </xdr:from>
    <xdr:to>
      <xdr:col>116</xdr:col>
      <xdr:colOff>114300</xdr:colOff>
      <xdr:row>77</xdr:row>
      <xdr:rowOff>157787</xdr:rowOff>
    </xdr:to>
    <xdr:sp macro="" textlink="">
      <xdr:nvSpPr>
        <xdr:cNvPr id="859" name="楕円 858"/>
        <xdr:cNvSpPr/>
      </xdr:nvSpPr>
      <xdr:spPr>
        <a:xfrm>
          <a:off x="22110700" y="132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34614</xdr:rowOff>
    </xdr:from>
    <xdr:ext cx="534377" cy="259045"/>
    <xdr:sp macro="" textlink="">
      <xdr:nvSpPr>
        <xdr:cNvPr id="860" name="繰出金該当値テキスト"/>
        <xdr:cNvSpPr txBox="1"/>
      </xdr:nvSpPr>
      <xdr:spPr>
        <a:xfrm>
          <a:off x="22212300" y="1323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123807</xdr:rowOff>
    </xdr:from>
    <xdr:to>
      <xdr:col>112</xdr:col>
      <xdr:colOff>38100</xdr:colOff>
      <xdr:row>76</xdr:row>
      <xdr:rowOff>53956</xdr:rowOff>
    </xdr:to>
    <xdr:sp macro="" textlink="">
      <xdr:nvSpPr>
        <xdr:cNvPr id="861" name="楕円 860"/>
        <xdr:cNvSpPr/>
      </xdr:nvSpPr>
      <xdr:spPr>
        <a:xfrm>
          <a:off x="21272500" y="12982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70484</xdr:rowOff>
    </xdr:from>
    <xdr:ext cx="534377" cy="259045"/>
    <xdr:sp macro="" textlink="">
      <xdr:nvSpPr>
        <xdr:cNvPr id="862" name="テキスト ボックス 861"/>
        <xdr:cNvSpPr txBox="1"/>
      </xdr:nvSpPr>
      <xdr:spPr>
        <a:xfrm>
          <a:off x="21056111" y="127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142758</xdr:rowOff>
    </xdr:from>
    <xdr:to>
      <xdr:col>107</xdr:col>
      <xdr:colOff>101600</xdr:colOff>
      <xdr:row>76</xdr:row>
      <xdr:rowOff>72907</xdr:rowOff>
    </xdr:to>
    <xdr:sp macro="" textlink="">
      <xdr:nvSpPr>
        <xdr:cNvPr id="863" name="楕円 862"/>
        <xdr:cNvSpPr/>
      </xdr:nvSpPr>
      <xdr:spPr>
        <a:xfrm>
          <a:off x="20383500" y="13001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64036</xdr:rowOff>
    </xdr:from>
    <xdr:ext cx="534377" cy="259045"/>
    <xdr:sp macro="" textlink="">
      <xdr:nvSpPr>
        <xdr:cNvPr id="864" name="テキスト ボックス 863"/>
        <xdr:cNvSpPr txBox="1"/>
      </xdr:nvSpPr>
      <xdr:spPr>
        <a:xfrm>
          <a:off x="20167111" y="130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163903</xdr:rowOff>
    </xdr:from>
    <xdr:to>
      <xdr:col>102</xdr:col>
      <xdr:colOff>165100</xdr:colOff>
      <xdr:row>76</xdr:row>
      <xdr:rowOff>94053</xdr:rowOff>
    </xdr:to>
    <xdr:sp macro="" textlink="">
      <xdr:nvSpPr>
        <xdr:cNvPr id="865" name="楕円 864"/>
        <xdr:cNvSpPr/>
      </xdr:nvSpPr>
      <xdr:spPr>
        <a:xfrm>
          <a:off x="19494500" y="130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85180</xdr:rowOff>
    </xdr:from>
    <xdr:ext cx="534377" cy="259045"/>
    <xdr:sp macro="" textlink="">
      <xdr:nvSpPr>
        <xdr:cNvPr id="866" name="テキスト ボックス 865"/>
        <xdr:cNvSpPr txBox="1"/>
      </xdr:nvSpPr>
      <xdr:spPr>
        <a:xfrm>
          <a:off x="19278111" y="1311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38539</xdr:rowOff>
    </xdr:from>
    <xdr:to>
      <xdr:col>98</xdr:col>
      <xdr:colOff>38100</xdr:colOff>
      <xdr:row>76</xdr:row>
      <xdr:rowOff>140139</xdr:rowOff>
    </xdr:to>
    <xdr:sp macro="" textlink="">
      <xdr:nvSpPr>
        <xdr:cNvPr id="867" name="楕円 866"/>
        <xdr:cNvSpPr/>
      </xdr:nvSpPr>
      <xdr:spPr>
        <a:xfrm>
          <a:off x="18605500" y="130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131266</xdr:rowOff>
    </xdr:from>
    <xdr:ext cx="534377" cy="259045"/>
    <xdr:sp macro="" textlink="">
      <xdr:nvSpPr>
        <xdr:cNvPr id="868" name="テキスト ボックス 867"/>
        <xdr:cNvSpPr txBox="1"/>
      </xdr:nvSpPr>
      <xdr:spPr>
        <a:xfrm>
          <a:off x="18389111" y="131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物件費の住民一人当たりのコストは</a:t>
          </a:r>
          <a:r>
            <a:rPr kumimoji="1" lang="en-US" altLang="ja-JP" sz="1300">
              <a:latin typeface="ＭＳ Ｐゴシック" panose="020B0600070205080204" pitchFamily="50" charset="-128"/>
              <a:ea typeface="ＭＳ Ｐゴシック" panose="020B0600070205080204" pitchFamily="50" charset="-128"/>
            </a:rPr>
            <a:t>40,955</a:t>
          </a:r>
          <a:r>
            <a:rPr kumimoji="1" lang="ja-JP" altLang="en-US" sz="1300">
              <a:latin typeface="ＭＳ Ｐゴシック" panose="020B0600070205080204" pitchFamily="50" charset="-128"/>
              <a:ea typeface="ＭＳ Ｐゴシック" panose="020B0600070205080204" pitchFamily="50" charset="-128"/>
            </a:rPr>
            <a:t>円となり、類似団体と比較して低くなっている。要因として、ゴミ処理業務や消防業務を一部事務組合で実施していることが挙げられる。平成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共下水道事業が法適化したことに伴い、これまでの繰出金から負担金・補助金・出資金に移行している。そのため、繰出金は減少し、補助費等と投資及び出資金が増加している。また公債費については、学校の耐震化等工事などの大規模な事業の影響により、徐々に類似団体平均に近づいている。今後も中学校給食関連工事に係る償還が予定されているため、適切な水準を保っていく必要がある。普通建設事業費（うち新規整備）が前年度と比べて大きく上昇しているのは、中学校給食関連工事や保育所改築工事など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81,064
80,361
19.17
29,620,887
28,598,724
872,222
16,346,691
30,182,915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96723</xdr:rowOff>
    </xdr:from>
    <xdr:to>
      <xdr:col>24</xdr:col>
      <xdr:colOff>63500</xdr:colOff>
      <xdr:row>34</xdr:row>
      <xdr:rowOff>145643</xdr:rowOff>
    </xdr:to>
    <xdr:cxnSp macro="">
      <xdr:nvCxnSpPr>
        <xdr:cNvPr id="59" name="直線コネクタ 58"/>
        <xdr:cNvCxnSpPr/>
      </xdr:nvCxnSpPr>
      <xdr:spPr>
        <a:xfrm>
          <a:off x="3797300" y="5926023"/>
          <a:ext cx="8382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108153</xdr:rowOff>
    </xdr:from>
    <xdr:to>
      <xdr:col>19</xdr:col>
      <xdr:colOff>177800</xdr:colOff>
      <xdr:row>34</xdr:row>
      <xdr:rowOff>96723</xdr:rowOff>
    </xdr:to>
    <xdr:cxnSp macro="">
      <xdr:nvCxnSpPr>
        <xdr:cNvPr id="62" name="直線コネクタ 61"/>
        <xdr:cNvCxnSpPr/>
      </xdr:nvCxnSpPr>
      <xdr:spPr>
        <a:xfrm>
          <a:off x="2908300" y="576600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108153</xdr:rowOff>
    </xdr:from>
    <xdr:to>
      <xdr:col>15</xdr:col>
      <xdr:colOff>50800</xdr:colOff>
      <xdr:row>33</xdr:row>
      <xdr:rowOff>120040</xdr:rowOff>
    </xdr:to>
    <xdr:cxnSp macro="">
      <xdr:nvCxnSpPr>
        <xdr:cNvPr id="65" name="直線コネクタ 64"/>
        <xdr:cNvCxnSpPr/>
      </xdr:nvCxnSpPr>
      <xdr:spPr>
        <a:xfrm flipV="1">
          <a:off x="2019300" y="576600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120040</xdr:rowOff>
    </xdr:from>
    <xdr:to>
      <xdr:col>10</xdr:col>
      <xdr:colOff>114300</xdr:colOff>
      <xdr:row>33</xdr:row>
      <xdr:rowOff>163017</xdr:rowOff>
    </xdr:to>
    <xdr:cxnSp macro="">
      <xdr:nvCxnSpPr>
        <xdr:cNvPr id="68" name="直線コネクタ 67"/>
        <xdr:cNvCxnSpPr/>
      </xdr:nvCxnSpPr>
      <xdr:spPr>
        <a:xfrm flipV="1">
          <a:off x="1130300" y="5777890"/>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72898</xdr:rowOff>
    </xdr:from>
    <xdr:to>
      <xdr:col>10</xdr:col>
      <xdr:colOff>165100</xdr:colOff>
      <xdr:row>34</xdr:row>
      <xdr:rowOff>3048</xdr:rowOff>
    </xdr:to>
    <xdr:sp macro="" textlink="">
      <xdr:nvSpPr>
        <xdr:cNvPr id="69" name="フローチャート: 判断 68"/>
        <xdr:cNvSpPr/>
      </xdr:nvSpPr>
      <xdr:spPr>
        <a:xfrm>
          <a:off x="1968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165625</xdr:rowOff>
    </xdr:from>
    <xdr:ext cx="469744" cy="259045"/>
    <xdr:sp macro="" textlink="">
      <xdr:nvSpPr>
        <xdr:cNvPr id="70" name="テキスト ボックス 69"/>
        <xdr:cNvSpPr txBox="1"/>
      </xdr:nvSpPr>
      <xdr:spPr>
        <a:xfrm>
          <a:off x="1784428"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93472</xdr:rowOff>
    </xdr:from>
    <xdr:to>
      <xdr:col>6</xdr:col>
      <xdr:colOff>38100</xdr:colOff>
      <xdr:row>34</xdr:row>
      <xdr:rowOff>23622</xdr:rowOff>
    </xdr:to>
    <xdr:sp macro="" textlink="">
      <xdr:nvSpPr>
        <xdr:cNvPr id="71" name="フローチャート: 判断 70"/>
        <xdr:cNvSpPr/>
      </xdr:nvSpPr>
      <xdr:spPr>
        <a:xfrm>
          <a:off x="1079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40149</xdr:rowOff>
    </xdr:from>
    <xdr:ext cx="469744" cy="259045"/>
    <xdr:sp macro="" textlink="">
      <xdr:nvSpPr>
        <xdr:cNvPr id="72" name="テキスト ボックス 71"/>
        <xdr:cNvSpPr txBox="1"/>
      </xdr:nvSpPr>
      <xdr:spPr>
        <a:xfrm>
          <a:off x="895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94843</xdr:rowOff>
    </xdr:from>
    <xdr:to>
      <xdr:col>24</xdr:col>
      <xdr:colOff>114300</xdr:colOff>
      <xdr:row>35</xdr:row>
      <xdr:rowOff>24993</xdr:rowOff>
    </xdr:to>
    <xdr:sp macro="" textlink="">
      <xdr:nvSpPr>
        <xdr:cNvPr id="78" name="楕円 77"/>
        <xdr:cNvSpPr/>
      </xdr:nvSpPr>
      <xdr:spPr>
        <a:xfrm>
          <a:off x="45847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117720</xdr:rowOff>
    </xdr:from>
    <xdr:ext cx="469744" cy="259045"/>
    <xdr:sp macro="" textlink="">
      <xdr:nvSpPr>
        <xdr:cNvPr id="79" name="議会費該当値テキスト"/>
        <xdr:cNvSpPr txBox="1"/>
      </xdr:nvSpPr>
      <xdr:spPr>
        <a:xfrm>
          <a:off x="4686300" y="57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45923</xdr:rowOff>
    </xdr:from>
    <xdr:to>
      <xdr:col>20</xdr:col>
      <xdr:colOff>38100</xdr:colOff>
      <xdr:row>34</xdr:row>
      <xdr:rowOff>147523</xdr:rowOff>
    </xdr:to>
    <xdr:sp macro="" textlink="">
      <xdr:nvSpPr>
        <xdr:cNvPr id="80" name="楕円 79"/>
        <xdr:cNvSpPr/>
      </xdr:nvSpPr>
      <xdr:spPr>
        <a:xfrm>
          <a:off x="3746500" y="58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164050</xdr:rowOff>
    </xdr:from>
    <xdr:ext cx="469744" cy="259045"/>
    <xdr:sp macro="" textlink="">
      <xdr:nvSpPr>
        <xdr:cNvPr id="81" name="テキスト ボックス 80"/>
        <xdr:cNvSpPr txBox="1"/>
      </xdr:nvSpPr>
      <xdr:spPr>
        <a:xfrm>
          <a:off x="3562428" y="56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57353</xdr:rowOff>
    </xdr:from>
    <xdr:to>
      <xdr:col>15</xdr:col>
      <xdr:colOff>101600</xdr:colOff>
      <xdr:row>33</xdr:row>
      <xdr:rowOff>158953</xdr:rowOff>
    </xdr:to>
    <xdr:sp macro="" textlink="">
      <xdr:nvSpPr>
        <xdr:cNvPr id="82" name="楕円 81"/>
        <xdr:cNvSpPr/>
      </xdr:nvSpPr>
      <xdr:spPr>
        <a:xfrm>
          <a:off x="2857500" y="57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4030</xdr:rowOff>
    </xdr:from>
    <xdr:ext cx="469744" cy="259045"/>
    <xdr:sp macro="" textlink="">
      <xdr:nvSpPr>
        <xdr:cNvPr id="83" name="テキスト ボックス 82"/>
        <xdr:cNvSpPr txBox="1"/>
      </xdr:nvSpPr>
      <xdr:spPr>
        <a:xfrm>
          <a:off x="2673428" y="549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69240</xdr:rowOff>
    </xdr:from>
    <xdr:to>
      <xdr:col>10</xdr:col>
      <xdr:colOff>165100</xdr:colOff>
      <xdr:row>33</xdr:row>
      <xdr:rowOff>170840</xdr:rowOff>
    </xdr:to>
    <xdr:sp macro="" textlink="">
      <xdr:nvSpPr>
        <xdr:cNvPr id="84" name="楕円 83"/>
        <xdr:cNvSpPr/>
      </xdr:nvSpPr>
      <xdr:spPr>
        <a:xfrm>
          <a:off x="1968500" y="57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15917</xdr:rowOff>
    </xdr:from>
    <xdr:ext cx="469744" cy="259045"/>
    <xdr:sp macro="" textlink="">
      <xdr:nvSpPr>
        <xdr:cNvPr id="85" name="テキスト ボックス 84"/>
        <xdr:cNvSpPr txBox="1"/>
      </xdr:nvSpPr>
      <xdr:spPr>
        <a:xfrm>
          <a:off x="1784428" y="55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112217</xdr:rowOff>
    </xdr:from>
    <xdr:to>
      <xdr:col>6</xdr:col>
      <xdr:colOff>38100</xdr:colOff>
      <xdr:row>34</xdr:row>
      <xdr:rowOff>42367</xdr:rowOff>
    </xdr:to>
    <xdr:sp macro="" textlink="">
      <xdr:nvSpPr>
        <xdr:cNvPr id="86" name="楕円 85"/>
        <xdr:cNvSpPr/>
      </xdr:nvSpPr>
      <xdr:spPr>
        <a:xfrm>
          <a:off x="1079500" y="57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33494</xdr:rowOff>
    </xdr:from>
    <xdr:ext cx="469744" cy="259045"/>
    <xdr:sp macro="" textlink="">
      <xdr:nvSpPr>
        <xdr:cNvPr id="87" name="テキスト ボックス 86"/>
        <xdr:cNvSpPr txBox="1"/>
      </xdr:nvSpPr>
      <xdr:spPr>
        <a:xfrm>
          <a:off x="895428" y="586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85293</xdr:rowOff>
    </xdr:from>
    <xdr:to>
      <xdr:col>24</xdr:col>
      <xdr:colOff>63500</xdr:colOff>
      <xdr:row>58</xdr:row>
      <xdr:rowOff>118440</xdr:rowOff>
    </xdr:to>
    <xdr:cxnSp macro="">
      <xdr:nvCxnSpPr>
        <xdr:cNvPr id="117" name="直線コネクタ 116"/>
        <xdr:cNvCxnSpPr/>
      </xdr:nvCxnSpPr>
      <xdr:spPr>
        <a:xfrm flipV="1">
          <a:off x="3797300" y="10029393"/>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126644</xdr:rowOff>
    </xdr:from>
    <xdr:to>
      <xdr:col>19</xdr:col>
      <xdr:colOff>177800</xdr:colOff>
      <xdr:row>58</xdr:row>
      <xdr:rowOff>118440</xdr:rowOff>
    </xdr:to>
    <xdr:cxnSp macro="">
      <xdr:nvCxnSpPr>
        <xdr:cNvPr id="120" name="直線コネクタ 119"/>
        <xdr:cNvCxnSpPr/>
      </xdr:nvCxnSpPr>
      <xdr:spPr>
        <a:xfrm>
          <a:off x="2908300" y="9899294"/>
          <a:ext cx="889000" cy="1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126644</xdr:rowOff>
    </xdr:from>
    <xdr:to>
      <xdr:col>15</xdr:col>
      <xdr:colOff>50800</xdr:colOff>
      <xdr:row>58</xdr:row>
      <xdr:rowOff>60922</xdr:rowOff>
    </xdr:to>
    <xdr:cxnSp macro="">
      <xdr:nvCxnSpPr>
        <xdr:cNvPr id="123" name="直線コネクタ 122"/>
        <xdr:cNvCxnSpPr/>
      </xdr:nvCxnSpPr>
      <xdr:spPr>
        <a:xfrm flipV="1">
          <a:off x="2019300" y="9899294"/>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33884</xdr:rowOff>
    </xdr:from>
    <xdr:to>
      <xdr:col>10</xdr:col>
      <xdr:colOff>114300</xdr:colOff>
      <xdr:row>58</xdr:row>
      <xdr:rowOff>60922</xdr:rowOff>
    </xdr:to>
    <xdr:cxnSp macro="">
      <xdr:nvCxnSpPr>
        <xdr:cNvPr id="126" name="直線コネクタ 125"/>
        <xdr:cNvCxnSpPr/>
      </xdr:nvCxnSpPr>
      <xdr:spPr>
        <a:xfrm>
          <a:off x="1130300" y="9977984"/>
          <a:ext cx="889000" cy="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155410</xdr:rowOff>
    </xdr:from>
    <xdr:to>
      <xdr:col>10</xdr:col>
      <xdr:colOff>165100</xdr:colOff>
      <xdr:row>57</xdr:row>
      <xdr:rowOff>85560</xdr:rowOff>
    </xdr:to>
    <xdr:sp macro="" textlink="">
      <xdr:nvSpPr>
        <xdr:cNvPr id="127" name="フローチャート: 判断 126"/>
        <xdr:cNvSpPr/>
      </xdr:nvSpPr>
      <xdr:spPr>
        <a:xfrm>
          <a:off x="1968500" y="975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102087</xdr:rowOff>
    </xdr:from>
    <xdr:ext cx="534377" cy="259045"/>
    <xdr:sp macro="" textlink="">
      <xdr:nvSpPr>
        <xdr:cNvPr id="128" name="テキスト ボックス 127"/>
        <xdr:cNvSpPr txBox="1"/>
      </xdr:nvSpPr>
      <xdr:spPr>
        <a:xfrm>
          <a:off x="1752111" y="95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141948</xdr:rowOff>
    </xdr:from>
    <xdr:to>
      <xdr:col>6</xdr:col>
      <xdr:colOff>38100</xdr:colOff>
      <xdr:row>54</xdr:row>
      <xdr:rowOff>72098</xdr:rowOff>
    </xdr:to>
    <xdr:sp macro="" textlink="">
      <xdr:nvSpPr>
        <xdr:cNvPr id="129" name="フローチャート: 判断 128"/>
        <xdr:cNvSpPr/>
      </xdr:nvSpPr>
      <xdr:spPr>
        <a:xfrm>
          <a:off x="1079500" y="922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88625</xdr:rowOff>
    </xdr:from>
    <xdr:ext cx="534377" cy="259045"/>
    <xdr:sp macro="" textlink="">
      <xdr:nvSpPr>
        <xdr:cNvPr id="130" name="テキスト ボックス 129"/>
        <xdr:cNvSpPr txBox="1"/>
      </xdr:nvSpPr>
      <xdr:spPr>
        <a:xfrm>
          <a:off x="863111" y="90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34493</xdr:rowOff>
    </xdr:from>
    <xdr:to>
      <xdr:col>24</xdr:col>
      <xdr:colOff>114300</xdr:colOff>
      <xdr:row>58</xdr:row>
      <xdr:rowOff>136093</xdr:rowOff>
    </xdr:to>
    <xdr:sp macro="" textlink="">
      <xdr:nvSpPr>
        <xdr:cNvPr id="136" name="楕円 135"/>
        <xdr:cNvSpPr/>
      </xdr:nvSpPr>
      <xdr:spPr>
        <a:xfrm>
          <a:off x="4584700" y="9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12920</xdr:rowOff>
    </xdr:from>
    <xdr:ext cx="534377" cy="259045"/>
    <xdr:sp macro="" textlink="">
      <xdr:nvSpPr>
        <xdr:cNvPr id="137" name="総務費該当値テキスト"/>
        <xdr:cNvSpPr txBox="1"/>
      </xdr:nvSpPr>
      <xdr:spPr>
        <a:xfrm>
          <a:off x="4686300" y="995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67640</xdr:rowOff>
    </xdr:from>
    <xdr:to>
      <xdr:col>20</xdr:col>
      <xdr:colOff>38100</xdr:colOff>
      <xdr:row>58</xdr:row>
      <xdr:rowOff>169240</xdr:rowOff>
    </xdr:to>
    <xdr:sp macro="" textlink="">
      <xdr:nvSpPr>
        <xdr:cNvPr id="138" name="楕円 137"/>
        <xdr:cNvSpPr/>
      </xdr:nvSpPr>
      <xdr:spPr>
        <a:xfrm>
          <a:off x="3746500" y="10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160367</xdr:rowOff>
    </xdr:from>
    <xdr:ext cx="534377" cy="259045"/>
    <xdr:sp macro="" textlink="">
      <xdr:nvSpPr>
        <xdr:cNvPr id="139" name="テキスト ボックス 138"/>
        <xdr:cNvSpPr txBox="1"/>
      </xdr:nvSpPr>
      <xdr:spPr>
        <a:xfrm>
          <a:off x="3530111" y="1010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75844</xdr:rowOff>
    </xdr:from>
    <xdr:to>
      <xdr:col>15</xdr:col>
      <xdr:colOff>101600</xdr:colOff>
      <xdr:row>58</xdr:row>
      <xdr:rowOff>5994</xdr:rowOff>
    </xdr:to>
    <xdr:sp macro="" textlink="">
      <xdr:nvSpPr>
        <xdr:cNvPr id="140" name="楕円 139"/>
        <xdr:cNvSpPr/>
      </xdr:nvSpPr>
      <xdr:spPr>
        <a:xfrm>
          <a:off x="2857500" y="98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168571</xdr:rowOff>
    </xdr:from>
    <xdr:ext cx="534377" cy="259045"/>
    <xdr:sp macro="" textlink="">
      <xdr:nvSpPr>
        <xdr:cNvPr id="141" name="テキスト ボックス 140"/>
        <xdr:cNvSpPr txBox="1"/>
      </xdr:nvSpPr>
      <xdr:spPr>
        <a:xfrm>
          <a:off x="2641111" y="99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10122</xdr:rowOff>
    </xdr:from>
    <xdr:to>
      <xdr:col>10</xdr:col>
      <xdr:colOff>165100</xdr:colOff>
      <xdr:row>58</xdr:row>
      <xdr:rowOff>111722</xdr:rowOff>
    </xdr:to>
    <xdr:sp macro="" textlink="">
      <xdr:nvSpPr>
        <xdr:cNvPr id="142" name="楕円 141"/>
        <xdr:cNvSpPr/>
      </xdr:nvSpPr>
      <xdr:spPr>
        <a:xfrm>
          <a:off x="1968500" y="99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102849</xdr:rowOff>
    </xdr:from>
    <xdr:ext cx="534377" cy="259045"/>
    <xdr:sp macro="" textlink="">
      <xdr:nvSpPr>
        <xdr:cNvPr id="143" name="テキスト ボックス 142"/>
        <xdr:cNvSpPr txBox="1"/>
      </xdr:nvSpPr>
      <xdr:spPr>
        <a:xfrm>
          <a:off x="1752111" y="100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154534</xdr:rowOff>
    </xdr:from>
    <xdr:to>
      <xdr:col>6</xdr:col>
      <xdr:colOff>38100</xdr:colOff>
      <xdr:row>58</xdr:row>
      <xdr:rowOff>84684</xdr:rowOff>
    </xdr:to>
    <xdr:sp macro="" textlink="">
      <xdr:nvSpPr>
        <xdr:cNvPr id="144" name="楕円 143"/>
        <xdr:cNvSpPr/>
      </xdr:nvSpPr>
      <xdr:spPr>
        <a:xfrm>
          <a:off x="1079500" y="99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75811</xdr:rowOff>
    </xdr:from>
    <xdr:ext cx="534377" cy="259045"/>
    <xdr:sp macro="" textlink="">
      <xdr:nvSpPr>
        <xdr:cNvPr id="145" name="テキスト ボックス 144"/>
        <xdr:cNvSpPr txBox="1"/>
      </xdr:nvSpPr>
      <xdr:spPr>
        <a:xfrm>
          <a:off x="863111" y="100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141300</xdr:rowOff>
    </xdr:from>
    <xdr:to>
      <xdr:col>24</xdr:col>
      <xdr:colOff>63500</xdr:colOff>
      <xdr:row>75</xdr:row>
      <xdr:rowOff>101003</xdr:rowOff>
    </xdr:to>
    <xdr:cxnSp macro="">
      <xdr:nvCxnSpPr>
        <xdr:cNvPr id="175" name="直線コネクタ 174"/>
        <xdr:cNvCxnSpPr/>
      </xdr:nvCxnSpPr>
      <xdr:spPr>
        <a:xfrm flipV="1">
          <a:off x="3797300" y="12828600"/>
          <a:ext cx="838200" cy="1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65925</xdr:rowOff>
    </xdr:from>
    <xdr:to>
      <xdr:col>19</xdr:col>
      <xdr:colOff>177800</xdr:colOff>
      <xdr:row>75</xdr:row>
      <xdr:rowOff>101003</xdr:rowOff>
    </xdr:to>
    <xdr:cxnSp macro="">
      <xdr:nvCxnSpPr>
        <xdr:cNvPr id="178" name="直線コネクタ 177"/>
        <xdr:cNvCxnSpPr/>
      </xdr:nvCxnSpPr>
      <xdr:spPr>
        <a:xfrm>
          <a:off x="2908300" y="12924675"/>
          <a:ext cx="889000" cy="3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65925</xdr:rowOff>
    </xdr:from>
    <xdr:to>
      <xdr:col>15</xdr:col>
      <xdr:colOff>50800</xdr:colOff>
      <xdr:row>75</xdr:row>
      <xdr:rowOff>152882</xdr:rowOff>
    </xdr:to>
    <xdr:cxnSp macro="">
      <xdr:nvCxnSpPr>
        <xdr:cNvPr id="181" name="直線コネクタ 180"/>
        <xdr:cNvCxnSpPr/>
      </xdr:nvCxnSpPr>
      <xdr:spPr>
        <a:xfrm flipV="1">
          <a:off x="2019300" y="12924675"/>
          <a:ext cx="889000" cy="8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152882</xdr:rowOff>
    </xdr:from>
    <xdr:to>
      <xdr:col>10</xdr:col>
      <xdr:colOff>114300</xdr:colOff>
      <xdr:row>76</xdr:row>
      <xdr:rowOff>150533</xdr:rowOff>
    </xdr:to>
    <xdr:cxnSp macro="">
      <xdr:nvCxnSpPr>
        <xdr:cNvPr id="184" name="直線コネクタ 183"/>
        <xdr:cNvCxnSpPr/>
      </xdr:nvCxnSpPr>
      <xdr:spPr>
        <a:xfrm flipV="1">
          <a:off x="1130300" y="13011632"/>
          <a:ext cx="889000" cy="16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65354</xdr:rowOff>
    </xdr:from>
    <xdr:to>
      <xdr:col>10</xdr:col>
      <xdr:colOff>165100</xdr:colOff>
      <xdr:row>74</xdr:row>
      <xdr:rowOff>166954</xdr:rowOff>
    </xdr:to>
    <xdr:sp macro="" textlink="">
      <xdr:nvSpPr>
        <xdr:cNvPr id="185" name="フローチャート: 判断 184"/>
        <xdr:cNvSpPr/>
      </xdr:nvSpPr>
      <xdr:spPr>
        <a:xfrm>
          <a:off x="1968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12031</xdr:rowOff>
    </xdr:from>
    <xdr:ext cx="599010" cy="259045"/>
    <xdr:sp macro="" textlink="">
      <xdr:nvSpPr>
        <xdr:cNvPr id="186" name="テキスト ボックス 185"/>
        <xdr:cNvSpPr txBox="1"/>
      </xdr:nvSpPr>
      <xdr:spPr>
        <a:xfrm>
          <a:off x="1719795"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12611</xdr:rowOff>
    </xdr:from>
    <xdr:to>
      <xdr:col>6</xdr:col>
      <xdr:colOff>38100</xdr:colOff>
      <xdr:row>74</xdr:row>
      <xdr:rowOff>114211</xdr:rowOff>
    </xdr:to>
    <xdr:sp macro="" textlink="">
      <xdr:nvSpPr>
        <xdr:cNvPr id="187" name="フローチャート: 判断 186"/>
        <xdr:cNvSpPr/>
      </xdr:nvSpPr>
      <xdr:spPr>
        <a:xfrm>
          <a:off x="1079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130738</xdr:rowOff>
    </xdr:from>
    <xdr:ext cx="599010" cy="259045"/>
    <xdr:sp macro="" textlink="">
      <xdr:nvSpPr>
        <xdr:cNvPr id="188" name="テキスト ボックス 187"/>
        <xdr:cNvSpPr txBox="1"/>
      </xdr:nvSpPr>
      <xdr:spPr>
        <a:xfrm>
          <a:off x="830795"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90500</xdr:rowOff>
    </xdr:from>
    <xdr:to>
      <xdr:col>24</xdr:col>
      <xdr:colOff>114300</xdr:colOff>
      <xdr:row>75</xdr:row>
      <xdr:rowOff>20650</xdr:rowOff>
    </xdr:to>
    <xdr:sp macro="" textlink="">
      <xdr:nvSpPr>
        <xdr:cNvPr id="194" name="楕円 193"/>
        <xdr:cNvSpPr/>
      </xdr:nvSpPr>
      <xdr:spPr>
        <a:xfrm>
          <a:off x="4584700" y="127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113377</xdr:rowOff>
    </xdr:from>
    <xdr:ext cx="599010" cy="259045"/>
    <xdr:sp macro="" textlink="">
      <xdr:nvSpPr>
        <xdr:cNvPr id="195" name="民生費該当値テキスト"/>
        <xdr:cNvSpPr txBox="1"/>
      </xdr:nvSpPr>
      <xdr:spPr>
        <a:xfrm>
          <a:off x="4686300" y="1262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50203</xdr:rowOff>
    </xdr:from>
    <xdr:to>
      <xdr:col>20</xdr:col>
      <xdr:colOff>38100</xdr:colOff>
      <xdr:row>75</xdr:row>
      <xdr:rowOff>151803</xdr:rowOff>
    </xdr:to>
    <xdr:sp macro="" textlink="">
      <xdr:nvSpPr>
        <xdr:cNvPr id="196" name="楕円 195"/>
        <xdr:cNvSpPr/>
      </xdr:nvSpPr>
      <xdr:spPr>
        <a:xfrm>
          <a:off x="3746500" y="129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142930</xdr:rowOff>
    </xdr:from>
    <xdr:ext cx="599010" cy="259045"/>
    <xdr:sp macro="" textlink="">
      <xdr:nvSpPr>
        <xdr:cNvPr id="197" name="テキスト ボックス 196"/>
        <xdr:cNvSpPr txBox="1"/>
      </xdr:nvSpPr>
      <xdr:spPr>
        <a:xfrm>
          <a:off x="3497795" y="1300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15125</xdr:rowOff>
    </xdr:from>
    <xdr:to>
      <xdr:col>15</xdr:col>
      <xdr:colOff>101600</xdr:colOff>
      <xdr:row>75</xdr:row>
      <xdr:rowOff>116725</xdr:rowOff>
    </xdr:to>
    <xdr:sp macro="" textlink="">
      <xdr:nvSpPr>
        <xdr:cNvPr id="198" name="楕円 197"/>
        <xdr:cNvSpPr/>
      </xdr:nvSpPr>
      <xdr:spPr>
        <a:xfrm>
          <a:off x="2857500" y="12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133252</xdr:rowOff>
    </xdr:from>
    <xdr:ext cx="599010" cy="259045"/>
    <xdr:sp macro="" textlink="">
      <xdr:nvSpPr>
        <xdr:cNvPr id="199" name="テキスト ボックス 198"/>
        <xdr:cNvSpPr txBox="1"/>
      </xdr:nvSpPr>
      <xdr:spPr>
        <a:xfrm>
          <a:off x="2608795" y="1264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102083</xdr:rowOff>
    </xdr:from>
    <xdr:to>
      <xdr:col>10</xdr:col>
      <xdr:colOff>165100</xdr:colOff>
      <xdr:row>76</xdr:row>
      <xdr:rowOff>32234</xdr:rowOff>
    </xdr:to>
    <xdr:sp macro="" textlink="">
      <xdr:nvSpPr>
        <xdr:cNvPr id="200" name="楕円 199"/>
        <xdr:cNvSpPr/>
      </xdr:nvSpPr>
      <xdr:spPr>
        <a:xfrm>
          <a:off x="1968500" y="129608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23359</xdr:rowOff>
    </xdr:from>
    <xdr:ext cx="599010" cy="259045"/>
    <xdr:sp macro="" textlink="">
      <xdr:nvSpPr>
        <xdr:cNvPr id="201" name="テキスト ボックス 200"/>
        <xdr:cNvSpPr txBox="1"/>
      </xdr:nvSpPr>
      <xdr:spPr>
        <a:xfrm>
          <a:off x="1719795" y="1305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99733</xdr:rowOff>
    </xdr:from>
    <xdr:to>
      <xdr:col>6</xdr:col>
      <xdr:colOff>38100</xdr:colOff>
      <xdr:row>77</xdr:row>
      <xdr:rowOff>29883</xdr:rowOff>
    </xdr:to>
    <xdr:sp macro="" textlink="">
      <xdr:nvSpPr>
        <xdr:cNvPr id="202" name="楕円 201"/>
        <xdr:cNvSpPr/>
      </xdr:nvSpPr>
      <xdr:spPr>
        <a:xfrm>
          <a:off x="1079500" y="131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21010</xdr:rowOff>
    </xdr:from>
    <xdr:ext cx="599010" cy="259045"/>
    <xdr:sp macro="" textlink="">
      <xdr:nvSpPr>
        <xdr:cNvPr id="203" name="テキスト ボックス 202"/>
        <xdr:cNvSpPr txBox="1"/>
      </xdr:nvSpPr>
      <xdr:spPr>
        <a:xfrm>
          <a:off x="830795" y="132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53899</xdr:rowOff>
    </xdr:from>
    <xdr:to>
      <xdr:col>24</xdr:col>
      <xdr:colOff>63500</xdr:colOff>
      <xdr:row>98</xdr:row>
      <xdr:rowOff>89884</xdr:rowOff>
    </xdr:to>
    <xdr:cxnSp macro="">
      <xdr:nvCxnSpPr>
        <xdr:cNvPr id="233" name="直線コネクタ 232"/>
        <xdr:cNvCxnSpPr/>
      </xdr:nvCxnSpPr>
      <xdr:spPr>
        <a:xfrm>
          <a:off x="3797300" y="16855999"/>
          <a:ext cx="838200" cy="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52623</xdr:rowOff>
    </xdr:from>
    <xdr:to>
      <xdr:col>19</xdr:col>
      <xdr:colOff>177800</xdr:colOff>
      <xdr:row>98</xdr:row>
      <xdr:rowOff>53899</xdr:rowOff>
    </xdr:to>
    <xdr:cxnSp macro="">
      <xdr:nvCxnSpPr>
        <xdr:cNvPr id="236" name="直線コネクタ 235"/>
        <xdr:cNvCxnSpPr/>
      </xdr:nvCxnSpPr>
      <xdr:spPr>
        <a:xfrm>
          <a:off x="2908300" y="16854723"/>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40793</xdr:rowOff>
    </xdr:from>
    <xdr:to>
      <xdr:col>15</xdr:col>
      <xdr:colOff>50800</xdr:colOff>
      <xdr:row>98</xdr:row>
      <xdr:rowOff>52623</xdr:rowOff>
    </xdr:to>
    <xdr:cxnSp macro="">
      <xdr:nvCxnSpPr>
        <xdr:cNvPr id="239" name="直線コネクタ 238"/>
        <xdr:cNvCxnSpPr/>
      </xdr:nvCxnSpPr>
      <xdr:spPr>
        <a:xfrm>
          <a:off x="2019300" y="16842893"/>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40793</xdr:rowOff>
    </xdr:from>
    <xdr:to>
      <xdr:col>10</xdr:col>
      <xdr:colOff>114300</xdr:colOff>
      <xdr:row>98</xdr:row>
      <xdr:rowOff>92932</xdr:rowOff>
    </xdr:to>
    <xdr:cxnSp macro="">
      <xdr:nvCxnSpPr>
        <xdr:cNvPr id="242" name="直線コネクタ 241"/>
        <xdr:cNvCxnSpPr/>
      </xdr:nvCxnSpPr>
      <xdr:spPr>
        <a:xfrm flipV="1">
          <a:off x="1130300" y="16842893"/>
          <a:ext cx="889000" cy="5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33407</xdr:rowOff>
    </xdr:from>
    <xdr:to>
      <xdr:col>10</xdr:col>
      <xdr:colOff>165100</xdr:colOff>
      <xdr:row>97</xdr:row>
      <xdr:rowOff>135007</xdr:rowOff>
    </xdr:to>
    <xdr:sp macro="" textlink="">
      <xdr:nvSpPr>
        <xdr:cNvPr id="243" name="フローチャート: 判断 242"/>
        <xdr:cNvSpPr/>
      </xdr:nvSpPr>
      <xdr:spPr>
        <a:xfrm>
          <a:off x="1968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151534</xdr:rowOff>
    </xdr:from>
    <xdr:ext cx="534377" cy="259045"/>
    <xdr:sp macro="" textlink="">
      <xdr:nvSpPr>
        <xdr:cNvPr id="244" name="テキスト ボックス 243"/>
        <xdr:cNvSpPr txBox="1"/>
      </xdr:nvSpPr>
      <xdr:spPr>
        <a:xfrm>
          <a:off x="1752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28874</xdr:rowOff>
    </xdr:from>
    <xdr:to>
      <xdr:col>6</xdr:col>
      <xdr:colOff>38100</xdr:colOff>
      <xdr:row>97</xdr:row>
      <xdr:rowOff>130474</xdr:rowOff>
    </xdr:to>
    <xdr:sp macro="" textlink="">
      <xdr:nvSpPr>
        <xdr:cNvPr id="245" name="フローチャート: 判断 244"/>
        <xdr:cNvSpPr/>
      </xdr:nvSpPr>
      <xdr:spPr>
        <a:xfrm>
          <a:off x="1079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147001</xdr:rowOff>
    </xdr:from>
    <xdr:ext cx="534377" cy="259045"/>
    <xdr:sp macro="" textlink="">
      <xdr:nvSpPr>
        <xdr:cNvPr id="246" name="テキスト ボックス 245"/>
        <xdr:cNvSpPr txBox="1"/>
      </xdr:nvSpPr>
      <xdr:spPr>
        <a:xfrm>
          <a:off x="863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39084</xdr:rowOff>
    </xdr:from>
    <xdr:to>
      <xdr:col>24</xdr:col>
      <xdr:colOff>114300</xdr:colOff>
      <xdr:row>98</xdr:row>
      <xdr:rowOff>140684</xdr:rowOff>
    </xdr:to>
    <xdr:sp macro="" textlink="">
      <xdr:nvSpPr>
        <xdr:cNvPr id="252" name="楕円 251"/>
        <xdr:cNvSpPr/>
      </xdr:nvSpPr>
      <xdr:spPr>
        <a:xfrm>
          <a:off x="4584700" y="168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17511</xdr:rowOff>
    </xdr:from>
    <xdr:ext cx="534377" cy="259045"/>
    <xdr:sp macro="" textlink="">
      <xdr:nvSpPr>
        <xdr:cNvPr id="253" name="衛生費該当値テキスト"/>
        <xdr:cNvSpPr txBox="1"/>
      </xdr:nvSpPr>
      <xdr:spPr>
        <a:xfrm>
          <a:off x="4686300" y="1681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3099</xdr:rowOff>
    </xdr:from>
    <xdr:to>
      <xdr:col>20</xdr:col>
      <xdr:colOff>38100</xdr:colOff>
      <xdr:row>98</xdr:row>
      <xdr:rowOff>104699</xdr:rowOff>
    </xdr:to>
    <xdr:sp macro="" textlink="">
      <xdr:nvSpPr>
        <xdr:cNvPr id="254" name="楕円 253"/>
        <xdr:cNvSpPr/>
      </xdr:nvSpPr>
      <xdr:spPr>
        <a:xfrm>
          <a:off x="3746500" y="168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95826</xdr:rowOff>
    </xdr:from>
    <xdr:ext cx="534377" cy="259045"/>
    <xdr:sp macro="" textlink="">
      <xdr:nvSpPr>
        <xdr:cNvPr id="255" name="テキスト ボックス 254"/>
        <xdr:cNvSpPr txBox="1"/>
      </xdr:nvSpPr>
      <xdr:spPr>
        <a:xfrm>
          <a:off x="3530111" y="168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1823</xdr:rowOff>
    </xdr:from>
    <xdr:to>
      <xdr:col>15</xdr:col>
      <xdr:colOff>101600</xdr:colOff>
      <xdr:row>98</xdr:row>
      <xdr:rowOff>103423</xdr:rowOff>
    </xdr:to>
    <xdr:sp macro="" textlink="">
      <xdr:nvSpPr>
        <xdr:cNvPr id="256" name="楕円 255"/>
        <xdr:cNvSpPr/>
      </xdr:nvSpPr>
      <xdr:spPr>
        <a:xfrm>
          <a:off x="2857500" y="168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94550</xdr:rowOff>
    </xdr:from>
    <xdr:ext cx="534377" cy="259045"/>
    <xdr:sp macro="" textlink="">
      <xdr:nvSpPr>
        <xdr:cNvPr id="257" name="テキスト ボックス 256"/>
        <xdr:cNvSpPr txBox="1"/>
      </xdr:nvSpPr>
      <xdr:spPr>
        <a:xfrm>
          <a:off x="2641111" y="168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161443</xdr:rowOff>
    </xdr:from>
    <xdr:to>
      <xdr:col>10</xdr:col>
      <xdr:colOff>165100</xdr:colOff>
      <xdr:row>98</xdr:row>
      <xdr:rowOff>91593</xdr:rowOff>
    </xdr:to>
    <xdr:sp macro="" textlink="">
      <xdr:nvSpPr>
        <xdr:cNvPr id="258" name="楕円 257"/>
        <xdr:cNvSpPr/>
      </xdr:nvSpPr>
      <xdr:spPr>
        <a:xfrm>
          <a:off x="1968500" y="167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82720</xdr:rowOff>
    </xdr:from>
    <xdr:ext cx="534377" cy="259045"/>
    <xdr:sp macro="" textlink="">
      <xdr:nvSpPr>
        <xdr:cNvPr id="259" name="テキスト ボックス 258"/>
        <xdr:cNvSpPr txBox="1"/>
      </xdr:nvSpPr>
      <xdr:spPr>
        <a:xfrm>
          <a:off x="1752111" y="168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42132</xdr:rowOff>
    </xdr:from>
    <xdr:to>
      <xdr:col>6</xdr:col>
      <xdr:colOff>38100</xdr:colOff>
      <xdr:row>98</xdr:row>
      <xdr:rowOff>143732</xdr:rowOff>
    </xdr:to>
    <xdr:sp macro="" textlink="">
      <xdr:nvSpPr>
        <xdr:cNvPr id="260" name="楕円 259"/>
        <xdr:cNvSpPr/>
      </xdr:nvSpPr>
      <xdr:spPr>
        <a:xfrm>
          <a:off x="1079500" y="1684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134859</xdr:rowOff>
    </xdr:from>
    <xdr:ext cx="534377" cy="259045"/>
    <xdr:sp macro="" textlink="">
      <xdr:nvSpPr>
        <xdr:cNvPr id="261" name="テキスト ボックス 260"/>
        <xdr:cNvSpPr txBox="1"/>
      </xdr:nvSpPr>
      <xdr:spPr>
        <a:xfrm>
          <a:off x="863111" y="169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117030</xdr:rowOff>
    </xdr:from>
    <xdr:to>
      <xdr:col>55</xdr:col>
      <xdr:colOff>0</xdr:colOff>
      <xdr:row>36</xdr:row>
      <xdr:rowOff>117030</xdr:rowOff>
    </xdr:to>
    <xdr:cxnSp macro="">
      <xdr:nvCxnSpPr>
        <xdr:cNvPr id="290" name="直線コネクタ 289"/>
        <xdr:cNvCxnSpPr/>
      </xdr:nvCxnSpPr>
      <xdr:spPr>
        <a:xfrm>
          <a:off x="9639300" y="6289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117030</xdr:rowOff>
    </xdr:from>
    <xdr:to>
      <xdr:col>50</xdr:col>
      <xdr:colOff>114300</xdr:colOff>
      <xdr:row>36</xdr:row>
      <xdr:rowOff>124841</xdr:rowOff>
    </xdr:to>
    <xdr:cxnSp macro="">
      <xdr:nvCxnSpPr>
        <xdr:cNvPr id="293" name="直線コネクタ 292"/>
        <xdr:cNvCxnSpPr/>
      </xdr:nvCxnSpPr>
      <xdr:spPr>
        <a:xfrm flipV="1">
          <a:off x="8750300" y="6289230"/>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88455</xdr:rowOff>
    </xdr:from>
    <xdr:to>
      <xdr:col>45</xdr:col>
      <xdr:colOff>177800</xdr:colOff>
      <xdr:row>36</xdr:row>
      <xdr:rowOff>124841</xdr:rowOff>
    </xdr:to>
    <xdr:cxnSp macro="">
      <xdr:nvCxnSpPr>
        <xdr:cNvPr id="296" name="直線コネクタ 295"/>
        <xdr:cNvCxnSpPr/>
      </xdr:nvCxnSpPr>
      <xdr:spPr>
        <a:xfrm>
          <a:off x="7861300" y="6260655"/>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94552</xdr:rowOff>
    </xdr:from>
    <xdr:to>
      <xdr:col>41</xdr:col>
      <xdr:colOff>50800</xdr:colOff>
      <xdr:row>36</xdr:row>
      <xdr:rowOff>88455</xdr:rowOff>
    </xdr:to>
    <xdr:cxnSp macro="">
      <xdr:nvCxnSpPr>
        <xdr:cNvPr id="299" name="直線コネクタ 298"/>
        <xdr:cNvCxnSpPr/>
      </xdr:nvCxnSpPr>
      <xdr:spPr>
        <a:xfrm>
          <a:off x="6972300" y="6095302"/>
          <a:ext cx="889000" cy="1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24321</xdr:rowOff>
    </xdr:from>
    <xdr:to>
      <xdr:col>41</xdr:col>
      <xdr:colOff>101600</xdr:colOff>
      <xdr:row>37</xdr:row>
      <xdr:rowOff>125921</xdr:rowOff>
    </xdr:to>
    <xdr:sp macro="" textlink="">
      <xdr:nvSpPr>
        <xdr:cNvPr id="300" name="フローチャート: 判断 299"/>
        <xdr:cNvSpPr/>
      </xdr:nvSpPr>
      <xdr:spPr>
        <a:xfrm>
          <a:off x="7810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117048</xdr:rowOff>
    </xdr:from>
    <xdr:ext cx="469744" cy="259045"/>
    <xdr:sp macro="" textlink="">
      <xdr:nvSpPr>
        <xdr:cNvPr id="301" name="テキスト ボックス 300"/>
        <xdr:cNvSpPr txBox="1"/>
      </xdr:nvSpPr>
      <xdr:spPr>
        <a:xfrm>
          <a:off x="7626428" y="64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119571</xdr:rowOff>
    </xdr:from>
    <xdr:to>
      <xdr:col>36</xdr:col>
      <xdr:colOff>165100</xdr:colOff>
      <xdr:row>37</xdr:row>
      <xdr:rowOff>49721</xdr:rowOff>
    </xdr:to>
    <xdr:sp macro="" textlink="">
      <xdr:nvSpPr>
        <xdr:cNvPr id="302" name="フローチャート: 判断 301"/>
        <xdr:cNvSpPr/>
      </xdr:nvSpPr>
      <xdr:spPr>
        <a:xfrm>
          <a:off x="6921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40848</xdr:rowOff>
    </xdr:from>
    <xdr:ext cx="469744" cy="259045"/>
    <xdr:sp macro="" textlink="">
      <xdr:nvSpPr>
        <xdr:cNvPr id="303" name="テキスト ボックス 302"/>
        <xdr:cNvSpPr txBox="1"/>
      </xdr:nvSpPr>
      <xdr:spPr>
        <a:xfrm>
          <a:off x="6737428" y="638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66230</xdr:rowOff>
    </xdr:from>
    <xdr:to>
      <xdr:col>55</xdr:col>
      <xdr:colOff>50800</xdr:colOff>
      <xdr:row>36</xdr:row>
      <xdr:rowOff>167830</xdr:rowOff>
    </xdr:to>
    <xdr:sp macro="" textlink="">
      <xdr:nvSpPr>
        <xdr:cNvPr id="309" name="楕円 308"/>
        <xdr:cNvSpPr/>
      </xdr:nvSpPr>
      <xdr:spPr>
        <a:xfrm>
          <a:off x="10426700" y="62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89107</xdr:rowOff>
    </xdr:from>
    <xdr:ext cx="469744" cy="259045"/>
    <xdr:sp macro="" textlink="">
      <xdr:nvSpPr>
        <xdr:cNvPr id="310" name="労働費該当値テキスト"/>
        <xdr:cNvSpPr txBox="1"/>
      </xdr:nvSpPr>
      <xdr:spPr>
        <a:xfrm>
          <a:off x="10528300"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66230</xdr:rowOff>
    </xdr:from>
    <xdr:to>
      <xdr:col>50</xdr:col>
      <xdr:colOff>165100</xdr:colOff>
      <xdr:row>36</xdr:row>
      <xdr:rowOff>167830</xdr:rowOff>
    </xdr:to>
    <xdr:sp macro="" textlink="">
      <xdr:nvSpPr>
        <xdr:cNvPr id="311" name="楕円 310"/>
        <xdr:cNvSpPr/>
      </xdr:nvSpPr>
      <xdr:spPr>
        <a:xfrm>
          <a:off x="9588500" y="62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12907</xdr:rowOff>
    </xdr:from>
    <xdr:ext cx="469744" cy="259045"/>
    <xdr:sp macro="" textlink="">
      <xdr:nvSpPr>
        <xdr:cNvPr id="312" name="テキスト ボックス 311"/>
        <xdr:cNvSpPr txBox="1"/>
      </xdr:nvSpPr>
      <xdr:spPr>
        <a:xfrm>
          <a:off x="9404428" y="60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74041</xdr:rowOff>
    </xdr:from>
    <xdr:to>
      <xdr:col>46</xdr:col>
      <xdr:colOff>38100</xdr:colOff>
      <xdr:row>37</xdr:row>
      <xdr:rowOff>4191</xdr:rowOff>
    </xdr:to>
    <xdr:sp macro="" textlink="">
      <xdr:nvSpPr>
        <xdr:cNvPr id="313" name="楕円 312"/>
        <xdr:cNvSpPr/>
      </xdr:nvSpPr>
      <xdr:spPr>
        <a:xfrm>
          <a:off x="8699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20718</xdr:rowOff>
    </xdr:from>
    <xdr:ext cx="469744" cy="259045"/>
    <xdr:sp macro="" textlink="">
      <xdr:nvSpPr>
        <xdr:cNvPr id="314" name="テキスト ボックス 313"/>
        <xdr:cNvSpPr txBox="1"/>
      </xdr:nvSpPr>
      <xdr:spPr>
        <a:xfrm>
          <a:off x="8515428"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37655</xdr:rowOff>
    </xdr:from>
    <xdr:to>
      <xdr:col>41</xdr:col>
      <xdr:colOff>101600</xdr:colOff>
      <xdr:row>36</xdr:row>
      <xdr:rowOff>139255</xdr:rowOff>
    </xdr:to>
    <xdr:sp macro="" textlink="">
      <xdr:nvSpPr>
        <xdr:cNvPr id="315" name="楕円 314"/>
        <xdr:cNvSpPr/>
      </xdr:nvSpPr>
      <xdr:spPr>
        <a:xfrm>
          <a:off x="7810500" y="62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155782</xdr:rowOff>
    </xdr:from>
    <xdr:ext cx="469744" cy="259045"/>
    <xdr:sp macro="" textlink="">
      <xdr:nvSpPr>
        <xdr:cNvPr id="316" name="テキスト ボックス 315"/>
        <xdr:cNvSpPr txBox="1"/>
      </xdr:nvSpPr>
      <xdr:spPr>
        <a:xfrm>
          <a:off x="7626428" y="59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43752</xdr:rowOff>
    </xdr:from>
    <xdr:to>
      <xdr:col>36</xdr:col>
      <xdr:colOff>165100</xdr:colOff>
      <xdr:row>35</xdr:row>
      <xdr:rowOff>145352</xdr:rowOff>
    </xdr:to>
    <xdr:sp macro="" textlink="">
      <xdr:nvSpPr>
        <xdr:cNvPr id="317" name="楕円 316"/>
        <xdr:cNvSpPr/>
      </xdr:nvSpPr>
      <xdr:spPr>
        <a:xfrm>
          <a:off x="6921500" y="60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161879</xdr:rowOff>
    </xdr:from>
    <xdr:ext cx="469744" cy="259045"/>
    <xdr:sp macro="" textlink="">
      <xdr:nvSpPr>
        <xdr:cNvPr id="318" name="テキスト ボックス 317"/>
        <xdr:cNvSpPr txBox="1"/>
      </xdr:nvSpPr>
      <xdr:spPr>
        <a:xfrm>
          <a:off x="6737428" y="581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101501</xdr:rowOff>
    </xdr:from>
    <xdr:to>
      <xdr:col>55</xdr:col>
      <xdr:colOff>0</xdr:colOff>
      <xdr:row>58</xdr:row>
      <xdr:rowOff>108359</xdr:rowOff>
    </xdr:to>
    <xdr:cxnSp macro="">
      <xdr:nvCxnSpPr>
        <xdr:cNvPr id="345" name="直線コネクタ 344"/>
        <xdr:cNvCxnSpPr/>
      </xdr:nvCxnSpPr>
      <xdr:spPr>
        <a:xfrm flipV="1">
          <a:off x="9639300" y="1004560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99649</xdr:rowOff>
    </xdr:from>
    <xdr:to>
      <xdr:col>50</xdr:col>
      <xdr:colOff>114300</xdr:colOff>
      <xdr:row>58</xdr:row>
      <xdr:rowOff>108359</xdr:rowOff>
    </xdr:to>
    <xdr:cxnSp macro="">
      <xdr:nvCxnSpPr>
        <xdr:cNvPr id="348" name="直線コネクタ 347"/>
        <xdr:cNvCxnSpPr/>
      </xdr:nvCxnSpPr>
      <xdr:spPr>
        <a:xfrm>
          <a:off x="8750300" y="10043749"/>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97272</xdr:rowOff>
    </xdr:from>
    <xdr:to>
      <xdr:col>45</xdr:col>
      <xdr:colOff>177800</xdr:colOff>
      <xdr:row>58</xdr:row>
      <xdr:rowOff>99649</xdr:rowOff>
    </xdr:to>
    <xdr:cxnSp macro="">
      <xdr:nvCxnSpPr>
        <xdr:cNvPr id="351" name="直線コネクタ 350"/>
        <xdr:cNvCxnSpPr/>
      </xdr:nvCxnSpPr>
      <xdr:spPr>
        <a:xfrm>
          <a:off x="7861300" y="10041372"/>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96334</xdr:rowOff>
    </xdr:from>
    <xdr:to>
      <xdr:col>41</xdr:col>
      <xdr:colOff>50800</xdr:colOff>
      <xdr:row>58</xdr:row>
      <xdr:rowOff>97272</xdr:rowOff>
    </xdr:to>
    <xdr:cxnSp macro="">
      <xdr:nvCxnSpPr>
        <xdr:cNvPr id="354" name="直線コネクタ 353"/>
        <xdr:cNvCxnSpPr/>
      </xdr:nvCxnSpPr>
      <xdr:spPr>
        <a:xfrm>
          <a:off x="6972300" y="10040434"/>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59227</xdr:rowOff>
    </xdr:from>
    <xdr:to>
      <xdr:col>41</xdr:col>
      <xdr:colOff>101600</xdr:colOff>
      <xdr:row>57</xdr:row>
      <xdr:rowOff>160827</xdr:rowOff>
    </xdr:to>
    <xdr:sp macro="" textlink="">
      <xdr:nvSpPr>
        <xdr:cNvPr id="355" name="フローチャート: 判断 354"/>
        <xdr:cNvSpPr/>
      </xdr:nvSpPr>
      <xdr:spPr>
        <a:xfrm>
          <a:off x="7810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5904</xdr:rowOff>
    </xdr:from>
    <xdr:ext cx="469744" cy="259045"/>
    <xdr:sp macro="" textlink="">
      <xdr:nvSpPr>
        <xdr:cNvPr id="356" name="テキスト ボックス 355"/>
        <xdr:cNvSpPr txBox="1"/>
      </xdr:nvSpPr>
      <xdr:spPr>
        <a:xfrm>
          <a:off x="7626428"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42814</xdr:rowOff>
    </xdr:from>
    <xdr:to>
      <xdr:col>36</xdr:col>
      <xdr:colOff>165100</xdr:colOff>
      <xdr:row>57</xdr:row>
      <xdr:rowOff>144414</xdr:rowOff>
    </xdr:to>
    <xdr:sp macro="" textlink="">
      <xdr:nvSpPr>
        <xdr:cNvPr id="357" name="フローチャート: 判断 356"/>
        <xdr:cNvSpPr/>
      </xdr:nvSpPr>
      <xdr:spPr>
        <a:xfrm>
          <a:off x="6921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160941</xdr:rowOff>
    </xdr:from>
    <xdr:ext cx="469744" cy="259045"/>
    <xdr:sp macro="" textlink="">
      <xdr:nvSpPr>
        <xdr:cNvPr id="358" name="テキスト ボックス 357"/>
        <xdr:cNvSpPr txBox="1"/>
      </xdr:nvSpPr>
      <xdr:spPr>
        <a:xfrm>
          <a:off x="6737428"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50701</xdr:rowOff>
    </xdr:from>
    <xdr:to>
      <xdr:col>55</xdr:col>
      <xdr:colOff>50800</xdr:colOff>
      <xdr:row>58</xdr:row>
      <xdr:rowOff>152301</xdr:rowOff>
    </xdr:to>
    <xdr:sp macro="" textlink="">
      <xdr:nvSpPr>
        <xdr:cNvPr id="364" name="楕円 363"/>
        <xdr:cNvSpPr/>
      </xdr:nvSpPr>
      <xdr:spPr>
        <a:xfrm>
          <a:off x="10426700" y="99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137078</xdr:rowOff>
    </xdr:from>
    <xdr:ext cx="469744" cy="259045"/>
    <xdr:sp macro="" textlink="">
      <xdr:nvSpPr>
        <xdr:cNvPr id="365" name="農林水産業費該当値テキスト"/>
        <xdr:cNvSpPr txBox="1"/>
      </xdr:nvSpPr>
      <xdr:spPr>
        <a:xfrm>
          <a:off x="10528300" y="990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57559</xdr:rowOff>
    </xdr:from>
    <xdr:to>
      <xdr:col>50</xdr:col>
      <xdr:colOff>165100</xdr:colOff>
      <xdr:row>58</xdr:row>
      <xdr:rowOff>159159</xdr:rowOff>
    </xdr:to>
    <xdr:sp macro="" textlink="">
      <xdr:nvSpPr>
        <xdr:cNvPr id="366" name="楕円 365"/>
        <xdr:cNvSpPr/>
      </xdr:nvSpPr>
      <xdr:spPr>
        <a:xfrm>
          <a:off x="9588500" y="100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150286</xdr:rowOff>
    </xdr:from>
    <xdr:ext cx="469744" cy="259045"/>
    <xdr:sp macro="" textlink="">
      <xdr:nvSpPr>
        <xdr:cNvPr id="367" name="テキスト ボックス 366"/>
        <xdr:cNvSpPr txBox="1"/>
      </xdr:nvSpPr>
      <xdr:spPr>
        <a:xfrm>
          <a:off x="9404428" y="1009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48849</xdr:rowOff>
    </xdr:from>
    <xdr:to>
      <xdr:col>46</xdr:col>
      <xdr:colOff>38100</xdr:colOff>
      <xdr:row>58</xdr:row>
      <xdr:rowOff>150449</xdr:rowOff>
    </xdr:to>
    <xdr:sp macro="" textlink="">
      <xdr:nvSpPr>
        <xdr:cNvPr id="368" name="楕円 367"/>
        <xdr:cNvSpPr/>
      </xdr:nvSpPr>
      <xdr:spPr>
        <a:xfrm>
          <a:off x="8699500" y="99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141576</xdr:rowOff>
    </xdr:from>
    <xdr:ext cx="469744" cy="259045"/>
    <xdr:sp macro="" textlink="">
      <xdr:nvSpPr>
        <xdr:cNvPr id="369" name="テキスト ボックス 368"/>
        <xdr:cNvSpPr txBox="1"/>
      </xdr:nvSpPr>
      <xdr:spPr>
        <a:xfrm>
          <a:off x="8515428" y="1008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46472</xdr:rowOff>
    </xdr:from>
    <xdr:to>
      <xdr:col>41</xdr:col>
      <xdr:colOff>101600</xdr:colOff>
      <xdr:row>58</xdr:row>
      <xdr:rowOff>148072</xdr:rowOff>
    </xdr:to>
    <xdr:sp macro="" textlink="">
      <xdr:nvSpPr>
        <xdr:cNvPr id="370" name="楕円 369"/>
        <xdr:cNvSpPr/>
      </xdr:nvSpPr>
      <xdr:spPr>
        <a:xfrm>
          <a:off x="7810500" y="99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139199</xdr:rowOff>
    </xdr:from>
    <xdr:ext cx="469744" cy="259045"/>
    <xdr:sp macro="" textlink="">
      <xdr:nvSpPr>
        <xdr:cNvPr id="371" name="テキスト ボックス 370"/>
        <xdr:cNvSpPr txBox="1"/>
      </xdr:nvSpPr>
      <xdr:spPr>
        <a:xfrm>
          <a:off x="7626428" y="1008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45534</xdr:rowOff>
    </xdr:from>
    <xdr:to>
      <xdr:col>36</xdr:col>
      <xdr:colOff>165100</xdr:colOff>
      <xdr:row>58</xdr:row>
      <xdr:rowOff>147134</xdr:rowOff>
    </xdr:to>
    <xdr:sp macro="" textlink="">
      <xdr:nvSpPr>
        <xdr:cNvPr id="372" name="楕円 371"/>
        <xdr:cNvSpPr/>
      </xdr:nvSpPr>
      <xdr:spPr>
        <a:xfrm>
          <a:off x="6921500" y="99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138261</xdr:rowOff>
    </xdr:from>
    <xdr:ext cx="469744" cy="259045"/>
    <xdr:sp macro="" textlink="">
      <xdr:nvSpPr>
        <xdr:cNvPr id="373" name="テキスト ボックス 372"/>
        <xdr:cNvSpPr txBox="1"/>
      </xdr:nvSpPr>
      <xdr:spPr>
        <a:xfrm>
          <a:off x="6737428" y="1008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86894</xdr:rowOff>
    </xdr:from>
    <xdr:to>
      <xdr:col>55</xdr:col>
      <xdr:colOff>0</xdr:colOff>
      <xdr:row>78</xdr:row>
      <xdr:rowOff>102133</xdr:rowOff>
    </xdr:to>
    <xdr:cxnSp macro="">
      <xdr:nvCxnSpPr>
        <xdr:cNvPr id="402" name="直線コネクタ 401"/>
        <xdr:cNvCxnSpPr/>
      </xdr:nvCxnSpPr>
      <xdr:spPr>
        <a:xfrm>
          <a:off x="9639300" y="13459994"/>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55842</xdr:rowOff>
    </xdr:from>
    <xdr:to>
      <xdr:col>50</xdr:col>
      <xdr:colOff>114300</xdr:colOff>
      <xdr:row>78</xdr:row>
      <xdr:rowOff>86894</xdr:rowOff>
    </xdr:to>
    <xdr:cxnSp macro="">
      <xdr:nvCxnSpPr>
        <xdr:cNvPr id="405" name="直線コネクタ 404"/>
        <xdr:cNvCxnSpPr/>
      </xdr:nvCxnSpPr>
      <xdr:spPr>
        <a:xfrm>
          <a:off x="8750300" y="13428942"/>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55842</xdr:rowOff>
    </xdr:from>
    <xdr:to>
      <xdr:col>45</xdr:col>
      <xdr:colOff>177800</xdr:colOff>
      <xdr:row>78</xdr:row>
      <xdr:rowOff>128918</xdr:rowOff>
    </xdr:to>
    <xdr:cxnSp macro="">
      <xdr:nvCxnSpPr>
        <xdr:cNvPr id="408" name="直線コネクタ 407"/>
        <xdr:cNvCxnSpPr/>
      </xdr:nvCxnSpPr>
      <xdr:spPr>
        <a:xfrm flipV="1">
          <a:off x="7861300" y="13428942"/>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90246</xdr:rowOff>
    </xdr:from>
    <xdr:to>
      <xdr:col>41</xdr:col>
      <xdr:colOff>50800</xdr:colOff>
      <xdr:row>78</xdr:row>
      <xdr:rowOff>128918</xdr:rowOff>
    </xdr:to>
    <xdr:cxnSp macro="">
      <xdr:nvCxnSpPr>
        <xdr:cNvPr id="411" name="直線コネクタ 410"/>
        <xdr:cNvCxnSpPr/>
      </xdr:nvCxnSpPr>
      <xdr:spPr>
        <a:xfrm>
          <a:off x="6972300" y="13463346"/>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154890</xdr:rowOff>
    </xdr:from>
    <xdr:to>
      <xdr:col>41</xdr:col>
      <xdr:colOff>101600</xdr:colOff>
      <xdr:row>77</xdr:row>
      <xdr:rowOff>85040</xdr:rowOff>
    </xdr:to>
    <xdr:sp macro="" textlink="">
      <xdr:nvSpPr>
        <xdr:cNvPr id="412" name="フローチャート: 判断 411"/>
        <xdr:cNvSpPr/>
      </xdr:nvSpPr>
      <xdr:spPr>
        <a:xfrm>
          <a:off x="7810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101566</xdr:rowOff>
    </xdr:from>
    <xdr:ext cx="469744" cy="259045"/>
    <xdr:sp macro="" textlink="">
      <xdr:nvSpPr>
        <xdr:cNvPr id="413" name="テキスト ボックス 412"/>
        <xdr:cNvSpPr txBox="1"/>
      </xdr:nvSpPr>
      <xdr:spPr>
        <a:xfrm>
          <a:off x="7626428"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79642</xdr:rowOff>
    </xdr:from>
    <xdr:to>
      <xdr:col>36</xdr:col>
      <xdr:colOff>165100</xdr:colOff>
      <xdr:row>78</xdr:row>
      <xdr:rowOff>9792</xdr:rowOff>
    </xdr:to>
    <xdr:sp macro="" textlink="">
      <xdr:nvSpPr>
        <xdr:cNvPr id="414" name="フローチャート: 判断 413"/>
        <xdr:cNvSpPr/>
      </xdr:nvSpPr>
      <xdr:spPr>
        <a:xfrm>
          <a:off x="6921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26319</xdr:rowOff>
    </xdr:from>
    <xdr:ext cx="469744" cy="259045"/>
    <xdr:sp macro="" textlink="">
      <xdr:nvSpPr>
        <xdr:cNvPr id="415" name="テキスト ボックス 414"/>
        <xdr:cNvSpPr txBox="1"/>
      </xdr:nvSpPr>
      <xdr:spPr>
        <a:xfrm>
          <a:off x="6737428"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51333</xdr:rowOff>
    </xdr:from>
    <xdr:to>
      <xdr:col>55</xdr:col>
      <xdr:colOff>50800</xdr:colOff>
      <xdr:row>78</xdr:row>
      <xdr:rowOff>152933</xdr:rowOff>
    </xdr:to>
    <xdr:sp macro="" textlink="">
      <xdr:nvSpPr>
        <xdr:cNvPr id="421" name="楕円 420"/>
        <xdr:cNvSpPr/>
      </xdr:nvSpPr>
      <xdr:spPr>
        <a:xfrm>
          <a:off x="10426700" y="134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137710</xdr:rowOff>
    </xdr:from>
    <xdr:ext cx="469744" cy="259045"/>
    <xdr:sp macro="" textlink="">
      <xdr:nvSpPr>
        <xdr:cNvPr id="422" name="商工費該当値テキスト"/>
        <xdr:cNvSpPr txBox="1"/>
      </xdr:nvSpPr>
      <xdr:spPr>
        <a:xfrm>
          <a:off x="10528300" y="1333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36094</xdr:rowOff>
    </xdr:from>
    <xdr:to>
      <xdr:col>50</xdr:col>
      <xdr:colOff>165100</xdr:colOff>
      <xdr:row>78</xdr:row>
      <xdr:rowOff>137694</xdr:rowOff>
    </xdr:to>
    <xdr:sp macro="" textlink="">
      <xdr:nvSpPr>
        <xdr:cNvPr id="423" name="楕円 422"/>
        <xdr:cNvSpPr/>
      </xdr:nvSpPr>
      <xdr:spPr>
        <a:xfrm>
          <a:off x="9588500" y="134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128821</xdr:rowOff>
    </xdr:from>
    <xdr:ext cx="469744" cy="259045"/>
    <xdr:sp macro="" textlink="">
      <xdr:nvSpPr>
        <xdr:cNvPr id="424" name="テキスト ボックス 423"/>
        <xdr:cNvSpPr txBox="1"/>
      </xdr:nvSpPr>
      <xdr:spPr>
        <a:xfrm>
          <a:off x="9404428" y="13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5042</xdr:rowOff>
    </xdr:from>
    <xdr:to>
      <xdr:col>46</xdr:col>
      <xdr:colOff>38100</xdr:colOff>
      <xdr:row>78</xdr:row>
      <xdr:rowOff>106642</xdr:rowOff>
    </xdr:to>
    <xdr:sp macro="" textlink="">
      <xdr:nvSpPr>
        <xdr:cNvPr id="425" name="楕円 424"/>
        <xdr:cNvSpPr/>
      </xdr:nvSpPr>
      <xdr:spPr>
        <a:xfrm>
          <a:off x="8699500" y="133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97769</xdr:rowOff>
    </xdr:from>
    <xdr:ext cx="469744" cy="259045"/>
    <xdr:sp macro="" textlink="">
      <xdr:nvSpPr>
        <xdr:cNvPr id="426" name="テキスト ボックス 425"/>
        <xdr:cNvSpPr txBox="1"/>
      </xdr:nvSpPr>
      <xdr:spPr>
        <a:xfrm>
          <a:off x="8515428" y="1347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78118</xdr:rowOff>
    </xdr:from>
    <xdr:to>
      <xdr:col>41</xdr:col>
      <xdr:colOff>101600</xdr:colOff>
      <xdr:row>79</xdr:row>
      <xdr:rowOff>8268</xdr:rowOff>
    </xdr:to>
    <xdr:sp macro="" textlink="">
      <xdr:nvSpPr>
        <xdr:cNvPr id="427" name="楕円 426"/>
        <xdr:cNvSpPr/>
      </xdr:nvSpPr>
      <xdr:spPr>
        <a:xfrm>
          <a:off x="7810500" y="1345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170845</xdr:rowOff>
    </xdr:from>
    <xdr:ext cx="469744" cy="259045"/>
    <xdr:sp macro="" textlink="">
      <xdr:nvSpPr>
        <xdr:cNvPr id="428" name="テキスト ボックス 427"/>
        <xdr:cNvSpPr txBox="1"/>
      </xdr:nvSpPr>
      <xdr:spPr>
        <a:xfrm>
          <a:off x="7626428" y="1354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39446</xdr:rowOff>
    </xdr:from>
    <xdr:to>
      <xdr:col>36</xdr:col>
      <xdr:colOff>165100</xdr:colOff>
      <xdr:row>78</xdr:row>
      <xdr:rowOff>141046</xdr:rowOff>
    </xdr:to>
    <xdr:sp macro="" textlink="">
      <xdr:nvSpPr>
        <xdr:cNvPr id="429" name="楕円 428"/>
        <xdr:cNvSpPr/>
      </xdr:nvSpPr>
      <xdr:spPr>
        <a:xfrm>
          <a:off x="6921500" y="134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132173</xdr:rowOff>
    </xdr:from>
    <xdr:ext cx="469744" cy="259045"/>
    <xdr:sp macro="" textlink="">
      <xdr:nvSpPr>
        <xdr:cNvPr id="430" name="テキスト ボックス 429"/>
        <xdr:cNvSpPr txBox="1"/>
      </xdr:nvSpPr>
      <xdr:spPr>
        <a:xfrm>
          <a:off x="6737428"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170726</xdr:rowOff>
    </xdr:from>
    <xdr:to>
      <xdr:col>55</xdr:col>
      <xdr:colOff>0</xdr:colOff>
      <xdr:row>98</xdr:row>
      <xdr:rowOff>414</xdr:rowOff>
    </xdr:to>
    <xdr:cxnSp macro="">
      <xdr:nvCxnSpPr>
        <xdr:cNvPr id="457" name="直線コネクタ 456"/>
        <xdr:cNvCxnSpPr/>
      </xdr:nvCxnSpPr>
      <xdr:spPr>
        <a:xfrm flipV="1">
          <a:off x="9639300" y="16801376"/>
          <a:ext cx="8382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414</xdr:rowOff>
    </xdr:from>
    <xdr:to>
      <xdr:col>50</xdr:col>
      <xdr:colOff>114300</xdr:colOff>
      <xdr:row>98</xdr:row>
      <xdr:rowOff>1653</xdr:rowOff>
    </xdr:to>
    <xdr:cxnSp macro="">
      <xdr:nvCxnSpPr>
        <xdr:cNvPr id="460" name="直線コネクタ 459"/>
        <xdr:cNvCxnSpPr/>
      </xdr:nvCxnSpPr>
      <xdr:spPr>
        <a:xfrm flipV="1">
          <a:off x="8750300" y="16802514"/>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162565</xdr:rowOff>
    </xdr:from>
    <xdr:to>
      <xdr:col>45</xdr:col>
      <xdr:colOff>177800</xdr:colOff>
      <xdr:row>98</xdr:row>
      <xdr:rowOff>1653</xdr:rowOff>
    </xdr:to>
    <xdr:cxnSp macro="">
      <xdr:nvCxnSpPr>
        <xdr:cNvPr id="463" name="直線コネクタ 462"/>
        <xdr:cNvCxnSpPr/>
      </xdr:nvCxnSpPr>
      <xdr:spPr>
        <a:xfrm>
          <a:off x="7861300" y="16793215"/>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87899</xdr:rowOff>
    </xdr:from>
    <xdr:to>
      <xdr:col>41</xdr:col>
      <xdr:colOff>50800</xdr:colOff>
      <xdr:row>97</xdr:row>
      <xdr:rowOff>162565</xdr:rowOff>
    </xdr:to>
    <xdr:cxnSp macro="">
      <xdr:nvCxnSpPr>
        <xdr:cNvPr id="466" name="直線コネクタ 465"/>
        <xdr:cNvCxnSpPr/>
      </xdr:nvCxnSpPr>
      <xdr:spPr>
        <a:xfrm>
          <a:off x="6972300" y="16718549"/>
          <a:ext cx="889000" cy="7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44283</xdr:rowOff>
    </xdr:from>
    <xdr:to>
      <xdr:col>41</xdr:col>
      <xdr:colOff>101600</xdr:colOff>
      <xdr:row>97</xdr:row>
      <xdr:rowOff>145883</xdr:rowOff>
    </xdr:to>
    <xdr:sp macro="" textlink="">
      <xdr:nvSpPr>
        <xdr:cNvPr id="467" name="フローチャート: 判断 466"/>
        <xdr:cNvSpPr/>
      </xdr:nvSpPr>
      <xdr:spPr>
        <a:xfrm>
          <a:off x="7810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162410</xdr:rowOff>
    </xdr:from>
    <xdr:ext cx="534377" cy="259045"/>
    <xdr:sp macro="" textlink="">
      <xdr:nvSpPr>
        <xdr:cNvPr id="468" name="テキスト ボックス 467"/>
        <xdr:cNvSpPr txBox="1"/>
      </xdr:nvSpPr>
      <xdr:spPr>
        <a:xfrm>
          <a:off x="7594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2384</xdr:rowOff>
    </xdr:from>
    <xdr:to>
      <xdr:col>36</xdr:col>
      <xdr:colOff>165100</xdr:colOff>
      <xdr:row>97</xdr:row>
      <xdr:rowOff>103984</xdr:rowOff>
    </xdr:to>
    <xdr:sp macro="" textlink="">
      <xdr:nvSpPr>
        <xdr:cNvPr id="469" name="フローチャート: 判断 468"/>
        <xdr:cNvSpPr/>
      </xdr:nvSpPr>
      <xdr:spPr>
        <a:xfrm>
          <a:off x="6921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120511</xdr:rowOff>
    </xdr:from>
    <xdr:ext cx="534377" cy="259045"/>
    <xdr:sp macro="" textlink="">
      <xdr:nvSpPr>
        <xdr:cNvPr id="470" name="テキスト ボックス 469"/>
        <xdr:cNvSpPr txBox="1"/>
      </xdr:nvSpPr>
      <xdr:spPr>
        <a:xfrm>
          <a:off x="6705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119926</xdr:rowOff>
    </xdr:from>
    <xdr:to>
      <xdr:col>55</xdr:col>
      <xdr:colOff>50800</xdr:colOff>
      <xdr:row>98</xdr:row>
      <xdr:rowOff>50076</xdr:rowOff>
    </xdr:to>
    <xdr:sp macro="" textlink="">
      <xdr:nvSpPr>
        <xdr:cNvPr id="476" name="楕円 475"/>
        <xdr:cNvSpPr/>
      </xdr:nvSpPr>
      <xdr:spPr>
        <a:xfrm>
          <a:off x="10426700" y="167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121064</xdr:rowOff>
    </xdr:from>
    <xdr:to>
      <xdr:col>50</xdr:col>
      <xdr:colOff>165100</xdr:colOff>
      <xdr:row>98</xdr:row>
      <xdr:rowOff>51214</xdr:rowOff>
    </xdr:to>
    <xdr:sp macro="" textlink="">
      <xdr:nvSpPr>
        <xdr:cNvPr id="478" name="楕円 477"/>
        <xdr:cNvSpPr/>
      </xdr:nvSpPr>
      <xdr:spPr>
        <a:xfrm>
          <a:off x="9588500" y="167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42341</xdr:rowOff>
    </xdr:from>
    <xdr:ext cx="534377" cy="259045"/>
    <xdr:sp macro="" textlink="">
      <xdr:nvSpPr>
        <xdr:cNvPr id="479" name="テキスト ボックス 478"/>
        <xdr:cNvSpPr txBox="1"/>
      </xdr:nvSpPr>
      <xdr:spPr>
        <a:xfrm>
          <a:off x="9372111" y="168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122303</xdr:rowOff>
    </xdr:from>
    <xdr:to>
      <xdr:col>46</xdr:col>
      <xdr:colOff>38100</xdr:colOff>
      <xdr:row>98</xdr:row>
      <xdr:rowOff>52453</xdr:rowOff>
    </xdr:to>
    <xdr:sp macro="" textlink="">
      <xdr:nvSpPr>
        <xdr:cNvPr id="480" name="楕円 479"/>
        <xdr:cNvSpPr/>
      </xdr:nvSpPr>
      <xdr:spPr>
        <a:xfrm>
          <a:off x="8699500" y="167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43580</xdr:rowOff>
    </xdr:from>
    <xdr:ext cx="534377" cy="259045"/>
    <xdr:sp macro="" textlink="">
      <xdr:nvSpPr>
        <xdr:cNvPr id="481" name="テキスト ボックス 480"/>
        <xdr:cNvSpPr txBox="1"/>
      </xdr:nvSpPr>
      <xdr:spPr>
        <a:xfrm>
          <a:off x="8483111" y="168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111765</xdr:rowOff>
    </xdr:from>
    <xdr:to>
      <xdr:col>41</xdr:col>
      <xdr:colOff>101600</xdr:colOff>
      <xdr:row>98</xdr:row>
      <xdr:rowOff>41915</xdr:rowOff>
    </xdr:to>
    <xdr:sp macro="" textlink="">
      <xdr:nvSpPr>
        <xdr:cNvPr id="482" name="楕円 481"/>
        <xdr:cNvSpPr/>
      </xdr:nvSpPr>
      <xdr:spPr>
        <a:xfrm>
          <a:off x="7810500" y="167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33042</xdr:rowOff>
    </xdr:from>
    <xdr:ext cx="534377" cy="259045"/>
    <xdr:sp macro="" textlink="">
      <xdr:nvSpPr>
        <xdr:cNvPr id="483" name="テキスト ボックス 482"/>
        <xdr:cNvSpPr txBox="1"/>
      </xdr:nvSpPr>
      <xdr:spPr>
        <a:xfrm>
          <a:off x="7594111" y="168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37099</xdr:rowOff>
    </xdr:from>
    <xdr:to>
      <xdr:col>36</xdr:col>
      <xdr:colOff>165100</xdr:colOff>
      <xdr:row>97</xdr:row>
      <xdr:rowOff>138699</xdr:rowOff>
    </xdr:to>
    <xdr:sp macro="" textlink="">
      <xdr:nvSpPr>
        <xdr:cNvPr id="484" name="楕円 483"/>
        <xdr:cNvSpPr/>
      </xdr:nvSpPr>
      <xdr:spPr>
        <a:xfrm>
          <a:off x="6921500" y="166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129826</xdr:rowOff>
    </xdr:from>
    <xdr:ext cx="534377" cy="259045"/>
    <xdr:sp macro="" textlink="">
      <xdr:nvSpPr>
        <xdr:cNvPr id="485" name="テキスト ボックス 484"/>
        <xdr:cNvSpPr txBox="1"/>
      </xdr:nvSpPr>
      <xdr:spPr>
        <a:xfrm>
          <a:off x="6705111" y="167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91877</xdr:rowOff>
    </xdr:from>
    <xdr:to>
      <xdr:col>85</xdr:col>
      <xdr:colOff>127000</xdr:colOff>
      <xdr:row>38</xdr:row>
      <xdr:rowOff>29377</xdr:rowOff>
    </xdr:to>
    <xdr:cxnSp macro="">
      <xdr:nvCxnSpPr>
        <xdr:cNvPr id="513" name="直線コネクタ 512"/>
        <xdr:cNvCxnSpPr/>
      </xdr:nvCxnSpPr>
      <xdr:spPr>
        <a:xfrm>
          <a:off x="15481300" y="6435527"/>
          <a:ext cx="838200" cy="10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91877</xdr:rowOff>
    </xdr:from>
    <xdr:to>
      <xdr:col>81</xdr:col>
      <xdr:colOff>50800</xdr:colOff>
      <xdr:row>38</xdr:row>
      <xdr:rowOff>17628</xdr:rowOff>
    </xdr:to>
    <xdr:cxnSp macro="">
      <xdr:nvCxnSpPr>
        <xdr:cNvPr id="516" name="直線コネクタ 515"/>
        <xdr:cNvCxnSpPr/>
      </xdr:nvCxnSpPr>
      <xdr:spPr>
        <a:xfrm flipV="1">
          <a:off x="14592300" y="6435527"/>
          <a:ext cx="889000" cy="9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17628</xdr:rowOff>
    </xdr:from>
    <xdr:to>
      <xdr:col>76</xdr:col>
      <xdr:colOff>114300</xdr:colOff>
      <xdr:row>38</xdr:row>
      <xdr:rowOff>40122</xdr:rowOff>
    </xdr:to>
    <xdr:cxnSp macro="">
      <xdr:nvCxnSpPr>
        <xdr:cNvPr id="519" name="直線コネクタ 518"/>
        <xdr:cNvCxnSpPr/>
      </xdr:nvCxnSpPr>
      <xdr:spPr>
        <a:xfrm flipV="1">
          <a:off x="13703300" y="6532728"/>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40122</xdr:rowOff>
    </xdr:from>
    <xdr:to>
      <xdr:col>71</xdr:col>
      <xdr:colOff>177800</xdr:colOff>
      <xdr:row>38</xdr:row>
      <xdr:rowOff>49266</xdr:rowOff>
    </xdr:to>
    <xdr:cxnSp macro="">
      <xdr:nvCxnSpPr>
        <xdr:cNvPr id="522" name="直線コネクタ 521"/>
        <xdr:cNvCxnSpPr/>
      </xdr:nvCxnSpPr>
      <xdr:spPr>
        <a:xfrm flipV="1">
          <a:off x="12814300" y="655522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163561</xdr:rowOff>
    </xdr:from>
    <xdr:to>
      <xdr:col>72</xdr:col>
      <xdr:colOff>38100</xdr:colOff>
      <xdr:row>37</xdr:row>
      <xdr:rowOff>93711</xdr:rowOff>
    </xdr:to>
    <xdr:sp macro="" textlink="">
      <xdr:nvSpPr>
        <xdr:cNvPr id="523" name="フローチャート: 判断 522"/>
        <xdr:cNvSpPr/>
      </xdr:nvSpPr>
      <xdr:spPr>
        <a:xfrm>
          <a:off x="13652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110238</xdr:rowOff>
    </xdr:from>
    <xdr:ext cx="534377" cy="259045"/>
    <xdr:sp macro="" textlink="">
      <xdr:nvSpPr>
        <xdr:cNvPr id="524" name="テキスト ボックス 523"/>
        <xdr:cNvSpPr txBox="1"/>
      </xdr:nvSpPr>
      <xdr:spPr>
        <a:xfrm>
          <a:off x="13436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105176</xdr:rowOff>
    </xdr:from>
    <xdr:to>
      <xdr:col>67</xdr:col>
      <xdr:colOff>101600</xdr:colOff>
      <xdr:row>38</xdr:row>
      <xdr:rowOff>35327</xdr:rowOff>
    </xdr:to>
    <xdr:sp macro="" textlink="">
      <xdr:nvSpPr>
        <xdr:cNvPr id="525" name="フローチャート: 判断 524"/>
        <xdr:cNvSpPr/>
      </xdr:nvSpPr>
      <xdr:spPr>
        <a:xfrm>
          <a:off x="12763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51853</xdr:rowOff>
    </xdr:from>
    <xdr:ext cx="534377" cy="259045"/>
    <xdr:sp macro="" textlink="">
      <xdr:nvSpPr>
        <xdr:cNvPr id="526" name="テキスト ボックス 525"/>
        <xdr:cNvSpPr txBox="1"/>
      </xdr:nvSpPr>
      <xdr:spPr>
        <a:xfrm>
          <a:off x="12547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150028</xdr:rowOff>
    </xdr:from>
    <xdr:to>
      <xdr:col>85</xdr:col>
      <xdr:colOff>177800</xdr:colOff>
      <xdr:row>38</xdr:row>
      <xdr:rowOff>80178</xdr:rowOff>
    </xdr:to>
    <xdr:sp macro="" textlink="">
      <xdr:nvSpPr>
        <xdr:cNvPr id="532" name="楕円 531"/>
        <xdr:cNvSpPr/>
      </xdr:nvSpPr>
      <xdr:spPr>
        <a:xfrm>
          <a:off x="16268700" y="649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128454</xdr:rowOff>
    </xdr:from>
    <xdr:ext cx="534377" cy="259045"/>
    <xdr:sp macro="" textlink="">
      <xdr:nvSpPr>
        <xdr:cNvPr id="533" name="消防費該当値テキスト"/>
        <xdr:cNvSpPr txBox="1"/>
      </xdr:nvSpPr>
      <xdr:spPr>
        <a:xfrm>
          <a:off x="16370300" y="64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41077</xdr:rowOff>
    </xdr:from>
    <xdr:to>
      <xdr:col>81</xdr:col>
      <xdr:colOff>101600</xdr:colOff>
      <xdr:row>37</xdr:row>
      <xdr:rowOff>142677</xdr:rowOff>
    </xdr:to>
    <xdr:sp macro="" textlink="">
      <xdr:nvSpPr>
        <xdr:cNvPr id="534" name="楕円 533"/>
        <xdr:cNvSpPr/>
      </xdr:nvSpPr>
      <xdr:spPr>
        <a:xfrm>
          <a:off x="15430500" y="63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159204</xdr:rowOff>
    </xdr:from>
    <xdr:ext cx="534377" cy="259045"/>
    <xdr:sp macro="" textlink="">
      <xdr:nvSpPr>
        <xdr:cNvPr id="535" name="テキスト ボックス 534"/>
        <xdr:cNvSpPr txBox="1"/>
      </xdr:nvSpPr>
      <xdr:spPr>
        <a:xfrm>
          <a:off x="15214111" y="61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138278</xdr:rowOff>
    </xdr:from>
    <xdr:to>
      <xdr:col>76</xdr:col>
      <xdr:colOff>165100</xdr:colOff>
      <xdr:row>38</xdr:row>
      <xdr:rowOff>68428</xdr:rowOff>
    </xdr:to>
    <xdr:sp macro="" textlink="">
      <xdr:nvSpPr>
        <xdr:cNvPr id="536" name="楕円 535"/>
        <xdr:cNvSpPr/>
      </xdr:nvSpPr>
      <xdr:spPr>
        <a:xfrm>
          <a:off x="14541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59555</xdr:rowOff>
    </xdr:from>
    <xdr:ext cx="534377" cy="259045"/>
    <xdr:sp macro="" textlink="">
      <xdr:nvSpPr>
        <xdr:cNvPr id="537" name="テキスト ボックス 536"/>
        <xdr:cNvSpPr txBox="1"/>
      </xdr:nvSpPr>
      <xdr:spPr>
        <a:xfrm>
          <a:off x="14325111" y="65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160772</xdr:rowOff>
    </xdr:from>
    <xdr:to>
      <xdr:col>72</xdr:col>
      <xdr:colOff>38100</xdr:colOff>
      <xdr:row>38</xdr:row>
      <xdr:rowOff>90922</xdr:rowOff>
    </xdr:to>
    <xdr:sp macro="" textlink="">
      <xdr:nvSpPr>
        <xdr:cNvPr id="538" name="楕円 537"/>
        <xdr:cNvSpPr/>
      </xdr:nvSpPr>
      <xdr:spPr>
        <a:xfrm>
          <a:off x="13652500" y="650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82049</xdr:rowOff>
    </xdr:from>
    <xdr:ext cx="534377" cy="259045"/>
    <xdr:sp macro="" textlink="">
      <xdr:nvSpPr>
        <xdr:cNvPr id="539" name="テキスト ボックス 538"/>
        <xdr:cNvSpPr txBox="1"/>
      </xdr:nvSpPr>
      <xdr:spPr>
        <a:xfrm>
          <a:off x="13436111" y="659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169916</xdr:rowOff>
    </xdr:from>
    <xdr:to>
      <xdr:col>67</xdr:col>
      <xdr:colOff>101600</xdr:colOff>
      <xdr:row>38</xdr:row>
      <xdr:rowOff>100066</xdr:rowOff>
    </xdr:to>
    <xdr:sp macro="" textlink="">
      <xdr:nvSpPr>
        <xdr:cNvPr id="540" name="楕円 539"/>
        <xdr:cNvSpPr/>
      </xdr:nvSpPr>
      <xdr:spPr>
        <a:xfrm>
          <a:off x="12763500" y="65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91193</xdr:rowOff>
    </xdr:from>
    <xdr:ext cx="534377" cy="259045"/>
    <xdr:sp macro="" textlink="">
      <xdr:nvSpPr>
        <xdr:cNvPr id="541" name="テキスト ボックス 540"/>
        <xdr:cNvSpPr txBox="1"/>
      </xdr:nvSpPr>
      <xdr:spPr>
        <a:xfrm>
          <a:off x="12547111" y="66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43802</xdr:rowOff>
    </xdr:from>
    <xdr:to>
      <xdr:col>85</xdr:col>
      <xdr:colOff>127000</xdr:colOff>
      <xdr:row>56</xdr:row>
      <xdr:rowOff>66846</xdr:rowOff>
    </xdr:to>
    <xdr:cxnSp macro="">
      <xdr:nvCxnSpPr>
        <xdr:cNvPr id="569" name="直線コネクタ 568"/>
        <xdr:cNvCxnSpPr/>
      </xdr:nvCxnSpPr>
      <xdr:spPr>
        <a:xfrm flipV="1">
          <a:off x="15481300" y="9302102"/>
          <a:ext cx="838200" cy="36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141643</xdr:rowOff>
    </xdr:from>
    <xdr:to>
      <xdr:col>81</xdr:col>
      <xdr:colOff>50800</xdr:colOff>
      <xdr:row>56</xdr:row>
      <xdr:rowOff>66846</xdr:rowOff>
    </xdr:to>
    <xdr:cxnSp macro="">
      <xdr:nvCxnSpPr>
        <xdr:cNvPr id="572" name="直線コネクタ 571"/>
        <xdr:cNvCxnSpPr/>
      </xdr:nvCxnSpPr>
      <xdr:spPr>
        <a:xfrm>
          <a:off x="14592300" y="9228493"/>
          <a:ext cx="889000" cy="43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141643</xdr:rowOff>
    </xdr:from>
    <xdr:to>
      <xdr:col>76</xdr:col>
      <xdr:colOff>114300</xdr:colOff>
      <xdr:row>54</xdr:row>
      <xdr:rowOff>68263</xdr:rowOff>
    </xdr:to>
    <xdr:cxnSp macro="">
      <xdr:nvCxnSpPr>
        <xdr:cNvPr id="575" name="直線コネクタ 574"/>
        <xdr:cNvCxnSpPr/>
      </xdr:nvCxnSpPr>
      <xdr:spPr>
        <a:xfrm flipV="1">
          <a:off x="13703300" y="9228493"/>
          <a:ext cx="8890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68263</xdr:rowOff>
    </xdr:from>
    <xdr:to>
      <xdr:col>71</xdr:col>
      <xdr:colOff>177800</xdr:colOff>
      <xdr:row>55</xdr:row>
      <xdr:rowOff>16850</xdr:rowOff>
    </xdr:to>
    <xdr:cxnSp macro="">
      <xdr:nvCxnSpPr>
        <xdr:cNvPr id="578" name="直線コネクタ 577"/>
        <xdr:cNvCxnSpPr/>
      </xdr:nvCxnSpPr>
      <xdr:spPr>
        <a:xfrm flipV="1">
          <a:off x="12814300" y="9326563"/>
          <a:ext cx="889000" cy="1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112537</xdr:rowOff>
    </xdr:from>
    <xdr:to>
      <xdr:col>72</xdr:col>
      <xdr:colOff>38100</xdr:colOff>
      <xdr:row>56</xdr:row>
      <xdr:rowOff>42687</xdr:rowOff>
    </xdr:to>
    <xdr:sp macro="" textlink="">
      <xdr:nvSpPr>
        <xdr:cNvPr id="579" name="フローチャート: 判断 578"/>
        <xdr:cNvSpPr/>
      </xdr:nvSpPr>
      <xdr:spPr>
        <a:xfrm>
          <a:off x="13652500" y="954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33814</xdr:rowOff>
    </xdr:from>
    <xdr:ext cx="534377" cy="259045"/>
    <xdr:sp macro="" textlink="">
      <xdr:nvSpPr>
        <xdr:cNvPr id="580" name="テキスト ボックス 579"/>
        <xdr:cNvSpPr txBox="1"/>
      </xdr:nvSpPr>
      <xdr:spPr>
        <a:xfrm>
          <a:off x="13436111" y="963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161366</xdr:rowOff>
    </xdr:from>
    <xdr:to>
      <xdr:col>67</xdr:col>
      <xdr:colOff>101600</xdr:colOff>
      <xdr:row>56</xdr:row>
      <xdr:rowOff>91516</xdr:rowOff>
    </xdr:to>
    <xdr:sp macro="" textlink="">
      <xdr:nvSpPr>
        <xdr:cNvPr id="581" name="フローチャート: 判断 580"/>
        <xdr:cNvSpPr/>
      </xdr:nvSpPr>
      <xdr:spPr>
        <a:xfrm>
          <a:off x="12763500" y="95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82643</xdr:rowOff>
    </xdr:from>
    <xdr:ext cx="534377" cy="259045"/>
    <xdr:sp macro="" textlink="">
      <xdr:nvSpPr>
        <xdr:cNvPr id="582" name="テキスト ボックス 581"/>
        <xdr:cNvSpPr txBox="1"/>
      </xdr:nvSpPr>
      <xdr:spPr>
        <a:xfrm>
          <a:off x="12547111" y="96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164452</xdr:rowOff>
    </xdr:from>
    <xdr:to>
      <xdr:col>85</xdr:col>
      <xdr:colOff>177800</xdr:colOff>
      <xdr:row>54</xdr:row>
      <xdr:rowOff>94602</xdr:rowOff>
    </xdr:to>
    <xdr:sp macro="" textlink="">
      <xdr:nvSpPr>
        <xdr:cNvPr id="588" name="楕円 587"/>
        <xdr:cNvSpPr/>
      </xdr:nvSpPr>
      <xdr:spPr>
        <a:xfrm>
          <a:off x="16268700" y="92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15879</xdr:rowOff>
    </xdr:from>
    <xdr:ext cx="534377" cy="259045"/>
    <xdr:sp macro="" textlink="">
      <xdr:nvSpPr>
        <xdr:cNvPr id="589" name="教育費該当値テキスト"/>
        <xdr:cNvSpPr txBox="1"/>
      </xdr:nvSpPr>
      <xdr:spPr>
        <a:xfrm>
          <a:off x="16370300" y="910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16046</xdr:rowOff>
    </xdr:from>
    <xdr:to>
      <xdr:col>81</xdr:col>
      <xdr:colOff>101600</xdr:colOff>
      <xdr:row>56</xdr:row>
      <xdr:rowOff>117646</xdr:rowOff>
    </xdr:to>
    <xdr:sp macro="" textlink="">
      <xdr:nvSpPr>
        <xdr:cNvPr id="590" name="楕円 589"/>
        <xdr:cNvSpPr/>
      </xdr:nvSpPr>
      <xdr:spPr>
        <a:xfrm>
          <a:off x="15430500" y="96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108773</xdr:rowOff>
    </xdr:from>
    <xdr:ext cx="534377" cy="259045"/>
    <xdr:sp macro="" textlink="">
      <xdr:nvSpPr>
        <xdr:cNvPr id="591" name="テキスト ボックス 590"/>
        <xdr:cNvSpPr txBox="1"/>
      </xdr:nvSpPr>
      <xdr:spPr>
        <a:xfrm>
          <a:off x="15214111" y="97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90843</xdr:rowOff>
    </xdr:from>
    <xdr:to>
      <xdr:col>76</xdr:col>
      <xdr:colOff>165100</xdr:colOff>
      <xdr:row>54</xdr:row>
      <xdr:rowOff>20993</xdr:rowOff>
    </xdr:to>
    <xdr:sp macro="" textlink="">
      <xdr:nvSpPr>
        <xdr:cNvPr id="592" name="楕円 591"/>
        <xdr:cNvSpPr/>
      </xdr:nvSpPr>
      <xdr:spPr>
        <a:xfrm>
          <a:off x="14541500" y="91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37520</xdr:rowOff>
    </xdr:from>
    <xdr:ext cx="534377" cy="259045"/>
    <xdr:sp macro="" textlink="">
      <xdr:nvSpPr>
        <xdr:cNvPr id="593" name="テキスト ボックス 592"/>
        <xdr:cNvSpPr txBox="1"/>
      </xdr:nvSpPr>
      <xdr:spPr>
        <a:xfrm>
          <a:off x="14325111" y="89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17463</xdr:rowOff>
    </xdr:from>
    <xdr:to>
      <xdr:col>72</xdr:col>
      <xdr:colOff>38100</xdr:colOff>
      <xdr:row>54</xdr:row>
      <xdr:rowOff>119063</xdr:rowOff>
    </xdr:to>
    <xdr:sp macro="" textlink="">
      <xdr:nvSpPr>
        <xdr:cNvPr id="594" name="楕円 593"/>
        <xdr:cNvSpPr/>
      </xdr:nvSpPr>
      <xdr:spPr>
        <a:xfrm>
          <a:off x="13652500" y="92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135590</xdr:rowOff>
    </xdr:from>
    <xdr:ext cx="534377" cy="259045"/>
    <xdr:sp macro="" textlink="">
      <xdr:nvSpPr>
        <xdr:cNvPr id="595" name="テキスト ボックス 594"/>
        <xdr:cNvSpPr txBox="1"/>
      </xdr:nvSpPr>
      <xdr:spPr>
        <a:xfrm>
          <a:off x="13436111" y="905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137500</xdr:rowOff>
    </xdr:from>
    <xdr:to>
      <xdr:col>67</xdr:col>
      <xdr:colOff>101600</xdr:colOff>
      <xdr:row>55</xdr:row>
      <xdr:rowOff>67650</xdr:rowOff>
    </xdr:to>
    <xdr:sp macro="" textlink="">
      <xdr:nvSpPr>
        <xdr:cNvPr id="596" name="楕円 595"/>
        <xdr:cNvSpPr/>
      </xdr:nvSpPr>
      <xdr:spPr>
        <a:xfrm>
          <a:off x="12763500" y="93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84177</xdr:rowOff>
    </xdr:from>
    <xdr:ext cx="534377" cy="259045"/>
    <xdr:sp macro="" textlink="">
      <xdr:nvSpPr>
        <xdr:cNvPr id="597" name="テキスト ボックス 596"/>
        <xdr:cNvSpPr txBox="1"/>
      </xdr:nvSpPr>
      <xdr:spPr>
        <a:xfrm>
          <a:off x="12547111" y="91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10294</xdr:rowOff>
    </xdr:from>
    <xdr:to>
      <xdr:col>72</xdr:col>
      <xdr:colOff>38100</xdr:colOff>
      <xdr:row>79</xdr:row>
      <xdr:rowOff>111894</xdr:rowOff>
    </xdr:to>
    <xdr:sp macro="" textlink="">
      <xdr:nvSpPr>
        <xdr:cNvPr id="638" name="フローチャート: 判断 637"/>
        <xdr:cNvSpPr/>
      </xdr:nvSpPr>
      <xdr:spPr>
        <a:xfrm>
          <a:off x="13652500" y="1355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128421</xdr:rowOff>
    </xdr:from>
    <xdr:ext cx="469744" cy="259045"/>
    <xdr:sp macro="" textlink="">
      <xdr:nvSpPr>
        <xdr:cNvPr id="639" name="テキスト ボックス 638"/>
        <xdr:cNvSpPr txBox="1"/>
      </xdr:nvSpPr>
      <xdr:spPr>
        <a:xfrm>
          <a:off x="13468428" y="133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125606</xdr:rowOff>
    </xdr:from>
    <xdr:to>
      <xdr:col>67</xdr:col>
      <xdr:colOff>101600</xdr:colOff>
      <xdr:row>79</xdr:row>
      <xdr:rowOff>55756</xdr:rowOff>
    </xdr:to>
    <xdr:sp macro="" textlink="">
      <xdr:nvSpPr>
        <xdr:cNvPr id="640" name="フローチャート: 判断 639"/>
        <xdr:cNvSpPr/>
      </xdr:nvSpPr>
      <xdr:spPr>
        <a:xfrm>
          <a:off x="12763500" y="1349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72283</xdr:rowOff>
    </xdr:from>
    <xdr:ext cx="469744" cy="259045"/>
    <xdr:sp macro="" textlink="">
      <xdr:nvSpPr>
        <xdr:cNvPr id="641" name="テキスト ボックス 640"/>
        <xdr:cNvSpPr txBox="1"/>
      </xdr:nvSpPr>
      <xdr:spPr>
        <a:xfrm>
          <a:off x="12579428" y="1327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28803</xdr:rowOff>
    </xdr:from>
    <xdr:to>
      <xdr:col>85</xdr:col>
      <xdr:colOff>127000</xdr:colOff>
      <xdr:row>97</xdr:row>
      <xdr:rowOff>39269</xdr:rowOff>
    </xdr:to>
    <xdr:cxnSp macro="">
      <xdr:nvCxnSpPr>
        <xdr:cNvPr id="685" name="直線コネクタ 684"/>
        <xdr:cNvCxnSpPr/>
      </xdr:nvCxnSpPr>
      <xdr:spPr>
        <a:xfrm flipV="1">
          <a:off x="15481300" y="16659453"/>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39269</xdr:rowOff>
    </xdr:from>
    <xdr:to>
      <xdr:col>81</xdr:col>
      <xdr:colOff>50800</xdr:colOff>
      <xdr:row>97</xdr:row>
      <xdr:rowOff>54521</xdr:rowOff>
    </xdr:to>
    <xdr:cxnSp macro="">
      <xdr:nvCxnSpPr>
        <xdr:cNvPr id="688" name="直線コネクタ 687"/>
        <xdr:cNvCxnSpPr/>
      </xdr:nvCxnSpPr>
      <xdr:spPr>
        <a:xfrm flipV="1">
          <a:off x="14592300" y="16669919"/>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46507</xdr:rowOff>
    </xdr:from>
    <xdr:to>
      <xdr:col>76</xdr:col>
      <xdr:colOff>114300</xdr:colOff>
      <xdr:row>97</xdr:row>
      <xdr:rowOff>54521</xdr:rowOff>
    </xdr:to>
    <xdr:cxnSp macro="">
      <xdr:nvCxnSpPr>
        <xdr:cNvPr id="691" name="直線コネクタ 690"/>
        <xdr:cNvCxnSpPr/>
      </xdr:nvCxnSpPr>
      <xdr:spPr>
        <a:xfrm>
          <a:off x="13703300" y="16677157"/>
          <a:ext cx="8890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46507</xdr:rowOff>
    </xdr:from>
    <xdr:to>
      <xdr:col>71</xdr:col>
      <xdr:colOff>177800</xdr:colOff>
      <xdr:row>97</xdr:row>
      <xdr:rowOff>60110</xdr:rowOff>
    </xdr:to>
    <xdr:cxnSp macro="">
      <xdr:nvCxnSpPr>
        <xdr:cNvPr id="694" name="直線コネクタ 693"/>
        <xdr:cNvCxnSpPr/>
      </xdr:nvCxnSpPr>
      <xdr:spPr>
        <a:xfrm flipV="1">
          <a:off x="12814300" y="16677157"/>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146038</xdr:rowOff>
    </xdr:from>
    <xdr:to>
      <xdr:col>72</xdr:col>
      <xdr:colOff>38100</xdr:colOff>
      <xdr:row>96</xdr:row>
      <xdr:rowOff>76188</xdr:rowOff>
    </xdr:to>
    <xdr:sp macro="" textlink="">
      <xdr:nvSpPr>
        <xdr:cNvPr id="695" name="フローチャート: 判断 694"/>
        <xdr:cNvSpPr/>
      </xdr:nvSpPr>
      <xdr:spPr>
        <a:xfrm>
          <a:off x="13652500" y="1643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92715</xdr:rowOff>
    </xdr:from>
    <xdr:ext cx="534377" cy="259045"/>
    <xdr:sp macro="" textlink="">
      <xdr:nvSpPr>
        <xdr:cNvPr id="696" name="テキスト ボックス 695"/>
        <xdr:cNvSpPr txBox="1"/>
      </xdr:nvSpPr>
      <xdr:spPr>
        <a:xfrm>
          <a:off x="13436111" y="162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155423</xdr:rowOff>
    </xdr:from>
    <xdr:to>
      <xdr:col>67</xdr:col>
      <xdr:colOff>101600</xdr:colOff>
      <xdr:row>96</xdr:row>
      <xdr:rowOff>85573</xdr:rowOff>
    </xdr:to>
    <xdr:sp macro="" textlink="">
      <xdr:nvSpPr>
        <xdr:cNvPr id="697" name="フローチャート: 判断 696"/>
        <xdr:cNvSpPr/>
      </xdr:nvSpPr>
      <xdr:spPr>
        <a:xfrm>
          <a:off x="12763500" y="1644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102100</xdr:rowOff>
    </xdr:from>
    <xdr:ext cx="534377" cy="259045"/>
    <xdr:sp macro="" textlink="">
      <xdr:nvSpPr>
        <xdr:cNvPr id="698" name="テキスト ボックス 697"/>
        <xdr:cNvSpPr txBox="1"/>
      </xdr:nvSpPr>
      <xdr:spPr>
        <a:xfrm>
          <a:off x="12547111" y="16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149453</xdr:rowOff>
    </xdr:from>
    <xdr:to>
      <xdr:col>85</xdr:col>
      <xdr:colOff>177800</xdr:colOff>
      <xdr:row>97</xdr:row>
      <xdr:rowOff>79603</xdr:rowOff>
    </xdr:to>
    <xdr:sp macro="" textlink="">
      <xdr:nvSpPr>
        <xdr:cNvPr id="704" name="楕円 703"/>
        <xdr:cNvSpPr/>
      </xdr:nvSpPr>
      <xdr:spPr>
        <a:xfrm>
          <a:off x="16268700" y="16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127880</xdr:rowOff>
    </xdr:from>
    <xdr:ext cx="534377" cy="259045"/>
    <xdr:sp macro="" textlink="">
      <xdr:nvSpPr>
        <xdr:cNvPr id="705" name="公債費該当値テキスト"/>
        <xdr:cNvSpPr txBox="1"/>
      </xdr:nvSpPr>
      <xdr:spPr>
        <a:xfrm>
          <a:off x="16370300" y="165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159919</xdr:rowOff>
    </xdr:from>
    <xdr:to>
      <xdr:col>81</xdr:col>
      <xdr:colOff>101600</xdr:colOff>
      <xdr:row>97</xdr:row>
      <xdr:rowOff>90069</xdr:rowOff>
    </xdr:to>
    <xdr:sp macro="" textlink="">
      <xdr:nvSpPr>
        <xdr:cNvPr id="706" name="楕円 705"/>
        <xdr:cNvSpPr/>
      </xdr:nvSpPr>
      <xdr:spPr>
        <a:xfrm>
          <a:off x="15430500" y="166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81196</xdr:rowOff>
    </xdr:from>
    <xdr:ext cx="534377" cy="259045"/>
    <xdr:sp macro="" textlink="">
      <xdr:nvSpPr>
        <xdr:cNvPr id="707" name="テキスト ボックス 706"/>
        <xdr:cNvSpPr txBox="1"/>
      </xdr:nvSpPr>
      <xdr:spPr>
        <a:xfrm>
          <a:off x="15214111" y="167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3721</xdr:rowOff>
    </xdr:from>
    <xdr:to>
      <xdr:col>76</xdr:col>
      <xdr:colOff>165100</xdr:colOff>
      <xdr:row>97</xdr:row>
      <xdr:rowOff>105321</xdr:rowOff>
    </xdr:to>
    <xdr:sp macro="" textlink="">
      <xdr:nvSpPr>
        <xdr:cNvPr id="708" name="楕円 707"/>
        <xdr:cNvSpPr/>
      </xdr:nvSpPr>
      <xdr:spPr>
        <a:xfrm>
          <a:off x="14541500" y="1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96448</xdr:rowOff>
    </xdr:from>
    <xdr:ext cx="534377" cy="259045"/>
    <xdr:sp macro="" textlink="">
      <xdr:nvSpPr>
        <xdr:cNvPr id="709" name="テキスト ボックス 708"/>
        <xdr:cNvSpPr txBox="1"/>
      </xdr:nvSpPr>
      <xdr:spPr>
        <a:xfrm>
          <a:off x="14325111" y="167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167157</xdr:rowOff>
    </xdr:from>
    <xdr:to>
      <xdr:col>72</xdr:col>
      <xdr:colOff>38100</xdr:colOff>
      <xdr:row>97</xdr:row>
      <xdr:rowOff>97307</xdr:rowOff>
    </xdr:to>
    <xdr:sp macro="" textlink="">
      <xdr:nvSpPr>
        <xdr:cNvPr id="710" name="楕円 709"/>
        <xdr:cNvSpPr/>
      </xdr:nvSpPr>
      <xdr:spPr>
        <a:xfrm>
          <a:off x="13652500" y="166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88434</xdr:rowOff>
    </xdr:from>
    <xdr:ext cx="534377" cy="259045"/>
    <xdr:sp macro="" textlink="">
      <xdr:nvSpPr>
        <xdr:cNvPr id="711" name="テキスト ボックス 710"/>
        <xdr:cNvSpPr txBox="1"/>
      </xdr:nvSpPr>
      <xdr:spPr>
        <a:xfrm>
          <a:off x="13436111" y="167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9310</xdr:rowOff>
    </xdr:from>
    <xdr:to>
      <xdr:col>67</xdr:col>
      <xdr:colOff>101600</xdr:colOff>
      <xdr:row>97</xdr:row>
      <xdr:rowOff>110910</xdr:rowOff>
    </xdr:to>
    <xdr:sp macro="" textlink="">
      <xdr:nvSpPr>
        <xdr:cNvPr id="712" name="楕円 711"/>
        <xdr:cNvSpPr/>
      </xdr:nvSpPr>
      <xdr:spPr>
        <a:xfrm>
          <a:off x="12763500" y="166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102037</xdr:rowOff>
    </xdr:from>
    <xdr:ext cx="534377" cy="259045"/>
    <xdr:sp macro="" textlink="">
      <xdr:nvSpPr>
        <xdr:cNvPr id="713" name="テキスト ボックス 712"/>
        <xdr:cNvSpPr txBox="1"/>
      </xdr:nvSpPr>
      <xdr:spPr>
        <a:xfrm>
          <a:off x="12547111" y="167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59639</xdr:rowOff>
    </xdr:from>
    <xdr:to>
      <xdr:col>102</xdr:col>
      <xdr:colOff>165100</xdr:colOff>
      <xdr:row>37</xdr:row>
      <xdr:rowOff>161240</xdr:rowOff>
    </xdr:to>
    <xdr:sp macro="" textlink="">
      <xdr:nvSpPr>
        <xdr:cNvPr id="750" name="フローチャート: 判断 749"/>
        <xdr:cNvSpPr/>
      </xdr:nvSpPr>
      <xdr:spPr>
        <a:xfrm>
          <a:off x="19494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6316</xdr:rowOff>
    </xdr:from>
    <xdr:ext cx="378565" cy="259045"/>
    <xdr:sp macro="" textlink="">
      <xdr:nvSpPr>
        <xdr:cNvPr id="751" name="テキスト ボックス 750"/>
        <xdr:cNvSpPr txBox="1"/>
      </xdr:nvSpPr>
      <xdr:spPr>
        <a:xfrm>
          <a:off x="19356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52" name="フローチャート: 判断 751"/>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24147</xdr:rowOff>
    </xdr:from>
    <xdr:ext cx="378565" cy="259045"/>
    <xdr:sp macro="" textlink="">
      <xdr:nvSpPr>
        <xdr:cNvPr id="753" name="テキスト ボックス 752"/>
        <xdr:cNvSpPr txBox="1"/>
      </xdr:nvSpPr>
      <xdr:spPr>
        <a:xfrm>
          <a:off x="18467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労働費が類似団体平均を大きく上回っている主たる要因は、勤労者住宅融資預託金の支出によるもの。教育費の住民一人当たりのコストが</a:t>
          </a:r>
          <a:r>
            <a:rPr kumimoji="1" lang="en-US" altLang="ja-JP" sz="1300">
              <a:latin typeface="ＭＳ Ｐゴシック" panose="020B0600070205080204" pitchFamily="50" charset="-128"/>
              <a:ea typeface="ＭＳ Ｐゴシック" panose="020B0600070205080204" pitchFamily="50" charset="-128"/>
            </a:rPr>
            <a:t>54,195</a:t>
          </a:r>
          <a:r>
            <a:rPr kumimoji="1" lang="ja-JP" altLang="en-US" sz="1300">
              <a:latin typeface="ＭＳ Ｐゴシック" panose="020B0600070205080204" pitchFamily="50" charset="-128"/>
              <a:ea typeface="ＭＳ Ｐゴシック" panose="020B0600070205080204" pitchFamily="50" charset="-128"/>
            </a:rPr>
            <a:t>円となり、前年度と比較して大きく上昇しているのは、中学校給食関連工事や放課後児童クラブ施設建替工事などによる。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行財政改革を着実に進めていることから実質収支額は継続的に黒字を確保している。また財政調整基金残高は、適切な財源の確保と歳出の精査により、平成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年度は取り崩しを回避しており、前年度から微増となっている。実質単年度収支についても、市税収入が前年度比で増収となったことなどにより、平成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年度は黒字となった。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年決算も全ての会計で黒字となった。第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次長岡京市行財政改革大綱（平成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年度）に基づき、引き続き持続的な財政運営の健全化に取り組む。</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29620887</v>
      </c>
      <c r="BO4" s="441"/>
      <c r="BP4" s="441"/>
      <c r="BQ4" s="441"/>
      <c r="BR4" s="441"/>
      <c r="BS4" s="441"/>
      <c r="BT4" s="441"/>
      <c r="BU4" s="442"/>
      <c r="BV4" s="440">
        <v>27332748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5.3</v>
      </c>
      <c r="CU4" s="622"/>
      <c r="CV4" s="622"/>
      <c r="CW4" s="622"/>
      <c r="CX4" s="622"/>
      <c r="CY4" s="622"/>
      <c r="CZ4" s="622"/>
      <c r="DA4" s="623"/>
      <c r="DB4" s="621">
        <v>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28598724</v>
      </c>
      <c r="BO5" s="446"/>
      <c r="BP5" s="446"/>
      <c r="BQ5" s="446"/>
      <c r="BR5" s="446"/>
      <c r="BS5" s="446"/>
      <c r="BT5" s="446"/>
      <c r="BU5" s="447"/>
      <c r="BV5" s="445">
        <v>26433681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93.3</v>
      </c>
      <c r="CU5" s="416"/>
      <c r="CV5" s="416"/>
      <c r="CW5" s="416"/>
      <c r="CX5" s="416"/>
      <c r="CY5" s="416"/>
      <c r="CZ5" s="416"/>
      <c r="DA5" s="417"/>
      <c r="DB5" s="415">
        <v>99.5</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1022163</v>
      </c>
      <c r="BO6" s="446"/>
      <c r="BP6" s="446"/>
      <c r="BQ6" s="446"/>
      <c r="BR6" s="446"/>
      <c r="BS6" s="446"/>
      <c r="BT6" s="446"/>
      <c r="BU6" s="447"/>
      <c r="BV6" s="445">
        <v>899067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101.6</v>
      </c>
      <c r="CU6" s="596"/>
      <c r="CV6" s="596"/>
      <c r="CW6" s="596"/>
      <c r="CX6" s="596"/>
      <c r="CY6" s="596"/>
      <c r="CZ6" s="596"/>
      <c r="DA6" s="597"/>
      <c r="DB6" s="595">
        <v>105.5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149941</v>
      </c>
      <c r="BO7" s="446"/>
      <c r="BP7" s="446"/>
      <c r="BQ7" s="446"/>
      <c r="BR7" s="446"/>
      <c r="BS7" s="446"/>
      <c r="BT7" s="446"/>
      <c r="BU7" s="447"/>
      <c r="BV7" s="445">
        <v>63779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16346691</v>
      </c>
      <c r="CU7" s="446"/>
      <c r="CV7" s="446"/>
      <c r="CW7" s="446"/>
      <c r="CX7" s="446"/>
      <c r="CY7" s="446"/>
      <c r="CZ7" s="446"/>
      <c r="DA7" s="447"/>
      <c r="DB7" s="445">
        <v>16610575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872222</v>
      </c>
      <c r="BO8" s="446"/>
      <c r="BP8" s="446"/>
      <c r="BQ8" s="446"/>
      <c r="BR8" s="446"/>
      <c r="BS8" s="446"/>
      <c r="BT8" s="446"/>
      <c r="BU8" s="447"/>
      <c r="BV8" s="445">
        <v>835288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0.84</v>
      </c>
      <c r="CU8" s="559"/>
      <c r="CV8" s="559"/>
      <c r="CW8" s="559"/>
      <c r="CX8" s="559"/>
      <c r="CY8" s="559"/>
      <c r="CZ8" s="559"/>
      <c r="DA8" s="560"/>
      <c r="DB8" s="558">
        <v>0.84</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80090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36934</v>
      </c>
      <c r="BO9" s="446"/>
      <c r="BP9" s="446"/>
      <c r="BQ9" s="446"/>
      <c r="BR9" s="446"/>
      <c r="BS9" s="446"/>
      <c r="BT9" s="446"/>
      <c r="BU9" s="447"/>
      <c r="BV9" s="445">
        <v>-182301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11.7</v>
      </c>
      <c r="CU9" s="416"/>
      <c r="CV9" s="416"/>
      <c r="CW9" s="416"/>
      <c r="CX9" s="416"/>
      <c r="CY9" s="416"/>
      <c r="CZ9" s="416"/>
      <c r="DA9" s="417"/>
      <c r="DB9" s="415">
        <v>11.8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79844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87</v>
      </c>
      <c r="AV10" s="503"/>
      <c r="AW10" s="503"/>
      <c r="AX10" s="503"/>
      <c r="AY10" s="425" t="s">
        <v>115</v>
      </c>
      <c r="AZ10" s="426"/>
      <c r="BA10" s="426"/>
      <c r="BB10" s="426"/>
      <c r="BC10" s="426"/>
      <c r="BD10" s="426"/>
      <c r="BE10" s="426"/>
      <c r="BF10" s="426"/>
      <c r="BG10" s="426"/>
      <c r="BH10" s="426"/>
      <c r="BI10" s="426"/>
      <c r="BJ10" s="426"/>
      <c r="BK10" s="426"/>
      <c r="BL10" s="426"/>
      <c r="BM10" s="427"/>
      <c r="BN10" s="445">
        <v>9241</v>
      </c>
      <c r="BO10" s="446"/>
      <c r="BP10" s="446"/>
      <c r="BQ10" s="446"/>
      <c r="BR10" s="446"/>
      <c r="BS10" s="446"/>
      <c r="BT10" s="446"/>
      <c r="BU10" s="447"/>
      <c r="BV10" s="445">
        <v>9387</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87</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81064</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360000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80361</v>
      </c>
      <c r="S13" s="549"/>
      <c r="T13" s="549"/>
      <c r="U13" s="549"/>
      <c r="V13" s="550"/>
      <c r="W13" s="536" t="s">
        <v>133</v>
      </c>
      <c r="X13" s="458"/>
      <c r="Y13" s="458"/>
      <c r="Z13" s="458"/>
      <c r="AA13" s="458"/>
      <c r="AB13" s="459"/>
      <c r="AC13" s="421">
        <v>374</v>
      </c>
      <c r="AD13" s="422"/>
      <c r="AE13" s="422"/>
      <c r="AF13" s="422"/>
      <c r="AG13" s="423"/>
      <c r="AH13" s="421">
        <v>355</v>
      </c>
      <c r="AI13" s="422"/>
      <c r="AJ13" s="422"/>
      <c r="AK13" s="422"/>
      <c r="AL13" s="424"/>
      <c r="AM13" s="514" t="s">
        <v>134</v>
      </c>
      <c r="AN13" s="419"/>
      <c r="AO13" s="419"/>
      <c r="AP13" s="419"/>
      <c r="AQ13" s="419"/>
      <c r="AR13" s="419"/>
      <c r="AS13" s="419"/>
      <c r="AT13" s="420"/>
      <c r="AU13" s="502" t="s">
        <v>103</v>
      </c>
      <c r="AV13" s="503"/>
      <c r="AW13" s="503"/>
      <c r="AX13" s="503"/>
      <c r="AY13" s="425" t="s">
        <v>135</v>
      </c>
      <c r="AZ13" s="426"/>
      <c r="BA13" s="426"/>
      <c r="BB13" s="426"/>
      <c r="BC13" s="426"/>
      <c r="BD13" s="426"/>
      <c r="BE13" s="426"/>
      <c r="BF13" s="426"/>
      <c r="BG13" s="426"/>
      <c r="BH13" s="426"/>
      <c r="BI13" s="426"/>
      <c r="BJ13" s="426"/>
      <c r="BK13" s="426"/>
      <c r="BL13" s="426"/>
      <c r="BM13" s="427"/>
      <c r="BN13" s="445">
        <v>46175</v>
      </c>
      <c r="BO13" s="446"/>
      <c r="BP13" s="446"/>
      <c r="BQ13" s="446"/>
      <c r="BR13" s="446"/>
      <c r="BS13" s="446"/>
      <c r="BT13" s="446"/>
      <c r="BU13" s="447"/>
      <c r="BV13" s="445">
        <v>-532914</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0.7</v>
      </c>
      <c r="CU13" s="416"/>
      <c r="CV13" s="416"/>
      <c r="CW13" s="416"/>
      <c r="CX13" s="416"/>
      <c r="CY13" s="416"/>
      <c r="CZ13" s="416"/>
      <c r="DA13" s="417"/>
      <c r="DB13" s="415">
        <v>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80775</v>
      </c>
      <c r="S14" s="549"/>
      <c r="T14" s="549"/>
      <c r="U14" s="549"/>
      <c r="V14" s="550"/>
      <c r="W14" s="551"/>
      <c r="X14" s="461"/>
      <c r="Y14" s="461"/>
      <c r="Z14" s="461"/>
      <c r="AA14" s="461"/>
      <c r="AB14" s="462"/>
      <c r="AC14" s="541">
        <v>1</v>
      </c>
      <c r="AD14" s="542"/>
      <c r="AE14" s="542"/>
      <c r="AF14" s="542"/>
      <c r="AG14" s="543"/>
      <c r="AH14" s="541">
        <v>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10.199999999999999</v>
      </c>
      <c r="CU14" s="553"/>
      <c r="CV14" s="553"/>
      <c r="CW14" s="553"/>
      <c r="CX14" s="553"/>
      <c r="CY14" s="553"/>
      <c r="CZ14" s="553"/>
      <c r="DA14" s="554"/>
      <c r="DB14" s="552">
        <v>10.1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80153</v>
      </c>
      <c r="S15" s="549"/>
      <c r="T15" s="549"/>
      <c r="U15" s="549"/>
      <c r="V15" s="550"/>
      <c r="W15" s="536" t="s">
        <v>140</v>
      </c>
      <c r="X15" s="458"/>
      <c r="Y15" s="458"/>
      <c r="Z15" s="458"/>
      <c r="AA15" s="458"/>
      <c r="AB15" s="459"/>
      <c r="AC15" s="421">
        <v>9882</v>
      </c>
      <c r="AD15" s="422"/>
      <c r="AE15" s="422"/>
      <c r="AF15" s="422"/>
      <c r="AG15" s="423"/>
      <c r="AH15" s="421">
        <v>9572</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10020650</v>
      </c>
      <c r="BO15" s="441"/>
      <c r="BP15" s="441"/>
      <c r="BQ15" s="441"/>
      <c r="BR15" s="441"/>
      <c r="BS15" s="441"/>
      <c r="BT15" s="441"/>
      <c r="BU15" s="442"/>
      <c r="BV15" s="440">
        <v>10961722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27.5</v>
      </c>
      <c r="AD16" s="542"/>
      <c r="AE16" s="542"/>
      <c r="AF16" s="542"/>
      <c r="AG16" s="543"/>
      <c r="AH16" s="541">
        <v>27.1</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12091647</v>
      </c>
      <c r="BO16" s="446"/>
      <c r="BP16" s="446"/>
      <c r="BQ16" s="446"/>
      <c r="BR16" s="446"/>
      <c r="BS16" s="446"/>
      <c r="BT16" s="446"/>
      <c r="BU16" s="447"/>
      <c r="BV16" s="445">
        <v>12545597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25739</v>
      </c>
      <c r="AD17" s="422"/>
      <c r="AE17" s="422"/>
      <c r="AF17" s="422"/>
      <c r="AG17" s="423"/>
      <c r="AH17" s="421">
        <v>25363</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12908327</v>
      </c>
      <c r="BO17" s="446"/>
      <c r="BP17" s="446"/>
      <c r="BQ17" s="446"/>
      <c r="BR17" s="446"/>
      <c r="BS17" s="446"/>
      <c r="BT17" s="446"/>
      <c r="BU17" s="447"/>
      <c r="BV17" s="445">
        <v>14155105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19.170000000000002</v>
      </c>
      <c r="M18" s="510"/>
      <c r="N18" s="510"/>
      <c r="O18" s="510"/>
      <c r="P18" s="510"/>
      <c r="Q18" s="510"/>
      <c r="R18" s="511"/>
      <c r="S18" s="511"/>
      <c r="T18" s="511"/>
      <c r="U18" s="511"/>
      <c r="V18" s="512"/>
      <c r="W18" s="526"/>
      <c r="X18" s="527"/>
      <c r="Y18" s="527"/>
      <c r="Z18" s="527"/>
      <c r="AA18" s="527"/>
      <c r="AB18" s="537"/>
      <c r="AC18" s="409">
        <v>71.5</v>
      </c>
      <c r="AD18" s="410"/>
      <c r="AE18" s="410"/>
      <c r="AF18" s="410"/>
      <c r="AG18" s="513"/>
      <c r="AH18" s="409">
        <v>71.900000000000006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15779705</v>
      </c>
      <c r="BO18" s="446"/>
      <c r="BP18" s="446"/>
      <c r="BQ18" s="446"/>
      <c r="BR18" s="446"/>
      <c r="BS18" s="446"/>
      <c r="BT18" s="446"/>
      <c r="BU18" s="447"/>
      <c r="BV18" s="445">
        <v>15408596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4178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19370916</v>
      </c>
      <c r="BO19" s="446"/>
      <c r="BP19" s="446"/>
      <c r="BQ19" s="446"/>
      <c r="BR19" s="446"/>
      <c r="BS19" s="446"/>
      <c r="BT19" s="446"/>
      <c r="BU19" s="447"/>
      <c r="BV19" s="445">
        <v>18593297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32491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30182915</v>
      </c>
      <c r="BO23" s="446"/>
      <c r="BP23" s="446"/>
      <c r="BQ23" s="446"/>
      <c r="BR23" s="446"/>
      <c r="BS23" s="446"/>
      <c r="BT23" s="446"/>
      <c r="BU23" s="447"/>
      <c r="BV23" s="445">
        <v>28692076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9016</v>
      </c>
      <c r="R24" s="422"/>
      <c r="S24" s="422"/>
      <c r="T24" s="422"/>
      <c r="U24" s="422"/>
      <c r="V24" s="423"/>
      <c r="W24" s="487"/>
      <c r="X24" s="478"/>
      <c r="Y24" s="479"/>
      <c r="Z24" s="418" t="s">
        <v>164</v>
      </c>
      <c r="AA24" s="419"/>
      <c r="AB24" s="419"/>
      <c r="AC24" s="419"/>
      <c r="AD24" s="419"/>
      <c r="AE24" s="419"/>
      <c r="AF24" s="419"/>
      <c r="AG24" s="420"/>
      <c r="AH24" s="421">
        <v>492</v>
      </c>
      <c r="AI24" s="422"/>
      <c r="AJ24" s="422"/>
      <c r="AK24" s="422"/>
      <c r="AL24" s="423"/>
      <c r="AM24" s="421">
        <v>1446972</v>
      </c>
      <c r="AN24" s="422"/>
      <c r="AO24" s="422"/>
      <c r="AP24" s="422"/>
      <c r="AQ24" s="422"/>
      <c r="AR24" s="423"/>
      <c r="AS24" s="421">
        <v>2941</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20390579</v>
      </c>
      <c r="BO24" s="446"/>
      <c r="BP24" s="446"/>
      <c r="BQ24" s="446"/>
      <c r="BR24" s="446"/>
      <c r="BS24" s="446"/>
      <c r="BT24" s="446"/>
      <c r="BU24" s="447"/>
      <c r="BV24" s="445">
        <v>19499090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2</v>
      </c>
      <c r="M25" s="422"/>
      <c r="N25" s="422"/>
      <c r="O25" s="422"/>
      <c r="P25" s="423"/>
      <c r="Q25" s="421">
        <v>7464</v>
      </c>
      <c r="R25" s="422"/>
      <c r="S25" s="422"/>
      <c r="T25" s="422"/>
      <c r="U25" s="422"/>
      <c r="V25" s="423"/>
      <c r="W25" s="487"/>
      <c r="X25" s="478"/>
      <c r="Y25" s="479"/>
      <c r="Z25" s="418" t="s">
        <v>167</v>
      </c>
      <c r="AA25" s="419"/>
      <c r="AB25" s="419"/>
      <c r="AC25" s="419"/>
      <c r="AD25" s="419"/>
      <c r="AE25" s="419"/>
      <c r="AF25" s="419"/>
      <c r="AG25" s="420"/>
      <c r="AH25" s="421" t="s">
        <v>122</v>
      </c>
      <c r="AI25" s="422"/>
      <c r="AJ25" s="422"/>
      <c r="AK25" s="422"/>
      <c r="AL25" s="423"/>
      <c r="AM25" s="421" t="s">
        <v>122</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1927399</v>
      </c>
      <c r="BO25" s="441"/>
      <c r="BP25" s="441"/>
      <c r="BQ25" s="441"/>
      <c r="BR25" s="441"/>
      <c r="BS25" s="441"/>
      <c r="BT25" s="441"/>
      <c r="BU25" s="442"/>
      <c r="BV25" s="440">
        <v>1314598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6650</v>
      </c>
      <c r="R26" s="422"/>
      <c r="S26" s="422"/>
      <c r="T26" s="422"/>
      <c r="U26" s="422"/>
      <c r="V26" s="423"/>
      <c r="W26" s="487"/>
      <c r="X26" s="478"/>
      <c r="Y26" s="479"/>
      <c r="Z26" s="418" t="s">
        <v>171</v>
      </c>
      <c r="AA26" s="500"/>
      <c r="AB26" s="500"/>
      <c r="AC26" s="500"/>
      <c r="AD26" s="500"/>
      <c r="AE26" s="500"/>
      <c r="AF26" s="500"/>
      <c r="AG26" s="501"/>
      <c r="AH26" s="421">
        <v>39</v>
      </c>
      <c r="AI26" s="422"/>
      <c r="AJ26" s="422"/>
      <c r="AK26" s="422"/>
      <c r="AL26" s="423"/>
      <c r="AM26" s="421">
        <v>131469</v>
      </c>
      <c r="AN26" s="422"/>
      <c r="AO26" s="422"/>
      <c r="AP26" s="422"/>
      <c r="AQ26" s="422"/>
      <c r="AR26" s="423"/>
      <c r="AS26" s="421">
        <v>3371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5200</v>
      </c>
      <c r="R27" s="422"/>
      <c r="S27" s="422"/>
      <c r="T27" s="422"/>
      <c r="U27" s="422"/>
      <c r="V27" s="423"/>
      <c r="W27" s="487"/>
      <c r="X27" s="478"/>
      <c r="Y27" s="479"/>
      <c r="Z27" s="418" t="s">
        <v>174</v>
      </c>
      <c r="AA27" s="419"/>
      <c r="AB27" s="419"/>
      <c r="AC27" s="419"/>
      <c r="AD27" s="419"/>
      <c r="AE27" s="419"/>
      <c r="AF27" s="419"/>
      <c r="AG27" s="420"/>
      <c r="AH27" s="421">
        <v>3</v>
      </c>
      <c r="AI27" s="422"/>
      <c r="AJ27" s="422"/>
      <c r="AK27" s="422"/>
      <c r="AL27" s="423"/>
      <c r="AM27" s="421">
        <v>11829</v>
      </c>
      <c r="AN27" s="422"/>
      <c r="AO27" s="422"/>
      <c r="AP27" s="422"/>
      <c r="AQ27" s="422"/>
      <c r="AR27" s="423"/>
      <c r="AS27" s="421">
        <v>3943</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122</v>
      </c>
      <c r="BO27" s="449"/>
      <c r="BP27" s="449"/>
      <c r="BQ27" s="449"/>
      <c r="BR27" s="449"/>
      <c r="BS27" s="449"/>
      <c r="BT27" s="449"/>
      <c r="BU27" s="450"/>
      <c r="BV27" s="448" t="s">
        <v>122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4900</v>
      </c>
      <c r="R28" s="422"/>
      <c r="S28" s="422"/>
      <c r="T28" s="422"/>
      <c r="U28" s="422"/>
      <c r="V28" s="423"/>
      <c r="W28" s="487"/>
      <c r="X28" s="478"/>
      <c r="Y28" s="479"/>
      <c r="Z28" s="418" t="s">
        <v>177</v>
      </c>
      <c r="AA28" s="419"/>
      <c r="AB28" s="419"/>
      <c r="AC28" s="419"/>
      <c r="AD28" s="419"/>
      <c r="AE28" s="419"/>
      <c r="AF28" s="419"/>
      <c r="AG28" s="420"/>
      <c r="AH28" s="421" t="s">
        <v>168</v>
      </c>
      <c r="AI28" s="422"/>
      <c r="AJ28" s="422"/>
      <c r="AK28" s="422"/>
      <c r="AL28" s="423"/>
      <c r="AM28" s="421" t="s">
        <v>131</v>
      </c>
      <c r="AN28" s="422"/>
      <c r="AO28" s="422"/>
      <c r="AP28" s="422"/>
      <c r="AQ28" s="422"/>
      <c r="AR28" s="423"/>
      <c r="AS28" s="421" t="s">
        <v>122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2921898</v>
      </c>
      <c r="BO28" s="441"/>
      <c r="BP28" s="441"/>
      <c r="BQ28" s="441"/>
      <c r="BR28" s="441"/>
      <c r="BS28" s="441"/>
      <c r="BT28" s="441"/>
      <c r="BU28" s="442"/>
      <c r="BV28" s="440">
        <v>2912657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22</v>
      </c>
      <c r="M29" s="422"/>
      <c r="N29" s="422"/>
      <c r="O29" s="422"/>
      <c r="P29" s="423"/>
      <c r="Q29" s="421">
        <v>4500</v>
      </c>
      <c r="R29" s="422"/>
      <c r="S29" s="422"/>
      <c r="T29" s="422"/>
      <c r="U29" s="422"/>
      <c r="V29" s="423"/>
      <c r="W29" s="488"/>
      <c r="X29" s="489"/>
      <c r="Y29" s="490"/>
      <c r="Z29" s="418" t="s">
        <v>180</v>
      </c>
      <c r="AA29" s="419"/>
      <c r="AB29" s="419"/>
      <c r="AC29" s="419"/>
      <c r="AD29" s="419"/>
      <c r="AE29" s="419"/>
      <c r="AF29" s="419"/>
      <c r="AG29" s="420"/>
      <c r="AH29" s="421">
        <v>495</v>
      </c>
      <c r="AI29" s="422"/>
      <c r="AJ29" s="422"/>
      <c r="AK29" s="422"/>
      <c r="AL29" s="423"/>
      <c r="AM29" s="421">
        <v>1458801</v>
      </c>
      <c r="AN29" s="422"/>
      <c r="AO29" s="422"/>
      <c r="AP29" s="422"/>
      <c r="AQ29" s="422"/>
      <c r="AR29" s="423"/>
      <c r="AS29" s="421">
        <v>2947</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t="s">
        <v>122</v>
      </c>
      <c r="BO29" s="446"/>
      <c r="BP29" s="446"/>
      <c r="BQ29" s="446"/>
      <c r="BR29" s="446"/>
      <c r="BS29" s="446"/>
      <c r="BT29" s="446"/>
      <c r="BU29" s="447"/>
      <c r="BV29" s="445" t="s">
        <v>131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3353222</v>
      </c>
      <c r="BO30" s="449"/>
      <c r="BP30" s="449"/>
      <c r="BQ30" s="449"/>
      <c r="BR30" s="449"/>
      <c r="BS30" s="449"/>
      <c r="BT30" s="449"/>
      <c r="BU30" s="450"/>
      <c r="BV30" s="448">
        <v>3046593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189</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長岡京市水道事業会計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乙訓環境衛生組合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長岡京都市開発</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乙訓休日応急診療所特別会計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長岡京市公共下水道事業会計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桂川・小畑川水防事務組合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長岡京市埋蔵文化財センター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乙訓福祉施設事務組合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長岡京水資源対策基金</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京都府自治会館管理組合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長岡京市体育協会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京都府住宅新築資金等貸付事業管理組合（一般会計）</v>
      </c>
      <c r="BZ38" s="403"/>
      <c r="CA38" s="403"/>
      <c r="CB38" s="403"/>
      <c r="CC38" s="403"/>
      <c r="CD38" s="403"/>
      <c r="CE38" s="403"/>
      <c r="CF38" s="403"/>
      <c r="CG38" s="403"/>
      <c r="CH38" s="403"/>
      <c r="CI38" s="403"/>
      <c r="CJ38" s="403"/>
      <c r="CK38" s="403"/>
      <c r="CL38" s="403"/>
      <c r="CM38" s="403"/>
      <c r="CN38" s="193"/>
      <c r="CO38" s="404">
        <f t="shared" si="3"/>
        <v>23</v>
      </c>
      <c r="CP38" s="404"/>
      <c r="CQ38" s="403" t="str">
        <f>IF('各会計、関係団体の財政状況及び健全化判断比率'!BS11="","",'各会計、関係団体の財政状況及び健全化判断比率'!BS11)</f>
        <v>乙訓勤労者福祉サービスセンター</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京都府住宅新築資金等貸付事業管理組合（特別会計）</v>
      </c>
      <c r="BZ39" s="403"/>
      <c r="CA39" s="403"/>
      <c r="CB39" s="403"/>
      <c r="CC39" s="403"/>
      <c r="CD39" s="403"/>
      <c r="CE39" s="403"/>
      <c r="CF39" s="403"/>
      <c r="CG39" s="403"/>
      <c r="CH39" s="403"/>
      <c r="CI39" s="403"/>
      <c r="CJ39" s="403"/>
      <c r="CK39" s="403"/>
      <c r="CL39" s="403"/>
      <c r="CM39" s="403"/>
      <c r="CN39" s="193"/>
      <c r="CO39" s="404">
        <f t="shared" si="3"/>
        <v>24</v>
      </c>
      <c r="CP39" s="404"/>
      <c r="CQ39" s="403" t="str">
        <f>IF('各会計、関係団体の財政状況及び健全化判断比率'!BS12="","",'各会計、関係団体の財政状況及び健全化判断比率'!BS12)</f>
        <v>長岡京市緑の協会</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乙訓消防組合</v>
      </c>
      <c r="BZ40" s="403"/>
      <c r="CA40" s="403"/>
      <c r="CB40" s="403"/>
      <c r="CC40" s="403"/>
      <c r="CD40" s="403"/>
      <c r="CE40" s="403"/>
      <c r="CF40" s="403"/>
      <c r="CG40" s="403"/>
      <c r="CH40" s="403"/>
      <c r="CI40" s="403"/>
      <c r="CJ40" s="403"/>
      <c r="CK40" s="403"/>
      <c r="CL40" s="403"/>
      <c r="CM40" s="403"/>
      <c r="CN40" s="193"/>
      <c r="CO40" s="404">
        <f t="shared" si="3"/>
        <v>25</v>
      </c>
      <c r="CP40" s="404"/>
      <c r="CQ40" s="403" t="str">
        <f>IF('各会計、関係団体の財政状況及び健全化判断比率'!BS13="","",'各会計、関係団体の財政状況及び健全化判断比率'!BS13)</f>
        <v>乙訓土地開発公社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〇</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京都府後期高齢者医療広域連合（一般会計）</v>
      </c>
      <c r="BZ41" s="403"/>
      <c r="CA41" s="403"/>
      <c r="CB41" s="403"/>
      <c r="CC41" s="403"/>
      <c r="CD41" s="403"/>
      <c r="CE41" s="403"/>
      <c r="CF41" s="403"/>
      <c r="CG41" s="403"/>
      <c r="CH41" s="403"/>
      <c r="CI41" s="403"/>
      <c r="CJ41" s="403"/>
      <c r="CK41" s="403"/>
      <c r="CL41" s="403"/>
      <c r="CM41" s="403"/>
      <c r="CN41" s="193"/>
      <c r="CO41" s="404">
        <f t="shared" si="3"/>
        <v>26</v>
      </c>
      <c r="CP41" s="404"/>
      <c r="CQ41" s="403" t="str">
        <f>IF('各会計、関係団体の財政状況及び健全化判断比率'!BS14="","",'各会計、関係団体の財政状況及び健全化判断比率'!BS14)</f>
        <v>京都府長岡京記念文化事業団</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京都府後期高齢者医療広域連合（後期高齢者医療特別会計）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京都府地方税機構</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hKhK6iRns/z25I7NlNMKmG2BTo31dDC+LefgFkONVWEXEp4qhwtjvcyfDjwJspozrNK2zTAMkPShDypqtNNOYA==" saltValue="WlNsgcvO9nRP/8kjuYAq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560</v>
      </c>
      <c r="D34" s="1224"/>
      <c r="E34" s="1225"/>
      <c r="F34" s="32">
        <v>11.11</v>
      </c>
      <c r="G34" s="33">
        <v>9.9700000000000006</v>
      </c>
      <c r="H34" s="33">
        <v>8.9</v>
      </c>
      <c r="I34" s="33">
        <v>10.28</v>
      </c>
      <c r="J34" s="34">
        <v>10.38</v>
      </c>
      <c r="K34" s="22"/>
      <c r="L34" s="22"/>
      <c r="M34" s="22"/>
      <c r="N34" s="22"/>
      <c r="O34" s="22"/>
      <c r="P34" s="22"/>
    </row>
    <row r="35" spans="1:16" ht="39" customHeight="1">
      <c r="A35" s="22"/>
      <c r="B35" s="35"/>
      <c r="C35" s="1218" t="s">
        <v>561</v>
      </c>
      <c r="D35" s="1219"/>
      <c r="E35" s="1220"/>
      <c r="F35" s="36">
        <v>2.4900000000000002</v>
      </c>
      <c r="G35" s="37">
        <v>2.4900000000000002</v>
      </c>
      <c r="H35" s="37">
        <v>2.63</v>
      </c>
      <c r="I35" s="37">
        <v>3.35</v>
      </c>
      <c r="J35" s="38">
        <v>5.37</v>
      </c>
      <c r="K35" s="22"/>
      <c r="L35" s="22"/>
      <c r="M35" s="22"/>
      <c r="N35" s="22"/>
      <c r="O35" s="22"/>
      <c r="P35" s="22"/>
    </row>
    <row r="36" spans="1:16" ht="39" customHeight="1">
      <c r="A36" s="22"/>
      <c r="B36" s="35"/>
      <c r="C36" s="1218" t="s">
        <v>562</v>
      </c>
      <c r="D36" s="1219"/>
      <c r="E36" s="1220"/>
      <c r="F36" s="36">
        <v>4.3</v>
      </c>
      <c r="G36" s="37">
        <v>4.8899999999999997</v>
      </c>
      <c r="H36" s="37">
        <v>6.2</v>
      </c>
      <c r="I36" s="37">
        <v>4.95</v>
      </c>
      <c r="J36" s="38">
        <v>5.21</v>
      </c>
      <c r="K36" s="22"/>
      <c r="L36" s="22"/>
      <c r="M36" s="22"/>
      <c r="N36" s="22"/>
      <c r="O36" s="22"/>
      <c r="P36" s="22"/>
    </row>
    <row r="37" spans="1:16" ht="39" customHeight="1">
      <c r="A37" s="22"/>
      <c r="B37" s="35"/>
      <c r="C37" s="1218" t="s">
        <v>563</v>
      </c>
      <c r="D37" s="1219"/>
      <c r="E37" s="1220"/>
      <c r="F37" s="36">
        <v>0.61</v>
      </c>
      <c r="G37" s="37">
        <v>0.61</v>
      </c>
      <c r="H37" s="37">
        <v>0.68</v>
      </c>
      <c r="I37" s="37">
        <v>0.64</v>
      </c>
      <c r="J37" s="38">
        <v>0.99</v>
      </c>
      <c r="K37" s="22"/>
      <c r="L37" s="22"/>
      <c r="M37" s="22"/>
      <c r="N37" s="22"/>
      <c r="O37" s="22"/>
      <c r="P37" s="22"/>
    </row>
    <row r="38" spans="1:16" ht="39" customHeight="1">
      <c r="A38" s="22"/>
      <c r="B38" s="35"/>
      <c r="C38" s="1218" t="s">
        <v>564</v>
      </c>
      <c r="D38" s="1219"/>
      <c r="E38" s="1220"/>
      <c r="F38" s="36" t="s">
        <v>512</v>
      </c>
      <c r="G38" s="37" t="s">
        <v>512</v>
      </c>
      <c r="H38" s="37" t="s">
        <v>512</v>
      </c>
      <c r="I38" s="37" t="s">
        <v>512</v>
      </c>
      <c r="J38" s="38">
        <v>0.39</v>
      </c>
      <c r="K38" s="22"/>
      <c r="L38" s="22"/>
      <c r="M38" s="22"/>
      <c r="N38" s="22"/>
      <c r="O38" s="22"/>
      <c r="P38" s="22"/>
    </row>
    <row r="39" spans="1:16" ht="39" customHeight="1">
      <c r="A39" s="22"/>
      <c r="B39" s="35"/>
      <c r="C39" s="1218" t="s">
        <v>565</v>
      </c>
      <c r="D39" s="1219"/>
      <c r="E39" s="1220"/>
      <c r="F39" s="36">
        <v>0.25</v>
      </c>
      <c r="G39" s="37">
        <v>0.26</v>
      </c>
      <c r="H39" s="37">
        <v>0.25</v>
      </c>
      <c r="I39" s="37">
        <v>0.26</v>
      </c>
      <c r="J39" s="38">
        <v>0.27</v>
      </c>
      <c r="K39" s="22"/>
      <c r="L39" s="22"/>
      <c r="M39" s="22"/>
      <c r="N39" s="22"/>
      <c r="O39" s="22"/>
      <c r="P39" s="22"/>
    </row>
    <row r="40" spans="1:16" ht="39" customHeight="1">
      <c r="A40" s="22"/>
      <c r="B40" s="35"/>
      <c r="C40" s="1218" t="s">
        <v>566</v>
      </c>
      <c r="D40" s="1219"/>
      <c r="E40" s="1220"/>
      <c r="F40" s="36">
        <v>0.09</v>
      </c>
      <c r="G40" s="37">
        <v>0.09</v>
      </c>
      <c r="H40" s="37">
        <v>0.09</v>
      </c>
      <c r="I40" s="37">
        <v>0.06</v>
      </c>
      <c r="J40" s="38">
        <v>0.11</v>
      </c>
      <c r="K40" s="22"/>
      <c r="L40" s="22"/>
      <c r="M40" s="22"/>
      <c r="N40" s="22"/>
      <c r="O40" s="22"/>
      <c r="P40" s="22"/>
    </row>
    <row r="41" spans="1:16" ht="39" customHeight="1">
      <c r="A41" s="22"/>
      <c r="B41" s="35"/>
      <c r="C41" s="1218" t="s">
        <v>567</v>
      </c>
      <c r="D41" s="1219"/>
      <c r="E41" s="1220"/>
      <c r="F41" s="36">
        <v>0.04</v>
      </c>
      <c r="G41" s="37">
        <v>0.06</v>
      </c>
      <c r="H41" s="37">
        <v>0.05</v>
      </c>
      <c r="I41" s="37">
        <v>0.06</v>
      </c>
      <c r="J41" s="38">
        <v>0.06</v>
      </c>
      <c r="K41" s="22"/>
      <c r="L41" s="22"/>
      <c r="M41" s="22"/>
      <c r="N41" s="22"/>
      <c r="O41" s="22"/>
      <c r="P41" s="22"/>
    </row>
    <row r="42" spans="1:16" ht="39" customHeight="1">
      <c r="A42" s="22"/>
      <c r="B42" s="39"/>
      <c r="C42" s="1218" t="s">
        <v>568</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569</v>
      </c>
      <c r="D43" s="1222"/>
      <c r="E43" s="1223"/>
      <c r="F43" s="41">
        <v>0.01</v>
      </c>
      <c r="G43" s="42">
        <v>0.01</v>
      </c>
      <c r="H43" s="42">
        <v>0.01</v>
      </c>
      <c r="I43" s="42">
        <v>1.22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EFZM5OdQlXtHZydunYuZ1mqUxfY66prxTgZS8RHO4BGqonHpH/Ty6FLgfqdjDe7MUyrhyojIkbMhuQ+Ntdtrw==" saltValue="gJL7D28P06pIQMIPTlSY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11</v>
      </c>
      <c r="C45" s="1235"/>
      <c r="D45" s="58"/>
      <c r="E45" s="1240" t="s">
        <v>12</v>
      </c>
      <c r="F45" s="1240"/>
      <c r="G45" s="1240"/>
      <c r="H45" s="1240"/>
      <c r="I45" s="1240"/>
      <c r="J45" s="1241"/>
      <c r="K45" s="59">
        <v>2067</v>
      </c>
      <c r="L45" s="60">
        <v>2152</v>
      </c>
      <c r="M45" s="60">
        <v>2113</v>
      </c>
      <c r="N45" s="60">
        <v>2214</v>
      </c>
      <c r="O45" s="61">
        <v>2288</v>
      </c>
      <c r="P45" s="48"/>
      <c r="Q45" s="48"/>
      <c r="R45" s="48"/>
      <c r="S45" s="48"/>
      <c r="T45" s="48"/>
      <c r="U45" s="48"/>
    </row>
    <row r="46" spans="1:21" ht="30.75" customHeight="1">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15</v>
      </c>
      <c r="F48" s="1228"/>
      <c r="G48" s="1228"/>
      <c r="H48" s="1228"/>
      <c r="I48" s="1228"/>
      <c r="J48" s="1229"/>
      <c r="K48" s="63">
        <v>662</v>
      </c>
      <c r="L48" s="64">
        <v>673</v>
      </c>
      <c r="M48" s="64">
        <v>646</v>
      </c>
      <c r="N48" s="64">
        <v>702</v>
      </c>
      <c r="O48" s="65">
        <v>529</v>
      </c>
      <c r="P48" s="48"/>
      <c r="Q48" s="48"/>
      <c r="R48" s="48"/>
      <c r="S48" s="48"/>
      <c r="T48" s="48"/>
      <c r="U48" s="48"/>
    </row>
    <row r="49" spans="1:21" ht="30.75" customHeight="1">
      <c r="A49" s="48"/>
      <c r="B49" s="1236"/>
      <c r="C49" s="1237"/>
      <c r="D49" s="62"/>
      <c r="E49" s="1228" t="s">
        <v>16</v>
      </c>
      <c r="F49" s="1228"/>
      <c r="G49" s="1228"/>
      <c r="H49" s="1228"/>
      <c r="I49" s="1228"/>
      <c r="J49" s="1229"/>
      <c r="K49" s="63">
        <v>236</v>
      </c>
      <c r="L49" s="64">
        <v>265</v>
      </c>
      <c r="M49" s="64">
        <v>253</v>
      </c>
      <c r="N49" s="64">
        <v>159</v>
      </c>
      <c r="O49" s="65">
        <v>123</v>
      </c>
      <c r="P49" s="48"/>
      <c r="Q49" s="48"/>
      <c r="R49" s="48"/>
      <c r="S49" s="48"/>
      <c r="T49" s="48"/>
      <c r="U49" s="48"/>
    </row>
    <row r="50" spans="1:21" ht="30.75" customHeight="1">
      <c r="A50" s="48"/>
      <c r="B50" s="1236"/>
      <c r="C50" s="1237"/>
      <c r="D50" s="62"/>
      <c r="E50" s="1228" t="s">
        <v>17</v>
      </c>
      <c r="F50" s="1228"/>
      <c r="G50" s="1228"/>
      <c r="H50" s="1228"/>
      <c r="I50" s="1228"/>
      <c r="J50" s="1229"/>
      <c r="K50" s="63">
        <v>63</v>
      </c>
      <c r="L50" s="64">
        <v>64</v>
      </c>
      <c r="M50" s="64">
        <v>112</v>
      </c>
      <c r="N50" s="64">
        <v>78</v>
      </c>
      <c r="O50" s="65">
        <v>86</v>
      </c>
      <c r="P50" s="48"/>
      <c r="Q50" s="48"/>
      <c r="R50" s="48"/>
      <c r="S50" s="48"/>
      <c r="T50" s="48"/>
      <c r="U50" s="48"/>
    </row>
    <row r="51" spans="1:21" ht="30.75" customHeight="1">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c r="A52" s="48"/>
      <c r="B52" s="1226" t="s">
        <v>19</v>
      </c>
      <c r="C52" s="1227"/>
      <c r="D52" s="66"/>
      <c r="E52" s="1228" t="s">
        <v>20</v>
      </c>
      <c r="F52" s="1228"/>
      <c r="G52" s="1228"/>
      <c r="H52" s="1228"/>
      <c r="I52" s="1228"/>
      <c r="J52" s="1229"/>
      <c r="K52" s="63">
        <v>2863</v>
      </c>
      <c r="L52" s="64">
        <v>3008</v>
      </c>
      <c r="M52" s="64">
        <v>2962</v>
      </c>
      <c r="N52" s="64">
        <v>3020</v>
      </c>
      <c r="O52" s="65">
        <v>3002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165</v>
      </c>
      <c r="L53" s="69">
        <v>146</v>
      </c>
      <c r="M53" s="69">
        <v>162</v>
      </c>
      <c r="N53" s="69">
        <v>133</v>
      </c>
      <c r="O53" s="70">
        <v>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bLJEl2nn/C7hMPaWF9ESF9omp3Asic3T5+lHfm3KDRokwGgIWJTXtYXrrZ/9NAx2B2wixSIPY2Dldd2TbxLTQ==" saltValue="UlD3ThZ1rURPfRVYnvDM1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54" t="s">
        <v>24</v>
      </c>
      <c r="C41" s="1255"/>
      <c r="D41" s="81"/>
      <c r="E41" s="1256" t="s">
        <v>25</v>
      </c>
      <c r="F41" s="1256"/>
      <c r="G41" s="1256"/>
      <c r="H41" s="1257"/>
      <c r="I41" s="82">
        <v>25236</v>
      </c>
      <c r="J41" s="83">
        <v>26520</v>
      </c>
      <c r="K41" s="83">
        <v>28293</v>
      </c>
      <c r="L41" s="83">
        <v>28692</v>
      </c>
      <c r="M41" s="84">
        <v>30183</v>
      </c>
    </row>
    <row r="42" spans="2:13" ht="27.75" customHeight="1">
      <c r="B42" s="1244"/>
      <c r="C42" s="1245"/>
      <c r="D42" s="85"/>
      <c r="E42" s="1248" t="s">
        <v>26</v>
      </c>
      <c r="F42" s="1248"/>
      <c r="G42" s="1248"/>
      <c r="H42" s="1249"/>
      <c r="I42" s="86">
        <v>417</v>
      </c>
      <c r="J42" s="87">
        <v>423</v>
      </c>
      <c r="K42" s="87">
        <v>336</v>
      </c>
      <c r="L42" s="87">
        <v>502</v>
      </c>
      <c r="M42" s="88">
        <v>180</v>
      </c>
    </row>
    <row r="43" spans="2:13" ht="27.75" customHeight="1">
      <c r="B43" s="1244"/>
      <c r="C43" s="1245"/>
      <c r="D43" s="85"/>
      <c r="E43" s="1248" t="s">
        <v>27</v>
      </c>
      <c r="F43" s="1248"/>
      <c r="G43" s="1248"/>
      <c r="H43" s="1249"/>
      <c r="I43" s="86">
        <v>9911</v>
      </c>
      <c r="J43" s="87">
        <v>9717</v>
      </c>
      <c r="K43" s="87">
        <v>9457</v>
      </c>
      <c r="L43" s="87">
        <v>9345</v>
      </c>
      <c r="M43" s="88">
        <v>8430</v>
      </c>
    </row>
    <row r="44" spans="2:13" ht="27.75" customHeight="1">
      <c r="B44" s="1244"/>
      <c r="C44" s="1245"/>
      <c r="D44" s="85"/>
      <c r="E44" s="1248" t="s">
        <v>28</v>
      </c>
      <c r="F44" s="1248"/>
      <c r="G44" s="1248"/>
      <c r="H44" s="1249"/>
      <c r="I44" s="86">
        <v>1493</v>
      </c>
      <c r="J44" s="87">
        <v>1453</v>
      </c>
      <c r="K44" s="87">
        <v>1986</v>
      </c>
      <c r="L44" s="87">
        <v>2414</v>
      </c>
      <c r="M44" s="88">
        <v>2894</v>
      </c>
    </row>
    <row r="45" spans="2:13" ht="27.75" customHeight="1">
      <c r="B45" s="1244"/>
      <c r="C45" s="1245"/>
      <c r="D45" s="85"/>
      <c r="E45" s="1248" t="s">
        <v>29</v>
      </c>
      <c r="F45" s="1248"/>
      <c r="G45" s="1248"/>
      <c r="H45" s="1249"/>
      <c r="I45" s="86">
        <v>4769</v>
      </c>
      <c r="J45" s="87">
        <v>4181</v>
      </c>
      <c r="K45" s="87">
        <v>3853</v>
      </c>
      <c r="L45" s="87">
        <v>3803</v>
      </c>
      <c r="M45" s="88">
        <v>3458</v>
      </c>
    </row>
    <row r="46" spans="2:13" ht="27.75" customHeight="1">
      <c r="B46" s="1244"/>
      <c r="C46" s="1245"/>
      <c r="D46" s="89"/>
      <c r="E46" s="1248" t="s">
        <v>30</v>
      </c>
      <c r="F46" s="1248"/>
      <c r="G46" s="1248"/>
      <c r="H46" s="1249"/>
      <c r="I46" s="86" t="s">
        <v>512</v>
      </c>
      <c r="J46" s="87" t="s">
        <v>512</v>
      </c>
      <c r="K46" s="87" t="s">
        <v>512</v>
      </c>
      <c r="L46" s="87" t="s">
        <v>512</v>
      </c>
      <c r="M46" s="88" t="s">
        <v>512</v>
      </c>
    </row>
    <row r="47" spans="2:13" ht="27.75" customHeight="1">
      <c r="B47" s="1244"/>
      <c r="C47" s="1245"/>
      <c r="D47" s="90"/>
      <c r="E47" s="1258" t="s">
        <v>31</v>
      </c>
      <c r="F47" s="1259"/>
      <c r="G47" s="1259"/>
      <c r="H47" s="1260"/>
      <c r="I47" s="86" t="s">
        <v>512</v>
      </c>
      <c r="J47" s="87" t="s">
        <v>512</v>
      </c>
      <c r="K47" s="87" t="s">
        <v>512</v>
      </c>
      <c r="L47" s="87" t="s">
        <v>512</v>
      </c>
      <c r="M47" s="88" t="s">
        <v>512</v>
      </c>
    </row>
    <row r="48" spans="2:13" ht="27.75" customHeight="1">
      <c r="B48" s="1244"/>
      <c r="C48" s="1245"/>
      <c r="D48" s="85"/>
      <c r="E48" s="1248" t="s">
        <v>32</v>
      </c>
      <c r="F48" s="1248"/>
      <c r="G48" s="1248"/>
      <c r="H48" s="1249"/>
      <c r="I48" s="86" t="s">
        <v>512</v>
      </c>
      <c r="J48" s="87" t="s">
        <v>512</v>
      </c>
      <c r="K48" s="87" t="s">
        <v>512</v>
      </c>
      <c r="L48" s="87" t="s">
        <v>512</v>
      </c>
      <c r="M48" s="88" t="s">
        <v>512</v>
      </c>
    </row>
    <row r="49" spans="2:13" ht="27.75" customHeight="1">
      <c r="B49" s="1246"/>
      <c r="C49" s="1247"/>
      <c r="D49" s="85"/>
      <c r="E49" s="1248" t="s">
        <v>33</v>
      </c>
      <c r="F49" s="1248"/>
      <c r="G49" s="1248"/>
      <c r="H49" s="1249"/>
      <c r="I49" s="86" t="s">
        <v>512</v>
      </c>
      <c r="J49" s="87" t="s">
        <v>512</v>
      </c>
      <c r="K49" s="87" t="s">
        <v>512</v>
      </c>
      <c r="L49" s="87" t="s">
        <v>512</v>
      </c>
      <c r="M49" s="88" t="s">
        <v>512</v>
      </c>
    </row>
    <row r="50" spans="2:13" ht="27.75" customHeight="1">
      <c r="B50" s="1242" t="s">
        <v>34</v>
      </c>
      <c r="C50" s="1243"/>
      <c r="D50" s="91"/>
      <c r="E50" s="1248" t="s">
        <v>35</v>
      </c>
      <c r="F50" s="1248"/>
      <c r="G50" s="1248"/>
      <c r="H50" s="1249"/>
      <c r="I50" s="86">
        <v>5012</v>
      </c>
      <c r="J50" s="87">
        <v>5090</v>
      </c>
      <c r="K50" s="87">
        <v>6364</v>
      </c>
      <c r="L50" s="87">
        <v>6246</v>
      </c>
      <c r="M50" s="88">
        <v>6657</v>
      </c>
    </row>
    <row r="51" spans="2:13" ht="27.75" customHeight="1">
      <c r="B51" s="1244"/>
      <c r="C51" s="1245"/>
      <c r="D51" s="85"/>
      <c r="E51" s="1248" t="s">
        <v>36</v>
      </c>
      <c r="F51" s="1248"/>
      <c r="G51" s="1248"/>
      <c r="H51" s="1249"/>
      <c r="I51" s="86">
        <v>8471</v>
      </c>
      <c r="J51" s="87">
        <v>8179</v>
      </c>
      <c r="K51" s="87">
        <v>8009</v>
      </c>
      <c r="L51" s="87">
        <v>7922</v>
      </c>
      <c r="M51" s="88">
        <v>7653</v>
      </c>
    </row>
    <row r="52" spans="2:13" ht="27.75" customHeight="1">
      <c r="B52" s="1246"/>
      <c r="C52" s="1247"/>
      <c r="D52" s="85"/>
      <c r="E52" s="1248" t="s">
        <v>37</v>
      </c>
      <c r="F52" s="1248"/>
      <c r="G52" s="1248"/>
      <c r="H52" s="1249"/>
      <c r="I52" s="86">
        <v>28129</v>
      </c>
      <c r="J52" s="87">
        <v>28605</v>
      </c>
      <c r="K52" s="87">
        <v>29346</v>
      </c>
      <c r="L52" s="87">
        <v>29124</v>
      </c>
      <c r="M52" s="88">
        <v>29387</v>
      </c>
    </row>
    <row r="53" spans="2:13" ht="27.75" customHeight="1" thickBot="1">
      <c r="B53" s="1250" t="s">
        <v>38</v>
      </c>
      <c r="C53" s="1251"/>
      <c r="D53" s="92"/>
      <c r="E53" s="1252" t="s">
        <v>39</v>
      </c>
      <c r="F53" s="1252"/>
      <c r="G53" s="1252"/>
      <c r="H53" s="1253"/>
      <c r="I53" s="93">
        <v>213</v>
      </c>
      <c r="J53" s="94">
        <v>419</v>
      </c>
      <c r="K53" s="94">
        <v>205</v>
      </c>
      <c r="L53" s="94">
        <v>1463</v>
      </c>
      <c r="M53" s="95">
        <v>1447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DK3Wnuakx/Y9VKm97oUeRtOc1ZzfzbIdf3z05wiXKHm1Vs8vFqVILPAsj0jLAoWzbgFqIDRoz4Rwrh0CmUNmA==" saltValue="TxGZCxFL+A5rXiI8DNPJ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69" t="s">
        <v>42</v>
      </c>
      <c r="D55" s="1269"/>
      <c r="E55" s="1270"/>
      <c r="F55" s="107">
        <v>3263</v>
      </c>
      <c r="G55" s="107">
        <v>2913</v>
      </c>
      <c r="H55" s="108">
        <v>2922</v>
      </c>
    </row>
    <row r="56" spans="2:8" ht="52.5" customHeight="1">
      <c r="B56" s="109"/>
      <c r="C56" s="1271" t="s">
        <v>43</v>
      </c>
      <c r="D56" s="1271"/>
      <c r="E56" s="1272"/>
      <c r="F56" s="110" t="s">
        <v>512</v>
      </c>
      <c r="G56" s="110" t="s">
        <v>512</v>
      </c>
      <c r="H56" s="111" t="s">
        <v>512</v>
      </c>
    </row>
    <row r="57" spans="2:8" ht="53.25" customHeight="1">
      <c r="B57" s="109"/>
      <c r="C57" s="1273" t="s">
        <v>44</v>
      </c>
      <c r="D57" s="1273"/>
      <c r="E57" s="1274"/>
      <c r="F57" s="112">
        <v>2903</v>
      </c>
      <c r="G57" s="112">
        <v>3047</v>
      </c>
      <c r="H57" s="113">
        <v>3353</v>
      </c>
    </row>
    <row r="58" spans="2:8" ht="45.75" customHeight="1">
      <c r="B58" s="114"/>
      <c r="C58" s="1261" t="s">
        <v>570</v>
      </c>
      <c r="D58" s="1262"/>
      <c r="E58" s="1263"/>
      <c r="F58" s="115">
        <v>1939</v>
      </c>
      <c r="G58" s="115">
        <v>2004</v>
      </c>
      <c r="H58" s="116">
        <v>2310</v>
      </c>
    </row>
    <row r="59" spans="2:8" ht="45.75" customHeight="1">
      <c r="B59" s="114"/>
      <c r="C59" s="1261" t="s">
        <v>571</v>
      </c>
      <c r="D59" s="1262"/>
      <c r="E59" s="1263"/>
      <c r="F59" s="115">
        <v>464</v>
      </c>
      <c r="G59" s="115">
        <v>540</v>
      </c>
      <c r="H59" s="116">
        <v>565</v>
      </c>
    </row>
    <row r="60" spans="2:8" ht="45.75" customHeight="1">
      <c r="B60" s="114"/>
      <c r="C60" s="1261" t="s">
        <v>572</v>
      </c>
      <c r="D60" s="1262"/>
      <c r="E60" s="1263"/>
      <c r="F60" s="115">
        <v>207</v>
      </c>
      <c r="G60" s="115">
        <v>206</v>
      </c>
      <c r="H60" s="116">
        <v>205</v>
      </c>
    </row>
    <row r="61" spans="2:8" ht="45.75" customHeight="1">
      <c r="B61" s="114"/>
      <c r="C61" s="1261" t="s">
        <v>573</v>
      </c>
      <c r="D61" s="1262"/>
      <c r="E61" s="1263"/>
      <c r="F61" s="115">
        <v>119</v>
      </c>
      <c r="G61" s="115">
        <v>120</v>
      </c>
      <c r="H61" s="116">
        <v>100</v>
      </c>
    </row>
    <row r="62" spans="2:8" ht="45.75" customHeight="1" thickBot="1">
      <c r="B62" s="117"/>
      <c r="C62" s="1264" t="s">
        <v>574</v>
      </c>
      <c r="D62" s="1265"/>
      <c r="E62" s="1266"/>
      <c r="F62" s="118">
        <v>64</v>
      </c>
      <c r="G62" s="118">
        <v>63</v>
      </c>
      <c r="H62" s="119">
        <v>56</v>
      </c>
    </row>
    <row r="63" spans="2:8" ht="52.5" customHeight="1" thickBot="1">
      <c r="B63" s="120"/>
      <c r="C63" s="1267" t="s">
        <v>45</v>
      </c>
      <c r="D63" s="1267"/>
      <c r="E63" s="1268"/>
      <c r="F63" s="121">
        <v>6166</v>
      </c>
      <c r="G63" s="121">
        <v>5959</v>
      </c>
      <c r="H63" s="122">
        <v>6275</v>
      </c>
    </row>
    <row r="64" spans="2:8" ht="15" customHeight="1"/>
    <row r="65" ht="0" hidden="1" customHeight="1"/>
    <row r="66" ht="0" hidden="1" customHeight="1"/>
  </sheetData>
  <sheetProtection algorithmName="SHA-512" hashValue="iaiIWzugI7PpN/VdzWiPtGUfUyX/oYkadgLZigI+SkTV9cQhbtGlvKPNeDl0FKFHCwH3UUmuVQQECPd4rBUd9g==" saltValue="PfLaQBQ8i9coADjJCRsd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610</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610</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605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608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603</v>
      </c>
    </row>
    <row r="50" spans="1:109" ht="13.5">
      <c r="B50" s="366"/>
      <c r="G50" s="1287"/>
      <c r="H50" s="1287"/>
      <c r="I50" s="1287"/>
      <c r="J50" s="1287"/>
      <c r="K50" s="375"/>
      <c r="L50" s="375"/>
      <c r="M50" s="374"/>
      <c r="N50" s="374"/>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5" t="s">
        <v>554</v>
      </c>
      <c r="BQ50" s="1285"/>
      <c r="BR50" s="1285"/>
      <c r="BS50" s="1285"/>
      <c r="BT50" s="1285"/>
      <c r="BU50" s="1285"/>
      <c r="BV50" s="1285"/>
      <c r="BW50" s="1285"/>
      <c r="BX50" s="1285" t="s">
        <v>555</v>
      </c>
      <c r="BY50" s="1285"/>
      <c r="BZ50" s="1285"/>
      <c r="CA50" s="1285"/>
      <c r="CB50" s="1285"/>
      <c r="CC50" s="1285"/>
      <c r="CD50" s="1285"/>
      <c r="CE50" s="1285"/>
      <c r="CF50" s="1285" t="s">
        <v>556</v>
      </c>
      <c r="CG50" s="1285"/>
      <c r="CH50" s="1285"/>
      <c r="CI50" s="1285"/>
      <c r="CJ50" s="1285"/>
      <c r="CK50" s="1285"/>
      <c r="CL50" s="1285"/>
      <c r="CM50" s="1285"/>
      <c r="CN50" s="1285" t="s">
        <v>557</v>
      </c>
      <c r="CO50" s="1285"/>
      <c r="CP50" s="1285"/>
      <c r="CQ50" s="1285"/>
      <c r="CR50" s="1285"/>
      <c r="CS50" s="1285"/>
      <c r="CT50" s="1285"/>
      <c r="CU50" s="1285"/>
      <c r="CV50" s="1285" t="s">
        <v>558</v>
      </c>
      <c r="CW50" s="1285"/>
      <c r="CX50" s="1285"/>
      <c r="CY50" s="1285"/>
      <c r="CZ50" s="1285"/>
      <c r="DA50" s="1285"/>
      <c r="DB50" s="1285"/>
      <c r="DC50" s="1285"/>
    </row>
    <row r="51" spans="1:109" ht="13.5" customHeight="1">
      <c r="B51" s="366"/>
      <c r="G51" s="1291"/>
      <c r="H51" s="1291"/>
      <c r="I51" s="1294"/>
      <c r="J51" s="1294"/>
      <c r="K51" s="1292"/>
      <c r="L51" s="1292"/>
      <c r="M51" s="1292"/>
      <c r="N51" s="1292"/>
      <c r="AM51" s="373"/>
      <c r="AN51" s="1293" t="s">
        <v>602</v>
      </c>
      <c r="AO51" s="1293"/>
      <c r="AP51" s="1293"/>
      <c r="AQ51" s="1293"/>
      <c r="AR51" s="1293"/>
      <c r="AS51" s="1293"/>
      <c r="AT51" s="1293"/>
      <c r="AU51" s="1293"/>
      <c r="AV51" s="1293"/>
      <c r="AW51" s="1293"/>
      <c r="AX51" s="1293"/>
      <c r="AY51" s="1293"/>
      <c r="AZ51" s="1293"/>
      <c r="BA51" s="1293"/>
      <c r="BB51" s="1293" t="s">
        <v>600</v>
      </c>
      <c r="BC51" s="1293"/>
      <c r="BD51" s="1293"/>
      <c r="BE51" s="1293"/>
      <c r="BF51" s="1293"/>
      <c r="BG51" s="1293"/>
      <c r="BH51" s="1293"/>
      <c r="BI51" s="1293"/>
      <c r="BJ51" s="1293"/>
      <c r="BK51" s="1293"/>
      <c r="BL51" s="1293"/>
      <c r="BM51" s="1293"/>
      <c r="BN51" s="1293"/>
      <c r="BO51" s="1293"/>
      <c r="BP51" s="1286"/>
      <c r="BQ51" s="1284"/>
      <c r="BR51" s="1284"/>
      <c r="BS51" s="1284"/>
      <c r="BT51" s="1284"/>
      <c r="BU51" s="1284"/>
      <c r="BV51" s="1284"/>
      <c r="BW51" s="1284"/>
      <c r="BX51" s="1286"/>
      <c r="BY51" s="1284"/>
      <c r="BZ51" s="1284"/>
      <c r="CA51" s="1284"/>
      <c r="CB51" s="1284"/>
      <c r="CC51" s="1284"/>
      <c r="CD51" s="1284"/>
      <c r="CE51" s="1284"/>
      <c r="CF51" s="1284">
        <v>1.4</v>
      </c>
      <c r="CG51" s="1284"/>
      <c r="CH51" s="1284"/>
      <c r="CI51" s="1284"/>
      <c r="CJ51" s="1284"/>
      <c r="CK51" s="1284"/>
      <c r="CL51" s="1284"/>
      <c r="CM51" s="1284"/>
      <c r="CN51" s="1284">
        <v>10.1</v>
      </c>
      <c r="CO51" s="1284"/>
      <c r="CP51" s="1284"/>
      <c r="CQ51" s="1284"/>
      <c r="CR51" s="1284"/>
      <c r="CS51" s="1284"/>
      <c r="CT51" s="1284"/>
      <c r="CU51" s="1284"/>
      <c r="CV51" s="1284">
        <v>10.199999999999999</v>
      </c>
      <c r="CW51" s="1284"/>
      <c r="CX51" s="1284"/>
      <c r="CY51" s="1284"/>
      <c r="CZ51" s="1284"/>
      <c r="DA51" s="1284"/>
      <c r="DB51" s="1284"/>
      <c r="DC51" s="1284"/>
    </row>
    <row r="52" spans="1:109" ht="13.5">
      <c r="B52" s="366"/>
      <c r="G52" s="1291"/>
      <c r="H52" s="1291"/>
      <c r="I52" s="1294"/>
      <c r="J52" s="1294"/>
      <c r="K52" s="1292"/>
      <c r="L52" s="1292"/>
      <c r="M52" s="1292"/>
      <c r="N52" s="1292"/>
      <c r="AM52" s="37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5">
      <c r="A53" s="381"/>
      <c r="B53" s="366"/>
      <c r="G53" s="1291"/>
      <c r="H53" s="1291"/>
      <c r="I53" s="1287"/>
      <c r="J53" s="1287"/>
      <c r="K53" s="1292"/>
      <c r="L53" s="1292"/>
      <c r="M53" s="1292"/>
      <c r="N53" s="1292"/>
      <c r="AM53" s="373"/>
      <c r="AN53" s="1293"/>
      <c r="AO53" s="1293"/>
      <c r="AP53" s="1293"/>
      <c r="AQ53" s="1293"/>
      <c r="AR53" s="1293"/>
      <c r="AS53" s="1293"/>
      <c r="AT53" s="1293"/>
      <c r="AU53" s="1293"/>
      <c r="AV53" s="1293"/>
      <c r="AW53" s="1293"/>
      <c r="AX53" s="1293"/>
      <c r="AY53" s="1293"/>
      <c r="AZ53" s="1293"/>
      <c r="BA53" s="1293"/>
      <c r="BB53" s="1293" t="s">
        <v>607</v>
      </c>
      <c r="BC53" s="1293"/>
      <c r="BD53" s="1293"/>
      <c r="BE53" s="1293"/>
      <c r="BF53" s="1293"/>
      <c r="BG53" s="1293"/>
      <c r="BH53" s="1293"/>
      <c r="BI53" s="1293"/>
      <c r="BJ53" s="1293"/>
      <c r="BK53" s="1293"/>
      <c r="BL53" s="1293"/>
      <c r="BM53" s="1293"/>
      <c r="BN53" s="1293"/>
      <c r="BO53" s="1293"/>
      <c r="BP53" s="1286"/>
      <c r="BQ53" s="1284"/>
      <c r="BR53" s="1284"/>
      <c r="BS53" s="1284"/>
      <c r="BT53" s="1284"/>
      <c r="BU53" s="1284"/>
      <c r="BV53" s="1284"/>
      <c r="BW53" s="1284"/>
      <c r="BX53" s="1286"/>
      <c r="BY53" s="1284"/>
      <c r="BZ53" s="1284"/>
      <c r="CA53" s="1284"/>
      <c r="CB53" s="1284"/>
      <c r="CC53" s="1284"/>
      <c r="CD53" s="1284"/>
      <c r="CE53" s="1284"/>
      <c r="CF53" s="1284">
        <v>73.2</v>
      </c>
      <c r="CG53" s="1284"/>
      <c r="CH53" s="1284"/>
      <c r="CI53" s="1284"/>
      <c r="CJ53" s="1284"/>
      <c r="CK53" s="1284"/>
      <c r="CL53" s="1284"/>
      <c r="CM53" s="1284"/>
      <c r="CN53" s="1284">
        <v>72.599999999999994</v>
      </c>
      <c r="CO53" s="1284"/>
      <c r="CP53" s="1284"/>
      <c r="CQ53" s="1284"/>
      <c r="CR53" s="1284"/>
      <c r="CS53" s="1284"/>
      <c r="CT53" s="1284"/>
      <c r="CU53" s="1284"/>
      <c r="CV53" s="1284">
        <v>71.2</v>
      </c>
      <c r="CW53" s="1284"/>
      <c r="CX53" s="1284"/>
      <c r="CY53" s="1284"/>
      <c r="CZ53" s="1284"/>
      <c r="DA53" s="1284"/>
      <c r="DB53" s="1284"/>
      <c r="DC53" s="1284"/>
    </row>
    <row r="54" spans="1:109" ht="13.5">
      <c r="A54" s="381"/>
      <c r="B54" s="366"/>
      <c r="G54" s="1291"/>
      <c r="H54" s="1291"/>
      <c r="I54" s="1287"/>
      <c r="J54" s="1287"/>
      <c r="K54" s="1292"/>
      <c r="L54" s="1292"/>
      <c r="M54" s="1292"/>
      <c r="N54" s="1292"/>
      <c r="AM54" s="37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5">
      <c r="A55" s="381"/>
      <c r="B55" s="366"/>
      <c r="G55" s="1287"/>
      <c r="H55" s="1287"/>
      <c r="I55" s="1287"/>
      <c r="J55" s="1287"/>
      <c r="K55" s="1292"/>
      <c r="L55" s="1292"/>
      <c r="M55" s="1292"/>
      <c r="N55" s="1292"/>
      <c r="AN55" s="1285" t="s">
        <v>601</v>
      </c>
      <c r="AO55" s="1285"/>
      <c r="AP55" s="1285"/>
      <c r="AQ55" s="1285"/>
      <c r="AR55" s="1285"/>
      <c r="AS55" s="1285"/>
      <c r="AT55" s="1285"/>
      <c r="AU55" s="1285"/>
      <c r="AV55" s="1285"/>
      <c r="AW55" s="1285"/>
      <c r="AX55" s="1285"/>
      <c r="AY55" s="1285"/>
      <c r="AZ55" s="1285"/>
      <c r="BA55" s="1285"/>
      <c r="BB55" s="1293" t="s">
        <v>600</v>
      </c>
      <c r="BC55" s="1293"/>
      <c r="BD55" s="1293"/>
      <c r="BE55" s="1293"/>
      <c r="BF55" s="1293"/>
      <c r="BG55" s="1293"/>
      <c r="BH55" s="1293"/>
      <c r="BI55" s="1293"/>
      <c r="BJ55" s="1293"/>
      <c r="BK55" s="1293"/>
      <c r="BL55" s="1293"/>
      <c r="BM55" s="1293"/>
      <c r="BN55" s="1293"/>
      <c r="BO55" s="1293"/>
      <c r="BP55" s="1286"/>
      <c r="BQ55" s="1284"/>
      <c r="BR55" s="1284"/>
      <c r="BS55" s="1284"/>
      <c r="BT55" s="1284"/>
      <c r="BU55" s="1284"/>
      <c r="BV55" s="1284"/>
      <c r="BW55" s="1284"/>
      <c r="BX55" s="1286"/>
      <c r="BY55" s="1284"/>
      <c r="BZ55" s="1284"/>
      <c r="CA55" s="1284"/>
      <c r="CB55" s="1284"/>
      <c r="CC55" s="1284"/>
      <c r="CD55" s="1284"/>
      <c r="CE55" s="1284"/>
      <c r="CF55" s="1284">
        <v>33.6</v>
      </c>
      <c r="CG55" s="1284"/>
      <c r="CH55" s="1284"/>
      <c r="CI55" s="1284"/>
      <c r="CJ55" s="1284"/>
      <c r="CK55" s="1284"/>
      <c r="CL55" s="1284"/>
      <c r="CM55" s="1284"/>
      <c r="CN55" s="1284">
        <v>35.299999999999997</v>
      </c>
      <c r="CO55" s="1284"/>
      <c r="CP55" s="1284"/>
      <c r="CQ55" s="1284"/>
      <c r="CR55" s="1284"/>
      <c r="CS55" s="1284"/>
      <c r="CT55" s="1284"/>
      <c r="CU55" s="1284"/>
      <c r="CV55" s="1284">
        <v>31.9</v>
      </c>
      <c r="CW55" s="1284"/>
      <c r="CX55" s="1284"/>
      <c r="CY55" s="1284"/>
      <c r="CZ55" s="1284"/>
      <c r="DA55" s="1284"/>
      <c r="DB55" s="1284"/>
      <c r="DC55" s="1284"/>
    </row>
    <row r="56" spans="1:109" ht="13.5">
      <c r="A56" s="381"/>
      <c r="B56" s="366"/>
      <c r="G56" s="1287"/>
      <c r="H56" s="1287"/>
      <c r="I56" s="1287"/>
      <c r="J56" s="1287"/>
      <c r="K56" s="1292"/>
      <c r="L56" s="1292"/>
      <c r="M56" s="1292"/>
      <c r="N56" s="1292"/>
      <c r="AN56" s="1285"/>
      <c r="AO56" s="1285"/>
      <c r="AP56" s="1285"/>
      <c r="AQ56" s="1285"/>
      <c r="AR56" s="1285"/>
      <c r="AS56" s="1285"/>
      <c r="AT56" s="1285"/>
      <c r="AU56" s="1285"/>
      <c r="AV56" s="1285"/>
      <c r="AW56" s="1285"/>
      <c r="AX56" s="1285"/>
      <c r="AY56" s="1285"/>
      <c r="AZ56" s="1285"/>
      <c r="BA56" s="1285"/>
      <c r="BB56" s="1293"/>
      <c r="BC56" s="1293"/>
      <c r="BD56" s="1293"/>
      <c r="BE56" s="1293"/>
      <c r="BF56" s="1293"/>
      <c r="BG56" s="1293"/>
      <c r="BH56" s="1293"/>
      <c r="BI56" s="1293"/>
      <c r="BJ56" s="1293"/>
      <c r="BK56" s="1293"/>
      <c r="BL56" s="1293"/>
      <c r="BM56" s="1293"/>
      <c r="BN56" s="1293"/>
      <c r="BO56" s="1293"/>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381" customFormat="1" ht="13.5">
      <c r="B57" s="387"/>
      <c r="G57" s="1287"/>
      <c r="H57" s="1287"/>
      <c r="I57" s="1295"/>
      <c r="J57" s="1295"/>
      <c r="K57" s="1292"/>
      <c r="L57" s="1292"/>
      <c r="M57" s="1292"/>
      <c r="N57" s="1292"/>
      <c r="AM57" s="365"/>
      <c r="AN57" s="1285"/>
      <c r="AO57" s="1285"/>
      <c r="AP57" s="1285"/>
      <c r="AQ57" s="1285"/>
      <c r="AR57" s="1285"/>
      <c r="AS57" s="1285"/>
      <c r="AT57" s="1285"/>
      <c r="AU57" s="1285"/>
      <c r="AV57" s="1285"/>
      <c r="AW57" s="1285"/>
      <c r="AX57" s="1285"/>
      <c r="AY57" s="1285"/>
      <c r="AZ57" s="1285"/>
      <c r="BA57" s="1285"/>
      <c r="BB57" s="1293" t="s">
        <v>607</v>
      </c>
      <c r="BC57" s="1293"/>
      <c r="BD57" s="1293"/>
      <c r="BE57" s="1293"/>
      <c r="BF57" s="1293"/>
      <c r="BG57" s="1293"/>
      <c r="BH57" s="1293"/>
      <c r="BI57" s="1293"/>
      <c r="BJ57" s="1293"/>
      <c r="BK57" s="1293"/>
      <c r="BL57" s="1293"/>
      <c r="BM57" s="1293"/>
      <c r="BN57" s="1293"/>
      <c r="BO57" s="1293"/>
      <c r="BP57" s="1286"/>
      <c r="BQ57" s="1284"/>
      <c r="BR57" s="1284"/>
      <c r="BS57" s="1284"/>
      <c r="BT57" s="1284"/>
      <c r="BU57" s="1284"/>
      <c r="BV57" s="1284"/>
      <c r="BW57" s="1284"/>
      <c r="BX57" s="1286"/>
      <c r="BY57" s="1284"/>
      <c r="BZ57" s="1284"/>
      <c r="CA57" s="1284"/>
      <c r="CB57" s="1284"/>
      <c r="CC57" s="1284"/>
      <c r="CD57" s="1284"/>
      <c r="CE57" s="1284"/>
      <c r="CF57" s="1284">
        <v>56.8</v>
      </c>
      <c r="CG57" s="1284"/>
      <c r="CH57" s="1284"/>
      <c r="CI57" s="1284"/>
      <c r="CJ57" s="1284"/>
      <c r="CK57" s="1284"/>
      <c r="CL57" s="1284"/>
      <c r="CM57" s="1284"/>
      <c r="CN57" s="1284">
        <v>60.4</v>
      </c>
      <c r="CO57" s="1284"/>
      <c r="CP57" s="1284"/>
      <c r="CQ57" s="1284"/>
      <c r="CR57" s="1284"/>
      <c r="CS57" s="1284"/>
      <c r="CT57" s="1284"/>
      <c r="CU57" s="1284"/>
      <c r="CV57" s="1284">
        <v>60.8</v>
      </c>
      <c r="CW57" s="1284"/>
      <c r="CX57" s="1284"/>
      <c r="CY57" s="1284"/>
      <c r="CZ57" s="1284"/>
      <c r="DA57" s="1284"/>
      <c r="DB57" s="1284"/>
      <c r="DC57" s="1284"/>
      <c r="DD57" s="392"/>
      <c r="DE57" s="387"/>
    </row>
    <row r="58" spans="1:109" s="381" customFormat="1" ht="13.5">
      <c r="A58" s="365"/>
      <c r="B58" s="387"/>
      <c r="G58" s="1287"/>
      <c r="H58" s="1287"/>
      <c r="I58" s="1295"/>
      <c r="J58" s="1295"/>
      <c r="K58" s="1292"/>
      <c r="L58" s="1292"/>
      <c r="M58" s="1292"/>
      <c r="N58" s="1292"/>
      <c r="AM58" s="365"/>
      <c r="AN58" s="1285"/>
      <c r="AO58" s="1285"/>
      <c r="AP58" s="1285"/>
      <c r="AQ58" s="1285"/>
      <c r="AR58" s="1285"/>
      <c r="AS58" s="1285"/>
      <c r="AT58" s="1285"/>
      <c r="AU58" s="1285"/>
      <c r="AV58" s="1285"/>
      <c r="AW58" s="1285"/>
      <c r="AX58" s="1285"/>
      <c r="AY58" s="1285"/>
      <c r="AZ58" s="1285"/>
      <c r="BA58" s="1285"/>
      <c r="BB58" s="1293"/>
      <c r="BC58" s="1293"/>
      <c r="BD58" s="1293"/>
      <c r="BE58" s="1293"/>
      <c r="BF58" s="1293"/>
      <c r="BG58" s="1293"/>
      <c r="BH58" s="1293"/>
      <c r="BI58" s="1293"/>
      <c r="BJ58" s="1293"/>
      <c r="BK58" s="1293"/>
      <c r="BL58" s="1293"/>
      <c r="BM58" s="1293"/>
      <c r="BN58" s="1293"/>
      <c r="BO58" s="1293"/>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606</v>
      </c>
    </row>
    <row r="64" spans="1:109" ht="13.5">
      <c r="B64" s="366"/>
      <c r="G64" s="382"/>
      <c r="I64" s="384"/>
      <c r="J64" s="384"/>
      <c r="K64" s="384"/>
      <c r="L64" s="384"/>
      <c r="M64" s="384"/>
      <c r="N64" s="383"/>
      <c r="AM64" s="382"/>
      <c r="AN64" s="382" t="s">
        <v>605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604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603</v>
      </c>
    </row>
    <row r="72" spans="2:107" ht="13.5">
      <c r="B72" s="366"/>
      <c r="G72" s="1287"/>
      <c r="H72" s="1287"/>
      <c r="I72" s="1287"/>
      <c r="J72" s="1287"/>
      <c r="K72" s="375"/>
      <c r="L72" s="375"/>
      <c r="M72" s="374"/>
      <c r="N72" s="374"/>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5" t="s">
        <v>554</v>
      </c>
      <c r="BQ72" s="1285"/>
      <c r="BR72" s="1285"/>
      <c r="BS72" s="1285"/>
      <c r="BT72" s="1285"/>
      <c r="BU72" s="1285"/>
      <c r="BV72" s="1285"/>
      <c r="BW72" s="1285"/>
      <c r="BX72" s="1285" t="s">
        <v>555</v>
      </c>
      <c r="BY72" s="1285"/>
      <c r="BZ72" s="1285"/>
      <c r="CA72" s="1285"/>
      <c r="CB72" s="1285"/>
      <c r="CC72" s="1285"/>
      <c r="CD72" s="1285"/>
      <c r="CE72" s="1285"/>
      <c r="CF72" s="1285" t="s">
        <v>556</v>
      </c>
      <c r="CG72" s="1285"/>
      <c r="CH72" s="1285"/>
      <c r="CI72" s="1285"/>
      <c r="CJ72" s="1285"/>
      <c r="CK72" s="1285"/>
      <c r="CL72" s="1285"/>
      <c r="CM72" s="1285"/>
      <c r="CN72" s="1285" t="s">
        <v>557</v>
      </c>
      <c r="CO72" s="1285"/>
      <c r="CP72" s="1285"/>
      <c r="CQ72" s="1285"/>
      <c r="CR72" s="1285"/>
      <c r="CS72" s="1285"/>
      <c r="CT72" s="1285"/>
      <c r="CU72" s="1285"/>
      <c r="CV72" s="1285" t="s">
        <v>558</v>
      </c>
      <c r="CW72" s="1285"/>
      <c r="CX72" s="1285"/>
      <c r="CY72" s="1285"/>
      <c r="CZ72" s="1285"/>
      <c r="DA72" s="1285"/>
      <c r="DB72" s="1285"/>
      <c r="DC72" s="1285"/>
    </row>
    <row r="73" spans="2:107" ht="13.5">
      <c r="B73" s="366"/>
      <c r="G73" s="1291"/>
      <c r="H73" s="1291"/>
      <c r="I73" s="1291"/>
      <c r="J73" s="1291"/>
      <c r="K73" s="1296"/>
      <c r="L73" s="1296"/>
      <c r="M73" s="1296"/>
      <c r="N73" s="1296"/>
      <c r="AM73" s="373"/>
      <c r="AN73" s="1293" t="s">
        <v>602</v>
      </c>
      <c r="AO73" s="1293"/>
      <c r="AP73" s="1293"/>
      <c r="AQ73" s="1293"/>
      <c r="AR73" s="1293"/>
      <c r="AS73" s="1293"/>
      <c r="AT73" s="1293"/>
      <c r="AU73" s="1293"/>
      <c r="AV73" s="1293"/>
      <c r="AW73" s="1293"/>
      <c r="AX73" s="1293"/>
      <c r="AY73" s="1293"/>
      <c r="AZ73" s="1293"/>
      <c r="BA73" s="1293"/>
      <c r="BB73" s="1293" t="s">
        <v>600</v>
      </c>
      <c r="BC73" s="1293"/>
      <c r="BD73" s="1293"/>
      <c r="BE73" s="1293"/>
      <c r="BF73" s="1293"/>
      <c r="BG73" s="1293"/>
      <c r="BH73" s="1293"/>
      <c r="BI73" s="1293"/>
      <c r="BJ73" s="1293"/>
      <c r="BK73" s="1293"/>
      <c r="BL73" s="1293"/>
      <c r="BM73" s="1293"/>
      <c r="BN73" s="1293"/>
      <c r="BO73" s="1293"/>
      <c r="BP73" s="1284">
        <v>1.5</v>
      </c>
      <c r="BQ73" s="1284"/>
      <c r="BR73" s="1284"/>
      <c r="BS73" s="1284"/>
      <c r="BT73" s="1284"/>
      <c r="BU73" s="1284"/>
      <c r="BV73" s="1284"/>
      <c r="BW73" s="1284"/>
      <c r="BX73" s="1284">
        <v>3</v>
      </c>
      <c r="BY73" s="1284"/>
      <c r="BZ73" s="1284"/>
      <c r="CA73" s="1284"/>
      <c r="CB73" s="1284"/>
      <c r="CC73" s="1284"/>
      <c r="CD73" s="1284"/>
      <c r="CE73" s="1284"/>
      <c r="CF73" s="1284">
        <v>1.4</v>
      </c>
      <c r="CG73" s="1284"/>
      <c r="CH73" s="1284"/>
      <c r="CI73" s="1284"/>
      <c r="CJ73" s="1284"/>
      <c r="CK73" s="1284"/>
      <c r="CL73" s="1284"/>
      <c r="CM73" s="1284"/>
      <c r="CN73" s="1284">
        <v>10.1</v>
      </c>
      <c r="CO73" s="1284"/>
      <c r="CP73" s="1284"/>
      <c r="CQ73" s="1284"/>
      <c r="CR73" s="1284"/>
      <c r="CS73" s="1284"/>
      <c r="CT73" s="1284"/>
      <c r="CU73" s="1284"/>
      <c r="CV73" s="1284">
        <v>10.199999999999999</v>
      </c>
      <c r="CW73" s="1284"/>
      <c r="CX73" s="1284"/>
      <c r="CY73" s="1284"/>
      <c r="CZ73" s="1284"/>
      <c r="DA73" s="1284"/>
      <c r="DB73" s="1284"/>
      <c r="DC73" s="1284"/>
    </row>
    <row r="74" spans="2:107" ht="13.5">
      <c r="B74" s="366"/>
      <c r="G74" s="1291"/>
      <c r="H74" s="1291"/>
      <c r="I74" s="1291"/>
      <c r="J74" s="1291"/>
      <c r="K74" s="1296"/>
      <c r="L74" s="1296"/>
      <c r="M74" s="1296"/>
      <c r="N74" s="1296"/>
      <c r="AM74" s="37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5">
      <c r="B75" s="366"/>
      <c r="G75" s="1291"/>
      <c r="H75" s="1291"/>
      <c r="I75" s="1287"/>
      <c r="J75" s="1287"/>
      <c r="K75" s="1292"/>
      <c r="L75" s="1292"/>
      <c r="M75" s="1292"/>
      <c r="N75" s="1292"/>
      <c r="AM75" s="373"/>
      <c r="AN75" s="1293"/>
      <c r="AO75" s="1293"/>
      <c r="AP75" s="1293"/>
      <c r="AQ75" s="1293"/>
      <c r="AR75" s="1293"/>
      <c r="AS75" s="1293"/>
      <c r="AT75" s="1293"/>
      <c r="AU75" s="1293"/>
      <c r="AV75" s="1293"/>
      <c r="AW75" s="1293"/>
      <c r="AX75" s="1293"/>
      <c r="AY75" s="1293"/>
      <c r="AZ75" s="1293"/>
      <c r="BA75" s="1293"/>
      <c r="BB75" s="1293" t="s">
        <v>599</v>
      </c>
      <c r="BC75" s="1293"/>
      <c r="BD75" s="1293"/>
      <c r="BE75" s="1293"/>
      <c r="BF75" s="1293"/>
      <c r="BG75" s="1293"/>
      <c r="BH75" s="1293"/>
      <c r="BI75" s="1293"/>
      <c r="BJ75" s="1293"/>
      <c r="BK75" s="1293"/>
      <c r="BL75" s="1293"/>
      <c r="BM75" s="1293"/>
      <c r="BN75" s="1293"/>
      <c r="BO75" s="1293"/>
      <c r="BP75" s="1284">
        <v>1.4</v>
      </c>
      <c r="BQ75" s="1284"/>
      <c r="BR75" s="1284"/>
      <c r="BS75" s="1284"/>
      <c r="BT75" s="1284"/>
      <c r="BU75" s="1284"/>
      <c r="BV75" s="1284"/>
      <c r="BW75" s="1284"/>
      <c r="BX75" s="1284">
        <v>1.2</v>
      </c>
      <c r="BY75" s="1284"/>
      <c r="BZ75" s="1284"/>
      <c r="CA75" s="1284"/>
      <c r="CB75" s="1284"/>
      <c r="CC75" s="1284"/>
      <c r="CD75" s="1284"/>
      <c r="CE75" s="1284"/>
      <c r="CF75" s="1284">
        <v>1.1000000000000001</v>
      </c>
      <c r="CG75" s="1284"/>
      <c r="CH75" s="1284"/>
      <c r="CI75" s="1284"/>
      <c r="CJ75" s="1284"/>
      <c r="CK75" s="1284"/>
      <c r="CL75" s="1284"/>
      <c r="CM75" s="1284"/>
      <c r="CN75" s="1284">
        <v>1</v>
      </c>
      <c r="CO75" s="1284"/>
      <c r="CP75" s="1284"/>
      <c r="CQ75" s="1284"/>
      <c r="CR75" s="1284"/>
      <c r="CS75" s="1284"/>
      <c r="CT75" s="1284"/>
      <c r="CU75" s="1284"/>
      <c r="CV75" s="1284">
        <v>0.7</v>
      </c>
      <c r="CW75" s="1284"/>
      <c r="CX75" s="1284"/>
      <c r="CY75" s="1284"/>
      <c r="CZ75" s="1284"/>
      <c r="DA75" s="1284"/>
      <c r="DB75" s="1284"/>
      <c r="DC75" s="1284"/>
    </row>
    <row r="76" spans="2:107" ht="13.5">
      <c r="B76" s="366"/>
      <c r="G76" s="1291"/>
      <c r="H76" s="1291"/>
      <c r="I76" s="1287"/>
      <c r="J76" s="1287"/>
      <c r="K76" s="1292"/>
      <c r="L76" s="1292"/>
      <c r="M76" s="1292"/>
      <c r="N76" s="1292"/>
      <c r="AM76" s="37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5">
      <c r="B77" s="366"/>
      <c r="G77" s="1287"/>
      <c r="H77" s="1287"/>
      <c r="I77" s="1287"/>
      <c r="J77" s="1287"/>
      <c r="K77" s="1296"/>
      <c r="L77" s="1296"/>
      <c r="M77" s="1296"/>
      <c r="N77" s="1296"/>
      <c r="AN77" s="1285" t="s">
        <v>601</v>
      </c>
      <c r="AO77" s="1285"/>
      <c r="AP77" s="1285"/>
      <c r="AQ77" s="1285"/>
      <c r="AR77" s="1285"/>
      <c r="AS77" s="1285"/>
      <c r="AT77" s="1285"/>
      <c r="AU77" s="1285"/>
      <c r="AV77" s="1285"/>
      <c r="AW77" s="1285"/>
      <c r="AX77" s="1285"/>
      <c r="AY77" s="1285"/>
      <c r="AZ77" s="1285"/>
      <c r="BA77" s="1285"/>
      <c r="BB77" s="1293" t="s">
        <v>600</v>
      </c>
      <c r="BC77" s="1293"/>
      <c r="BD77" s="1293"/>
      <c r="BE77" s="1293"/>
      <c r="BF77" s="1293"/>
      <c r="BG77" s="1293"/>
      <c r="BH77" s="1293"/>
      <c r="BI77" s="1293"/>
      <c r="BJ77" s="1293"/>
      <c r="BK77" s="1293"/>
      <c r="BL77" s="1293"/>
      <c r="BM77" s="1293"/>
      <c r="BN77" s="1293"/>
      <c r="BO77" s="1293"/>
      <c r="BP77" s="1284">
        <v>56.6</v>
      </c>
      <c r="BQ77" s="1284"/>
      <c r="BR77" s="1284"/>
      <c r="BS77" s="1284"/>
      <c r="BT77" s="1284"/>
      <c r="BU77" s="1284"/>
      <c r="BV77" s="1284"/>
      <c r="BW77" s="1284"/>
      <c r="BX77" s="1284">
        <v>61.3</v>
      </c>
      <c r="BY77" s="1284"/>
      <c r="BZ77" s="1284"/>
      <c r="CA77" s="1284"/>
      <c r="CB77" s="1284"/>
      <c r="CC77" s="1284"/>
      <c r="CD77" s="1284"/>
      <c r="CE77" s="1284"/>
      <c r="CF77" s="1284">
        <v>33.6</v>
      </c>
      <c r="CG77" s="1284"/>
      <c r="CH77" s="1284"/>
      <c r="CI77" s="1284"/>
      <c r="CJ77" s="1284"/>
      <c r="CK77" s="1284"/>
      <c r="CL77" s="1284"/>
      <c r="CM77" s="1284"/>
      <c r="CN77" s="1284">
        <v>35.299999999999997</v>
      </c>
      <c r="CO77" s="1284"/>
      <c r="CP77" s="1284"/>
      <c r="CQ77" s="1284"/>
      <c r="CR77" s="1284"/>
      <c r="CS77" s="1284"/>
      <c r="CT77" s="1284"/>
      <c r="CU77" s="1284"/>
      <c r="CV77" s="1284">
        <v>31.9</v>
      </c>
      <c r="CW77" s="1284"/>
      <c r="CX77" s="1284"/>
      <c r="CY77" s="1284"/>
      <c r="CZ77" s="1284"/>
      <c r="DA77" s="1284"/>
      <c r="DB77" s="1284"/>
      <c r="DC77" s="1284"/>
    </row>
    <row r="78" spans="2:107" ht="13.5">
      <c r="B78" s="366"/>
      <c r="G78" s="1287"/>
      <c r="H78" s="1287"/>
      <c r="I78" s="1287"/>
      <c r="J78" s="1287"/>
      <c r="K78" s="1296"/>
      <c r="L78" s="1296"/>
      <c r="M78" s="1296"/>
      <c r="N78" s="1296"/>
      <c r="AN78" s="1285"/>
      <c r="AO78" s="1285"/>
      <c r="AP78" s="1285"/>
      <c r="AQ78" s="1285"/>
      <c r="AR78" s="1285"/>
      <c r="AS78" s="1285"/>
      <c r="AT78" s="1285"/>
      <c r="AU78" s="1285"/>
      <c r="AV78" s="1285"/>
      <c r="AW78" s="1285"/>
      <c r="AX78" s="1285"/>
      <c r="AY78" s="1285"/>
      <c r="AZ78" s="1285"/>
      <c r="BA78" s="1285"/>
      <c r="BB78" s="1293"/>
      <c r="BC78" s="1293"/>
      <c r="BD78" s="1293"/>
      <c r="BE78" s="1293"/>
      <c r="BF78" s="1293"/>
      <c r="BG78" s="1293"/>
      <c r="BH78" s="1293"/>
      <c r="BI78" s="1293"/>
      <c r="BJ78" s="1293"/>
      <c r="BK78" s="1293"/>
      <c r="BL78" s="1293"/>
      <c r="BM78" s="1293"/>
      <c r="BN78" s="1293"/>
      <c r="BO78" s="1293"/>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5">
      <c r="B79" s="366"/>
      <c r="G79" s="1287"/>
      <c r="H79" s="1287"/>
      <c r="I79" s="1295"/>
      <c r="J79" s="1295"/>
      <c r="K79" s="1297"/>
      <c r="L79" s="1297"/>
      <c r="M79" s="1297"/>
      <c r="N79" s="1297"/>
      <c r="AN79" s="1285"/>
      <c r="AO79" s="1285"/>
      <c r="AP79" s="1285"/>
      <c r="AQ79" s="1285"/>
      <c r="AR79" s="1285"/>
      <c r="AS79" s="1285"/>
      <c r="AT79" s="1285"/>
      <c r="AU79" s="1285"/>
      <c r="AV79" s="1285"/>
      <c r="AW79" s="1285"/>
      <c r="AX79" s="1285"/>
      <c r="AY79" s="1285"/>
      <c r="AZ79" s="1285"/>
      <c r="BA79" s="1285"/>
      <c r="BB79" s="1293" t="s">
        <v>599</v>
      </c>
      <c r="BC79" s="1293"/>
      <c r="BD79" s="1293"/>
      <c r="BE79" s="1293"/>
      <c r="BF79" s="1293"/>
      <c r="BG79" s="1293"/>
      <c r="BH79" s="1293"/>
      <c r="BI79" s="1293"/>
      <c r="BJ79" s="1293"/>
      <c r="BK79" s="1293"/>
      <c r="BL79" s="1293"/>
      <c r="BM79" s="1293"/>
      <c r="BN79" s="1293"/>
      <c r="BO79" s="1293"/>
      <c r="BP79" s="1284">
        <v>9.6</v>
      </c>
      <c r="BQ79" s="1284"/>
      <c r="BR79" s="1284"/>
      <c r="BS79" s="1284"/>
      <c r="BT79" s="1284"/>
      <c r="BU79" s="1284"/>
      <c r="BV79" s="1284"/>
      <c r="BW79" s="1284"/>
      <c r="BX79" s="1284">
        <v>9.3000000000000007</v>
      </c>
      <c r="BY79" s="1284"/>
      <c r="BZ79" s="1284"/>
      <c r="CA79" s="1284"/>
      <c r="CB79" s="1284"/>
      <c r="CC79" s="1284"/>
      <c r="CD79" s="1284"/>
      <c r="CE79" s="1284"/>
      <c r="CF79" s="1284">
        <v>7</v>
      </c>
      <c r="CG79" s="1284"/>
      <c r="CH79" s="1284"/>
      <c r="CI79" s="1284"/>
      <c r="CJ79" s="1284"/>
      <c r="CK79" s="1284"/>
      <c r="CL79" s="1284"/>
      <c r="CM79" s="1284"/>
      <c r="CN79" s="1284">
        <v>6.9</v>
      </c>
      <c r="CO79" s="1284"/>
      <c r="CP79" s="1284"/>
      <c r="CQ79" s="1284"/>
      <c r="CR79" s="1284"/>
      <c r="CS79" s="1284"/>
      <c r="CT79" s="1284"/>
      <c r="CU79" s="1284"/>
      <c r="CV79" s="1284">
        <v>6.6</v>
      </c>
      <c r="CW79" s="1284"/>
      <c r="CX79" s="1284"/>
      <c r="CY79" s="1284"/>
      <c r="CZ79" s="1284"/>
      <c r="DA79" s="1284"/>
      <c r="DB79" s="1284"/>
      <c r="DC79" s="1284"/>
    </row>
    <row r="80" spans="2:107" ht="13.5">
      <c r="B80" s="366"/>
      <c r="G80" s="1287"/>
      <c r="H80" s="1287"/>
      <c r="I80" s="1295"/>
      <c r="J80" s="1295"/>
      <c r="K80" s="1297"/>
      <c r="L80" s="1297"/>
      <c r="M80" s="1297"/>
      <c r="N80" s="1297"/>
      <c r="AN80" s="1285"/>
      <c r="AO80" s="1285"/>
      <c r="AP80" s="1285"/>
      <c r="AQ80" s="1285"/>
      <c r="AR80" s="1285"/>
      <c r="AS80" s="1285"/>
      <c r="AT80" s="1285"/>
      <c r="AU80" s="1285"/>
      <c r="AV80" s="1285"/>
      <c r="AW80" s="1285"/>
      <c r="AX80" s="1285"/>
      <c r="AY80" s="1285"/>
      <c r="AZ80" s="1285"/>
      <c r="BA80" s="1285"/>
      <c r="BB80" s="1293"/>
      <c r="BC80" s="1293"/>
      <c r="BD80" s="1293"/>
      <c r="BE80" s="1293"/>
      <c r="BF80" s="1293"/>
      <c r="BG80" s="1293"/>
      <c r="BH80" s="1293"/>
      <c r="BI80" s="1293"/>
      <c r="BJ80" s="1293"/>
      <c r="BK80" s="1293"/>
      <c r="BL80" s="1293"/>
      <c r="BM80" s="1293"/>
      <c r="BN80" s="1293"/>
      <c r="BO80" s="1293"/>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C4vs+3z6vCrgG8Mb8EXWTEerND05ZvrCz7vYRRm4RPZuzvT7Ha45I2q8M5n79WVXx8ixrkANs1h/IzEJbBgOw==" saltValue="rYfhLjIDIsTJnN07oUoM7Q=="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Ksdp0PjrudRPlRL2M5y88brJG6nlbwdT9mKgFIiRmNqT1+vYf3Zhb7mi9qOHEismQAFqdrMJvgS8WXP8zlpIQ==" saltValue="qs5LYQvfmPXG09KvRqlX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IOEiO0qhTV93L4nvcecnbNrw+u/dfGajOKNWRCKhNvRHJGrfPMBDCcl+8OAKFxbYY7xcIzUYs20zDHZ0XJjWQ==" saltValue="nWBp+gtZgGgN5KZSXX+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29" customWidth="1"/>
    <col min="2" max="8" width="13.42578125" style="129" customWidth="1"/>
    <col min="9" max="16384" width="11.1406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53012</v>
      </c>
      <c r="E3" s="141"/>
      <c r="F3" s="142">
        <v>62256</v>
      </c>
      <c r="G3" s="143"/>
      <c r="H3" s="144"/>
    </row>
    <row r="4" spans="1:8">
      <c r="A4" s="145"/>
      <c r="B4" s="146"/>
      <c r="C4" s="147"/>
      <c r="D4" s="148">
        <v>14682</v>
      </c>
      <c r="E4" s="149"/>
      <c r="F4" s="150">
        <v>24482</v>
      </c>
      <c r="G4" s="151"/>
      <c r="H4" s="152"/>
    </row>
    <row r="5" spans="1:8">
      <c r="A5" s="133" t="s">
        <v>546</v>
      </c>
      <c r="B5" s="138"/>
      <c r="C5" s="139"/>
      <c r="D5" s="140">
        <v>44326</v>
      </c>
      <c r="E5" s="141"/>
      <c r="F5" s="142">
        <v>53896</v>
      </c>
      <c r="G5" s="143"/>
      <c r="H5" s="144"/>
    </row>
    <row r="6" spans="1:8">
      <c r="A6" s="145"/>
      <c r="B6" s="146"/>
      <c r="C6" s="147"/>
      <c r="D6" s="148">
        <v>17381</v>
      </c>
      <c r="E6" s="149"/>
      <c r="F6" s="150">
        <v>20608</v>
      </c>
      <c r="G6" s="151"/>
      <c r="H6" s="152"/>
    </row>
    <row r="7" spans="1:8">
      <c r="A7" s="133" t="s">
        <v>547</v>
      </c>
      <c r="B7" s="138"/>
      <c r="C7" s="139"/>
      <c r="D7" s="140">
        <v>47532</v>
      </c>
      <c r="E7" s="141"/>
      <c r="F7" s="142">
        <v>47278</v>
      </c>
      <c r="G7" s="143"/>
      <c r="H7" s="144"/>
    </row>
    <row r="8" spans="1:8">
      <c r="A8" s="145"/>
      <c r="B8" s="146"/>
      <c r="C8" s="147"/>
      <c r="D8" s="148">
        <v>30847</v>
      </c>
      <c r="E8" s="149"/>
      <c r="F8" s="150">
        <v>24096</v>
      </c>
      <c r="G8" s="151"/>
      <c r="H8" s="152"/>
    </row>
    <row r="9" spans="1:8">
      <c r="A9" s="133" t="s">
        <v>548</v>
      </c>
      <c r="B9" s="138"/>
      <c r="C9" s="139"/>
      <c r="D9" s="140">
        <v>26614</v>
      </c>
      <c r="E9" s="141"/>
      <c r="F9" s="142">
        <v>44504</v>
      </c>
      <c r="G9" s="143"/>
      <c r="H9" s="144"/>
    </row>
    <row r="10" spans="1:8">
      <c r="A10" s="145"/>
      <c r="B10" s="146"/>
      <c r="C10" s="147"/>
      <c r="D10" s="148">
        <v>17393</v>
      </c>
      <c r="E10" s="149"/>
      <c r="F10" s="150">
        <v>25876</v>
      </c>
      <c r="G10" s="151"/>
      <c r="H10" s="152"/>
    </row>
    <row r="11" spans="1:8">
      <c r="A11" s="133" t="s">
        <v>549</v>
      </c>
      <c r="B11" s="138"/>
      <c r="C11" s="139"/>
      <c r="D11" s="140">
        <v>46701</v>
      </c>
      <c r="E11" s="141"/>
      <c r="F11" s="142">
        <v>47820</v>
      </c>
      <c r="G11" s="143"/>
      <c r="H11" s="144"/>
    </row>
    <row r="12" spans="1:8">
      <c r="A12" s="145"/>
      <c r="B12" s="146"/>
      <c r="C12" s="153"/>
      <c r="D12" s="148">
        <v>24080</v>
      </c>
      <c r="E12" s="149"/>
      <c r="F12" s="150">
        <v>25855</v>
      </c>
      <c r="G12" s="151"/>
      <c r="H12" s="152"/>
    </row>
    <row r="13" spans="1:8">
      <c r="A13" s="133"/>
      <c r="B13" s="138"/>
      <c r="C13" s="154"/>
      <c r="D13" s="155">
        <v>43637</v>
      </c>
      <c r="E13" s="156"/>
      <c r="F13" s="157">
        <v>51151</v>
      </c>
      <c r="G13" s="158"/>
      <c r="H13" s="144"/>
    </row>
    <row r="14" spans="1:8">
      <c r="A14" s="145"/>
      <c r="B14" s="146"/>
      <c r="C14" s="147"/>
      <c r="D14" s="148">
        <v>20877</v>
      </c>
      <c r="E14" s="149"/>
      <c r="F14" s="150">
        <v>24183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4.4000000000000004</v>
      </c>
      <c r="C19" s="159">
        <f>ROUND(VALUE(SUBSTITUTE(実質収支比率等に係る経年分析!G$48,"▲","-")),2)</f>
        <v>4.99</v>
      </c>
      <c r="D19" s="159">
        <f>ROUND(VALUE(SUBSTITUTE(実質収支比率等に係る経年分析!H$48,"▲","-")),2)</f>
        <v>6.3</v>
      </c>
      <c r="E19" s="159">
        <f>ROUND(VALUE(SUBSTITUTE(実質収支比率等に係る経年分析!I$48,"▲","-")),2)</f>
        <v>5.03</v>
      </c>
      <c r="F19" s="159">
        <f>ROUND(VALUE(SUBSTITUTE(実質収支比率等に係る経年分析!J$48,"▲","-")),2)</f>
        <v>5.34</v>
      </c>
    </row>
    <row r="20" spans="1:11">
      <c r="A20" s="159" t="s">
        <v>49</v>
      </c>
      <c r="B20" s="159">
        <f>ROUND(VALUE(SUBSTITUTE(実質収支比率等に係る経年分析!F$47,"▲","-")),2)</f>
        <v>18.21</v>
      </c>
      <c r="C20" s="159">
        <f>ROUND(VALUE(SUBSTITUTE(実質収支比率等に係る経年分析!G$47,"▲","-")),2)</f>
        <v>18.05</v>
      </c>
      <c r="D20" s="159">
        <f>ROUND(VALUE(SUBSTITUTE(実質収支比率等に係る経年分析!H$47,"▲","-")),2)</f>
        <v>20.21</v>
      </c>
      <c r="E20" s="159">
        <f>ROUND(VALUE(SUBSTITUTE(実質収支比率等に係る経年分析!I$47,"▲","-")),2)</f>
        <v>17.53</v>
      </c>
      <c r="F20" s="159">
        <f>ROUND(VALUE(SUBSTITUTE(実質収支比率等に係る経年分析!J$47,"▲","-")),2)</f>
        <v>17.87</v>
      </c>
    </row>
    <row r="21" spans="1:11">
      <c r="A21" s="159" t="s">
        <v>50</v>
      </c>
      <c r="B21" s="159">
        <f>IF(ISNUMBER(VALUE(SUBSTITUTE(実質収支比率等に係る経年分析!F$49,"▲","-"))),ROUND(VALUE(SUBSTITUTE(実質収支比率等に係る経年分析!F$49,"▲","-")),2),NA())</f>
        <v>1.84</v>
      </c>
      <c r="C21" s="159">
        <f>IF(ISNUMBER(VALUE(SUBSTITUTE(実質収支比率等に係る経年分析!G$49,"▲","-"))),ROUND(VALUE(SUBSTITUTE(実質収支比率等に係る経年分析!G$49,"▲","-")),2),NA())</f>
        <v>0.68</v>
      </c>
      <c r="D21" s="159">
        <f>IF(ISNUMBER(VALUE(SUBSTITUTE(実質収支比率等に係る経年分析!H$49,"▲","-"))),ROUND(VALUE(SUBSTITUTE(実質収支比率等に係る経年分析!H$49,"▲","-")),2),NA())</f>
        <v>3.88</v>
      </c>
      <c r="E21" s="159">
        <f>IF(ISNUMBER(VALUE(SUBSTITUTE(実質収支比率等に係る経年分析!I$49,"▲","-"))),ROUND(VALUE(SUBSTITUTE(実質収支比率等に係る経年分析!I$49,"▲","-")),2),NA())</f>
        <v>-3.21</v>
      </c>
      <c r="F21" s="159">
        <f>IF(ISNUMBER(VALUE(SUBSTITUTE(実質収支比率等に係る経年分析!J$49,"▲","-"))),ROUND(VALUE(SUBSTITUTE(実質収支比率等に係る経年分析!J$49,"▲","-")),2),NA())</f>
        <v>0.28000000000000003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1.22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乙訓休日応急診療所特別会計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c r="A32" s="160" t="str">
        <f>IF(連結実質赤字比率に係る赤字・黒字の構成分析!C$38="",NA(),連結実質赤字比率に係る赤字・黒字の構成分析!C$38)</f>
        <v>長岡京市公共下水道事業会計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0.39</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0.99</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4.8899999999999997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5.21</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2.4900000000000002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2.4900000000000002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5.37</v>
      </c>
    </row>
    <row r="36" spans="1:16">
      <c r="A36" s="160" t="str">
        <f>IF(連結実質赤字比率に係る赤字・黒字の構成分析!C$34="",NA(),連結実質赤字比率に係る赤字・黒字の構成分析!C$34)</f>
        <v>長岡京市水道事業会計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11.11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9.9700000000000006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10.28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10.38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2863</v>
      </c>
      <c r="E42" s="161"/>
      <c r="F42" s="161"/>
      <c r="G42" s="161">
        <f>'実質公債費比率（分子）の構造'!L$52</f>
        <v>3008</v>
      </c>
      <c r="H42" s="161"/>
      <c r="I42" s="161"/>
      <c r="J42" s="161">
        <f>'実質公債費比率（分子）の構造'!M$52</f>
        <v>2962</v>
      </c>
      <c r="K42" s="161"/>
      <c r="L42" s="161"/>
      <c r="M42" s="161">
        <f>'実質公債費比率（分子）の構造'!N$52</f>
        <v>3020</v>
      </c>
      <c r="N42" s="161"/>
      <c r="O42" s="161"/>
      <c r="P42" s="161">
        <f>'実質公債費比率（分子）の構造'!O$52</f>
        <v>3002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63</v>
      </c>
      <c r="C44" s="161"/>
      <c r="D44" s="161"/>
      <c r="E44" s="161">
        <f>'実質公債費比率（分子）の構造'!L$50</f>
        <v>64</v>
      </c>
      <c r="F44" s="161"/>
      <c r="G44" s="161"/>
      <c r="H44" s="161">
        <f>'実質公債費比率（分子）の構造'!M$50</f>
        <v>112</v>
      </c>
      <c r="I44" s="161"/>
      <c r="J44" s="161"/>
      <c r="K44" s="161">
        <f>'実質公債費比率（分子）の構造'!N$50</f>
        <v>78</v>
      </c>
      <c r="L44" s="161"/>
      <c r="M44" s="161"/>
      <c r="N44" s="161">
        <f>'実質公債費比率（分子）の構造'!O$50</f>
        <v>86</v>
      </c>
      <c r="O44" s="161"/>
      <c r="P44" s="161"/>
    </row>
    <row r="45" spans="1:16">
      <c r="A45" s="161" t="s">
        <v>60</v>
      </c>
      <c r="B45" s="161">
        <f>'実質公債費比率（分子）の構造'!K$49</f>
        <v>236</v>
      </c>
      <c r="C45" s="161"/>
      <c r="D45" s="161"/>
      <c r="E45" s="161">
        <f>'実質公債費比率（分子）の構造'!L$49</f>
        <v>265</v>
      </c>
      <c r="F45" s="161"/>
      <c r="G45" s="161"/>
      <c r="H45" s="161">
        <f>'実質公債費比率（分子）の構造'!M$49</f>
        <v>253</v>
      </c>
      <c r="I45" s="161"/>
      <c r="J45" s="161"/>
      <c r="K45" s="161">
        <f>'実質公債費比率（分子）の構造'!N$49</f>
        <v>159</v>
      </c>
      <c r="L45" s="161"/>
      <c r="M45" s="161"/>
      <c r="N45" s="161">
        <f>'実質公債費比率（分子）の構造'!O$49</f>
        <v>123</v>
      </c>
      <c r="O45" s="161"/>
      <c r="P45" s="161"/>
    </row>
    <row r="46" spans="1:16">
      <c r="A46" s="161" t="s">
        <v>61</v>
      </c>
      <c r="B46" s="161">
        <f>'実質公債費比率（分子）の構造'!K$48</f>
        <v>662</v>
      </c>
      <c r="C46" s="161"/>
      <c r="D46" s="161"/>
      <c r="E46" s="161">
        <f>'実質公債費比率（分子）の構造'!L$48</f>
        <v>673</v>
      </c>
      <c r="F46" s="161"/>
      <c r="G46" s="161"/>
      <c r="H46" s="161">
        <f>'実質公債費比率（分子）の構造'!M$48</f>
        <v>646</v>
      </c>
      <c r="I46" s="161"/>
      <c r="J46" s="161"/>
      <c r="K46" s="161">
        <f>'実質公債費比率（分子）の構造'!N$48</f>
        <v>702</v>
      </c>
      <c r="L46" s="161"/>
      <c r="M46" s="161"/>
      <c r="N46" s="161">
        <f>'実質公債費比率（分子）の構造'!O$48</f>
        <v>529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2067</v>
      </c>
      <c r="C49" s="161"/>
      <c r="D49" s="161"/>
      <c r="E49" s="161">
        <f>'実質公債費比率（分子）の構造'!L$45</f>
        <v>2152</v>
      </c>
      <c r="F49" s="161"/>
      <c r="G49" s="161"/>
      <c r="H49" s="161">
        <f>'実質公債費比率（分子）の構造'!M$45</f>
        <v>2113</v>
      </c>
      <c r="I49" s="161"/>
      <c r="J49" s="161"/>
      <c r="K49" s="161">
        <f>'実質公債費比率（分子）の構造'!N$45</f>
        <v>2214</v>
      </c>
      <c r="L49" s="161"/>
      <c r="M49" s="161"/>
      <c r="N49" s="161">
        <f>'実質公債費比率（分子）の構造'!O$45</f>
        <v>2288</v>
      </c>
      <c r="O49" s="161"/>
      <c r="P49" s="161"/>
    </row>
    <row r="50" spans="1:16">
      <c r="A50" s="161" t="s">
        <v>64</v>
      </c>
      <c r="B50" s="161" t="e">
        <f>NA()</f>
        <v>#N/A</v>
      </c>
      <c r="C50" s="161">
        <f>IF(ISNUMBER('実質公債費比率（分子）の構造'!K$53),'実質公債費比率（分子）の構造'!K$53,NA())</f>
        <v>165</v>
      </c>
      <c r="D50" s="161" t="e">
        <f>NA()</f>
        <v>#N/A</v>
      </c>
      <c r="E50" s="161" t="e">
        <f>NA()</f>
        <v>#N/A</v>
      </c>
      <c r="F50" s="161">
        <f>IF(ISNUMBER('実質公債費比率（分子）の構造'!L$53),'実質公債費比率（分子）の構造'!L$53,NA())</f>
        <v>146</v>
      </c>
      <c r="G50" s="161" t="e">
        <f>NA()</f>
        <v>#N/A</v>
      </c>
      <c r="H50" s="161" t="e">
        <f>NA()</f>
        <v>#N/A</v>
      </c>
      <c r="I50" s="161">
        <f>IF(ISNUMBER('実質公債費比率（分子）の構造'!M$53),'実質公債費比率（分子）の構造'!M$53,NA())</f>
        <v>162</v>
      </c>
      <c r="J50" s="161" t="e">
        <f>NA()</f>
        <v>#N/A</v>
      </c>
      <c r="K50" s="161" t="e">
        <f>NA()</f>
        <v>#N/A</v>
      </c>
      <c r="L50" s="161">
        <f>IF(ISNUMBER('実質公債費比率（分子）の構造'!N$53),'実質公債費比率（分子）の構造'!N$53,NA())</f>
        <v>133</v>
      </c>
      <c r="M50" s="161" t="e">
        <f>NA()</f>
        <v>#N/A</v>
      </c>
      <c r="N50" s="161" t="e">
        <f>NA()</f>
        <v>#N/A</v>
      </c>
      <c r="O50" s="161">
        <f>IF(ISNUMBER('実質公債費比率（分子）の構造'!O$53),'実質公債費比率（分子）の構造'!O$53,NA())</f>
        <v>24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28129</v>
      </c>
      <c r="E56" s="160"/>
      <c r="F56" s="160"/>
      <c r="G56" s="160">
        <f>'将来負担比率（分子）の構造'!J$52</f>
        <v>28605</v>
      </c>
      <c r="H56" s="160"/>
      <c r="I56" s="160"/>
      <c r="J56" s="160">
        <f>'将来負担比率（分子）の構造'!K$52</f>
        <v>29346</v>
      </c>
      <c r="K56" s="160"/>
      <c r="L56" s="160"/>
      <c r="M56" s="160">
        <f>'将来負担比率（分子）の構造'!L$52</f>
        <v>29124</v>
      </c>
      <c r="N56" s="160"/>
      <c r="O56" s="160"/>
      <c r="P56" s="160">
        <f>'将来負担比率（分子）の構造'!M$52</f>
        <v>29387</v>
      </c>
    </row>
    <row r="57" spans="1:16">
      <c r="A57" s="160" t="s">
        <v>36</v>
      </c>
      <c r="B57" s="160"/>
      <c r="C57" s="160"/>
      <c r="D57" s="160">
        <f>'将来負担比率（分子）の構造'!I$51</f>
        <v>8471</v>
      </c>
      <c r="E57" s="160"/>
      <c r="F57" s="160"/>
      <c r="G57" s="160">
        <f>'将来負担比率（分子）の構造'!J$51</f>
        <v>8179</v>
      </c>
      <c r="H57" s="160"/>
      <c r="I57" s="160"/>
      <c r="J57" s="160">
        <f>'将来負担比率（分子）の構造'!K$51</f>
        <v>8009</v>
      </c>
      <c r="K57" s="160"/>
      <c r="L57" s="160"/>
      <c r="M57" s="160">
        <f>'将来負担比率（分子）の構造'!L$51</f>
        <v>7922</v>
      </c>
      <c r="N57" s="160"/>
      <c r="O57" s="160"/>
      <c r="P57" s="160">
        <f>'将来負担比率（分子）の構造'!M$51</f>
        <v>7653</v>
      </c>
    </row>
    <row r="58" spans="1:16">
      <c r="A58" s="160" t="s">
        <v>35</v>
      </c>
      <c r="B58" s="160"/>
      <c r="C58" s="160"/>
      <c r="D58" s="160">
        <f>'将来負担比率（分子）の構造'!I$50</f>
        <v>5012</v>
      </c>
      <c r="E58" s="160"/>
      <c r="F58" s="160"/>
      <c r="G58" s="160">
        <f>'将来負担比率（分子）の構造'!J$50</f>
        <v>5090</v>
      </c>
      <c r="H58" s="160"/>
      <c r="I58" s="160"/>
      <c r="J58" s="160">
        <f>'将来負担比率（分子）の構造'!K$50</f>
        <v>6364</v>
      </c>
      <c r="K58" s="160"/>
      <c r="L58" s="160"/>
      <c r="M58" s="160">
        <f>'将来負担比率（分子）の構造'!L$50</f>
        <v>6246</v>
      </c>
      <c r="N58" s="160"/>
      <c r="O58" s="160"/>
      <c r="P58" s="160">
        <f>'将来負担比率（分子）の構造'!M$50</f>
        <v>6657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4769</v>
      </c>
      <c r="C62" s="160"/>
      <c r="D62" s="160"/>
      <c r="E62" s="160">
        <f>'将来負担比率（分子）の構造'!J$45</f>
        <v>4181</v>
      </c>
      <c r="F62" s="160"/>
      <c r="G62" s="160"/>
      <c r="H62" s="160">
        <f>'将来負担比率（分子）の構造'!K$45</f>
        <v>3853</v>
      </c>
      <c r="I62" s="160"/>
      <c r="J62" s="160"/>
      <c r="K62" s="160">
        <f>'将来負担比率（分子）の構造'!L$45</f>
        <v>3803</v>
      </c>
      <c r="L62" s="160"/>
      <c r="M62" s="160"/>
      <c r="N62" s="160">
        <f>'将来負担比率（分子）の構造'!M$45</f>
        <v>3458</v>
      </c>
      <c r="O62" s="160"/>
      <c r="P62" s="160"/>
    </row>
    <row r="63" spans="1:16">
      <c r="A63" s="160" t="s">
        <v>28</v>
      </c>
      <c r="B63" s="160">
        <f>'将来負担比率（分子）の構造'!I$44</f>
        <v>1493</v>
      </c>
      <c r="C63" s="160"/>
      <c r="D63" s="160"/>
      <c r="E63" s="160">
        <f>'将来負担比率（分子）の構造'!J$44</f>
        <v>1453</v>
      </c>
      <c r="F63" s="160"/>
      <c r="G63" s="160"/>
      <c r="H63" s="160">
        <f>'将来負担比率（分子）の構造'!K$44</f>
        <v>1986</v>
      </c>
      <c r="I63" s="160"/>
      <c r="J63" s="160"/>
      <c r="K63" s="160">
        <f>'将来負担比率（分子）の構造'!L$44</f>
        <v>2414</v>
      </c>
      <c r="L63" s="160"/>
      <c r="M63" s="160"/>
      <c r="N63" s="160">
        <f>'将来負担比率（分子）の構造'!M$44</f>
        <v>2894</v>
      </c>
      <c r="O63" s="160"/>
      <c r="P63" s="160"/>
    </row>
    <row r="64" spans="1:16">
      <c r="A64" s="160" t="s">
        <v>27</v>
      </c>
      <c r="B64" s="160">
        <f>'将来負担比率（分子）の構造'!I$43</f>
        <v>9911</v>
      </c>
      <c r="C64" s="160"/>
      <c r="D64" s="160"/>
      <c r="E64" s="160">
        <f>'将来負担比率（分子）の構造'!J$43</f>
        <v>9717</v>
      </c>
      <c r="F64" s="160"/>
      <c r="G64" s="160"/>
      <c r="H64" s="160">
        <f>'将来負担比率（分子）の構造'!K$43</f>
        <v>9457</v>
      </c>
      <c r="I64" s="160"/>
      <c r="J64" s="160"/>
      <c r="K64" s="160">
        <f>'将来負担比率（分子）の構造'!L$43</f>
        <v>9345</v>
      </c>
      <c r="L64" s="160"/>
      <c r="M64" s="160"/>
      <c r="N64" s="160">
        <f>'将来負担比率（分子）の構造'!M$43</f>
        <v>8430</v>
      </c>
      <c r="O64" s="160"/>
      <c r="P64" s="160"/>
    </row>
    <row r="65" spans="1:16">
      <c r="A65" s="160" t="s">
        <v>26</v>
      </c>
      <c r="B65" s="160">
        <f>'将来負担比率（分子）の構造'!I$42</f>
        <v>417</v>
      </c>
      <c r="C65" s="160"/>
      <c r="D65" s="160"/>
      <c r="E65" s="160">
        <f>'将来負担比率（分子）の構造'!J$42</f>
        <v>423</v>
      </c>
      <c r="F65" s="160"/>
      <c r="G65" s="160"/>
      <c r="H65" s="160">
        <f>'将来負担比率（分子）の構造'!K$42</f>
        <v>336</v>
      </c>
      <c r="I65" s="160"/>
      <c r="J65" s="160"/>
      <c r="K65" s="160">
        <f>'将来負担比率（分子）の構造'!L$42</f>
        <v>502</v>
      </c>
      <c r="L65" s="160"/>
      <c r="M65" s="160"/>
      <c r="N65" s="160">
        <f>'将来負担比率（分子）の構造'!M$42</f>
        <v>180</v>
      </c>
      <c r="O65" s="160"/>
      <c r="P65" s="160"/>
    </row>
    <row r="66" spans="1:16">
      <c r="A66" s="160" t="s">
        <v>25</v>
      </c>
      <c r="B66" s="160">
        <f>'将来負担比率（分子）の構造'!I$41</f>
        <v>25236</v>
      </c>
      <c r="C66" s="160"/>
      <c r="D66" s="160"/>
      <c r="E66" s="160">
        <f>'将来負担比率（分子）の構造'!J$41</f>
        <v>26520</v>
      </c>
      <c r="F66" s="160"/>
      <c r="G66" s="160"/>
      <c r="H66" s="160">
        <f>'将来負担比率（分子）の構造'!K$41</f>
        <v>28293</v>
      </c>
      <c r="I66" s="160"/>
      <c r="J66" s="160"/>
      <c r="K66" s="160">
        <f>'将来負担比率（分子）の構造'!L$41</f>
        <v>28692</v>
      </c>
      <c r="L66" s="160"/>
      <c r="M66" s="160"/>
      <c r="N66" s="160">
        <f>'将来負担比率（分子）の構造'!M$41</f>
        <v>30183</v>
      </c>
      <c r="O66" s="160"/>
      <c r="P66" s="160"/>
    </row>
    <row r="67" spans="1:16">
      <c r="A67" s="160" t="s">
        <v>68</v>
      </c>
      <c r="B67" s="160" t="e">
        <f>NA()</f>
        <v>#N/A</v>
      </c>
      <c r="C67" s="160">
        <f>IF(ISNUMBER('将来負担比率（分子）の構造'!I$53), IF('将来負担比率（分子）の構造'!I$53 &lt; 0, 0, '将来負担比率（分子）の構造'!I$53), NA())</f>
        <v>213</v>
      </c>
      <c r="D67" s="160" t="e">
        <f>NA()</f>
        <v>#N/A</v>
      </c>
      <c r="E67" s="160" t="e">
        <f>NA()</f>
        <v>#N/A</v>
      </c>
      <c r="F67" s="160">
        <f>IF(ISNUMBER('将来負担比率（分子）の構造'!J$53), IF('将来負担比率（分子）の構造'!J$53 &lt; 0, 0, '将来負担比率（分子）の構造'!J$53), NA())</f>
        <v>419</v>
      </c>
      <c r="G67" s="160" t="e">
        <f>NA()</f>
        <v>#N/A</v>
      </c>
      <c r="H67" s="160" t="e">
        <f>NA()</f>
        <v>#N/A</v>
      </c>
      <c r="I67" s="160">
        <f>IF(ISNUMBER('将来負担比率（分子）の構造'!K$53), IF('将来負担比率（分子）の構造'!K$53 &lt; 0, 0, '将来負担比率（分子）の構造'!K$53), NA())</f>
        <v>205</v>
      </c>
      <c r="J67" s="160" t="e">
        <f>NA()</f>
        <v>#N/A</v>
      </c>
      <c r="K67" s="160" t="e">
        <f>NA()</f>
        <v>#N/A</v>
      </c>
      <c r="L67" s="160">
        <f>IF(ISNUMBER('将来負担比率（分子）の構造'!L$53), IF('将来負担比率（分子）の構造'!L$53 &lt; 0, 0, '将来負担比率（分子）の構造'!L$53), NA())</f>
        <v>1463</v>
      </c>
      <c r="M67" s="160" t="e">
        <f>NA()</f>
        <v>#N/A</v>
      </c>
      <c r="N67" s="160" t="e">
        <f>NA()</f>
        <v>#N/A</v>
      </c>
      <c r="O67" s="160">
        <f>IF(ISNUMBER('将来負担比率（分子）の構造'!M$53), IF('将来負担比率（分子）の構造'!M$53 &lt; 0, 0, '将来負担比率（分子）の構造'!M$53), NA())</f>
        <v>1447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3263</v>
      </c>
      <c r="C72" s="164">
        <f>基金残高に係る経年分析!G55</f>
        <v>2913</v>
      </c>
      <c r="D72" s="164">
        <f>基金残高に係る経年分析!H55</f>
        <v>2922</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2903</v>
      </c>
      <c r="C74" s="164">
        <f>基金残高に係る経年分析!G57</f>
        <v>3047</v>
      </c>
      <c r="D74" s="164">
        <f>基金残高に係る経年分析!H57</f>
        <v>3353</v>
      </c>
    </row>
  </sheetData>
  <sheetProtection algorithmName="SHA-512" hashValue="q/1zoD2uvdZRpx+81JGRqEetzhNba/yPS6In2drbIpRFJf2BtcPox7BLeqN8n6aUwDq6gQ+5cPwcOHEx2be1cw==" saltValue="Wsu3peZhkDWjSE4rZt+6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05" customWidth="1"/>
    <col min="96" max="133" width="1.5703125" style="221" customWidth="1"/>
    <col min="134" max="143" width="1.5703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12489687</v>
      </c>
      <c r="S5" s="707"/>
      <c r="T5" s="707"/>
      <c r="U5" s="707"/>
      <c r="V5" s="707"/>
      <c r="W5" s="707"/>
      <c r="X5" s="707"/>
      <c r="Y5" s="753"/>
      <c r="Z5" s="771">
        <v>42.2</v>
      </c>
      <c r="AA5" s="771"/>
      <c r="AB5" s="771"/>
      <c r="AC5" s="771"/>
      <c r="AD5" s="772">
        <v>11513574</v>
      </c>
      <c r="AE5" s="772"/>
      <c r="AF5" s="772"/>
      <c r="AG5" s="772"/>
      <c r="AH5" s="772"/>
      <c r="AI5" s="772"/>
      <c r="AJ5" s="772"/>
      <c r="AK5" s="772"/>
      <c r="AL5" s="754">
        <v>74.099999999999994</v>
      </c>
      <c r="AM5" s="723"/>
      <c r="AN5" s="723"/>
      <c r="AO5" s="755"/>
      <c r="AP5" s="740" t="s">
        <v>222</v>
      </c>
      <c r="AQ5" s="741"/>
      <c r="AR5" s="741"/>
      <c r="AS5" s="741"/>
      <c r="AT5" s="741"/>
      <c r="AU5" s="741"/>
      <c r="AV5" s="741"/>
      <c r="AW5" s="741"/>
      <c r="AX5" s="741"/>
      <c r="AY5" s="741"/>
      <c r="AZ5" s="741"/>
      <c r="BA5" s="741"/>
      <c r="BB5" s="741"/>
      <c r="BC5" s="741"/>
      <c r="BD5" s="741"/>
      <c r="BE5" s="741"/>
      <c r="BF5" s="742"/>
      <c r="BG5" s="641">
        <v>11513574</v>
      </c>
      <c r="BH5" s="644"/>
      <c r="BI5" s="644"/>
      <c r="BJ5" s="644"/>
      <c r="BK5" s="644"/>
      <c r="BL5" s="644"/>
      <c r="BM5" s="644"/>
      <c r="BN5" s="645"/>
      <c r="BO5" s="703">
        <v>92.2</v>
      </c>
      <c r="BP5" s="703"/>
      <c r="BQ5" s="703"/>
      <c r="BR5" s="703"/>
      <c r="BS5" s="704">
        <v>144842</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129079</v>
      </c>
      <c r="S6" s="644"/>
      <c r="T6" s="644"/>
      <c r="U6" s="644"/>
      <c r="V6" s="644"/>
      <c r="W6" s="644"/>
      <c r="X6" s="644"/>
      <c r="Y6" s="645"/>
      <c r="Z6" s="703">
        <v>0.4</v>
      </c>
      <c r="AA6" s="703"/>
      <c r="AB6" s="703"/>
      <c r="AC6" s="703"/>
      <c r="AD6" s="704">
        <v>129079</v>
      </c>
      <c r="AE6" s="704"/>
      <c r="AF6" s="704"/>
      <c r="AG6" s="704"/>
      <c r="AH6" s="704"/>
      <c r="AI6" s="704"/>
      <c r="AJ6" s="704"/>
      <c r="AK6" s="704"/>
      <c r="AL6" s="646">
        <v>0.8</v>
      </c>
      <c r="AM6" s="647"/>
      <c r="AN6" s="647"/>
      <c r="AO6" s="705"/>
      <c r="AP6" s="638" t="s">
        <v>227</v>
      </c>
      <c r="AQ6" s="639"/>
      <c r="AR6" s="639"/>
      <c r="AS6" s="639"/>
      <c r="AT6" s="639"/>
      <c r="AU6" s="639"/>
      <c r="AV6" s="639"/>
      <c r="AW6" s="639"/>
      <c r="AX6" s="639"/>
      <c r="AY6" s="639"/>
      <c r="AZ6" s="639"/>
      <c r="BA6" s="639"/>
      <c r="BB6" s="639"/>
      <c r="BC6" s="639"/>
      <c r="BD6" s="639"/>
      <c r="BE6" s="639"/>
      <c r="BF6" s="640"/>
      <c r="BG6" s="641">
        <v>11513574</v>
      </c>
      <c r="BH6" s="644"/>
      <c r="BI6" s="644"/>
      <c r="BJ6" s="644"/>
      <c r="BK6" s="644"/>
      <c r="BL6" s="644"/>
      <c r="BM6" s="644"/>
      <c r="BN6" s="645"/>
      <c r="BO6" s="703">
        <v>92.2</v>
      </c>
      <c r="BP6" s="703"/>
      <c r="BQ6" s="703"/>
      <c r="BR6" s="703"/>
      <c r="BS6" s="704">
        <v>144842</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282693</v>
      </c>
      <c r="CS6" s="644"/>
      <c r="CT6" s="644"/>
      <c r="CU6" s="644"/>
      <c r="CV6" s="644"/>
      <c r="CW6" s="644"/>
      <c r="CX6" s="644"/>
      <c r="CY6" s="645"/>
      <c r="CZ6" s="754">
        <v>1</v>
      </c>
      <c r="DA6" s="723"/>
      <c r="DB6" s="723"/>
      <c r="DC6" s="757"/>
      <c r="DD6" s="649" t="s">
        <v>122</v>
      </c>
      <c r="DE6" s="644"/>
      <c r="DF6" s="644"/>
      <c r="DG6" s="644"/>
      <c r="DH6" s="644"/>
      <c r="DI6" s="644"/>
      <c r="DJ6" s="644"/>
      <c r="DK6" s="644"/>
      <c r="DL6" s="644"/>
      <c r="DM6" s="644"/>
      <c r="DN6" s="644"/>
      <c r="DO6" s="644"/>
      <c r="DP6" s="645"/>
      <c r="DQ6" s="649">
        <v>282693</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25771</v>
      </c>
      <c r="S7" s="644"/>
      <c r="T7" s="644"/>
      <c r="U7" s="644"/>
      <c r="V7" s="644"/>
      <c r="W7" s="644"/>
      <c r="X7" s="644"/>
      <c r="Y7" s="645"/>
      <c r="Z7" s="703">
        <v>0.1</v>
      </c>
      <c r="AA7" s="703"/>
      <c r="AB7" s="703"/>
      <c r="AC7" s="703"/>
      <c r="AD7" s="704">
        <v>25771</v>
      </c>
      <c r="AE7" s="704"/>
      <c r="AF7" s="704"/>
      <c r="AG7" s="704"/>
      <c r="AH7" s="704"/>
      <c r="AI7" s="704"/>
      <c r="AJ7" s="704"/>
      <c r="AK7" s="704"/>
      <c r="AL7" s="646">
        <v>0.2</v>
      </c>
      <c r="AM7" s="647"/>
      <c r="AN7" s="647"/>
      <c r="AO7" s="705"/>
      <c r="AP7" s="638" t="s">
        <v>230</v>
      </c>
      <c r="AQ7" s="639"/>
      <c r="AR7" s="639"/>
      <c r="AS7" s="639"/>
      <c r="AT7" s="639"/>
      <c r="AU7" s="639"/>
      <c r="AV7" s="639"/>
      <c r="AW7" s="639"/>
      <c r="AX7" s="639"/>
      <c r="AY7" s="639"/>
      <c r="AZ7" s="639"/>
      <c r="BA7" s="639"/>
      <c r="BB7" s="639"/>
      <c r="BC7" s="639"/>
      <c r="BD7" s="639"/>
      <c r="BE7" s="639"/>
      <c r="BF7" s="640"/>
      <c r="BG7" s="641">
        <v>5968291</v>
      </c>
      <c r="BH7" s="644"/>
      <c r="BI7" s="644"/>
      <c r="BJ7" s="644"/>
      <c r="BK7" s="644"/>
      <c r="BL7" s="644"/>
      <c r="BM7" s="644"/>
      <c r="BN7" s="645"/>
      <c r="BO7" s="703">
        <v>47.8</v>
      </c>
      <c r="BP7" s="703"/>
      <c r="BQ7" s="703"/>
      <c r="BR7" s="703"/>
      <c r="BS7" s="704">
        <v>144842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3265567</v>
      </c>
      <c r="CS7" s="644"/>
      <c r="CT7" s="644"/>
      <c r="CU7" s="644"/>
      <c r="CV7" s="644"/>
      <c r="CW7" s="644"/>
      <c r="CX7" s="644"/>
      <c r="CY7" s="645"/>
      <c r="CZ7" s="703">
        <v>11.4</v>
      </c>
      <c r="DA7" s="703"/>
      <c r="DB7" s="703"/>
      <c r="DC7" s="703"/>
      <c r="DD7" s="649">
        <v>75003</v>
      </c>
      <c r="DE7" s="644"/>
      <c r="DF7" s="644"/>
      <c r="DG7" s="644"/>
      <c r="DH7" s="644"/>
      <c r="DI7" s="644"/>
      <c r="DJ7" s="644"/>
      <c r="DK7" s="644"/>
      <c r="DL7" s="644"/>
      <c r="DM7" s="644"/>
      <c r="DN7" s="644"/>
      <c r="DO7" s="644"/>
      <c r="DP7" s="645"/>
      <c r="DQ7" s="649">
        <v>2775695</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95990</v>
      </c>
      <c r="S8" s="644"/>
      <c r="T8" s="644"/>
      <c r="U8" s="644"/>
      <c r="V8" s="644"/>
      <c r="W8" s="644"/>
      <c r="X8" s="644"/>
      <c r="Y8" s="645"/>
      <c r="Z8" s="703">
        <v>0.3</v>
      </c>
      <c r="AA8" s="703"/>
      <c r="AB8" s="703"/>
      <c r="AC8" s="703"/>
      <c r="AD8" s="704">
        <v>95990</v>
      </c>
      <c r="AE8" s="704"/>
      <c r="AF8" s="704"/>
      <c r="AG8" s="704"/>
      <c r="AH8" s="704"/>
      <c r="AI8" s="704"/>
      <c r="AJ8" s="704"/>
      <c r="AK8" s="704"/>
      <c r="AL8" s="646">
        <v>0.6</v>
      </c>
      <c r="AM8" s="647"/>
      <c r="AN8" s="647"/>
      <c r="AO8" s="705"/>
      <c r="AP8" s="638" t="s">
        <v>233</v>
      </c>
      <c r="AQ8" s="639"/>
      <c r="AR8" s="639"/>
      <c r="AS8" s="639"/>
      <c r="AT8" s="639"/>
      <c r="AU8" s="639"/>
      <c r="AV8" s="639"/>
      <c r="AW8" s="639"/>
      <c r="AX8" s="639"/>
      <c r="AY8" s="639"/>
      <c r="AZ8" s="639"/>
      <c r="BA8" s="639"/>
      <c r="BB8" s="639"/>
      <c r="BC8" s="639"/>
      <c r="BD8" s="639"/>
      <c r="BE8" s="639"/>
      <c r="BF8" s="640"/>
      <c r="BG8" s="641">
        <v>135662</v>
      </c>
      <c r="BH8" s="644"/>
      <c r="BI8" s="644"/>
      <c r="BJ8" s="644"/>
      <c r="BK8" s="644"/>
      <c r="BL8" s="644"/>
      <c r="BM8" s="644"/>
      <c r="BN8" s="645"/>
      <c r="BO8" s="703">
        <v>1.1000000000000001</v>
      </c>
      <c r="BP8" s="703"/>
      <c r="BQ8" s="703"/>
      <c r="BR8" s="703"/>
      <c r="BS8" s="649" t="s">
        <v>122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12149413</v>
      </c>
      <c r="CS8" s="644"/>
      <c r="CT8" s="644"/>
      <c r="CU8" s="644"/>
      <c r="CV8" s="644"/>
      <c r="CW8" s="644"/>
      <c r="CX8" s="644"/>
      <c r="CY8" s="645"/>
      <c r="CZ8" s="703">
        <v>42.5</v>
      </c>
      <c r="DA8" s="703"/>
      <c r="DB8" s="703"/>
      <c r="DC8" s="703"/>
      <c r="DD8" s="649">
        <v>708358</v>
      </c>
      <c r="DE8" s="644"/>
      <c r="DF8" s="644"/>
      <c r="DG8" s="644"/>
      <c r="DH8" s="644"/>
      <c r="DI8" s="644"/>
      <c r="DJ8" s="644"/>
      <c r="DK8" s="644"/>
      <c r="DL8" s="644"/>
      <c r="DM8" s="644"/>
      <c r="DN8" s="644"/>
      <c r="DO8" s="644"/>
      <c r="DP8" s="645"/>
      <c r="DQ8" s="649">
        <v>5581096</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95143</v>
      </c>
      <c r="S9" s="644"/>
      <c r="T9" s="644"/>
      <c r="U9" s="644"/>
      <c r="V9" s="644"/>
      <c r="W9" s="644"/>
      <c r="X9" s="644"/>
      <c r="Y9" s="645"/>
      <c r="Z9" s="703">
        <v>0.3</v>
      </c>
      <c r="AA9" s="703"/>
      <c r="AB9" s="703"/>
      <c r="AC9" s="703"/>
      <c r="AD9" s="704">
        <v>95143</v>
      </c>
      <c r="AE9" s="704"/>
      <c r="AF9" s="704"/>
      <c r="AG9" s="704"/>
      <c r="AH9" s="704"/>
      <c r="AI9" s="704"/>
      <c r="AJ9" s="704"/>
      <c r="AK9" s="704"/>
      <c r="AL9" s="646">
        <v>0.6</v>
      </c>
      <c r="AM9" s="647"/>
      <c r="AN9" s="647"/>
      <c r="AO9" s="705"/>
      <c r="AP9" s="638" t="s">
        <v>236</v>
      </c>
      <c r="AQ9" s="639"/>
      <c r="AR9" s="639"/>
      <c r="AS9" s="639"/>
      <c r="AT9" s="639"/>
      <c r="AU9" s="639"/>
      <c r="AV9" s="639"/>
      <c r="AW9" s="639"/>
      <c r="AX9" s="639"/>
      <c r="AY9" s="639"/>
      <c r="AZ9" s="639"/>
      <c r="BA9" s="639"/>
      <c r="BB9" s="639"/>
      <c r="BC9" s="639"/>
      <c r="BD9" s="639"/>
      <c r="BE9" s="639"/>
      <c r="BF9" s="640"/>
      <c r="BG9" s="641">
        <v>4905626</v>
      </c>
      <c r="BH9" s="644"/>
      <c r="BI9" s="644"/>
      <c r="BJ9" s="644"/>
      <c r="BK9" s="644"/>
      <c r="BL9" s="644"/>
      <c r="BM9" s="644"/>
      <c r="BN9" s="645"/>
      <c r="BO9" s="703">
        <v>39.299999999999997</v>
      </c>
      <c r="BP9" s="703"/>
      <c r="BQ9" s="703"/>
      <c r="BR9" s="703"/>
      <c r="BS9" s="649" t="s">
        <v>122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2157545</v>
      </c>
      <c r="CS9" s="644"/>
      <c r="CT9" s="644"/>
      <c r="CU9" s="644"/>
      <c r="CV9" s="644"/>
      <c r="CW9" s="644"/>
      <c r="CX9" s="644"/>
      <c r="CY9" s="645"/>
      <c r="CZ9" s="703">
        <v>7.5</v>
      </c>
      <c r="DA9" s="703"/>
      <c r="DB9" s="703"/>
      <c r="DC9" s="703"/>
      <c r="DD9" s="649">
        <v>5385</v>
      </c>
      <c r="DE9" s="644"/>
      <c r="DF9" s="644"/>
      <c r="DG9" s="644"/>
      <c r="DH9" s="644"/>
      <c r="DI9" s="644"/>
      <c r="DJ9" s="644"/>
      <c r="DK9" s="644"/>
      <c r="DL9" s="644"/>
      <c r="DM9" s="644"/>
      <c r="DN9" s="644"/>
      <c r="DO9" s="644"/>
      <c r="DP9" s="645"/>
      <c r="DQ9" s="649">
        <v>2041157</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239</v>
      </c>
      <c r="AA10" s="703"/>
      <c r="AB10" s="703"/>
      <c r="AC10" s="703"/>
      <c r="AD10" s="704" t="s">
        <v>122</v>
      </c>
      <c r="AE10" s="704"/>
      <c r="AF10" s="704"/>
      <c r="AG10" s="704"/>
      <c r="AH10" s="704"/>
      <c r="AI10" s="704"/>
      <c r="AJ10" s="704"/>
      <c r="AK10" s="704"/>
      <c r="AL10" s="646" t="s">
        <v>122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223471</v>
      </c>
      <c r="BH10" s="644"/>
      <c r="BI10" s="644"/>
      <c r="BJ10" s="644"/>
      <c r="BK10" s="644"/>
      <c r="BL10" s="644"/>
      <c r="BM10" s="644"/>
      <c r="BN10" s="645"/>
      <c r="BO10" s="703">
        <v>1.8</v>
      </c>
      <c r="BP10" s="703"/>
      <c r="BQ10" s="703"/>
      <c r="BR10" s="703"/>
      <c r="BS10" s="649">
        <v>37066</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188022</v>
      </c>
      <c r="CS10" s="644"/>
      <c r="CT10" s="644"/>
      <c r="CU10" s="644"/>
      <c r="CV10" s="644"/>
      <c r="CW10" s="644"/>
      <c r="CX10" s="644"/>
      <c r="CY10" s="645"/>
      <c r="CZ10" s="703">
        <v>0.7</v>
      </c>
      <c r="DA10" s="703"/>
      <c r="DB10" s="703"/>
      <c r="DC10" s="703"/>
      <c r="DD10" s="649" t="s">
        <v>239</v>
      </c>
      <c r="DE10" s="644"/>
      <c r="DF10" s="644"/>
      <c r="DG10" s="644"/>
      <c r="DH10" s="644"/>
      <c r="DI10" s="644"/>
      <c r="DJ10" s="644"/>
      <c r="DK10" s="644"/>
      <c r="DL10" s="644"/>
      <c r="DM10" s="644"/>
      <c r="DN10" s="644"/>
      <c r="DO10" s="644"/>
      <c r="DP10" s="645"/>
      <c r="DQ10" s="649">
        <v>96812</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239</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239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703532</v>
      </c>
      <c r="BH11" s="644"/>
      <c r="BI11" s="644"/>
      <c r="BJ11" s="644"/>
      <c r="BK11" s="644"/>
      <c r="BL11" s="644"/>
      <c r="BM11" s="644"/>
      <c r="BN11" s="645"/>
      <c r="BO11" s="703">
        <v>5.6</v>
      </c>
      <c r="BP11" s="703"/>
      <c r="BQ11" s="703"/>
      <c r="BR11" s="703"/>
      <c r="BS11" s="649">
        <v>107776</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135491</v>
      </c>
      <c r="CS11" s="644"/>
      <c r="CT11" s="644"/>
      <c r="CU11" s="644"/>
      <c r="CV11" s="644"/>
      <c r="CW11" s="644"/>
      <c r="CX11" s="644"/>
      <c r="CY11" s="645"/>
      <c r="CZ11" s="703">
        <v>0.5</v>
      </c>
      <c r="DA11" s="703"/>
      <c r="DB11" s="703"/>
      <c r="DC11" s="703"/>
      <c r="DD11" s="649">
        <v>24734</v>
      </c>
      <c r="DE11" s="644"/>
      <c r="DF11" s="644"/>
      <c r="DG11" s="644"/>
      <c r="DH11" s="644"/>
      <c r="DI11" s="644"/>
      <c r="DJ11" s="644"/>
      <c r="DK11" s="644"/>
      <c r="DL11" s="644"/>
      <c r="DM11" s="644"/>
      <c r="DN11" s="644"/>
      <c r="DO11" s="644"/>
      <c r="DP11" s="645"/>
      <c r="DQ11" s="649">
        <v>118924</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1352094</v>
      </c>
      <c r="S12" s="644"/>
      <c r="T12" s="644"/>
      <c r="U12" s="644"/>
      <c r="V12" s="644"/>
      <c r="W12" s="644"/>
      <c r="X12" s="644"/>
      <c r="Y12" s="645"/>
      <c r="Z12" s="703">
        <v>4.5999999999999996</v>
      </c>
      <c r="AA12" s="703"/>
      <c r="AB12" s="703"/>
      <c r="AC12" s="703"/>
      <c r="AD12" s="704">
        <v>1352094</v>
      </c>
      <c r="AE12" s="704"/>
      <c r="AF12" s="704"/>
      <c r="AG12" s="704"/>
      <c r="AH12" s="704"/>
      <c r="AI12" s="704"/>
      <c r="AJ12" s="704"/>
      <c r="AK12" s="704"/>
      <c r="AL12" s="646">
        <v>8.6999999999999993</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5074492</v>
      </c>
      <c r="BH12" s="644"/>
      <c r="BI12" s="644"/>
      <c r="BJ12" s="644"/>
      <c r="BK12" s="644"/>
      <c r="BL12" s="644"/>
      <c r="BM12" s="644"/>
      <c r="BN12" s="645"/>
      <c r="BO12" s="703">
        <v>40.6</v>
      </c>
      <c r="BP12" s="703"/>
      <c r="BQ12" s="703"/>
      <c r="BR12" s="703"/>
      <c r="BS12" s="649" t="s">
        <v>122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242050</v>
      </c>
      <c r="CS12" s="644"/>
      <c r="CT12" s="644"/>
      <c r="CU12" s="644"/>
      <c r="CV12" s="644"/>
      <c r="CW12" s="644"/>
      <c r="CX12" s="644"/>
      <c r="CY12" s="645"/>
      <c r="CZ12" s="703">
        <v>0.8</v>
      </c>
      <c r="DA12" s="703"/>
      <c r="DB12" s="703"/>
      <c r="DC12" s="703"/>
      <c r="DD12" s="649">
        <v>23616</v>
      </c>
      <c r="DE12" s="644"/>
      <c r="DF12" s="644"/>
      <c r="DG12" s="644"/>
      <c r="DH12" s="644"/>
      <c r="DI12" s="644"/>
      <c r="DJ12" s="644"/>
      <c r="DK12" s="644"/>
      <c r="DL12" s="644"/>
      <c r="DM12" s="644"/>
      <c r="DN12" s="644"/>
      <c r="DO12" s="644"/>
      <c r="DP12" s="645"/>
      <c r="DQ12" s="649">
        <v>146779</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239</v>
      </c>
      <c r="AA13" s="703"/>
      <c r="AB13" s="703"/>
      <c r="AC13" s="703"/>
      <c r="AD13" s="704" t="s">
        <v>239</v>
      </c>
      <c r="AE13" s="704"/>
      <c r="AF13" s="704"/>
      <c r="AG13" s="704"/>
      <c r="AH13" s="704"/>
      <c r="AI13" s="704"/>
      <c r="AJ13" s="704"/>
      <c r="AK13" s="704"/>
      <c r="AL13" s="646" t="s">
        <v>122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5073382</v>
      </c>
      <c r="BH13" s="644"/>
      <c r="BI13" s="644"/>
      <c r="BJ13" s="644"/>
      <c r="BK13" s="644"/>
      <c r="BL13" s="644"/>
      <c r="BM13" s="644"/>
      <c r="BN13" s="645"/>
      <c r="BO13" s="703">
        <v>40.6</v>
      </c>
      <c r="BP13" s="703"/>
      <c r="BQ13" s="703"/>
      <c r="BR13" s="703"/>
      <c r="BS13" s="649" t="s">
        <v>122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2489829</v>
      </c>
      <c r="CS13" s="644"/>
      <c r="CT13" s="644"/>
      <c r="CU13" s="644"/>
      <c r="CV13" s="644"/>
      <c r="CW13" s="644"/>
      <c r="CX13" s="644"/>
      <c r="CY13" s="645"/>
      <c r="CZ13" s="703">
        <v>8.6999999999999993</v>
      </c>
      <c r="DA13" s="703"/>
      <c r="DB13" s="703"/>
      <c r="DC13" s="703"/>
      <c r="DD13" s="649">
        <v>847155</v>
      </c>
      <c r="DE13" s="644"/>
      <c r="DF13" s="644"/>
      <c r="DG13" s="644"/>
      <c r="DH13" s="644"/>
      <c r="DI13" s="644"/>
      <c r="DJ13" s="644"/>
      <c r="DK13" s="644"/>
      <c r="DL13" s="644"/>
      <c r="DM13" s="644"/>
      <c r="DN13" s="644"/>
      <c r="DO13" s="644"/>
      <c r="DP13" s="645"/>
      <c r="DQ13" s="649">
        <v>1725158</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239</v>
      </c>
      <c r="AA14" s="703"/>
      <c r="AB14" s="703"/>
      <c r="AC14" s="703"/>
      <c r="AD14" s="704" t="s">
        <v>239</v>
      </c>
      <c r="AE14" s="704"/>
      <c r="AF14" s="704"/>
      <c r="AG14" s="704"/>
      <c r="AH14" s="704"/>
      <c r="AI14" s="704"/>
      <c r="AJ14" s="704"/>
      <c r="AK14" s="704"/>
      <c r="AL14" s="646" t="s">
        <v>122</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94868</v>
      </c>
      <c r="BH14" s="644"/>
      <c r="BI14" s="644"/>
      <c r="BJ14" s="644"/>
      <c r="BK14" s="644"/>
      <c r="BL14" s="644"/>
      <c r="BM14" s="644"/>
      <c r="BN14" s="645"/>
      <c r="BO14" s="703">
        <v>0.8</v>
      </c>
      <c r="BP14" s="703"/>
      <c r="BQ14" s="703"/>
      <c r="BR14" s="703"/>
      <c r="BS14" s="649" t="s">
        <v>239</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1006277</v>
      </c>
      <c r="CS14" s="644"/>
      <c r="CT14" s="644"/>
      <c r="CU14" s="644"/>
      <c r="CV14" s="644"/>
      <c r="CW14" s="644"/>
      <c r="CX14" s="644"/>
      <c r="CY14" s="645"/>
      <c r="CZ14" s="703">
        <v>3.5</v>
      </c>
      <c r="DA14" s="703"/>
      <c r="DB14" s="703"/>
      <c r="DC14" s="703"/>
      <c r="DD14" s="649">
        <v>32833</v>
      </c>
      <c r="DE14" s="644"/>
      <c r="DF14" s="644"/>
      <c r="DG14" s="644"/>
      <c r="DH14" s="644"/>
      <c r="DI14" s="644"/>
      <c r="DJ14" s="644"/>
      <c r="DK14" s="644"/>
      <c r="DL14" s="644"/>
      <c r="DM14" s="644"/>
      <c r="DN14" s="644"/>
      <c r="DO14" s="644"/>
      <c r="DP14" s="645"/>
      <c r="DQ14" s="649">
        <v>974722</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52965</v>
      </c>
      <c r="S15" s="644"/>
      <c r="T15" s="644"/>
      <c r="U15" s="644"/>
      <c r="V15" s="644"/>
      <c r="W15" s="644"/>
      <c r="X15" s="644"/>
      <c r="Y15" s="645"/>
      <c r="Z15" s="703">
        <v>0.2</v>
      </c>
      <c r="AA15" s="703"/>
      <c r="AB15" s="703"/>
      <c r="AC15" s="703"/>
      <c r="AD15" s="704">
        <v>52965</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375923</v>
      </c>
      <c r="BH15" s="644"/>
      <c r="BI15" s="644"/>
      <c r="BJ15" s="644"/>
      <c r="BK15" s="644"/>
      <c r="BL15" s="644"/>
      <c r="BM15" s="644"/>
      <c r="BN15" s="645"/>
      <c r="BO15" s="703">
        <v>3</v>
      </c>
      <c r="BP15" s="703"/>
      <c r="BQ15" s="703"/>
      <c r="BR15" s="703"/>
      <c r="BS15" s="649" t="s">
        <v>239</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4393261</v>
      </c>
      <c r="CS15" s="644"/>
      <c r="CT15" s="644"/>
      <c r="CU15" s="644"/>
      <c r="CV15" s="644"/>
      <c r="CW15" s="644"/>
      <c r="CX15" s="644"/>
      <c r="CY15" s="645"/>
      <c r="CZ15" s="703">
        <v>15.4</v>
      </c>
      <c r="DA15" s="703"/>
      <c r="DB15" s="703"/>
      <c r="DC15" s="703"/>
      <c r="DD15" s="649">
        <v>2068713</v>
      </c>
      <c r="DE15" s="644"/>
      <c r="DF15" s="644"/>
      <c r="DG15" s="644"/>
      <c r="DH15" s="644"/>
      <c r="DI15" s="644"/>
      <c r="DJ15" s="644"/>
      <c r="DK15" s="644"/>
      <c r="DL15" s="644"/>
      <c r="DM15" s="644"/>
      <c r="DN15" s="644"/>
      <c r="DO15" s="644"/>
      <c r="DP15" s="645"/>
      <c r="DQ15" s="649">
        <v>2331216</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239</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239</v>
      </c>
      <c r="CS16" s="644"/>
      <c r="CT16" s="644"/>
      <c r="CU16" s="644"/>
      <c r="CV16" s="644"/>
      <c r="CW16" s="644"/>
      <c r="CX16" s="644"/>
      <c r="CY16" s="645"/>
      <c r="CZ16" s="703" t="s">
        <v>122</v>
      </c>
      <c r="DA16" s="703"/>
      <c r="DB16" s="703"/>
      <c r="DC16" s="703"/>
      <c r="DD16" s="649" t="s">
        <v>239</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61358</v>
      </c>
      <c r="S17" s="644"/>
      <c r="T17" s="644"/>
      <c r="U17" s="644"/>
      <c r="V17" s="644"/>
      <c r="W17" s="644"/>
      <c r="X17" s="644"/>
      <c r="Y17" s="645"/>
      <c r="Z17" s="703">
        <v>0.2</v>
      </c>
      <c r="AA17" s="703"/>
      <c r="AB17" s="703"/>
      <c r="AC17" s="703"/>
      <c r="AD17" s="704">
        <v>61358</v>
      </c>
      <c r="AE17" s="704"/>
      <c r="AF17" s="704"/>
      <c r="AG17" s="704"/>
      <c r="AH17" s="704"/>
      <c r="AI17" s="704"/>
      <c r="AJ17" s="704"/>
      <c r="AK17" s="704"/>
      <c r="AL17" s="646">
        <v>0.4</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239</v>
      </c>
      <c r="BH17" s="644"/>
      <c r="BI17" s="644"/>
      <c r="BJ17" s="644"/>
      <c r="BK17" s="644"/>
      <c r="BL17" s="644"/>
      <c r="BM17" s="644"/>
      <c r="BN17" s="645"/>
      <c r="BO17" s="703" t="s">
        <v>239</v>
      </c>
      <c r="BP17" s="703"/>
      <c r="BQ17" s="703"/>
      <c r="BR17" s="703"/>
      <c r="BS17" s="649" t="s">
        <v>239</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2288576</v>
      </c>
      <c r="CS17" s="644"/>
      <c r="CT17" s="644"/>
      <c r="CU17" s="644"/>
      <c r="CV17" s="644"/>
      <c r="CW17" s="644"/>
      <c r="CX17" s="644"/>
      <c r="CY17" s="645"/>
      <c r="CZ17" s="703">
        <v>8</v>
      </c>
      <c r="DA17" s="703"/>
      <c r="DB17" s="703"/>
      <c r="DC17" s="703"/>
      <c r="DD17" s="649" t="s">
        <v>122</v>
      </c>
      <c r="DE17" s="644"/>
      <c r="DF17" s="644"/>
      <c r="DG17" s="644"/>
      <c r="DH17" s="644"/>
      <c r="DI17" s="644"/>
      <c r="DJ17" s="644"/>
      <c r="DK17" s="644"/>
      <c r="DL17" s="644"/>
      <c r="DM17" s="644"/>
      <c r="DN17" s="644"/>
      <c r="DO17" s="644"/>
      <c r="DP17" s="645"/>
      <c r="DQ17" s="649">
        <v>2274501</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2352828</v>
      </c>
      <c r="S18" s="644"/>
      <c r="T18" s="644"/>
      <c r="U18" s="644"/>
      <c r="V18" s="644"/>
      <c r="W18" s="644"/>
      <c r="X18" s="644"/>
      <c r="Y18" s="645"/>
      <c r="Z18" s="703">
        <v>7.9</v>
      </c>
      <c r="AA18" s="703"/>
      <c r="AB18" s="703"/>
      <c r="AC18" s="703"/>
      <c r="AD18" s="704">
        <v>2061708</v>
      </c>
      <c r="AE18" s="704"/>
      <c r="AF18" s="704"/>
      <c r="AG18" s="704"/>
      <c r="AH18" s="704"/>
      <c r="AI18" s="704"/>
      <c r="AJ18" s="704"/>
      <c r="AK18" s="704"/>
      <c r="AL18" s="646">
        <v>13.3</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239</v>
      </c>
      <c r="BH18" s="644"/>
      <c r="BI18" s="644"/>
      <c r="BJ18" s="644"/>
      <c r="BK18" s="644"/>
      <c r="BL18" s="644"/>
      <c r="BM18" s="644"/>
      <c r="BN18" s="645"/>
      <c r="BO18" s="703" t="s">
        <v>122</v>
      </c>
      <c r="BP18" s="703"/>
      <c r="BQ18" s="703"/>
      <c r="BR18" s="703"/>
      <c r="BS18" s="649" t="s">
        <v>239</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239</v>
      </c>
      <c r="DA18" s="703"/>
      <c r="DB18" s="703"/>
      <c r="DC18" s="703"/>
      <c r="DD18" s="649" t="s">
        <v>122</v>
      </c>
      <c r="DE18" s="644"/>
      <c r="DF18" s="644"/>
      <c r="DG18" s="644"/>
      <c r="DH18" s="644"/>
      <c r="DI18" s="644"/>
      <c r="DJ18" s="644"/>
      <c r="DK18" s="644"/>
      <c r="DL18" s="644"/>
      <c r="DM18" s="644"/>
      <c r="DN18" s="644"/>
      <c r="DO18" s="644"/>
      <c r="DP18" s="645"/>
      <c r="DQ18" s="649" t="s">
        <v>239</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2061708</v>
      </c>
      <c r="S19" s="644"/>
      <c r="T19" s="644"/>
      <c r="U19" s="644"/>
      <c r="V19" s="644"/>
      <c r="W19" s="644"/>
      <c r="X19" s="644"/>
      <c r="Y19" s="645"/>
      <c r="Z19" s="703">
        <v>7</v>
      </c>
      <c r="AA19" s="703"/>
      <c r="AB19" s="703"/>
      <c r="AC19" s="703"/>
      <c r="AD19" s="704">
        <v>2061708</v>
      </c>
      <c r="AE19" s="704"/>
      <c r="AF19" s="704"/>
      <c r="AG19" s="704"/>
      <c r="AH19" s="704"/>
      <c r="AI19" s="704"/>
      <c r="AJ19" s="704"/>
      <c r="AK19" s="704"/>
      <c r="AL19" s="646">
        <v>13.3</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976113</v>
      </c>
      <c r="BH19" s="644"/>
      <c r="BI19" s="644"/>
      <c r="BJ19" s="644"/>
      <c r="BK19" s="644"/>
      <c r="BL19" s="644"/>
      <c r="BM19" s="644"/>
      <c r="BN19" s="645"/>
      <c r="BO19" s="703">
        <v>7.8</v>
      </c>
      <c r="BP19" s="703"/>
      <c r="BQ19" s="703"/>
      <c r="BR19" s="703"/>
      <c r="BS19" s="649" t="s">
        <v>122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239</v>
      </c>
      <c r="DA19" s="703"/>
      <c r="DB19" s="703"/>
      <c r="DC19" s="703"/>
      <c r="DD19" s="649" t="s">
        <v>122</v>
      </c>
      <c r="DE19" s="644"/>
      <c r="DF19" s="644"/>
      <c r="DG19" s="644"/>
      <c r="DH19" s="644"/>
      <c r="DI19" s="644"/>
      <c r="DJ19" s="644"/>
      <c r="DK19" s="644"/>
      <c r="DL19" s="644"/>
      <c r="DM19" s="644"/>
      <c r="DN19" s="644"/>
      <c r="DO19" s="644"/>
      <c r="DP19" s="645"/>
      <c r="DQ19" s="649" t="s">
        <v>239</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291089</v>
      </c>
      <c r="S20" s="644"/>
      <c r="T20" s="644"/>
      <c r="U20" s="644"/>
      <c r="V20" s="644"/>
      <c r="W20" s="644"/>
      <c r="X20" s="644"/>
      <c r="Y20" s="645"/>
      <c r="Z20" s="703">
        <v>1</v>
      </c>
      <c r="AA20" s="703"/>
      <c r="AB20" s="703"/>
      <c r="AC20" s="703"/>
      <c r="AD20" s="704" t="s">
        <v>122</v>
      </c>
      <c r="AE20" s="704"/>
      <c r="AF20" s="704"/>
      <c r="AG20" s="704"/>
      <c r="AH20" s="704"/>
      <c r="AI20" s="704"/>
      <c r="AJ20" s="704"/>
      <c r="AK20" s="704"/>
      <c r="AL20" s="646" t="s">
        <v>239</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976113</v>
      </c>
      <c r="BH20" s="644"/>
      <c r="BI20" s="644"/>
      <c r="BJ20" s="644"/>
      <c r="BK20" s="644"/>
      <c r="BL20" s="644"/>
      <c r="BM20" s="644"/>
      <c r="BN20" s="645"/>
      <c r="BO20" s="703">
        <v>7.8</v>
      </c>
      <c r="BP20" s="703"/>
      <c r="BQ20" s="703"/>
      <c r="BR20" s="703"/>
      <c r="BS20" s="649" t="s">
        <v>239</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28598724</v>
      </c>
      <c r="CS20" s="644"/>
      <c r="CT20" s="644"/>
      <c r="CU20" s="644"/>
      <c r="CV20" s="644"/>
      <c r="CW20" s="644"/>
      <c r="CX20" s="644"/>
      <c r="CY20" s="645"/>
      <c r="CZ20" s="703">
        <v>100</v>
      </c>
      <c r="DA20" s="703"/>
      <c r="DB20" s="703"/>
      <c r="DC20" s="703"/>
      <c r="DD20" s="649">
        <v>3785797</v>
      </c>
      <c r="DE20" s="644"/>
      <c r="DF20" s="644"/>
      <c r="DG20" s="644"/>
      <c r="DH20" s="644"/>
      <c r="DI20" s="644"/>
      <c r="DJ20" s="644"/>
      <c r="DK20" s="644"/>
      <c r="DL20" s="644"/>
      <c r="DM20" s="644"/>
      <c r="DN20" s="644"/>
      <c r="DO20" s="644"/>
      <c r="DP20" s="645"/>
      <c r="DQ20" s="649">
        <v>18348753</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v>31</v>
      </c>
      <c r="S21" s="644"/>
      <c r="T21" s="644"/>
      <c r="U21" s="644"/>
      <c r="V21" s="644"/>
      <c r="W21" s="644"/>
      <c r="X21" s="644"/>
      <c r="Y21" s="645"/>
      <c r="Z21" s="703">
        <v>0</v>
      </c>
      <c r="AA21" s="703"/>
      <c r="AB21" s="703"/>
      <c r="AC21" s="703"/>
      <c r="AD21" s="704" t="s">
        <v>122</v>
      </c>
      <c r="AE21" s="704"/>
      <c r="AF21" s="704"/>
      <c r="AG21" s="704"/>
      <c r="AH21" s="704"/>
      <c r="AI21" s="704"/>
      <c r="AJ21" s="704"/>
      <c r="AK21" s="704"/>
      <c r="AL21" s="646" t="s">
        <v>122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239</v>
      </c>
      <c r="BH21" s="644"/>
      <c r="BI21" s="644"/>
      <c r="BJ21" s="644"/>
      <c r="BK21" s="644"/>
      <c r="BL21" s="644"/>
      <c r="BM21" s="644"/>
      <c r="BN21" s="645"/>
      <c r="BO21" s="703" t="s">
        <v>239</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16654915</v>
      </c>
      <c r="S22" s="644"/>
      <c r="T22" s="644"/>
      <c r="U22" s="644"/>
      <c r="V22" s="644"/>
      <c r="W22" s="644"/>
      <c r="X22" s="644"/>
      <c r="Y22" s="645"/>
      <c r="Z22" s="703">
        <v>56.2</v>
      </c>
      <c r="AA22" s="703"/>
      <c r="AB22" s="703"/>
      <c r="AC22" s="703"/>
      <c r="AD22" s="704">
        <v>15387682</v>
      </c>
      <c r="AE22" s="704"/>
      <c r="AF22" s="704"/>
      <c r="AG22" s="704"/>
      <c r="AH22" s="704"/>
      <c r="AI22" s="704"/>
      <c r="AJ22" s="704"/>
      <c r="AK22" s="704"/>
      <c r="AL22" s="646">
        <v>99.1</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239</v>
      </c>
      <c r="BP22" s="703"/>
      <c r="BQ22" s="703"/>
      <c r="BR22" s="703"/>
      <c r="BS22" s="649" t="s">
        <v>239</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9415</v>
      </c>
      <c r="S23" s="644"/>
      <c r="T23" s="644"/>
      <c r="U23" s="644"/>
      <c r="V23" s="644"/>
      <c r="W23" s="644"/>
      <c r="X23" s="644"/>
      <c r="Y23" s="645"/>
      <c r="Z23" s="703">
        <v>0</v>
      </c>
      <c r="AA23" s="703"/>
      <c r="AB23" s="703"/>
      <c r="AC23" s="703"/>
      <c r="AD23" s="704">
        <v>9415</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976113</v>
      </c>
      <c r="BH23" s="644"/>
      <c r="BI23" s="644"/>
      <c r="BJ23" s="644"/>
      <c r="BK23" s="644"/>
      <c r="BL23" s="644"/>
      <c r="BM23" s="644"/>
      <c r="BN23" s="645"/>
      <c r="BO23" s="703">
        <v>7.8</v>
      </c>
      <c r="BP23" s="703"/>
      <c r="BQ23" s="703"/>
      <c r="BR23" s="703"/>
      <c r="BS23" s="649" t="s">
        <v>122</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350915</v>
      </c>
      <c r="S24" s="644"/>
      <c r="T24" s="644"/>
      <c r="U24" s="644"/>
      <c r="V24" s="644"/>
      <c r="W24" s="644"/>
      <c r="X24" s="644"/>
      <c r="Y24" s="645"/>
      <c r="Z24" s="703">
        <v>1.2</v>
      </c>
      <c r="AA24" s="703"/>
      <c r="AB24" s="703"/>
      <c r="AC24" s="703"/>
      <c r="AD24" s="704" t="s">
        <v>122</v>
      </c>
      <c r="AE24" s="704"/>
      <c r="AF24" s="704"/>
      <c r="AG24" s="704"/>
      <c r="AH24" s="704"/>
      <c r="AI24" s="704"/>
      <c r="AJ24" s="704"/>
      <c r="AK24" s="704"/>
      <c r="AL24" s="646" t="s">
        <v>239</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239</v>
      </c>
      <c r="BH24" s="644"/>
      <c r="BI24" s="644"/>
      <c r="BJ24" s="644"/>
      <c r="BK24" s="644"/>
      <c r="BL24" s="644"/>
      <c r="BM24" s="644"/>
      <c r="BN24" s="645"/>
      <c r="BO24" s="703" t="s">
        <v>239</v>
      </c>
      <c r="BP24" s="703"/>
      <c r="BQ24" s="703"/>
      <c r="BR24" s="703"/>
      <c r="BS24" s="649" t="s">
        <v>239</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13947570</v>
      </c>
      <c r="CS24" s="707"/>
      <c r="CT24" s="707"/>
      <c r="CU24" s="707"/>
      <c r="CV24" s="707"/>
      <c r="CW24" s="707"/>
      <c r="CX24" s="707"/>
      <c r="CY24" s="753"/>
      <c r="CZ24" s="754">
        <v>48.8</v>
      </c>
      <c r="DA24" s="723"/>
      <c r="DB24" s="723"/>
      <c r="DC24" s="757"/>
      <c r="DD24" s="752">
        <v>8529956</v>
      </c>
      <c r="DE24" s="707"/>
      <c r="DF24" s="707"/>
      <c r="DG24" s="707"/>
      <c r="DH24" s="707"/>
      <c r="DI24" s="707"/>
      <c r="DJ24" s="707"/>
      <c r="DK24" s="753"/>
      <c r="DL24" s="752">
        <v>8499054</v>
      </c>
      <c r="DM24" s="707"/>
      <c r="DN24" s="707"/>
      <c r="DO24" s="707"/>
      <c r="DP24" s="707"/>
      <c r="DQ24" s="707"/>
      <c r="DR24" s="707"/>
      <c r="DS24" s="707"/>
      <c r="DT24" s="707"/>
      <c r="DU24" s="707"/>
      <c r="DV24" s="753"/>
      <c r="DW24" s="754">
        <v>50.3</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526867</v>
      </c>
      <c r="S25" s="644"/>
      <c r="T25" s="644"/>
      <c r="U25" s="644"/>
      <c r="V25" s="644"/>
      <c r="W25" s="644"/>
      <c r="X25" s="644"/>
      <c r="Y25" s="645"/>
      <c r="Z25" s="703">
        <v>1.8</v>
      </c>
      <c r="AA25" s="703"/>
      <c r="AB25" s="703"/>
      <c r="AC25" s="703"/>
      <c r="AD25" s="704">
        <v>90031</v>
      </c>
      <c r="AE25" s="704"/>
      <c r="AF25" s="704"/>
      <c r="AG25" s="704"/>
      <c r="AH25" s="704"/>
      <c r="AI25" s="704"/>
      <c r="AJ25" s="704"/>
      <c r="AK25" s="704"/>
      <c r="AL25" s="646">
        <v>0.6</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239</v>
      </c>
      <c r="BP25" s="703"/>
      <c r="BQ25" s="703"/>
      <c r="BR25" s="703"/>
      <c r="BS25" s="649" t="s">
        <v>122</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4635111</v>
      </c>
      <c r="CS25" s="642"/>
      <c r="CT25" s="642"/>
      <c r="CU25" s="642"/>
      <c r="CV25" s="642"/>
      <c r="CW25" s="642"/>
      <c r="CX25" s="642"/>
      <c r="CY25" s="643"/>
      <c r="CZ25" s="646">
        <v>16.2</v>
      </c>
      <c r="DA25" s="675"/>
      <c r="DB25" s="675"/>
      <c r="DC25" s="676"/>
      <c r="DD25" s="649">
        <v>4254049</v>
      </c>
      <c r="DE25" s="642"/>
      <c r="DF25" s="642"/>
      <c r="DG25" s="642"/>
      <c r="DH25" s="642"/>
      <c r="DI25" s="642"/>
      <c r="DJ25" s="642"/>
      <c r="DK25" s="643"/>
      <c r="DL25" s="649">
        <v>4234197</v>
      </c>
      <c r="DM25" s="642"/>
      <c r="DN25" s="642"/>
      <c r="DO25" s="642"/>
      <c r="DP25" s="642"/>
      <c r="DQ25" s="642"/>
      <c r="DR25" s="642"/>
      <c r="DS25" s="642"/>
      <c r="DT25" s="642"/>
      <c r="DU25" s="642"/>
      <c r="DV25" s="643"/>
      <c r="DW25" s="646">
        <v>25</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44947</v>
      </c>
      <c r="S26" s="644"/>
      <c r="T26" s="644"/>
      <c r="U26" s="644"/>
      <c r="V26" s="644"/>
      <c r="W26" s="644"/>
      <c r="X26" s="644"/>
      <c r="Y26" s="645"/>
      <c r="Z26" s="703">
        <v>0.2</v>
      </c>
      <c r="AA26" s="703"/>
      <c r="AB26" s="703"/>
      <c r="AC26" s="703"/>
      <c r="AD26" s="704" t="s">
        <v>239</v>
      </c>
      <c r="AE26" s="704"/>
      <c r="AF26" s="704"/>
      <c r="AG26" s="704"/>
      <c r="AH26" s="704"/>
      <c r="AI26" s="704"/>
      <c r="AJ26" s="704"/>
      <c r="AK26" s="704"/>
      <c r="AL26" s="646" t="s">
        <v>122</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239</v>
      </c>
      <c r="BH26" s="644"/>
      <c r="BI26" s="644"/>
      <c r="BJ26" s="644"/>
      <c r="BK26" s="644"/>
      <c r="BL26" s="644"/>
      <c r="BM26" s="644"/>
      <c r="BN26" s="645"/>
      <c r="BO26" s="703" t="s">
        <v>239</v>
      </c>
      <c r="BP26" s="703"/>
      <c r="BQ26" s="703"/>
      <c r="BR26" s="703"/>
      <c r="BS26" s="649" t="s">
        <v>122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3228929</v>
      </c>
      <c r="CS26" s="644"/>
      <c r="CT26" s="644"/>
      <c r="CU26" s="644"/>
      <c r="CV26" s="644"/>
      <c r="CW26" s="644"/>
      <c r="CX26" s="644"/>
      <c r="CY26" s="645"/>
      <c r="CZ26" s="646">
        <v>11.3</v>
      </c>
      <c r="DA26" s="675"/>
      <c r="DB26" s="675"/>
      <c r="DC26" s="676"/>
      <c r="DD26" s="649">
        <v>2905146</v>
      </c>
      <c r="DE26" s="644"/>
      <c r="DF26" s="644"/>
      <c r="DG26" s="644"/>
      <c r="DH26" s="644"/>
      <c r="DI26" s="644"/>
      <c r="DJ26" s="644"/>
      <c r="DK26" s="645"/>
      <c r="DL26" s="649" t="s">
        <v>122</v>
      </c>
      <c r="DM26" s="644"/>
      <c r="DN26" s="644"/>
      <c r="DO26" s="644"/>
      <c r="DP26" s="644"/>
      <c r="DQ26" s="644"/>
      <c r="DR26" s="644"/>
      <c r="DS26" s="644"/>
      <c r="DT26" s="644"/>
      <c r="DU26" s="644"/>
      <c r="DV26" s="645"/>
      <c r="DW26" s="646" t="s">
        <v>239</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4766864</v>
      </c>
      <c r="S27" s="644"/>
      <c r="T27" s="644"/>
      <c r="U27" s="644"/>
      <c r="V27" s="644"/>
      <c r="W27" s="644"/>
      <c r="X27" s="644"/>
      <c r="Y27" s="645"/>
      <c r="Z27" s="703">
        <v>16.100000000000001</v>
      </c>
      <c r="AA27" s="703"/>
      <c r="AB27" s="703"/>
      <c r="AC27" s="703"/>
      <c r="AD27" s="704" t="s">
        <v>239</v>
      </c>
      <c r="AE27" s="704"/>
      <c r="AF27" s="704"/>
      <c r="AG27" s="704"/>
      <c r="AH27" s="704"/>
      <c r="AI27" s="704"/>
      <c r="AJ27" s="704"/>
      <c r="AK27" s="704"/>
      <c r="AL27" s="646" t="s">
        <v>122</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12489687</v>
      </c>
      <c r="BH27" s="644"/>
      <c r="BI27" s="644"/>
      <c r="BJ27" s="644"/>
      <c r="BK27" s="644"/>
      <c r="BL27" s="644"/>
      <c r="BM27" s="644"/>
      <c r="BN27" s="645"/>
      <c r="BO27" s="703">
        <v>100</v>
      </c>
      <c r="BP27" s="703"/>
      <c r="BQ27" s="703"/>
      <c r="BR27" s="703"/>
      <c r="BS27" s="649">
        <v>144842</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7023883</v>
      </c>
      <c r="CS27" s="642"/>
      <c r="CT27" s="642"/>
      <c r="CU27" s="642"/>
      <c r="CV27" s="642"/>
      <c r="CW27" s="642"/>
      <c r="CX27" s="642"/>
      <c r="CY27" s="643"/>
      <c r="CZ27" s="646">
        <v>24.6</v>
      </c>
      <c r="DA27" s="675"/>
      <c r="DB27" s="675"/>
      <c r="DC27" s="676"/>
      <c r="DD27" s="649">
        <v>2001406</v>
      </c>
      <c r="DE27" s="642"/>
      <c r="DF27" s="642"/>
      <c r="DG27" s="642"/>
      <c r="DH27" s="642"/>
      <c r="DI27" s="642"/>
      <c r="DJ27" s="642"/>
      <c r="DK27" s="643"/>
      <c r="DL27" s="649">
        <v>1990356</v>
      </c>
      <c r="DM27" s="642"/>
      <c r="DN27" s="642"/>
      <c r="DO27" s="642"/>
      <c r="DP27" s="642"/>
      <c r="DQ27" s="642"/>
      <c r="DR27" s="642"/>
      <c r="DS27" s="642"/>
      <c r="DT27" s="642"/>
      <c r="DU27" s="642"/>
      <c r="DV27" s="643"/>
      <c r="DW27" s="646">
        <v>11.8</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239</v>
      </c>
      <c r="S28" s="644"/>
      <c r="T28" s="644"/>
      <c r="U28" s="644"/>
      <c r="V28" s="644"/>
      <c r="W28" s="644"/>
      <c r="X28" s="644"/>
      <c r="Y28" s="645"/>
      <c r="Z28" s="703" t="s">
        <v>239</v>
      </c>
      <c r="AA28" s="703"/>
      <c r="AB28" s="703"/>
      <c r="AC28" s="703"/>
      <c r="AD28" s="704" t="s">
        <v>122</v>
      </c>
      <c r="AE28" s="704"/>
      <c r="AF28" s="704"/>
      <c r="AG28" s="704"/>
      <c r="AH28" s="704"/>
      <c r="AI28" s="704"/>
      <c r="AJ28" s="704"/>
      <c r="AK28" s="704"/>
      <c r="AL28" s="646" t="s">
        <v>239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2288576</v>
      </c>
      <c r="CS28" s="644"/>
      <c r="CT28" s="644"/>
      <c r="CU28" s="644"/>
      <c r="CV28" s="644"/>
      <c r="CW28" s="644"/>
      <c r="CX28" s="644"/>
      <c r="CY28" s="645"/>
      <c r="CZ28" s="646">
        <v>8</v>
      </c>
      <c r="DA28" s="675"/>
      <c r="DB28" s="675"/>
      <c r="DC28" s="676"/>
      <c r="DD28" s="649">
        <v>2274501</v>
      </c>
      <c r="DE28" s="644"/>
      <c r="DF28" s="644"/>
      <c r="DG28" s="644"/>
      <c r="DH28" s="644"/>
      <c r="DI28" s="644"/>
      <c r="DJ28" s="644"/>
      <c r="DK28" s="645"/>
      <c r="DL28" s="649">
        <v>2274501</v>
      </c>
      <c r="DM28" s="644"/>
      <c r="DN28" s="644"/>
      <c r="DO28" s="644"/>
      <c r="DP28" s="644"/>
      <c r="DQ28" s="644"/>
      <c r="DR28" s="644"/>
      <c r="DS28" s="644"/>
      <c r="DT28" s="644"/>
      <c r="DU28" s="644"/>
      <c r="DV28" s="645"/>
      <c r="DW28" s="646">
        <v>13.5</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2023876</v>
      </c>
      <c r="S29" s="644"/>
      <c r="T29" s="644"/>
      <c r="U29" s="644"/>
      <c r="V29" s="644"/>
      <c r="W29" s="644"/>
      <c r="X29" s="644"/>
      <c r="Y29" s="645"/>
      <c r="Z29" s="703">
        <v>6.8</v>
      </c>
      <c r="AA29" s="703"/>
      <c r="AB29" s="703"/>
      <c r="AC29" s="703"/>
      <c r="AD29" s="704" t="s">
        <v>239</v>
      </c>
      <c r="AE29" s="704"/>
      <c r="AF29" s="704"/>
      <c r="AG29" s="704"/>
      <c r="AH29" s="704"/>
      <c r="AI29" s="704"/>
      <c r="AJ29" s="704"/>
      <c r="AK29" s="704"/>
      <c r="AL29" s="646" t="s">
        <v>122</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2288481</v>
      </c>
      <c r="CS29" s="642"/>
      <c r="CT29" s="642"/>
      <c r="CU29" s="642"/>
      <c r="CV29" s="642"/>
      <c r="CW29" s="642"/>
      <c r="CX29" s="642"/>
      <c r="CY29" s="643"/>
      <c r="CZ29" s="646">
        <v>8</v>
      </c>
      <c r="DA29" s="675"/>
      <c r="DB29" s="675"/>
      <c r="DC29" s="676"/>
      <c r="DD29" s="649">
        <v>2274406</v>
      </c>
      <c r="DE29" s="642"/>
      <c r="DF29" s="642"/>
      <c r="DG29" s="642"/>
      <c r="DH29" s="642"/>
      <c r="DI29" s="642"/>
      <c r="DJ29" s="642"/>
      <c r="DK29" s="643"/>
      <c r="DL29" s="649">
        <v>2274406</v>
      </c>
      <c r="DM29" s="642"/>
      <c r="DN29" s="642"/>
      <c r="DO29" s="642"/>
      <c r="DP29" s="642"/>
      <c r="DQ29" s="642"/>
      <c r="DR29" s="642"/>
      <c r="DS29" s="642"/>
      <c r="DT29" s="642"/>
      <c r="DU29" s="642"/>
      <c r="DV29" s="643"/>
      <c r="DW29" s="646">
        <v>13.5</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33430</v>
      </c>
      <c r="S30" s="644"/>
      <c r="T30" s="644"/>
      <c r="U30" s="644"/>
      <c r="V30" s="644"/>
      <c r="W30" s="644"/>
      <c r="X30" s="644"/>
      <c r="Y30" s="645"/>
      <c r="Z30" s="703">
        <v>0.1</v>
      </c>
      <c r="AA30" s="703"/>
      <c r="AB30" s="703"/>
      <c r="AC30" s="703"/>
      <c r="AD30" s="704">
        <v>10616</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99.6</v>
      </c>
      <c r="BH30" s="722"/>
      <c r="BI30" s="722"/>
      <c r="BJ30" s="722"/>
      <c r="BK30" s="722"/>
      <c r="BL30" s="722"/>
      <c r="BM30" s="723">
        <v>98.4</v>
      </c>
      <c r="BN30" s="722"/>
      <c r="BO30" s="722"/>
      <c r="BP30" s="722"/>
      <c r="BQ30" s="724"/>
      <c r="BR30" s="721">
        <v>99.5</v>
      </c>
      <c r="BS30" s="722"/>
      <c r="BT30" s="722"/>
      <c r="BU30" s="722"/>
      <c r="BV30" s="722"/>
      <c r="BW30" s="722"/>
      <c r="BX30" s="723">
        <v>98</v>
      </c>
      <c r="BY30" s="722"/>
      <c r="BZ30" s="722"/>
      <c r="CA30" s="722"/>
      <c r="CB30" s="724"/>
      <c r="CD30" s="727"/>
      <c r="CE30" s="728"/>
      <c r="CF30" s="685" t="s">
        <v>305</v>
      </c>
      <c r="CG30" s="682"/>
      <c r="CH30" s="682"/>
      <c r="CI30" s="682"/>
      <c r="CJ30" s="682"/>
      <c r="CK30" s="682"/>
      <c r="CL30" s="682"/>
      <c r="CM30" s="682"/>
      <c r="CN30" s="682"/>
      <c r="CO30" s="682"/>
      <c r="CP30" s="682"/>
      <c r="CQ30" s="683"/>
      <c r="CR30" s="641">
        <v>2035761</v>
      </c>
      <c r="CS30" s="644"/>
      <c r="CT30" s="644"/>
      <c r="CU30" s="644"/>
      <c r="CV30" s="644"/>
      <c r="CW30" s="644"/>
      <c r="CX30" s="644"/>
      <c r="CY30" s="645"/>
      <c r="CZ30" s="646">
        <v>7.1</v>
      </c>
      <c r="DA30" s="675"/>
      <c r="DB30" s="675"/>
      <c r="DC30" s="676"/>
      <c r="DD30" s="649">
        <v>2022822</v>
      </c>
      <c r="DE30" s="644"/>
      <c r="DF30" s="644"/>
      <c r="DG30" s="644"/>
      <c r="DH30" s="644"/>
      <c r="DI30" s="644"/>
      <c r="DJ30" s="644"/>
      <c r="DK30" s="645"/>
      <c r="DL30" s="649">
        <v>2022822</v>
      </c>
      <c r="DM30" s="644"/>
      <c r="DN30" s="644"/>
      <c r="DO30" s="644"/>
      <c r="DP30" s="644"/>
      <c r="DQ30" s="644"/>
      <c r="DR30" s="644"/>
      <c r="DS30" s="644"/>
      <c r="DT30" s="644"/>
      <c r="DU30" s="644"/>
      <c r="DV30" s="645"/>
      <c r="DW30" s="646">
        <v>12</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13142</v>
      </c>
      <c r="S31" s="644"/>
      <c r="T31" s="644"/>
      <c r="U31" s="644"/>
      <c r="V31" s="644"/>
      <c r="W31" s="644"/>
      <c r="X31" s="644"/>
      <c r="Y31" s="645"/>
      <c r="Z31" s="703">
        <v>0</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99.6</v>
      </c>
      <c r="BH31" s="642"/>
      <c r="BI31" s="642"/>
      <c r="BJ31" s="642"/>
      <c r="BK31" s="642"/>
      <c r="BL31" s="642"/>
      <c r="BM31" s="647">
        <v>98.4</v>
      </c>
      <c r="BN31" s="720"/>
      <c r="BO31" s="720"/>
      <c r="BP31" s="720"/>
      <c r="BQ31" s="681"/>
      <c r="BR31" s="719">
        <v>99.5</v>
      </c>
      <c r="BS31" s="642"/>
      <c r="BT31" s="642"/>
      <c r="BU31" s="642"/>
      <c r="BV31" s="642"/>
      <c r="BW31" s="642"/>
      <c r="BX31" s="647">
        <v>98</v>
      </c>
      <c r="BY31" s="720"/>
      <c r="BZ31" s="720"/>
      <c r="CA31" s="720"/>
      <c r="CB31" s="681"/>
      <c r="CD31" s="727"/>
      <c r="CE31" s="728"/>
      <c r="CF31" s="685" t="s">
        <v>309</v>
      </c>
      <c r="CG31" s="682"/>
      <c r="CH31" s="682"/>
      <c r="CI31" s="682"/>
      <c r="CJ31" s="682"/>
      <c r="CK31" s="682"/>
      <c r="CL31" s="682"/>
      <c r="CM31" s="682"/>
      <c r="CN31" s="682"/>
      <c r="CO31" s="682"/>
      <c r="CP31" s="682"/>
      <c r="CQ31" s="683"/>
      <c r="CR31" s="641">
        <v>252720</v>
      </c>
      <c r="CS31" s="642"/>
      <c r="CT31" s="642"/>
      <c r="CU31" s="642"/>
      <c r="CV31" s="642"/>
      <c r="CW31" s="642"/>
      <c r="CX31" s="642"/>
      <c r="CY31" s="643"/>
      <c r="CZ31" s="646">
        <v>0.9</v>
      </c>
      <c r="DA31" s="675"/>
      <c r="DB31" s="675"/>
      <c r="DC31" s="676"/>
      <c r="DD31" s="649">
        <v>251584</v>
      </c>
      <c r="DE31" s="642"/>
      <c r="DF31" s="642"/>
      <c r="DG31" s="642"/>
      <c r="DH31" s="642"/>
      <c r="DI31" s="642"/>
      <c r="DJ31" s="642"/>
      <c r="DK31" s="643"/>
      <c r="DL31" s="649">
        <v>251584</v>
      </c>
      <c r="DM31" s="642"/>
      <c r="DN31" s="642"/>
      <c r="DO31" s="642"/>
      <c r="DP31" s="642"/>
      <c r="DQ31" s="642"/>
      <c r="DR31" s="642"/>
      <c r="DS31" s="642"/>
      <c r="DT31" s="642"/>
      <c r="DU31" s="642"/>
      <c r="DV31" s="643"/>
      <c r="DW31" s="646">
        <v>1.5</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377145</v>
      </c>
      <c r="S32" s="644"/>
      <c r="T32" s="644"/>
      <c r="U32" s="644"/>
      <c r="V32" s="644"/>
      <c r="W32" s="644"/>
      <c r="X32" s="644"/>
      <c r="Y32" s="645"/>
      <c r="Z32" s="703">
        <v>1.3</v>
      </c>
      <c r="AA32" s="703"/>
      <c r="AB32" s="703"/>
      <c r="AC32" s="703"/>
      <c r="AD32" s="704" t="s">
        <v>239</v>
      </c>
      <c r="AE32" s="704"/>
      <c r="AF32" s="704"/>
      <c r="AG32" s="704"/>
      <c r="AH32" s="704"/>
      <c r="AI32" s="704"/>
      <c r="AJ32" s="704"/>
      <c r="AK32" s="704"/>
      <c r="AL32" s="646" t="s">
        <v>239</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99.7</v>
      </c>
      <c r="BH32" s="657"/>
      <c r="BI32" s="657"/>
      <c r="BJ32" s="657"/>
      <c r="BK32" s="657"/>
      <c r="BL32" s="657"/>
      <c r="BM32" s="701">
        <v>98.4</v>
      </c>
      <c r="BN32" s="657"/>
      <c r="BO32" s="657"/>
      <c r="BP32" s="657"/>
      <c r="BQ32" s="694"/>
      <c r="BR32" s="718">
        <v>99.5</v>
      </c>
      <c r="BS32" s="657"/>
      <c r="BT32" s="657"/>
      <c r="BU32" s="657"/>
      <c r="BV32" s="657"/>
      <c r="BW32" s="657"/>
      <c r="BX32" s="701">
        <v>97.9</v>
      </c>
      <c r="BY32" s="657"/>
      <c r="BZ32" s="657"/>
      <c r="CA32" s="657"/>
      <c r="CB32" s="694"/>
      <c r="CD32" s="729"/>
      <c r="CE32" s="730"/>
      <c r="CF32" s="685" t="s">
        <v>312</v>
      </c>
      <c r="CG32" s="682"/>
      <c r="CH32" s="682"/>
      <c r="CI32" s="682"/>
      <c r="CJ32" s="682"/>
      <c r="CK32" s="682"/>
      <c r="CL32" s="682"/>
      <c r="CM32" s="682"/>
      <c r="CN32" s="682"/>
      <c r="CO32" s="682"/>
      <c r="CP32" s="682"/>
      <c r="CQ32" s="683"/>
      <c r="CR32" s="641">
        <v>95</v>
      </c>
      <c r="CS32" s="644"/>
      <c r="CT32" s="644"/>
      <c r="CU32" s="644"/>
      <c r="CV32" s="644"/>
      <c r="CW32" s="644"/>
      <c r="CX32" s="644"/>
      <c r="CY32" s="645"/>
      <c r="CZ32" s="646">
        <v>0</v>
      </c>
      <c r="DA32" s="675"/>
      <c r="DB32" s="675"/>
      <c r="DC32" s="676"/>
      <c r="DD32" s="649">
        <v>95</v>
      </c>
      <c r="DE32" s="644"/>
      <c r="DF32" s="644"/>
      <c r="DG32" s="644"/>
      <c r="DH32" s="644"/>
      <c r="DI32" s="644"/>
      <c r="DJ32" s="644"/>
      <c r="DK32" s="645"/>
      <c r="DL32" s="649">
        <v>95</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899067</v>
      </c>
      <c r="S33" s="644"/>
      <c r="T33" s="644"/>
      <c r="U33" s="644"/>
      <c r="V33" s="644"/>
      <c r="W33" s="644"/>
      <c r="X33" s="644"/>
      <c r="Y33" s="645"/>
      <c r="Z33" s="703">
        <v>3</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10865357</v>
      </c>
      <c r="CS33" s="642"/>
      <c r="CT33" s="642"/>
      <c r="CU33" s="642"/>
      <c r="CV33" s="642"/>
      <c r="CW33" s="642"/>
      <c r="CX33" s="642"/>
      <c r="CY33" s="643"/>
      <c r="CZ33" s="646">
        <v>38</v>
      </c>
      <c r="DA33" s="675"/>
      <c r="DB33" s="675"/>
      <c r="DC33" s="676"/>
      <c r="DD33" s="649">
        <v>9253340</v>
      </c>
      <c r="DE33" s="642"/>
      <c r="DF33" s="642"/>
      <c r="DG33" s="642"/>
      <c r="DH33" s="642"/>
      <c r="DI33" s="642"/>
      <c r="DJ33" s="642"/>
      <c r="DK33" s="643"/>
      <c r="DL33" s="649">
        <v>7280651</v>
      </c>
      <c r="DM33" s="642"/>
      <c r="DN33" s="642"/>
      <c r="DO33" s="642"/>
      <c r="DP33" s="642"/>
      <c r="DQ33" s="642"/>
      <c r="DR33" s="642"/>
      <c r="DS33" s="642"/>
      <c r="DT33" s="642"/>
      <c r="DU33" s="642"/>
      <c r="DV33" s="643"/>
      <c r="DW33" s="646">
        <v>43.1</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393704</v>
      </c>
      <c r="S34" s="644"/>
      <c r="T34" s="644"/>
      <c r="U34" s="644"/>
      <c r="V34" s="644"/>
      <c r="W34" s="644"/>
      <c r="X34" s="644"/>
      <c r="Y34" s="645"/>
      <c r="Z34" s="703">
        <v>1.3</v>
      </c>
      <c r="AA34" s="703"/>
      <c r="AB34" s="703"/>
      <c r="AC34" s="703"/>
      <c r="AD34" s="704">
        <v>33033</v>
      </c>
      <c r="AE34" s="704"/>
      <c r="AF34" s="704"/>
      <c r="AG34" s="704"/>
      <c r="AH34" s="704"/>
      <c r="AI34" s="704"/>
      <c r="AJ34" s="704"/>
      <c r="AK34" s="704"/>
      <c r="AL34" s="646">
        <v>0.2</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3319936</v>
      </c>
      <c r="CS34" s="644"/>
      <c r="CT34" s="644"/>
      <c r="CU34" s="644"/>
      <c r="CV34" s="644"/>
      <c r="CW34" s="644"/>
      <c r="CX34" s="644"/>
      <c r="CY34" s="645"/>
      <c r="CZ34" s="646">
        <v>11.6</v>
      </c>
      <c r="DA34" s="675"/>
      <c r="DB34" s="675"/>
      <c r="DC34" s="676"/>
      <c r="DD34" s="649">
        <v>2784125</v>
      </c>
      <c r="DE34" s="644"/>
      <c r="DF34" s="644"/>
      <c r="DG34" s="644"/>
      <c r="DH34" s="644"/>
      <c r="DI34" s="644"/>
      <c r="DJ34" s="644"/>
      <c r="DK34" s="645"/>
      <c r="DL34" s="649">
        <v>2509062</v>
      </c>
      <c r="DM34" s="644"/>
      <c r="DN34" s="644"/>
      <c r="DO34" s="644"/>
      <c r="DP34" s="644"/>
      <c r="DQ34" s="644"/>
      <c r="DR34" s="644"/>
      <c r="DS34" s="644"/>
      <c r="DT34" s="644"/>
      <c r="DU34" s="644"/>
      <c r="DV34" s="645"/>
      <c r="DW34" s="646">
        <v>14.8</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3526600</v>
      </c>
      <c r="S35" s="644"/>
      <c r="T35" s="644"/>
      <c r="U35" s="644"/>
      <c r="V35" s="644"/>
      <c r="W35" s="644"/>
      <c r="X35" s="644"/>
      <c r="Y35" s="645"/>
      <c r="Z35" s="703">
        <v>11.9</v>
      </c>
      <c r="AA35" s="703"/>
      <c r="AB35" s="703"/>
      <c r="AC35" s="703"/>
      <c r="AD35" s="704" t="s">
        <v>122</v>
      </c>
      <c r="AE35" s="704"/>
      <c r="AF35" s="704"/>
      <c r="AG35" s="704"/>
      <c r="AH35" s="704"/>
      <c r="AI35" s="704"/>
      <c r="AJ35" s="704"/>
      <c r="AK35" s="704"/>
      <c r="AL35" s="646" t="s">
        <v>122</v>
      </c>
      <c r="AM35" s="647"/>
      <c r="AN35" s="647"/>
      <c r="AO35" s="705"/>
      <c r="AP35" s="214"/>
      <c r="AQ35" s="709" t="s">
        <v>320</v>
      </c>
      <c r="AR35" s="710"/>
      <c r="AS35" s="710"/>
      <c r="AT35" s="710"/>
      <c r="AU35" s="710"/>
      <c r="AV35" s="710"/>
      <c r="AW35" s="710"/>
      <c r="AX35" s="710"/>
      <c r="AY35" s="711"/>
      <c r="AZ35" s="706">
        <v>3294792</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878556</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109899</v>
      </c>
      <c r="CS35" s="642"/>
      <c r="CT35" s="642"/>
      <c r="CU35" s="642"/>
      <c r="CV35" s="642"/>
      <c r="CW35" s="642"/>
      <c r="CX35" s="642"/>
      <c r="CY35" s="643"/>
      <c r="CZ35" s="646">
        <v>0.4</v>
      </c>
      <c r="DA35" s="675"/>
      <c r="DB35" s="675"/>
      <c r="DC35" s="676"/>
      <c r="DD35" s="649">
        <v>99603</v>
      </c>
      <c r="DE35" s="642"/>
      <c r="DF35" s="642"/>
      <c r="DG35" s="642"/>
      <c r="DH35" s="642"/>
      <c r="DI35" s="642"/>
      <c r="DJ35" s="642"/>
      <c r="DK35" s="643"/>
      <c r="DL35" s="649">
        <v>97664</v>
      </c>
      <c r="DM35" s="642"/>
      <c r="DN35" s="642"/>
      <c r="DO35" s="642"/>
      <c r="DP35" s="642"/>
      <c r="DQ35" s="642"/>
      <c r="DR35" s="642"/>
      <c r="DS35" s="642"/>
      <c r="DT35" s="642"/>
      <c r="DU35" s="642"/>
      <c r="DV35" s="643"/>
      <c r="DW35" s="646">
        <v>0.6</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239</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239</v>
      </c>
      <c r="AM36" s="647"/>
      <c r="AN36" s="647"/>
      <c r="AO36" s="705"/>
      <c r="AQ36" s="678" t="s">
        <v>324</v>
      </c>
      <c r="AR36" s="679"/>
      <c r="AS36" s="679"/>
      <c r="AT36" s="679"/>
      <c r="AU36" s="679"/>
      <c r="AV36" s="679"/>
      <c r="AW36" s="679"/>
      <c r="AX36" s="679"/>
      <c r="AY36" s="680"/>
      <c r="AZ36" s="641">
        <v>895229</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813800</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3993537</v>
      </c>
      <c r="CS36" s="644"/>
      <c r="CT36" s="644"/>
      <c r="CU36" s="644"/>
      <c r="CV36" s="644"/>
      <c r="CW36" s="644"/>
      <c r="CX36" s="644"/>
      <c r="CY36" s="645"/>
      <c r="CZ36" s="646">
        <v>14</v>
      </c>
      <c r="DA36" s="675"/>
      <c r="DB36" s="675"/>
      <c r="DC36" s="676"/>
      <c r="DD36" s="649">
        <v>3606108</v>
      </c>
      <c r="DE36" s="644"/>
      <c r="DF36" s="644"/>
      <c r="DG36" s="644"/>
      <c r="DH36" s="644"/>
      <c r="DI36" s="644"/>
      <c r="DJ36" s="644"/>
      <c r="DK36" s="645"/>
      <c r="DL36" s="649">
        <v>2819616</v>
      </c>
      <c r="DM36" s="644"/>
      <c r="DN36" s="644"/>
      <c r="DO36" s="644"/>
      <c r="DP36" s="644"/>
      <c r="DQ36" s="644"/>
      <c r="DR36" s="644"/>
      <c r="DS36" s="644"/>
      <c r="DT36" s="644"/>
      <c r="DU36" s="644"/>
      <c r="DV36" s="645"/>
      <c r="DW36" s="646">
        <v>16.7</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1376600</v>
      </c>
      <c r="S37" s="644"/>
      <c r="T37" s="644"/>
      <c r="U37" s="644"/>
      <c r="V37" s="644"/>
      <c r="W37" s="644"/>
      <c r="X37" s="644"/>
      <c r="Y37" s="645"/>
      <c r="Z37" s="703">
        <v>4.5999999999999996</v>
      </c>
      <c r="AA37" s="703"/>
      <c r="AB37" s="703"/>
      <c r="AC37" s="703"/>
      <c r="AD37" s="704" t="s">
        <v>122</v>
      </c>
      <c r="AE37" s="704"/>
      <c r="AF37" s="704"/>
      <c r="AG37" s="704"/>
      <c r="AH37" s="704"/>
      <c r="AI37" s="704"/>
      <c r="AJ37" s="704"/>
      <c r="AK37" s="704"/>
      <c r="AL37" s="646" t="s">
        <v>239</v>
      </c>
      <c r="AM37" s="647"/>
      <c r="AN37" s="647"/>
      <c r="AO37" s="705"/>
      <c r="AQ37" s="678" t="s">
        <v>328</v>
      </c>
      <c r="AR37" s="679"/>
      <c r="AS37" s="679"/>
      <c r="AT37" s="679"/>
      <c r="AU37" s="679"/>
      <c r="AV37" s="679"/>
      <c r="AW37" s="679"/>
      <c r="AX37" s="679"/>
      <c r="AY37" s="680"/>
      <c r="AZ37" s="641">
        <v>54339</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10104</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1704174</v>
      </c>
      <c r="CS37" s="642"/>
      <c r="CT37" s="642"/>
      <c r="CU37" s="642"/>
      <c r="CV37" s="642"/>
      <c r="CW37" s="642"/>
      <c r="CX37" s="642"/>
      <c r="CY37" s="643"/>
      <c r="CZ37" s="646">
        <v>6</v>
      </c>
      <c r="DA37" s="675"/>
      <c r="DB37" s="675"/>
      <c r="DC37" s="676"/>
      <c r="DD37" s="649">
        <v>1689109</v>
      </c>
      <c r="DE37" s="642"/>
      <c r="DF37" s="642"/>
      <c r="DG37" s="642"/>
      <c r="DH37" s="642"/>
      <c r="DI37" s="642"/>
      <c r="DJ37" s="642"/>
      <c r="DK37" s="643"/>
      <c r="DL37" s="649">
        <v>1418286</v>
      </c>
      <c r="DM37" s="642"/>
      <c r="DN37" s="642"/>
      <c r="DO37" s="642"/>
      <c r="DP37" s="642"/>
      <c r="DQ37" s="642"/>
      <c r="DR37" s="642"/>
      <c r="DS37" s="642"/>
      <c r="DT37" s="642"/>
      <c r="DU37" s="642"/>
      <c r="DV37" s="643"/>
      <c r="DW37" s="646">
        <v>8.4</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29620887</v>
      </c>
      <c r="S38" s="693"/>
      <c r="T38" s="693"/>
      <c r="U38" s="693"/>
      <c r="V38" s="693"/>
      <c r="W38" s="693"/>
      <c r="X38" s="693"/>
      <c r="Y38" s="698"/>
      <c r="Z38" s="699">
        <v>100</v>
      </c>
      <c r="AA38" s="699"/>
      <c r="AB38" s="699"/>
      <c r="AC38" s="699"/>
      <c r="AD38" s="700">
        <v>15530777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2800</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15645</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2345224</v>
      </c>
      <c r="CS38" s="644"/>
      <c r="CT38" s="644"/>
      <c r="CU38" s="644"/>
      <c r="CV38" s="644"/>
      <c r="CW38" s="644"/>
      <c r="CX38" s="644"/>
      <c r="CY38" s="645"/>
      <c r="CZ38" s="646">
        <v>8.1999999999999993</v>
      </c>
      <c r="DA38" s="675"/>
      <c r="DB38" s="675"/>
      <c r="DC38" s="676"/>
      <c r="DD38" s="649">
        <v>1918240</v>
      </c>
      <c r="DE38" s="644"/>
      <c r="DF38" s="644"/>
      <c r="DG38" s="644"/>
      <c r="DH38" s="644"/>
      <c r="DI38" s="644"/>
      <c r="DJ38" s="644"/>
      <c r="DK38" s="645"/>
      <c r="DL38" s="649">
        <v>1854289</v>
      </c>
      <c r="DM38" s="644"/>
      <c r="DN38" s="644"/>
      <c r="DO38" s="644"/>
      <c r="DP38" s="644"/>
      <c r="DQ38" s="644"/>
      <c r="DR38" s="644"/>
      <c r="DS38" s="644"/>
      <c r="DT38" s="644"/>
      <c r="DU38" s="644"/>
      <c r="DV38" s="645"/>
      <c r="DW38" s="646">
        <v>11</v>
      </c>
      <c r="DX38" s="675"/>
      <c r="DY38" s="675"/>
      <c r="DZ38" s="675"/>
      <c r="EA38" s="675"/>
      <c r="EB38" s="675"/>
      <c r="EC38" s="677"/>
    </row>
    <row r="39" spans="2:133" ht="11.25" customHeight="1">
      <c r="AQ39" s="678" t="s">
        <v>335</v>
      </c>
      <c r="AR39" s="679"/>
      <c r="AS39" s="679"/>
      <c r="AT39" s="679"/>
      <c r="AU39" s="679"/>
      <c r="AV39" s="679"/>
      <c r="AW39" s="679"/>
      <c r="AX39" s="679"/>
      <c r="AY39" s="680"/>
      <c r="AZ39" s="641" t="s">
        <v>122</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102</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685206</v>
      </c>
      <c r="CS39" s="642"/>
      <c r="CT39" s="642"/>
      <c r="CU39" s="642"/>
      <c r="CV39" s="642"/>
      <c r="CW39" s="642"/>
      <c r="CX39" s="642"/>
      <c r="CY39" s="643"/>
      <c r="CZ39" s="646">
        <v>2.4</v>
      </c>
      <c r="DA39" s="675"/>
      <c r="DB39" s="675"/>
      <c r="DC39" s="676"/>
      <c r="DD39" s="649">
        <v>571930</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339</v>
      </c>
      <c r="AR40" s="679"/>
      <c r="AS40" s="679"/>
      <c r="AT40" s="679"/>
      <c r="AU40" s="679"/>
      <c r="AV40" s="679"/>
      <c r="AW40" s="679"/>
      <c r="AX40" s="679"/>
      <c r="AY40" s="680"/>
      <c r="AZ40" s="641">
        <v>620153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91</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411555</v>
      </c>
      <c r="CS40" s="644"/>
      <c r="CT40" s="644"/>
      <c r="CU40" s="644"/>
      <c r="CV40" s="644"/>
      <c r="CW40" s="644"/>
      <c r="CX40" s="644"/>
      <c r="CY40" s="645"/>
      <c r="CZ40" s="646">
        <v>1.4</v>
      </c>
      <c r="DA40" s="675"/>
      <c r="DB40" s="675"/>
      <c r="DC40" s="676"/>
      <c r="DD40" s="649">
        <v>273334</v>
      </c>
      <c r="DE40" s="644"/>
      <c r="DF40" s="644"/>
      <c r="DG40" s="644"/>
      <c r="DH40" s="644"/>
      <c r="DI40" s="644"/>
      <c r="DJ40" s="644"/>
      <c r="DK40" s="645"/>
      <c r="DL40" s="649">
        <v>20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342</v>
      </c>
      <c r="AR41" s="691"/>
      <c r="AS41" s="691"/>
      <c r="AT41" s="691"/>
      <c r="AU41" s="691"/>
      <c r="AV41" s="691"/>
      <c r="AW41" s="691"/>
      <c r="AX41" s="691"/>
      <c r="AY41" s="692"/>
      <c r="AZ41" s="656">
        <v>1722271</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347</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239</v>
      </c>
      <c r="CS41" s="642"/>
      <c r="CT41" s="642"/>
      <c r="CU41" s="642"/>
      <c r="CV41" s="642"/>
      <c r="CW41" s="642"/>
      <c r="CX41" s="642"/>
      <c r="CY41" s="643"/>
      <c r="CZ41" s="646" t="s">
        <v>122</v>
      </c>
      <c r="DA41" s="675"/>
      <c r="DB41" s="675"/>
      <c r="DC41" s="676"/>
      <c r="DD41" s="649" t="s">
        <v>239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3785797</v>
      </c>
      <c r="CS42" s="644"/>
      <c r="CT42" s="644"/>
      <c r="CU42" s="644"/>
      <c r="CV42" s="644"/>
      <c r="CW42" s="644"/>
      <c r="CX42" s="644"/>
      <c r="CY42" s="645"/>
      <c r="CZ42" s="646">
        <v>13.2</v>
      </c>
      <c r="DA42" s="647"/>
      <c r="DB42" s="647"/>
      <c r="DC42" s="648"/>
      <c r="DD42" s="649">
        <v>565457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105454</v>
      </c>
      <c r="CS43" s="642"/>
      <c r="CT43" s="642"/>
      <c r="CU43" s="642"/>
      <c r="CV43" s="642"/>
      <c r="CW43" s="642"/>
      <c r="CX43" s="642"/>
      <c r="CY43" s="643"/>
      <c r="CZ43" s="646">
        <v>0.4</v>
      </c>
      <c r="DA43" s="675"/>
      <c r="DB43" s="675"/>
      <c r="DC43" s="676"/>
      <c r="DD43" s="649">
        <v>105454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3785797</v>
      </c>
      <c r="CS44" s="644"/>
      <c r="CT44" s="644"/>
      <c r="CU44" s="644"/>
      <c r="CV44" s="644"/>
      <c r="CW44" s="644"/>
      <c r="CX44" s="644"/>
      <c r="CY44" s="645"/>
      <c r="CZ44" s="646">
        <v>13.2</v>
      </c>
      <c r="DA44" s="647"/>
      <c r="DB44" s="647"/>
      <c r="DC44" s="648"/>
      <c r="DD44" s="649">
        <v>565457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1829692</v>
      </c>
      <c r="CS45" s="642"/>
      <c r="CT45" s="642"/>
      <c r="CU45" s="642"/>
      <c r="CV45" s="642"/>
      <c r="CW45" s="642"/>
      <c r="CX45" s="642"/>
      <c r="CY45" s="643"/>
      <c r="CZ45" s="646">
        <v>6.4</v>
      </c>
      <c r="DA45" s="675"/>
      <c r="DB45" s="675"/>
      <c r="DC45" s="676"/>
      <c r="DD45" s="649">
        <v>143533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1952001</v>
      </c>
      <c r="CS46" s="644"/>
      <c r="CT46" s="644"/>
      <c r="CU46" s="644"/>
      <c r="CV46" s="644"/>
      <c r="CW46" s="644"/>
      <c r="CX46" s="644"/>
      <c r="CY46" s="645"/>
      <c r="CZ46" s="646">
        <v>6.8</v>
      </c>
      <c r="DA46" s="647"/>
      <c r="DB46" s="647"/>
      <c r="DC46" s="648"/>
      <c r="DD46" s="649">
        <v>421420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t="s">
        <v>239</v>
      </c>
      <c r="CS47" s="642"/>
      <c r="CT47" s="642"/>
      <c r="CU47" s="642"/>
      <c r="CV47" s="642"/>
      <c r="CW47" s="642"/>
      <c r="CX47" s="642"/>
      <c r="CY47" s="643"/>
      <c r="CZ47" s="646" t="s">
        <v>239</v>
      </c>
      <c r="DA47" s="675"/>
      <c r="DB47" s="675"/>
      <c r="DC47" s="676"/>
      <c r="DD47" s="649" t="s">
        <v>239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239</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28598724</v>
      </c>
      <c r="CS49" s="657"/>
      <c r="CT49" s="657"/>
      <c r="CU49" s="657"/>
      <c r="CV49" s="657"/>
      <c r="CW49" s="657"/>
      <c r="CX49" s="657"/>
      <c r="CY49" s="658"/>
      <c r="CZ49" s="659">
        <v>100</v>
      </c>
      <c r="DA49" s="660"/>
      <c r="DB49" s="660"/>
      <c r="DC49" s="661"/>
      <c r="DD49" s="662">
        <v>18348753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O8e2qnAh/Wcivub9G8ulUSIdTRLq+m5z2OpJccKqJEKeY51FASP3ajl8mdpPkfEMOfopYWnK1ARsdSx9m9URJg==" saltValue="pC1h2DwcSRJvCWRWaUSQy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109375" style="269" customWidth="1"/>
    <col min="131" max="131" width="1.5703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29639</v>
      </c>
      <c r="R7" s="1174"/>
      <c r="S7" s="1174"/>
      <c r="T7" s="1174"/>
      <c r="U7" s="1174"/>
      <c r="V7" s="1174">
        <v>28636</v>
      </c>
      <c r="W7" s="1174"/>
      <c r="X7" s="1174"/>
      <c r="Y7" s="1174"/>
      <c r="Z7" s="1174"/>
      <c r="AA7" s="1174">
        <v>1003</v>
      </c>
      <c r="AB7" s="1174"/>
      <c r="AC7" s="1174"/>
      <c r="AD7" s="1174"/>
      <c r="AE7" s="1175"/>
      <c r="AF7" s="1176">
        <v>853</v>
      </c>
      <c r="AG7" s="1177"/>
      <c r="AH7" s="1177"/>
      <c r="AI7" s="1177"/>
      <c r="AJ7" s="1178"/>
      <c r="AK7" s="1160">
        <v>377</v>
      </c>
      <c r="AL7" s="1161"/>
      <c r="AM7" s="1161"/>
      <c r="AN7" s="1161"/>
      <c r="AO7" s="1161"/>
      <c r="AP7" s="1161">
        <v>30166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587</v>
      </c>
      <c r="BT7" s="1165" t="s">
        <v>587</v>
      </c>
      <c r="BU7" s="1165" t="s">
        <v>587</v>
      </c>
      <c r="BV7" s="1165" t="s">
        <v>587</v>
      </c>
      <c r="BW7" s="1165" t="s">
        <v>587</v>
      </c>
      <c r="BX7" s="1165" t="s">
        <v>587</v>
      </c>
      <c r="BY7" s="1165" t="s">
        <v>587</v>
      </c>
      <c r="BZ7" s="1165" t="s">
        <v>587</v>
      </c>
      <c r="CA7" s="1165" t="s">
        <v>587</v>
      </c>
      <c r="CB7" s="1165" t="s">
        <v>587</v>
      </c>
      <c r="CC7" s="1165" t="s">
        <v>587</v>
      </c>
      <c r="CD7" s="1165" t="s">
        <v>587</v>
      </c>
      <c r="CE7" s="1165" t="s">
        <v>587</v>
      </c>
      <c r="CF7" s="1165" t="s">
        <v>587</v>
      </c>
      <c r="CG7" s="1166" t="s">
        <v>587</v>
      </c>
      <c r="CH7" s="1157">
        <v>65</v>
      </c>
      <c r="CI7" s="1158">
        <v>65</v>
      </c>
      <c r="CJ7" s="1158">
        <v>65</v>
      </c>
      <c r="CK7" s="1158">
        <v>65</v>
      </c>
      <c r="CL7" s="1159">
        <v>65</v>
      </c>
      <c r="CM7" s="1157">
        <v>808</v>
      </c>
      <c r="CN7" s="1158">
        <v>808</v>
      </c>
      <c r="CO7" s="1158">
        <v>808</v>
      </c>
      <c r="CP7" s="1158">
        <v>808</v>
      </c>
      <c r="CQ7" s="1159">
        <v>808</v>
      </c>
      <c r="CR7" s="1157">
        <v>142</v>
      </c>
      <c r="CS7" s="1158">
        <v>142</v>
      </c>
      <c r="CT7" s="1158">
        <v>142</v>
      </c>
      <c r="CU7" s="1158">
        <v>142</v>
      </c>
      <c r="CV7" s="1159">
        <v>142</v>
      </c>
      <c r="CW7" s="1157" t="s">
        <v>576</v>
      </c>
      <c r="CX7" s="1158">
        <v>0</v>
      </c>
      <c r="CY7" s="1158">
        <v>0</v>
      </c>
      <c r="CZ7" s="1158">
        <v>0</v>
      </c>
      <c r="DA7" s="1159">
        <v>0</v>
      </c>
      <c r="DB7" s="1157">
        <v>230</v>
      </c>
      <c r="DC7" s="1158"/>
      <c r="DD7" s="1158"/>
      <c r="DE7" s="1158"/>
      <c r="DF7" s="1159"/>
      <c r="DG7" s="1157" t="s">
        <v>576</v>
      </c>
      <c r="DH7" s="1158"/>
      <c r="DI7" s="1158"/>
      <c r="DJ7" s="1158"/>
      <c r="DK7" s="1159"/>
      <c r="DL7" s="1157" t="s">
        <v>575</v>
      </c>
      <c r="DM7" s="1158"/>
      <c r="DN7" s="1158"/>
      <c r="DO7" s="1158"/>
      <c r="DP7" s="1159"/>
      <c r="DQ7" s="1157" t="s">
        <v>576</v>
      </c>
      <c r="DR7" s="1158"/>
      <c r="DS7" s="1158"/>
      <c r="DT7" s="1158"/>
      <c r="DU7" s="1159"/>
      <c r="DV7" s="1184"/>
      <c r="DW7" s="1185"/>
      <c r="DX7" s="1185"/>
      <c r="DY7" s="1185"/>
      <c r="DZ7" s="1186"/>
      <c r="EA7" s="234"/>
    </row>
    <row r="8" spans="1:131" s="235" customFormat="1" ht="26.25" customHeight="1">
      <c r="A8" s="241">
        <v>2</v>
      </c>
      <c r="B8" s="1106" t="s">
        <v>379</v>
      </c>
      <c r="C8" s="1107"/>
      <c r="D8" s="1107"/>
      <c r="E8" s="1107"/>
      <c r="F8" s="1107"/>
      <c r="G8" s="1107"/>
      <c r="H8" s="1107"/>
      <c r="I8" s="1107"/>
      <c r="J8" s="1107"/>
      <c r="K8" s="1107"/>
      <c r="L8" s="1107"/>
      <c r="M8" s="1107"/>
      <c r="N8" s="1107"/>
      <c r="O8" s="1107"/>
      <c r="P8" s="1108"/>
      <c r="Q8" s="1112">
        <v>87</v>
      </c>
      <c r="R8" s="1113"/>
      <c r="S8" s="1113"/>
      <c r="T8" s="1113"/>
      <c r="U8" s="1113"/>
      <c r="V8" s="1113">
        <v>68</v>
      </c>
      <c r="W8" s="1113"/>
      <c r="X8" s="1113"/>
      <c r="Y8" s="1113"/>
      <c r="Z8" s="1113"/>
      <c r="AA8" s="1113">
        <v>19</v>
      </c>
      <c r="AB8" s="1113"/>
      <c r="AC8" s="1113"/>
      <c r="AD8" s="1113"/>
      <c r="AE8" s="1114"/>
      <c r="AF8" s="1088">
        <v>19</v>
      </c>
      <c r="AG8" s="1089"/>
      <c r="AH8" s="1089"/>
      <c r="AI8" s="1089"/>
      <c r="AJ8" s="1090"/>
      <c r="AK8" s="1155">
        <v>2</v>
      </c>
      <c r="AL8" s="1156"/>
      <c r="AM8" s="1156"/>
      <c r="AN8" s="1156"/>
      <c r="AO8" s="1156"/>
      <c r="AP8" s="1156">
        <v>17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588</v>
      </c>
      <c r="BT8" s="1084" t="s">
        <v>588</v>
      </c>
      <c r="BU8" s="1084" t="s">
        <v>588</v>
      </c>
      <c r="BV8" s="1084" t="s">
        <v>588</v>
      </c>
      <c r="BW8" s="1084" t="s">
        <v>588</v>
      </c>
      <c r="BX8" s="1084" t="s">
        <v>588</v>
      </c>
      <c r="BY8" s="1084" t="s">
        <v>588</v>
      </c>
      <c r="BZ8" s="1084" t="s">
        <v>588</v>
      </c>
      <c r="CA8" s="1084" t="s">
        <v>588</v>
      </c>
      <c r="CB8" s="1084" t="s">
        <v>588</v>
      </c>
      <c r="CC8" s="1084" t="s">
        <v>588</v>
      </c>
      <c r="CD8" s="1084" t="s">
        <v>588</v>
      </c>
      <c r="CE8" s="1084" t="s">
        <v>588</v>
      </c>
      <c r="CF8" s="1084" t="s">
        <v>588</v>
      </c>
      <c r="CG8" s="1085" t="s">
        <v>588</v>
      </c>
      <c r="CH8" s="1058">
        <v>0</v>
      </c>
      <c r="CI8" s="1059">
        <v>0</v>
      </c>
      <c r="CJ8" s="1059">
        <v>0</v>
      </c>
      <c r="CK8" s="1059">
        <v>0</v>
      </c>
      <c r="CL8" s="1060">
        <v>0</v>
      </c>
      <c r="CM8" s="1058">
        <v>22</v>
      </c>
      <c r="CN8" s="1059">
        <v>22</v>
      </c>
      <c r="CO8" s="1059">
        <v>22</v>
      </c>
      <c r="CP8" s="1059">
        <v>22</v>
      </c>
      <c r="CQ8" s="1060">
        <v>22</v>
      </c>
      <c r="CR8" s="1058">
        <v>10</v>
      </c>
      <c r="CS8" s="1059">
        <v>10</v>
      </c>
      <c r="CT8" s="1059">
        <v>10</v>
      </c>
      <c r="CU8" s="1059">
        <v>10</v>
      </c>
      <c r="CV8" s="1060">
        <v>10</v>
      </c>
      <c r="CW8" s="1058">
        <v>32</v>
      </c>
      <c r="CX8" s="1059">
        <v>32</v>
      </c>
      <c r="CY8" s="1059">
        <v>32</v>
      </c>
      <c r="CZ8" s="1059">
        <v>32</v>
      </c>
      <c r="DA8" s="1060">
        <v>32</v>
      </c>
      <c r="DB8" s="1058" t="s">
        <v>575</v>
      </c>
      <c r="DC8" s="1059"/>
      <c r="DD8" s="1059"/>
      <c r="DE8" s="1059"/>
      <c r="DF8" s="1060"/>
      <c r="DG8" s="1058" t="s">
        <v>576</v>
      </c>
      <c r="DH8" s="1059"/>
      <c r="DI8" s="1059"/>
      <c r="DJ8" s="1059"/>
      <c r="DK8" s="1060"/>
      <c r="DL8" s="1058" t="s">
        <v>576</v>
      </c>
      <c r="DM8" s="1059"/>
      <c r="DN8" s="1059"/>
      <c r="DO8" s="1059"/>
      <c r="DP8" s="1060"/>
      <c r="DQ8" s="1058" t="s">
        <v>576</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589</v>
      </c>
      <c r="BT9" s="1084" t="s">
        <v>589</v>
      </c>
      <c r="BU9" s="1084" t="s">
        <v>589</v>
      </c>
      <c r="BV9" s="1084" t="s">
        <v>589</v>
      </c>
      <c r="BW9" s="1084" t="s">
        <v>589</v>
      </c>
      <c r="BX9" s="1084" t="s">
        <v>589</v>
      </c>
      <c r="BY9" s="1084" t="s">
        <v>589</v>
      </c>
      <c r="BZ9" s="1084" t="s">
        <v>589</v>
      </c>
      <c r="CA9" s="1084" t="s">
        <v>589</v>
      </c>
      <c r="CB9" s="1084" t="s">
        <v>589</v>
      </c>
      <c r="CC9" s="1084" t="s">
        <v>589</v>
      </c>
      <c r="CD9" s="1084" t="s">
        <v>589</v>
      </c>
      <c r="CE9" s="1084" t="s">
        <v>589</v>
      </c>
      <c r="CF9" s="1084" t="s">
        <v>589</v>
      </c>
      <c r="CG9" s="1085" t="s">
        <v>589</v>
      </c>
      <c r="CH9" s="1058">
        <v>0</v>
      </c>
      <c r="CI9" s="1059">
        <v>0</v>
      </c>
      <c r="CJ9" s="1059">
        <v>0</v>
      </c>
      <c r="CK9" s="1059">
        <v>0</v>
      </c>
      <c r="CL9" s="1060">
        <v>0</v>
      </c>
      <c r="CM9" s="1058">
        <v>83</v>
      </c>
      <c r="CN9" s="1059">
        <v>83</v>
      </c>
      <c r="CO9" s="1059">
        <v>83</v>
      </c>
      <c r="CP9" s="1059">
        <v>83</v>
      </c>
      <c r="CQ9" s="1060">
        <v>83</v>
      </c>
      <c r="CR9" s="1058">
        <v>10</v>
      </c>
      <c r="CS9" s="1059">
        <v>10</v>
      </c>
      <c r="CT9" s="1059">
        <v>10</v>
      </c>
      <c r="CU9" s="1059">
        <v>10</v>
      </c>
      <c r="CV9" s="1060">
        <v>10</v>
      </c>
      <c r="CW9" s="1058">
        <v>0</v>
      </c>
      <c r="CX9" s="1059">
        <v>0</v>
      </c>
      <c r="CY9" s="1059">
        <v>0</v>
      </c>
      <c r="CZ9" s="1059">
        <v>0</v>
      </c>
      <c r="DA9" s="1060">
        <v>0</v>
      </c>
      <c r="DB9" s="1058" t="s">
        <v>576</v>
      </c>
      <c r="DC9" s="1059"/>
      <c r="DD9" s="1059"/>
      <c r="DE9" s="1059"/>
      <c r="DF9" s="1060"/>
      <c r="DG9" s="1058" t="s">
        <v>576</v>
      </c>
      <c r="DH9" s="1059"/>
      <c r="DI9" s="1059"/>
      <c r="DJ9" s="1059"/>
      <c r="DK9" s="1060"/>
      <c r="DL9" s="1058" t="s">
        <v>576</v>
      </c>
      <c r="DM9" s="1059"/>
      <c r="DN9" s="1059"/>
      <c r="DO9" s="1059"/>
      <c r="DP9" s="1060"/>
      <c r="DQ9" s="1058" t="s">
        <v>575</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590</v>
      </c>
      <c r="BT10" s="1084" t="s">
        <v>590</v>
      </c>
      <c r="BU10" s="1084" t="s">
        <v>590</v>
      </c>
      <c r="BV10" s="1084" t="s">
        <v>590</v>
      </c>
      <c r="BW10" s="1084" t="s">
        <v>590</v>
      </c>
      <c r="BX10" s="1084" t="s">
        <v>590</v>
      </c>
      <c r="BY10" s="1084" t="s">
        <v>590</v>
      </c>
      <c r="BZ10" s="1084" t="s">
        <v>590</v>
      </c>
      <c r="CA10" s="1084" t="s">
        <v>590</v>
      </c>
      <c r="CB10" s="1084" t="s">
        <v>590</v>
      </c>
      <c r="CC10" s="1084" t="s">
        <v>590</v>
      </c>
      <c r="CD10" s="1084" t="s">
        <v>590</v>
      </c>
      <c r="CE10" s="1084" t="s">
        <v>590</v>
      </c>
      <c r="CF10" s="1084" t="s">
        <v>590</v>
      </c>
      <c r="CG10" s="1085" t="s">
        <v>590</v>
      </c>
      <c r="CH10" s="1058">
        <v>7</v>
      </c>
      <c r="CI10" s="1059">
        <v>7</v>
      </c>
      <c r="CJ10" s="1059">
        <v>7</v>
      </c>
      <c r="CK10" s="1059">
        <v>7</v>
      </c>
      <c r="CL10" s="1060">
        <v>7</v>
      </c>
      <c r="CM10" s="1058">
        <v>54</v>
      </c>
      <c r="CN10" s="1059">
        <v>54</v>
      </c>
      <c r="CO10" s="1059">
        <v>54</v>
      </c>
      <c r="CP10" s="1059">
        <v>54</v>
      </c>
      <c r="CQ10" s="1060">
        <v>54</v>
      </c>
      <c r="CR10" s="1058">
        <v>20</v>
      </c>
      <c r="CS10" s="1059">
        <v>20</v>
      </c>
      <c r="CT10" s="1059">
        <v>20</v>
      </c>
      <c r="CU10" s="1059">
        <v>20</v>
      </c>
      <c r="CV10" s="1060">
        <v>20</v>
      </c>
      <c r="CW10" s="1058">
        <v>49</v>
      </c>
      <c r="CX10" s="1059">
        <v>49</v>
      </c>
      <c r="CY10" s="1059">
        <v>49</v>
      </c>
      <c r="CZ10" s="1059">
        <v>49</v>
      </c>
      <c r="DA10" s="1060">
        <v>49</v>
      </c>
      <c r="DB10" s="1058" t="s">
        <v>576</v>
      </c>
      <c r="DC10" s="1059"/>
      <c r="DD10" s="1059"/>
      <c r="DE10" s="1059"/>
      <c r="DF10" s="1060"/>
      <c r="DG10" s="1058" t="s">
        <v>575</v>
      </c>
      <c r="DH10" s="1059"/>
      <c r="DI10" s="1059"/>
      <c r="DJ10" s="1059"/>
      <c r="DK10" s="1060"/>
      <c r="DL10" s="1058" t="s">
        <v>576</v>
      </c>
      <c r="DM10" s="1059"/>
      <c r="DN10" s="1059"/>
      <c r="DO10" s="1059"/>
      <c r="DP10" s="1060"/>
      <c r="DQ10" s="1058" t="s">
        <v>576</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591</v>
      </c>
      <c r="BT11" s="1084" t="s">
        <v>591</v>
      </c>
      <c r="BU11" s="1084" t="s">
        <v>591</v>
      </c>
      <c r="BV11" s="1084" t="s">
        <v>591</v>
      </c>
      <c r="BW11" s="1084" t="s">
        <v>591</v>
      </c>
      <c r="BX11" s="1084" t="s">
        <v>591</v>
      </c>
      <c r="BY11" s="1084" t="s">
        <v>591</v>
      </c>
      <c r="BZ11" s="1084" t="s">
        <v>591</v>
      </c>
      <c r="CA11" s="1084" t="s">
        <v>591</v>
      </c>
      <c r="CB11" s="1084" t="s">
        <v>591</v>
      </c>
      <c r="CC11" s="1084" t="s">
        <v>591</v>
      </c>
      <c r="CD11" s="1084" t="s">
        <v>591</v>
      </c>
      <c r="CE11" s="1084" t="s">
        <v>591</v>
      </c>
      <c r="CF11" s="1084" t="s">
        <v>591</v>
      </c>
      <c r="CG11" s="1085" t="s">
        <v>591</v>
      </c>
      <c r="CH11" s="1058">
        <v>2</v>
      </c>
      <c r="CI11" s="1059">
        <v>2</v>
      </c>
      <c r="CJ11" s="1059">
        <v>2</v>
      </c>
      <c r="CK11" s="1059">
        <v>2</v>
      </c>
      <c r="CL11" s="1060">
        <v>2</v>
      </c>
      <c r="CM11" s="1058">
        <v>70</v>
      </c>
      <c r="CN11" s="1059">
        <v>70</v>
      </c>
      <c r="CO11" s="1059">
        <v>70</v>
      </c>
      <c r="CP11" s="1059">
        <v>70</v>
      </c>
      <c r="CQ11" s="1060">
        <v>70</v>
      </c>
      <c r="CR11" s="1058">
        <v>15</v>
      </c>
      <c r="CS11" s="1059">
        <v>15</v>
      </c>
      <c r="CT11" s="1059">
        <v>15</v>
      </c>
      <c r="CU11" s="1059">
        <v>15</v>
      </c>
      <c r="CV11" s="1060">
        <v>15</v>
      </c>
      <c r="CW11" s="1058">
        <v>9</v>
      </c>
      <c r="CX11" s="1059">
        <v>9</v>
      </c>
      <c r="CY11" s="1059">
        <v>9</v>
      </c>
      <c r="CZ11" s="1059">
        <v>9</v>
      </c>
      <c r="DA11" s="1060">
        <v>9</v>
      </c>
      <c r="DB11" s="1058" t="s">
        <v>576</v>
      </c>
      <c r="DC11" s="1059"/>
      <c r="DD11" s="1059"/>
      <c r="DE11" s="1059"/>
      <c r="DF11" s="1060"/>
      <c r="DG11" s="1058" t="s">
        <v>576</v>
      </c>
      <c r="DH11" s="1059"/>
      <c r="DI11" s="1059"/>
      <c r="DJ11" s="1059"/>
      <c r="DK11" s="1060"/>
      <c r="DL11" s="1058" t="s">
        <v>576</v>
      </c>
      <c r="DM11" s="1059"/>
      <c r="DN11" s="1059"/>
      <c r="DO11" s="1059"/>
      <c r="DP11" s="1060"/>
      <c r="DQ11" s="1058" t="s">
        <v>576</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592</v>
      </c>
      <c r="BT12" s="1084" t="s">
        <v>592</v>
      </c>
      <c r="BU12" s="1084" t="s">
        <v>592</v>
      </c>
      <c r="BV12" s="1084" t="s">
        <v>592</v>
      </c>
      <c r="BW12" s="1084" t="s">
        <v>592</v>
      </c>
      <c r="BX12" s="1084" t="s">
        <v>592</v>
      </c>
      <c r="BY12" s="1084" t="s">
        <v>592</v>
      </c>
      <c r="BZ12" s="1084" t="s">
        <v>592</v>
      </c>
      <c r="CA12" s="1084" t="s">
        <v>592</v>
      </c>
      <c r="CB12" s="1084" t="s">
        <v>592</v>
      </c>
      <c r="CC12" s="1084" t="s">
        <v>592</v>
      </c>
      <c r="CD12" s="1084" t="s">
        <v>592</v>
      </c>
      <c r="CE12" s="1084" t="s">
        <v>592</v>
      </c>
      <c r="CF12" s="1084" t="s">
        <v>592</v>
      </c>
      <c r="CG12" s="1085" t="s">
        <v>592</v>
      </c>
      <c r="CH12" s="1058">
        <v>0</v>
      </c>
      <c r="CI12" s="1059">
        <v>0</v>
      </c>
      <c r="CJ12" s="1059">
        <v>0</v>
      </c>
      <c r="CK12" s="1059">
        <v>0</v>
      </c>
      <c r="CL12" s="1060">
        <v>0</v>
      </c>
      <c r="CM12" s="1058">
        <v>43</v>
      </c>
      <c r="CN12" s="1059">
        <v>43</v>
      </c>
      <c r="CO12" s="1059">
        <v>43</v>
      </c>
      <c r="CP12" s="1059">
        <v>43</v>
      </c>
      <c r="CQ12" s="1060">
        <v>43</v>
      </c>
      <c r="CR12" s="1058">
        <v>20</v>
      </c>
      <c r="CS12" s="1059">
        <v>20</v>
      </c>
      <c r="CT12" s="1059">
        <v>20</v>
      </c>
      <c r="CU12" s="1059">
        <v>20</v>
      </c>
      <c r="CV12" s="1060">
        <v>20</v>
      </c>
      <c r="CW12" s="1058">
        <v>25</v>
      </c>
      <c r="CX12" s="1059">
        <v>25</v>
      </c>
      <c r="CY12" s="1059">
        <v>25</v>
      </c>
      <c r="CZ12" s="1059">
        <v>25</v>
      </c>
      <c r="DA12" s="1060">
        <v>25</v>
      </c>
      <c r="DB12" s="1058" t="s">
        <v>576</v>
      </c>
      <c r="DC12" s="1059"/>
      <c r="DD12" s="1059"/>
      <c r="DE12" s="1059"/>
      <c r="DF12" s="1060"/>
      <c r="DG12" s="1058" t="s">
        <v>576</v>
      </c>
      <c r="DH12" s="1059"/>
      <c r="DI12" s="1059"/>
      <c r="DJ12" s="1059"/>
      <c r="DK12" s="1060"/>
      <c r="DL12" s="1058" t="s">
        <v>575</v>
      </c>
      <c r="DM12" s="1059"/>
      <c r="DN12" s="1059"/>
      <c r="DO12" s="1059"/>
      <c r="DP12" s="1060"/>
      <c r="DQ12" s="1058" t="s">
        <v>575</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t="s">
        <v>595</v>
      </c>
      <c r="BS13" s="1083" t="s">
        <v>596</v>
      </c>
      <c r="BT13" s="1084"/>
      <c r="BU13" s="1084"/>
      <c r="BV13" s="1084"/>
      <c r="BW13" s="1084"/>
      <c r="BX13" s="1084"/>
      <c r="BY13" s="1084"/>
      <c r="BZ13" s="1084"/>
      <c r="CA13" s="1084"/>
      <c r="CB13" s="1084"/>
      <c r="CC13" s="1084"/>
      <c r="CD13" s="1084"/>
      <c r="CE13" s="1084"/>
      <c r="CF13" s="1084"/>
      <c r="CG13" s="1085"/>
      <c r="CH13" s="1058">
        <v>0</v>
      </c>
      <c r="CI13" s="1059"/>
      <c r="CJ13" s="1059"/>
      <c r="CK13" s="1059"/>
      <c r="CL13" s="1060"/>
      <c r="CM13" s="1058">
        <v>21</v>
      </c>
      <c r="CN13" s="1059"/>
      <c r="CO13" s="1059"/>
      <c r="CP13" s="1059"/>
      <c r="CQ13" s="1060"/>
      <c r="CR13" s="1058">
        <v>2</v>
      </c>
      <c r="CS13" s="1059"/>
      <c r="CT13" s="1059"/>
      <c r="CU13" s="1059"/>
      <c r="CV13" s="1060"/>
      <c r="CW13" s="1058" t="s">
        <v>598</v>
      </c>
      <c r="CX13" s="1059"/>
      <c r="CY13" s="1059"/>
      <c r="CZ13" s="1059"/>
      <c r="DA13" s="1060"/>
      <c r="DB13" s="1058" t="s">
        <v>575</v>
      </c>
      <c r="DC13" s="1059"/>
      <c r="DD13" s="1059"/>
      <c r="DE13" s="1059"/>
      <c r="DF13" s="1060"/>
      <c r="DG13" s="1058" t="s">
        <v>575</v>
      </c>
      <c r="DH13" s="1059"/>
      <c r="DI13" s="1059"/>
      <c r="DJ13" s="1059"/>
      <c r="DK13" s="1060"/>
      <c r="DL13" s="1058" t="s">
        <v>575</v>
      </c>
      <c r="DM13" s="1059"/>
      <c r="DN13" s="1059"/>
      <c r="DO13" s="1059"/>
      <c r="DP13" s="1060"/>
      <c r="DQ13" s="1058" t="s">
        <v>575</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597</v>
      </c>
      <c r="BT14" s="1084"/>
      <c r="BU14" s="1084"/>
      <c r="BV14" s="1084"/>
      <c r="BW14" s="1084"/>
      <c r="BX14" s="1084"/>
      <c r="BY14" s="1084"/>
      <c r="BZ14" s="1084"/>
      <c r="CA14" s="1084"/>
      <c r="CB14" s="1084"/>
      <c r="CC14" s="1084"/>
      <c r="CD14" s="1084"/>
      <c r="CE14" s="1084"/>
      <c r="CF14" s="1084"/>
      <c r="CG14" s="1085"/>
      <c r="CH14" s="1058">
        <v>1</v>
      </c>
      <c r="CI14" s="1059"/>
      <c r="CJ14" s="1059"/>
      <c r="CK14" s="1059"/>
      <c r="CL14" s="1060"/>
      <c r="CM14" s="1058">
        <v>25</v>
      </c>
      <c r="CN14" s="1059"/>
      <c r="CO14" s="1059"/>
      <c r="CP14" s="1059"/>
      <c r="CQ14" s="1060"/>
      <c r="CR14" s="1058">
        <v>5</v>
      </c>
      <c r="CS14" s="1059"/>
      <c r="CT14" s="1059"/>
      <c r="CU14" s="1059"/>
      <c r="CV14" s="1060"/>
      <c r="CW14" s="1058">
        <v>78</v>
      </c>
      <c r="CX14" s="1059"/>
      <c r="CY14" s="1059"/>
      <c r="CZ14" s="1059"/>
      <c r="DA14" s="1060"/>
      <c r="DB14" s="1058" t="s">
        <v>575</v>
      </c>
      <c r="DC14" s="1059"/>
      <c r="DD14" s="1059"/>
      <c r="DE14" s="1059"/>
      <c r="DF14" s="1060"/>
      <c r="DG14" s="1058" t="s">
        <v>575</v>
      </c>
      <c r="DH14" s="1059"/>
      <c r="DI14" s="1059"/>
      <c r="DJ14" s="1059"/>
      <c r="DK14" s="1060"/>
      <c r="DL14" s="1058" t="s">
        <v>575</v>
      </c>
      <c r="DM14" s="1059"/>
      <c r="DN14" s="1059"/>
      <c r="DO14" s="1059"/>
      <c r="DP14" s="1060"/>
      <c r="DQ14" s="1058" t="s">
        <v>575</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29621</v>
      </c>
      <c r="R23" s="1138"/>
      <c r="S23" s="1138"/>
      <c r="T23" s="1138"/>
      <c r="U23" s="1138"/>
      <c r="V23" s="1138">
        <v>28599</v>
      </c>
      <c r="W23" s="1138"/>
      <c r="X23" s="1138"/>
      <c r="Y23" s="1138"/>
      <c r="Z23" s="1138"/>
      <c r="AA23" s="1138">
        <v>1022</v>
      </c>
      <c r="AB23" s="1138"/>
      <c r="AC23" s="1138"/>
      <c r="AD23" s="1138"/>
      <c r="AE23" s="1139"/>
      <c r="AF23" s="1140">
        <v>872</v>
      </c>
      <c r="AG23" s="1138"/>
      <c r="AH23" s="1138"/>
      <c r="AI23" s="1138"/>
      <c r="AJ23" s="1141"/>
      <c r="AK23" s="1142"/>
      <c r="AL23" s="1143"/>
      <c r="AM23" s="1143"/>
      <c r="AN23" s="1143"/>
      <c r="AO23" s="1143"/>
      <c r="AP23" s="1138">
        <v>30183</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9461</v>
      </c>
      <c r="R28" s="1123"/>
      <c r="S28" s="1123"/>
      <c r="T28" s="1123"/>
      <c r="U28" s="1123"/>
      <c r="V28" s="1123">
        <v>8582</v>
      </c>
      <c r="W28" s="1123"/>
      <c r="X28" s="1123"/>
      <c r="Y28" s="1123"/>
      <c r="Z28" s="1123"/>
      <c r="AA28" s="1123">
        <v>879</v>
      </c>
      <c r="AB28" s="1123"/>
      <c r="AC28" s="1123"/>
      <c r="AD28" s="1123"/>
      <c r="AE28" s="1124"/>
      <c r="AF28" s="1125">
        <v>879</v>
      </c>
      <c r="AG28" s="1123"/>
      <c r="AH28" s="1123"/>
      <c r="AI28" s="1123"/>
      <c r="AJ28" s="1126"/>
      <c r="AK28" s="1127">
        <v>620</v>
      </c>
      <c r="AL28" s="1115"/>
      <c r="AM28" s="1115"/>
      <c r="AN28" s="1115"/>
      <c r="AO28" s="1115"/>
      <c r="AP28" s="1115" t="s">
        <v>576</v>
      </c>
      <c r="AQ28" s="1115"/>
      <c r="AR28" s="1115"/>
      <c r="AS28" s="1115"/>
      <c r="AT28" s="1115"/>
      <c r="AU28" s="1115" t="s">
        <v>575</v>
      </c>
      <c r="AV28" s="1115"/>
      <c r="AW28" s="1115"/>
      <c r="AX28" s="1115"/>
      <c r="AY28" s="1115"/>
      <c r="AZ28" s="1116" t="s">
        <v>575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6468</v>
      </c>
      <c r="R29" s="1113"/>
      <c r="S29" s="1113"/>
      <c r="T29" s="1113"/>
      <c r="U29" s="1113"/>
      <c r="V29" s="1113">
        <v>6306</v>
      </c>
      <c r="W29" s="1113"/>
      <c r="X29" s="1113"/>
      <c r="Y29" s="1113"/>
      <c r="Z29" s="1113"/>
      <c r="AA29" s="1113">
        <v>162</v>
      </c>
      <c r="AB29" s="1113"/>
      <c r="AC29" s="1113"/>
      <c r="AD29" s="1113"/>
      <c r="AE29" s="1114"/>
      <c r="AF29" s="1088">
        <v>162</v>
      </c>
      <c r="AG29" s="1089"/>
      <c r="AH29" s="1089"/>
      <c r="AI29" s="1089"/>
      <c r="AJ29" s="1090"/>
      <c r="AK29" s="1049">
        <v>898</v>
      </c>
      <c r="AL29" s="1040"/>
      <c r="AM29" s="1040"/>
      <c r="AN29" s="1040"/>
      <c r="AO29" s="1040"/>
      <c r="AP29" s="1040" t="s">
        <v>576</v>
      </c>
      <c r="AQ29" s="1040"/>
      <c r="AR29" s="1040"/>
      <c r="AS29" s="1040"/>
      <c r="AT29" s="1040"/>
      <c r="AU29" s="1040" t="s">
        <v>576</v>
      </c>
      <c r="AV29" s="1040"/>
      <c r="AW29" s="1040"/>
      <c r="AX29" s="1040"/>
      <c r="AY29" s="1040"/>
      <c r="AZ29" s="1111" t="s">
        <v>576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1262</v>
      </c>
      <c r="R30" s="1113"/>
      <c r="S30" s="1113"/>
      <c r="T30" s="1113"/>
      <c r="U30" s="1113"/>
      <c r="V30" s="1113">
        <v>1218</v>
      </c>
      <c r="W30" s="1113"/>
      <c r="X30" s="1113"/>
      <c r="Y30" s="1113"/>
      <c r="Z30" s="1113"/>
      <c r="AA30" s="1113">
        <v>45</v>
      </c>
      <c r="AB30" s="1113"/>
      <c r="AC30" s="1113"/>
      <c r="AD30" s="1113"/>
      <c r="AE30" s="1114"/>
      <c r="AF30" s="1088">
        <v>45</v>
      </c>
      <c r="AG30" s="1089"/>
      <c r="AH30" s="1089"/>
      <c r="AI30" s="1089"/>
      <c r="AJ30" s="1090"/>
      <c r="AK30" s="1049">
        <v>187</v>
      </c>
      <c r="AL30" s="1040"/>
      <c r="AM30" s="1040"/>
      <c r="AN30" s="1040"/>
      <c r="AO30" s="1040"/>
      <c r="AP30" s="1040" t="s">
        <v>575</v>
      </c>
      <c r="AQ30" s="1040"/>
      <c r="AR30" s="1040"/>
      <c r="AS30" s="1040"/>
      <c r="AT30" s="1040"/>
      <c r="AU30" s="1040" t="s">
        <v>576</v>
      </c>
      <c r="AV30" s="1040"/>
      <c r="AW30" s="1040"/>
      <c r="AX30" s="1040"/>
      <c r="AY30" s="1040"/>
      <c r="AZ30" s="1111" t="s">
        <v>593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77</v>
      </c>
      <c r="R31" s="1113"/>
      <c r="S31" s="1113"/>
      <c r="T31" s="1113"/>
      <c r="U31" s="1113"/>
      <c r="V31" s="1113">
        <v>66</v>
      </c>
      <c r="W31" s="1113"/>
      <c r="X31" s="1113"/>
      <c r="Y31" s="1113"/>
      <c r="Z31" s="1113"/>
      <c r="AA31" s="1113">
        <v>11</v>
      </c>
      <c r="AB31" s="1113"/>
      <c r="AC31" s="1113"/>
      <c r="AD31" s="1113"/>
      <c r="AE31" s="1114"/>
      <c r="AF31" s="1088">
        <v>11</v>
      </c>
      <c r="AG31" s="1089"/>
      <c r="AH31" s="1089"/>
      <c r="AI31" s="1089"/>
      <c r="AJ31" s="1090"/>
      <c r="AK31" s="1049">
        <v>10</v>
      </c>
      <c r="AL31" s="1040"/>
      <c r="AM31" s="1040"/>
      <c r="AN31" s="1040"/>
      <c r="AO31" s="1040"/>
      <c r="AP31" s="1040">
        <v>212</v>
      </c>
      <c r="AQ31" s="1040"/>
      <c r="AR31" s="1040"/>
      <c r="AS31" s="1040"/>
      <c r="AT31" s="1040"/>
      <c r="AU31" s="1040" t="s">
        <v>576</v>
      </c>
      <c r="AV31" s="1040"/>
      <c r="AW31" s="1040"/>
      <c r="AX31" s="1040"/>
      <c r="AY31" s="1040"/>
      <c r="AZ31" s="1111" t="s">
        <v>593</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2142</v>
      </c>
      <c r="R32" s="1113"/>
      <c r="S32" s="1113"/>
      <c r="T32" s="1113"/>
      <c r="U32" s="1113"/>
      <c r="V32" s="1113">
        <v>1995</v>
      </c>
      <c r="W32" s="1113"/>
      <c r="X32" s="1113"/>
      <c r="Y32" s="1113"/>
      <c r="Z32" s="1113"/>
      <c r="AA32" s="1113">
        <v>147</v>
      </c>
      <c r="AB32" s="1113"/>
      <c r="AC32" s="1113"/>
      <c r="AD32" s="1113"/>
      <c r="AE32" s="1114"/>
      <c r="AF32" s="1088">
        <v>1697</v>
      </c>
      <c r="AG32" s="1089"/>
      <c r="AH32" s="1089"/>
      <c r="AI32" s="1089"/>
      <c r="AJ32" s="1090"/>
      <c r="AK32" s="1049">
        <v>54</v>
      </c>
      <c r="AL32" s="1040"/>
      <c r="AM32" s="1040"/>
      <c r="AN32" s="1040"/>
      <c r="AO32" s="1040"/>
      <c r="AP32" s="1040">
        <v>4548</v>
      </c>
      <c r="AQ32" s="1040"/>
      <c r="AR32" s="1040"/>
      <c r="AS32" s="1040"/>
      <c r="AT32" s="1040"/>
      <c r="AU32" s="1040">
        <v>150</v>
      </c>
      <c r="AV32" s="1040"/>
      <c r="AW32" s="1040"/>
      <c r="AX32" s="1040"/>
      <c r="AY32" s="1040"/>
      <c r="AZ32" s="1111" t="s">
        <v>594</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3013</v>
      </c>
      <c r="R33" s="1113"/>
      <c r="S33" s="1113"/>
      <c r="T33" s="1113"/>
      <c r="U33" s="1113"/>
      <c r="V33" s="1113">
        <v>3013</v>
      </c>
      <c r="W33" s="1113"/>
      <c r="X33" s="1113"/>
      <c r="Y33" s="1113"/>
      <c r="Z33" s="1113"/>
      <c r="AA33" s="1113">
        <v>0</v>
      </c>
      <c r="AB33" s="1113"/>
      <c r="AC33" s="1113"/>
      <c r="AD33" s="1113"/>
      <c r="AE33" s="1114"/>
      <c r="AF33" s="1088">
        <v>65</v>
      </c>
      <c r="AG33" s="1089"/>
      <c r="AH33" s="1089"/>
      <c r="AI33" s="1089"/>
      <c r="AJ33" s="1090"/>
      <c r="AK33" s="1049">
        <v>895</v>
      </c>
      <c r="AL33" s="1040"/>
      <c r="AM33" s="1040"/>
      <c r="AN33" s="1040"/>
      <c r="AO33" s="1040"/>
      <c r="AP33" s="1040">
        <v>18732</v>
      </c>
      <c r="AQ33" s="1040"/>
      <c r="AR33" s="1040"/>
      <c r="AS33" s="1040"/>
      <c r="AT33" s="1040"/>
      <c r="AU33" s="1040">
        <v>8279</v>
      </c>
      <c r="AV33" s="1040"/>
      <c r="AW33" s="1040"/>
      <c r="AX33" s="1040"/>
      <c r="AY33" s="1040"/>
      <c r="AZ33" s="1111" t="s">
        <v>576</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2859</v>
      </c>
      <c r="AG63" s="1028"/>
      <c r="AH63" s="1028"/>
      <c r="AI63" s="1028"/>
      <c r="AJ63" s="1099"/>
      <c r="AK63" s="1100"/>
      <c r="AL63" s="1032"/>
      <c r="AM63" s="1032"/>
      <c r="AN63" s="1032"/>
      <c r="AO63" s="1032"/>
      <c r="AP63" s="1028">
        <v>23492</v>
      </c>
      <c r="AQ63" s="1028"/>
      <c r="AR63" s="1028"/>
      <c r="AS63" s="1028"/>
      <c r="AT63" s="1028"/>
      <c r="AU63" s="1028">
        <v>8430</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391</v>
      </c>
      <c r="AQ66" s="1071"/>
      <c r="AR66" s="1071"/>
      <c r="AS66" s="1071"/>
      <c r="AT66" s="1072"/>
      <c r="AU66" s="1070" t="s">
        <v>411</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577</v>
      </c>
      <c r="C68" s="1055"/>
      <c r="D68" s="1055"/>
      <c r="E68" s="1055"/>
      <c r="F68" s="1055"/>
      <c r="G68" s="1055"/>
      <c r="H68" s="1055"/>
      <c r="I68" s="1055"/>
      <c r="J68" s="1055"/>
      <c r="K68" s="1055"/>
      <c r="L68" s="1055"/>
      <c r="M68" s="1055"/>
      <c r="N68" s="1055"/>
      <c r="O68" s="1055"/>
      <c r="P68" s="1056"/>
      <c r="Q68" s="1057">
        <v>2888</v>
      </c>
      <c r="R68" s="1051"/>
      <c r="S68" s="1051"/>
      <c r="T68" s="1051"/>
      <c r="U68" s="1051"/>
      <c r="V68" s="1051">
        <v>2856</v>
      </c>
      <c r="W68" s="1051"/>
      <c r="X68" s="1051"/>
      <c r="Y68" s="1051"/>
      <c r="Z68" s="1051"/>
      <c r="AA68" s="1051">
        <v>32</v>
      </c>
      <c r="AB68" s="1051"/>
      <c r="AC68" s="1051"/>
      <c r="AD68" s="1051"/>
      <c r="AE68" s="1051"/>
      <c r="AF68" s="1051">
        <v>32</v>
      </c>
      <c r="AG68" s="1051"/>
      <c r="AH68" s="1051"/>
      <c r="AI68" s="1051"/>
      <c r="AJ68" s="1051"/>
      <c r="AK68" s="1051">
        <v>50</v>
      </c>
      <c r="AL68" s="1051"/>
      <c r="AM68" s="1051"/>
      <c r="AN68" s="1051"/>
      <c r="AO68" s="1051"/>
      <c r="AP68" s="1051">
        <v>4327</v>
      </c>
      <c r="AQ68" s="1051"/>
      <c r="AR68" s="1051"/>
      <c r="AS68" s="1051"/>
      <c r="AT68" s="1051"/>
      <c r="AU68" s="1051">
        <v>2281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578</v>
      </c>
      <c r="C69" s="1044"/>
      <c r="D69" s="1044"/>
      <c r="E69" s="1044"/>
      <c r="F69" s="1044"/>
      <c r="G69" s="1044"/>
      <c r="H69" s="1044"/>
      <c r="I69" s="1044"/>
      <c r="J69" s="1044"/>
      <c r="K69" s="1044"/>
      <c r="L69" s="1044"/>
      <c r="M69" s="1044"/>
      <c r="N69" s="1044"/>
      <c r="O69" s="1044"/>
      <c r="P69" s="1045"/>
      <c r="Q69" s="1046">
        <v>9</v>
      </c>
      <c r="R69" s="1040"/>
      <c r="S69" s="1040"/>
      <c r="T69" s="1040"/>
      <c r="U69" s="1040"/>
      <c r="V69" s="1040">
        <v>7</v>
      </c>
      <c r="W69" s="1040"/>
      <c r="X69" s="1040"/>
      <c r="Y69" s="1040"/>
      <c r="Z69" s="1040"/>
      <c r="AA69" s="1040">
        <v>3</v>
      </c>
      <c r="AB69" s="1040"/>
      <c r="AC69" s="1040"/>
      <c r="AD69" s="1040"/>
      <c r="AE69" s="1040"/>
      <c r="AF69" s="1040">
        <v>3</v>
      </c>
      <c r="AG69" s="1040"/>
      <c r="AH69" s="1040"/>
      <c r="AI69" s="1040"/>
      <c r="AJ69" s="1040"/>
      <c r="AK69" s="1040" t="s">
        <v>575</v>
      </c>
      <c r="AL69" s="1040"/>
      <c r="AM69" s="1040"/>
      <c r="AN69" s="1040"/>
      <c r="AO69" s="1040"/>
      <c r="AP69" s="1040" t="s">
        <v>575</v>
      </c>
      <c r="AQ69" s="1040"/>
      <c r="AR69" s="1040"/>
      <c r="AS69" s="1040"/>
      <c r="AT69" s="1040"/>
      <c r="AU69" s="1040" t="s">
        <v>576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579</v>
      </c>
      <c r="C70" s="1044"/>
      <c r="D70" s="1044"/>
      <c r="E70" s="1044"/>
      <c r="F70" s="1044"/>
      <c r="G70" s="1044"/>
      <c r="H70" s="1044"/>
      <c r="I70" s="1044"/>
      <c r="J70" s="1044"/>
      <c r="K70" s="1044"/>
      <c r="L70" s="1044"/>
      <c r="M70" s="1044"/>
      <c r="N70" s="1044"/>
      <c r="O70" s="1044"/>
      <c r="P70" s="1045"/>
      <c r="Q70" s="1046">
        <v>434</v>
      </c>
      <c r="R70" s="1040"/>
      <c r="S70" s="1040"/>
      <c r="T70" s="1040"/>
      <c r="U70" s="1040"/>
      <c r="V70" s="1040">
        <v>426</v>
      </c>
      <c r="W70" s="1040"/>
      <c r="X70" s="1040"/>
      <c r="Y70" s="1040"/>
      <c r="Z70" s="1040"/>
      <c r="AA70" s="1040">
        <v>8</v>
      </c>
      <c r="AB70" s="1040"/>
      <c r="AC70" s="1040"/>
      <c r="AD70" s="1040"/>
      <c r="AE70" s="1040"/>
      <c r="AF70" s="1040">
        <v>8</v>
      </c>
      <c r="AG70" s="1040"/>
      <c r="AH70" s="1040"/>
      <c r="AI70" s="1040"/>
      <c r="AJ70" s="1040"/>
      <c r="AK70" s="1040" t="s">
        <v>512</v>
      </c>
      <c r="AL70" s="1040"/>
      <c r="AM70" s="1040"/>
      <c r="AN70" s="1040"/>
      <c r="AO70" s="1040"/>
      <c r="AP70" s="1040" t="s">
        <v>512</v>
      </c>
      <c r="AQ70" s="1040"/>
      <c r="AR70" s="1040"/>
      <c r="AS70" s="1040"/>
      <c r="AT70" s="1040"/>
      <c r="AU70" s="1040" t="s">
        <v>512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580</v>
      </c>
      <c r="C71" s="1044"/>
      <c r="D71" s="1044"/>
      <c r="E71" s="1044"/>
      <c r="F71" s="1044"/>
      <c r="G71" s="1044"/>
      <c r="H71" s="1044"/>
      <c r="I71" s="1044"/>
      <c r="J71" s="1044"/>
      <c r="K71" s="1044"/>
      <c r="L71" s="1044"/>
      <c r="M71" s="1044"/>
      <c r="N71" s="1044"/>
      <c r="O71" s="1044"/>
      <c r="P71" s="1045"/>
      <c r="Q71" s="1046">
        <v>109</v>
      </c>
      <c r="R71" s="1040"/>
      <c r="S71" s="1040"/>
      <c r="T71" s="1040"/>
      <c r="U71" s="1040"/>
      <c r="V71" s="1040">
        <v>95</v>
      </c>
      <c r="W71" s="1040"/>
      <c r="X71" s="1040"/>
      <c r="Y71" s="1040"/>
      <c r="Z71" s="1040"/>
      <c r="AA71" s="1040">
        <v>14</v>
      </c>
      <c r="AB71" s="1040"/>
      <c r="AC71" s="1040"/>
      <c r="AD71" s="1040"/>
      <c r="AE71" s="1040"/>
      <c r="AF71" s="1040">
        <v>14</v>
      </c>
      <c r="AG71" s="1040"/>
      <c r="AH71" s="1040"/>
      <c r="AI71" s="1040"/>
      <c r="AJ71" s="1040"/>
      <c r="AK71" s="1040" t="s">
        <v>512</v>
      </c>
      <c r="AL71" s="1040"/>
      <c r="AM71" s="1040"/>
      <c r="AN71" s="1040"/>
      <c r="AO71" s="1040"/>
      <c r="AP71" s="1040" t="s">
        <v>512</v>
      </c>
      <c r="AQ71" s="1040"/>
      <c r="AR71" s="1040"/>
      <c r="AS71" s="1040"/>
      <c r="AT71" s="1040"/>
      <c r="AU71" s="1040" t="s">
        <v>512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581</v>
      </c>
      <c r="C72" s="1044"/>
      <c r="D72" s="1044"/>
      <c r="E72" s="1044"/>
      <c r="F72" s="1044"/>
      <c r="G72" s="1044"/>
      <c r="H72" s="1044"/>
      <c r="I72" s="1044"/>
      <c r="J72" s="1044"/>
      <c r="K72" s="1044"/>
      <c r="L72" s="1044"/>
      <c r="M72" s="1044"/>
      <c r="N72" s="1044"/>
      <c r="O72" s="1044"/>
      <c r="P72" s="1045"/>
      <c r="Q72" s="1046">
        <v>13</v>
      </c>
      <c r="R72" s="1040"/>
      <c r="S72" s="1040"/>
      <c r="T72" s="1040"/>
      <c r="U72" s="1040"/>
      <c r="V72" s="1040">
        <v>62</v>
      </c>
      <c r="W72" s="1040"/>
      <c r="X72" s="1040"/>
      <c r="Y72" s="1040"/>
      <c r="Z72" s="1040"/>
      <c r="AA72" s="1040">
        <v>-49</v>
      </c>
      <c r="AB72" s="1040"/>
      <c r="AC72" s="1040"/>
      <c r="AD72" s="1040"/>
      <c r="AE72" s="1040"/>
      <c r="AF72" s="1040">
        <v>2</v>
      </c>
      <c r="AG72" s="1040"/>
      <c r="AH72" s="1040"/>
      <c r="AI72" s="1040"/>
      <c r="AJ72" s="1040"/>
      <c r="AK72" s="1040" t="s">
        <v>512</v>
      </c>
      <c r="AL72" s="1040"/>
      <c r="AM72" s="1040"/>
      <c r="AN72" s="1040"/>
      <c r="AO72" s="1040"/>
      <c r="AP72" s="1040" t="s">
        <v>575</v>
      </c>
      <c r="AQ72" s="1040"/>
      <c r="AR72" s="1040"/>
      <c r="AS72" s="1040"/>
      <c r="AT72" s="1040"/>
      <c r="AU72" s="1040" t="s">
        <v>576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582</v>
      </c>
      <c r="C73" s="1044"/>
      <c r="D73" s="1044"/>
      <c r="E73" s="1044"/>
      <c r="F73" s="1044"/>
      <c r="G73" s="1044"/>
      <c r="H73" s="1044"/>
      <c r="I73" s="1044"/>
      <c r="J73" s="1044"/>
      <c r="K73" s="1044"/>
      <c r="L73" s="1044"/>
      <c r="M73" s="1044"/>
      <c r="N73" s="1044"/>
      <c r="O73" s="1044"/>
      <c r="P73" s="1045"/>
      <c r="Q73" s="1046">
        <v>1109</v>
      </c>
      <c r="R73" s="1040"/>
      <c r="S73" s="1040"/>
      <c r="T73" s="1040"/>
      <c r="U73" s="1040"/>
      <c r="V73" s="1040">
        <v>142</v>
      </c>
      <c r="W73" s="1040"/>
      <c r="X73" s="1040"/>
      <c r="Y73" s="1040"/>
      <c r="Z73" s="1040"/>
      <c r="AA73" s="1040">
        <v>967</v>
      </c>
      <c r="AB73" s="1040"/>
      <c r="AC73" s="1040"/>
      <c r="AD73" s="1040"/>
      <c r="AE73" s="1040"/>
      <c r="AF73" s="1040">
        <v>916</v>
      </c>
      <c r="AG73" s="1040"/>
      <c r="AH73" s="1040"/>
      <c r="AI73" s="1040"/>
      <c r="AJ73" s="1040"/>
      <c r="AK73" s="1040">
        <v>34</v>
      </c>
      <c r="AL73" s="1040"/>
      <c r="AM73" s="1040"/>
      <c r="AN73" s="1040"/>
      <c r="AO73" s="1040"/>
      <c r="AP73" s="1040">
        <v>80</v>
      </c>
      <c r="AQ73" s="1040"/>
      <c r="AR73" s="1040"/>
      <c r="AS73" s="1040"/>
      <c r="AT73" s="1040"/>
      <c r="AU73" s="1040">
        <v>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583</v>
      </c>
      <c r="C74" s="1044"/>
      <c r="D74" s="1044"/>
      <c r="E74" s="1044"/>
      <c r="F74" s="1044"/>
      <c r="G74" s="1044"/>
      <c r="H74" s="1044"/>
      <c r="I74" s="1044"/>
      <c r="J74" s="1044"/>
      <c r="K74" s="1044"/>
      <c r="L74" s="1044"/>
      <c r="M74" s="1044"/>
      <c r="N74" s="1044"/>
      <c r="O74" s="1044"/>
      <c r="P74" s="1045"/>
      <c r="Q74" s="1046">
        <v>2108</v>
      </c>
      <c r="R74" s="1040"/>
      <c r="S74" s="1040"/>
      <c r="T74" s="1040"/>
      <c r="U74" s="1040"/>
      <c r="V74" s="1040">
        <v>2095</v>
      </c>
      <c r="W74" s="1040"/>
      <c r="X74" s="1040"/>
      <c r="Y74" s="1040"/>
      <c r="Z74" s="1040"/>
      <c r="AA74" s="1040">
        <v>13</v>
      </c>
      <c r="AB74" s="1040"/>
      <c r="AC74" s="1040"/>
      <c r="AD74" s="1040"/>
      <c r="AE74" s="1040"/>
      <c r="AF74" s="1040">
        <v>13</v>
      </c>
      <c r="AG74" s="1040"/>
      <c r="AH74" s="1040"/>
      <c r="AI74" s="1040"/>
      <c r="AJ74" s="1040"/>
      <c r="AK74" s="1040" t="s">
        <v>512</v>
      </c>
      <c r="AL74" s="1040"/>
      <c r="AM74" s="1040"/>
      <c r="AN74" s="1040"/>
      <c r="AO74" s="1040"/>
      <c r="AP74" s="1040">
        <v>1161</v>
      </c>
      <c r="AQ74" s="1040"/>
      <c r="AR74" s="1040"/>
      <c r="AS74" s="1040"/>
      <c r="AT74" s="1040"/>
      <c r="AU74" s="1040">
        <v>612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584</v>
      </c>
      <c r="C75" s="1044"/>
      <c r="D75" s="1044"/>
      <c r="E75" s="1044"/>
      <c r="F75" s="1044"/>
      <c r="G75" s="1044"/>
      <c r="H75" s="1044"/>
      <c r="I75" s="1044"/>
      <c r="J75" s="1044"/>
      <c r="K75" s="1044"/>
      <c r="L75" s="1044"/>
      <c r="M75" s="1044"/>
      <c r="N75" s="1044"/>
      <c r="O75" s="1044"/>
      <c r="P75" s="1045"/>
      <c r="Q75" s="1047">
        <v>907</v>
      </c>
      <c r="R75" s="1048"/>
      <c r="S75" s="1048"/>
      <c r="T75" s="1048"/>
      <c r="U75" s="1049"/>
      <c r="V75" s="1050">
        <v>884</v>
      </c>
      <c r="W75" s="1048"/>
      <c r="X75" s="1048"/>
      <c r="Y75" s="1048"/>
      <c r="Z75" s="1049"/>
      <c r="AA75" s="1050">
        <v>23</v>
      </c>
      <c r="AB75" s="1048"/>
      <c r="AC75" s="1048"/>
      <c r="AD75" s="1048"/>
      <c r="AE75" s="1049"/>
      <c r="AF75" s="1050">
        <v>23</v>
      </c>
      <c r="AG75" s="1048"/>
      <c r="AH75" s="1048"/>
      <c r="AI75" s="1048"/>
      <c r="AJ75" s="1049"/>
      <c r="AK75" s="1050">
        <v>39</v>
      </c>
      <c r="AL75" s="1048"/>
      <c r="AM75" s="1048"/>
      <c r="AN75" s="1048"/>
      <c r="AO75" s="1049"/>
      <c r="AP75" s="1050" t="s">
        <v>512</v>
      </c>
      <c r="AQ75" s="1048"/>
      <c r="AR75" s="1048"/>
      <c r="AS75" s="1048"/>
      <c r="AT75" s="1049"/>
      <c r="AU75" s="1050" t="s">
        <v>512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585</v>
      </c>
      <c r="C76" s="1044"/>
      <c r="D76" s="1044"/>
      <c r="E76" s="1044"/>
      <c r="F76" s="1044"/>
      <c r="G76" s="1044"/>
      <c r="H76" s="1044"/>
      <c r="I76" s="1044"/>
      <c r="J76" s="1044"/>
      <c r="K76" s="1044"/>
      <c r="L76" s="1044"/>
      <c r="M76" s="1044"/>
      <c r="N76" s="1044"/>
      <c r="O76" s="1044"/>
      <c r="P76" s="1045"/>
      <c r="Q76" s="1047">
        <v>349216</v>
      </c>
      <c r="R76" s="1048"/>
      <c r="S76" s="1048"/>
      <c r="T76" s="1048"/>
      <c r="U76" s="1049"/>
      <c r="V76" s="1050">
        <v>338398</v>
      </c>
      <c r="W76" s="1048"/>
      <c r="X76" s="1048"/>
      <c r="Y76" s="1048"/>
      <c r="Z76" s="1049"/>
      <c r="AA76" s="1050">
        <v>10818</v>
      </c>
      <c r="AB76" s="1048"/>
      <c r="AC76" s="1048"/>
      <c r="AD76" s="1048"/>
      <c r="AE76" s="1049"/>
      <c r="AF76" s="1050">
        <v>10818</v>
      </c>
      <c r="AG76" s="1048"/>
      <c r="AH76" s="1048"/>
      <c r="AI76" s="1048"/>
      <c r="AJ76" s="1049"/>
      <c r="AK76" s="1050">
        <v>1</v>
      </c>
      <c r="AL76" s="1048"/>
      <c r="AM76" s="1048"/>
      <c r="AN76" s="1048"/>
      <c r="AO76" s="1049"/>
      <c r="AP76" s="1050" t="s">
        <v>512</v>
      </c>
      <c r="AQ76" s="1048"/>
      <c r="AR76" s="1048"/>
      <c r="AS76" s="1048"/>
      <c r="AT76" s="1049"/>
      <c r="AU76" s="1050" t="s">
        <v>512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586</v>
      </c>
      <c r="C77" s="1044"/>
      <c r="D77" s="1044"/>
      <c r="E77" s="1044"/>
      <c r="F77" s="1044"/>
      <c r="G77" s="1044"/>
      <c r="H77" s="1044"/>
      <c r="I77" s="1044"/>
      <c r="J77" s="1044"/>
      <c r="K77" s="1044"/>
      <c r="L77" s="1044"/>
      <c r="M77" s="1044"/>
      <c r="N77" s="1044"/>
      <c r="O77" s="1044"/>
      <c r="P77" s="1045"/>
      <c r="Q77" s="1047">
        <v>2467</v>
      </c>
      <c r="R77" s="1048"/>
      <c r="S77" s="1048"/>
      <c r="T77" s="1048"/>
      <c r="U77" s="1049"/>
      <c r="V77" s="1050">
        <v>2466</v>
      </c>
      <c r="W77" s="1048"/>
      <c r="X77" s="1048"/>
      <c r="Y77" s="1048"/>
      <c r="Z77" s="1049"/>
      <c r="AA77" s="1050">
        <v>1</v>
      </c>
      <c r="AB77" s="1048"/>
      <c r="AC77" s="1048"/>
      <c r="AD77" s="1048"/>
      <c r="AE77" s="1049"/>
      <c r="AF77" s="1050">
        <v>1</v>
      </c>
      <c r="AG77" s="1048"/>
      <c r="AH77" s="1048"/>
      <c r="AI77" s="1048"/>
      <c r="AJ77" s="1049"/>
      <c r="AK77" s="1050" t="s">
        <v>512</v>
      </c>
      <c r="AL77" s="1048"/>
      <c r="AM77" s="1048"/>
      <c r="AN77" s="1048"/>
      <c r="AO77" s="1049"/>
      <c r="AP77" s="1050" t="s">
        <v>512</v>
      </c>
      <c r="AQ77" s="1048"/>
      <c r="AR77" s="1048"/>
      <c r="AS77" s="1048"/>
      <c r="AT77" s="1049"/>
      <c r="AU77" s="1050" t="s">
        <v>512</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11829</v>
      </c>
      <c r="AG88" s="1028"/>
      <c r="AH88" s="1028"/>
      <c r="AI88" s="1028"/>
      <c r="AJ88" s="1028"/>
      <c r="AK88" s="1032"/>
      <c r="AL88" s="1032"/>
      <c r="AM88" s="1032"/>
      <c r="AN88" s="1032"/>
      <c r="AO88" s="1032"/>
      <c r="AP88" s="1028">
        <v>5568</v>
      </c>
      <c r="AQ88" s="1028"/>
      <c r="AR88" s="1028"/>
      <c r="AS88" s="1028"/>
      <c r="AT88" s="1028"/>
      <c r="AU88" s="1028">
        <v>2894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217</v>
      </c>
      <c r="CS102" s="1020"/>
      <c r="CT102" s="1020"/>
      <c r="CU102" s="1020"/>
      <c r="CV102" s="1021"/>
      <c r="CW102" s="1019">
        <v>116</v>
      </c>
      <c r="CX102" s="1020"/>
      <c r="CY102" s="1020"/>
      <c r="CZ102" s="1020"/>
      <c r="DA102" s="1021"/>
      <c r="DB102" s="1019">
        <v>230</v>
      </c>
      <c r="DC102" s="1020"/>
      <c r="DD102" s="1020"/>
      <c r="DE102" s="1020"/>
      <c r="DF102" s="1021"/>
      <c r="DG102" s="1019" t="s">
        <v>575</v>
      </c>
      <c r="DH102" s="1020"/>
      <c r="DI102" s="1020"/>
      <c r="DJ102" s="1020"/>
      <c r="DK102" s="1021"/>
      <c r="DL102" s="1019" t="s">
        <v>576</v>
      </c>
      <c r="DM102" s="1020"/>
      <c r="DN102" s="1020"/>
      <c r="DO102" s="1020"/>
      <c r="DP102" s="1021"/>
      <c r="DQ102" s="1019" t="s">
        <v>576</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2112794</v>
      </c>
      <c r="AB110" s="956"/>
      <c r="AC110" s="956"/>
      <c r="AD110" s="956"/>
      <c r="AE110" s="957"/>
      <c r="AF110" s="958">
        <v>2213544</v>
      </c>
      <c r="AG110" s="956"/>
      <c r="AH110" s="956"/>
      <c r="AI110" s="956"/>
      <c r="AJ110" s="957"/>
      <c r="AK110" s="958">
        <v>2288481</v>
      </c>
      <c r="AL110" s="956"/>
      <c r="AM110" s="956"/>
      <c r="AN110" s="956"/>
      <c r="AO110" s="957"/>
      <c r="AP110" s="959">
        <v>16.2</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28292578</v>
      </c>
      <c r="BR110" s="903"/>
      <c r="BS110" s="903"/>
      <c r="BT110" s="903"/>
      <c r="BU110" s="903"/>
      <c r="BV110" s="903">
        <v>28692076</v>
      </c>
      <c r="BW110" s="903"/>
      <c r="BX110" s="903"/>
      <c r="BY110" s="903"/>
      <c r="BZ110" s="903"/>
      <c r="CA110" s="903">
        <v>30182915</v>
      </c>
      <c r="CB110" s="903"/>
      <c r="CC110" s="903"/>
      <c r="CD110" s="903"/>
      <c r="CE110" s="903"/>
      <c r="CF110" s="927">
        <v>214.1</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171462</v>
      </c>
      <c r="DH110" s="903"/>
      <c r="DI110" s="903"/>
      <c r="DJ110" s="903"/>
      <c r="DK110" s="903"/>
      <c r="DL110" s="903">
        <v>137232</v>
      </c>
      <c r="DM110" s="903"/>
      <c r="DN110" s="903"/>
      <c r="DO110" s="903"/>
      <c r="DP110" s="903"/>
      <c r="DQ110" s="903">
        <v>102972</v>
      </c>
      <c r="DR110" s="903"/>
      <c r="DS110" s="903"/>
      <c r="DT110" s="903"/>
      <c r="DU110" s="903"/>
      <c r="DV110" s="904">
        <v>0.7</v>
      </c>
      <c r="DW110" s="904"/>
      <c r="DX110" s="904"/>
      <c r="DY110" s="904"/>
      <c r="DZ110" s="905"/>
    </row>
    <row r="111" spans="1:131" s="226" customFormat="1" ht="26.25" customHeight="1">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335796</v>
      </c>
      <c r="BR111" s="875"/>
      <c r="BS111" s="875"/>
      <c r="BT111" s="875"/>
      <c r="BU111" s="875"/>
      <c r="BV111" s="875">
        <v>501698</v>
      </c>
      <c r="BW111" s="875"/>
      <c r="BX111" s="875"/>
      <c r="BY111" s="875"/>
      <c r="BZ111" s="875"/>
      <c r="CA111" s="875">
        <v>180173</v>
      </c>
      <c r="CB111" s="875"/>
      <c r="CC111" s="875"/>
      <c r="CD111" s="875"/>
      <c r="CE111" s="875"/>
      <c r="CF111" s="936">
        <v>1.3</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383</v>
      </c>
      <c r="DH111" s="875"/>
      <c r="DI111" s="875"/>
      <c r="DJ111" s="875"/>
      <c r="DK111" s="875"/>
      <c r="DL111" s="875" t="s">
        <v>383</v>
      </c>
      <c r="DM111" s="875"/>
      <c r="DN111" s="875"/>
      <c r="DO111" s="875"/>
      <c r="DP111" s="875"/>
      <c r="DQ111" s="875" t="s">
        <v>431</v>
      </c>
      <c r="DR111" s="875"/>
      <c r="DS111" s="875"/>
      <c r="DT111" s="875"/>
      <c r="DU111" s="875"/>
      <c r="DV111" s="852" t="s">
        <v>383</v>
      </c>
      <c r="DW111" s="852"/>
      <c r="DX111" s="852"/>
      <c r="DY111" s="852"/>
      <c r="DZ111" s="853"/>
    </row>
    <row r="112" spans="1:131" s="226" customFormat="1" ht="26.25" customHeight="1">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434</v>
      </c>
      <c r="AG112" s="838"/>
      <c r="AH112" s="838"/>
      <c r="AI112" s="838"/>
      <c r="AJ112" s="839"/>
      <c r="AK112" s="840" t="s">
        <v>435</v>
      </c>
      <c r="AL112" s="838"/>
      <c r="AM112" s="838"/>
      <c r="AN112" s="838"/>
      <c r="AO112" s="839"/>
      <c r="AP112" s="885" t="s">
        <v>383</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9456971</v>
      </c>
      <c r="BR112" s="875"/>
      <c r="BS112" s="875"/>
      <c r="BT112" s="875"/>
      <c r="BU112" s="875"/>
      <c r="BV112" s="875">
        <v>9344890</v>
      </c>
      <c r="BW112" s="875"/>
      <c r="BX112" s="875"/>
      <c r="BY112" s="875"/>
      <c r="BZ112" s="875"/>
      <c r="CA112" s="875">
        <v>8429502</v>
      </c>
      <c r="CB112" s="875"/>
      <c r="CC112" s="875"/>
      <c r="CD112" s="875"/>
      <c r="CE112" s="875"/>
      <c r="CF112" s="936">
        <v>59.8</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438</v>
      </c>
      <c r="DH112" s="875"/>
      <c r="DI112" s="875"/>
      <c r="DJ112" s="875"/>
      <c r="DK112" s="875"/>
      <c r="DL112" s="875" t="s">
        <v>122</v>
      </c>
      <c r="DM112" s="875"/>
      <c r="DN112" s="875"/>
      <c r="DO112" s="875"/>
      <c r="DP112" s="875"/>
      <c r="DQ112" s="875" t="s">
        <v>383</v>
      </c>
      <c r="DR112" s="875"/>
      <c r="DS112" s="875"/>
      <c r="DT112" s="875"/>
      <c r="DU112" s="875"/>
      <c r="DV112" s="852" t="s">
        <v>122</v>
      </c>
      <c r="DW112" s="852"/>
      <c r="DX112" s="852"/>
      <c r="DY112" s="852"/>
      <c r="DZ112" s="853"/>
    </row>
    <row r="113" spans="1:130" s="226" customFormat="1" ht="26.25" customHeight="1">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646475</v>
      </c>
      <c r="AB113" s="984"/>
      <c r="AC113" s="984"/>
      <c r="AD113" s="984"/>
      <c r="AE113" s="985"/>
      <c r="AF113" s="986">
        <v>702235</v>
      </c>
      <c r="AG113" s="984"/>
      <c r="AH113" s="984"/>
      <c r="AI113" s="984"/>
      <c r="AJ113" s="985"/>
      <c r="AK113" s="986">
        <v>528582</v>
      </c>
      <c r="AL113" s="984"/>
      <c r="AM113" s="984"/>
      <c r="AN113" s="984"/>
      <c r="AO113" s="985"/>
      <c r="AP113" s="987">
        <v>3.7</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1985613</v>
      </c>
      <c r="BR113" s="875"/>
      <c r="BS113" s="875"/>
      <c r="BT113" s="875"/>
      <c r="BU113" s="875"/>
      <c r="BV113" s="875">
        <v>2413671</v>
      </c>
      <c r="BW113" s="875"/>
      <c r="BX113" s="875"/>
      <c r="BY113" s="875"/>
      <c r="BZ113" s="875"/>
      <c r="CA113" s="875">
        <v>2893989</v>
      </c>
      <c r="CB113" s="875"/>
      <c r="CC113" s="875"/>
      <c r="CD113" s="875"/>
      <c r="CE113" s="875"/>
      <c r="CF113" s="936">
        <v>20.5</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434</v>
      </c>
      <c r="DH113" s="838"/>
      <c r="DI113" s="838"/>
      <c r="DJ113" s="838"/>
      <c r="DK113" s="839"/>
      <c r="DL113" s="840" t="s">
        <v>383</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252936</v>
      </c>
      <c r="AB114" s="838"/>
      <c r="AC114" s="838"/>
      <c r="AD114" s="838"/>
      <c r="AE114" s="839"/>
      <c r="AF114" s="840">
        <v>159273</v>
      </c>
      <c r="AG114" s="838"/>
      <c r="AH114" s="838"/>
      <c r="AI114" s="838"/>
      <c r="AJ114" s="839"/>
      <c r="AK114" s="840">
        <v>123278</v>
      </c>
      <c r="AL114" s="838"/>
      <c r="AM114" s="838"/>
      <c r="AN114" s="838"/>
      <c r="AO114" s="839"/>
      <c r="AP114" s="885">
        <v>0.9</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3852968</v>
      </c>
      <c r="BR114" s="875"/>
      <c r="BS114" s="875"/>
      <c r="BT114" s="875"/>
      <c r="BU114" s="875"/>
      <c r="BV114" s="875">
        <v>3802637</v>
      </c>
      <c r="BW114" s="875"/>
      <c r="BX114" s="875"/>
      <c r="BY114" s="875"/>
      <c r="BZ114" s="875"/>
      <c r="CA114" s="875">
        <v>3457577</v>
      </c>
      <c r="CB114" s="875"/>
      <c r="CC114" s="875"/>
      <c r="CD114" s="875"/>
      <c r="CE114" s="875"/>
      <c r="CF114" s="936">
        <v>24.5</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383</v>
      </c>
      <c r="DM114" s="838"/>
      <c r="DN114" s="838"/>
      <c r="DO114" s="838"/>
      <c r="DP114" s="839"/>
      <c r="DQ114" s="840" t="s">
        <v>438</v>
      </c>
      <c r="DR114" s="838"/>
      <c r="DS114" s="838"/>
      <c r="DT114" s="838"/>
      <c r="DU114" s="839"/>
      <c r="DV114" s="885" t="s">
        <v>445</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112156</v>
      </c>
      <c r="AB115" s="984"/>
      <c r="AC115" s="984"/>
      <c r="AD115" s="984"/>
      <c r="AE115" s="985"/>
      <c r="AF115" s="986">
        <v>77875</v>
      </c>
      <c r="AG115" s="984"/>
      <c r="AH115" s="984"/>
      <c r="AI115" s="984"/>
      <c r="AJ115" s="985"/>
      <c r="AK115" s="986">
        <v>85673</v>
      </c>
      <c r="AL115" s="984"/>
      <c r="AM115" s="984"/>
      <c r="AN115" s="984"/>
      <c r="AO115" s="985"/>
      <c r="AP115" s="987">
        <v>0.6</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445</v>
      </c>
      <c r="BR115" s="875"/>
      <c r="BS115" s="875"/>
      <c r="BT115" s="875"/>
      <c r="BU115" s="875"/>
      <c r="BV115" s="875" t="s">
        <v>448</v>
      </c>
      <c r="BW115" s="875"/>
      <c r="BX115" s="875"/>
      <c r="BY115" s="875"/>
      <c r="BZ115" s="875"/>
      <c r="CA115" s="875" t="s">
        <v>449</v>
      </c>
      <c r="CB115" s="875"/>
      <c r="CC115" s="875"/>
      <c r="CD115" s="875"/>
      <c r="CE115" s="875"/>
      <c r="CF115" s="936" t="s">
        <v>122</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124636</v>
      </c>
      <c r="DH115" s="838"/>
      <c r="DI115" s="838"/>
      <c r="DJ115" s="838"/>
      <c r="DK115" s="839"/>
      <c r="DL115" s="840">
        <v>328768</v>
      </c>
      <c r="DM115" s="838"/>
      <c r="DN115" s="838"/>
      <c r="DO115" s="838"/>
      <c r="DP115" s="839"/>
      <c r="DQ115" s="840">
        <v>25706</v>
      </c>
      <c r="DR115" s="838"/>
      <c r="DS115" s="838"/>
      <c r="DT115" s="838"/>
      <c r="DU115" s="839"/>
      <c r="DV115" s="885">
        <v>0.2</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452</v>
      </c>
      <c r="AB116" s="838"/>
      <c r="AC116" s="838"/>
      <c r="AD116" s="838"/>
      <c r="AE116" s="839"/>
      <c r="AF116" s="840" t="s">
        <v>452</v>
      </c>
      <c r="AG116" s="838"/>
      <c r="AH116" s="838"/>
      <c r="AI116" s="838"/>
      <c r="AJ116" s="839"/>
      <c r="AK116" s="840" t="s">
        <v>122</v>
      </c>
      <c r="AL116" s="838"/>
      <c r="AM116" s="838"/>
      <c r="AN116" s="838"/>
      <c r="AO116" s="839"/>
      <c r="AP116" s="885" t="s">
        <v>383</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435</v>
      </c>
      <c r="BR116" s="875"/>
      <c r="BS116" s="875"/>
      <c r="BT116" s="875"/>
      <c r="BU116" s="875"/>
      <c r="BV116" s="875" t="s">
        <v>383</v>
      </c>
      <c r="BW116" s="875"/>
      <c r="BX116" s="875"/>
      <c r="BY116" s="875"/>
      <c r="BZ116" s="875"/>
      <c r="CA116" s="875" t="s">
        <v>452</v>
      </c>
      <c r="CB116" s="875"/>
      <c r="CC116" s="875"/>
      <c r="CD116" s="875"/>
      <c r="CE116" s="875"/>
      <c r="CF116" s="936" t="s">
        <v>122</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39698</v>
      </c>
      <c r="DH116" s="838"/>
      <c r="DI116" s="838"/>
      <c r="DJ116" s="838"/>
      <c r="DK116" s="839"/>
      <c r="DL116" s="840">
        <v>35698</v>
      </c>
      <c r="DM116" s="838"/>
      <c r="DN116" s="838"/>
      <c r="DO116" s="838"/>
      <c r="DP116" s="839"/>
      <c r="DQ116" s="840">
        <v>51495</v>
      </c>
      <c r="DR116" s="838"/>
      <c r="DS116" s="838"/>
      <c r="DT116" s="838"/>
      <c r="DU116" s="839"/>
      <c r="DV116" s="885">
        <v>0.4</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3124361</v>
      </c>
      <c r="AB117" s="970"/>
      <c r="AC117" s="970"/>
      <c r="AD117" s="970"/>
      <c r="AE117" s="971"/>
      <c r="AF117" s="972">
        <v>3152927</v>
      </c>
      <c r="AG117" s="970"/>
      <c r="AH117" s="970"/>
      <c r="AI117" s="970"/>
      <c r="AJ117" s="971"/>
      <c r="AK117" s="972">
        <v>3026014</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434</v>
      </c>
      <c r="BR117" s="875"/>
      <c r="BS117" s="875"/>
      <c r="BT117" s="875"/>
      <c r="BU117" s="875"/>
      <c r="BV117" s="875" t="s">
        <v>383</v>
      </c>
      <c r="BW117" s="875"/>
      <c r="BX117" s="875"/>
      <c r="BY117" s="875"/>
      <c r="BZ117" s="875"/>
      <c r="CA117" s="875" t="s">
        <v>122</v>
      </c>
      <c r="CB117" s="875"/>
      <c r="CC117" s="875"/>
      <c r="CD117" s="875"/>
      <c r="CE117" s="875"/>
      <c r="CF117" s="936" t="s">
        <v>122</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452</v>
      </c>
      <c r="DM117" s="838"/>
      <c r="DN117" s="838"/>
      <c r="DO117" s="838"/>
      <c r="DP117" s="839"/>
      <c r="DQ117" s="840" t="s">
        <v>458</v>
      </c>
      <c r="DR117" s="838"/>
      <c r="DS117" s="838"/>
      <c r="DT117" s="838"/>
      <c r="DU117" s="839"/>
      <c r="DV117" s="885" t="s">
        <v>383</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383</v>
      </c>
      <c r="BR118" s="906"/>
      <c r="BS118" s="906"/>
      <c r="BT118" s="906"/>
      <c r="BU118" s="906"/>
      <c r="BV118" s="906" t="s">
        <v>122</v>
      </c>
      <c r="BW118" s="906"/>
      <c r="BX118" s="906"/>
      <c r="BY118" s="906"/>
      <c r="BZ118" s="906"/>
      <c r="CA118" s="906" t="s">
        <v>122</v>
      </c>
      <c r="CB118" s="906"/>
      <c r="CC118" s="906"/>
      <c r="CD118" s="906"/>
      <c r="CE118" s="906"/>
      <c r="CF118" s="936" t="s">
        <v>383</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383</v>
      </c>
      <c r="DM118" s="838"/>
      <c r="DN118" s="838"/>
      <c r="DO118" s="838"/>
      <c r="DP118" s="839"/>
      <c r="DQ118" s="840" t="s">
        <v>452</v>
      </c>
      <c r="DR118" s="838"/>
      <c r="DS118" s="838"/>
      <c r="DT118" s="838"/>
      <c r="DU118" s="839"/>
      <c r="DV118" s="885" t="s">
        <v>122</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34199</v>
      </c>
      <c r="AB119" s="956"/>
      <c r="AC119" s="956"/>
      <c r="AD119" s="956"/>
      <c r="AE119" s="957"/>
      <c r="AF119" s="958">
        <v>34230</v>
      </c>
      <c r="AG119" s="956"/>
      <c r="AH119" s="956"/>
      <c r="AI119" s="956"/>
      <c r="AJ119" s="957"/>
      <c r="AK119" s="958">
        <v>34260</v>
      </c>
      <c r="AL119" s="956"/>
      <c r="AM119" s="956"/>
      <c r="AN119" s="956"/>
      <c r="AO119" s="957"/>
      <c r="AP119" s="959">
        <v>0.2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461</v>
      </c>
      <c r="BP119" s="939"/>
      <c r="BQ119" s="943">
        <v>43923926</v>
      </c>
      <c r="BR119" s="906"/>
      <c r="BS119" s="906"/>
      <c r="BT119" s="906"/>
      <c r="BU119" s="906"/>
      <c r="BV119" s="906">
        <v>44754972</v>
      </c>
      <c r="BW119" s="906"/>
      <c r="BX119" s="906"/>
      <c r="BY119" s="906"/>
      <c r="BZ119" s="906"/>
      <c r="CA119" s="906">
        <v>45144156</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434</v>
      </c>
      <c r="DM119" s="821"/>
      <c r="DN119" s="821"/>
      <c r="DO119" s="821"/>
      <c r="DP119" s="822"/>
      <c r="DQ119" s="823" t="s">
        <v>383</v>
      </c>
      <c r="DR119" s="821"/>
      <c r="DS119" s="821"/>
      <c r="DT119" s="821"/>
      <c r="DU119" s="822"/>
      <c r="DV119" s="909" t="s">
        <v>452</v>
      </c>
      <c r="DW119" s="910"/>
      <c r="DX119" s="910"/>
      <c r="DY119" s="910"/>
      <c r="DZ119" s="911"/>
    </row>
    <row r="120" spans="1:130" s="226" customFormat="1" ht="26.25" customHeight="1">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434</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6364403</v>
      </c>
      <c r="BR120" s="903"/>
      <c r="BS120" s="903"/>
      <c r="BT120" s="903"/>
      <c r="BU120" s="903"/>
      <c r="BV120" s="903">
        <v>6246212</v>
      </c>
      <c r="BW120" s="903"/>
      <c r="BX120" s="903"/>
      <c r="BY120" s="903"/>
      <c r="BZ120" s="903"/>
      <c r="CA120" s="903">
        <v>6657043</v>
      </c>
      <c r="CB120" s="903"/>
      <c r="CC120" s="903"/>
      <c r="CD120" s="903"/>
      <c r="CE120" s="903"/>
      <c r="CF120" s="927">
        <v>47.2</v>
      </c>
      <c r="CG120" s="928"/>
      <c r="CH120" s="928"/>
      <c r="CI120" s="928"/>
      <c r="CJ120" s="928"/>
      <c r="CK120" s="929" t="s">
        <v>465</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t="s">
        <v>383</v>
      </c>
      <c r="DH120" s="903"/>
      <c r="DI120" s="903"/>
      <c r="DJ120" s="903"/>
      <c r="DK120" s="903"/>
      <c r="DL120" s="903" t="s">
        <v>445</v>
      </c>
      <c r="DM120" s="903"/>
      <c r="DN120" s="903"/>
      <c r="DO120" s="903"/>
      <c r="DP120" s="903"/>
      <c r="DQ120" s="903">
        <v>8279417</v>
      </c>
      <c r="DR120" s="903"/>
      <c r="DS120" s="903"/>
      <c r="DT120" s="903"/>
      <c r="DU120" s="903"/>
      <c r="DV120" s="904">
        <v>58.7</v>
      </c>
      <c r="DW120" s="904"/>
      <c r="DX120" s="904"/>
      <c r="DY120" s="904"/>
      <c r="DZ120" s="905"/>
    </row>
    <row r="121" spans="1:130" s="226" customFormat="1" ht="26.25" customHeight="1">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383</v>
      </c>
      <c r="AG121" s="838"/>
      <c r="AH121" s="838"/>
      <c r="AI121" s="838"/>
      <c r="AJ121" s="839"/>
      <c r="AK121" s="840" t="s">
        <v>383</v>
      </c>
      <c r="AL121" s="838"/>
      <c r="AM121" s="838"/>
      <c r="AN121" s="838"/>
      <c r="AO121" s="839"/>
      <c r="AP121" s="885" t="s">
        <v>383</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8008736</v>
      </c>
      <c r="BR121" s="875"/>
      <c r="BS121" s="875"/>
      <c r="BT121" s="875"/>
      <c r="BU121" s="875"/>
      <c r="BV121" s="875">
        <v>7921788</v>
      </c>
      <c r="BW121" s="875"/>
      <c r="BX121" s="875"/>
      <c r="BY121" s="875"/>
      <c r="BZ121" s="875"/>
      <c r="CA121" s="875">
        <v>7653014</v>
      </c>
      <c r="CB121" s="875"/>
      <c r="CC121" s="875"/>
      <c r="CD121" s="875"/>
      <c r="CE121" s="875"/>
      <c r="CF121" s="936">
        <v>54.3</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109979</v>
      </c>
      <c r="DH121" s="875"/>
      <c r="DI121" s="875"/>
      <c r="DJ121" s="875"/>
      <c r="DK121" s="875"/>
      <c r="DL121" s="875">
        <v>131384</v>
      </c>
      <c r="DM121" s="875"/>
      <c r="DN121" s="875"/>
      <c r="DO121" s="875"/>
      <c r="DP121" s="875"/>
      <c r="DQ121" s="875">
        <v>150085</v>
      </c>
      <c r="DR121" s="875"/>
      <c r="DS121" s="875"/>
      <c r="DT121" s="875"/>
      <c r="DU121" s="875"/>
      <c r="DV121" s="852">
        <v>1.1000000000000001</v>
      </c>
      <c r="DW121" s="852"/>
      <c r="DX121" s="852"/>
      <c r="DY121" s="852"/>
      <c r="DZ121" s="853"/>
    </row>
    <row r="122" spans="1:130" s="226" customFormat="1" ht="26.25" customHeight="1">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458</v>
      </c>
      <c r="AB122" s="838"/>
      <c r="AC122" s="838"/>
      <c r="AD122" s="838"/>
      <c r="AE122" s="839"/>
      <c r="AF122" s="840" t="s">
        <v>438</v>
      </c>
      <c r="AG122" s="838"/>
      <c r="AH122" s="838"/>
      <c r="AI122" s="838"/>
      <c r="AJ122" s="839"/>
      <c r="AK122" s="840" t="s">
        <v>383</v>
      </c>
      <c r="AL122" s="838"/>
      <c r="AM122" s="838"/>
      <c r="AN122" s="838"/>
      <c r="AO122" s="839"/>
      <c r="AP122" s="885" t="s">
        <v>383</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29345729</v>
      </c>
      <c r="BR122" s="906"/>
      <c r="BS122" s="906"/>
      <c r="BT122" s="906"/>
      <c r="BU122" s="906"/>
      <c r="BV122" s="906">
        <v>29123800</v>
      </c>
      <c r="BW122" s="906"/>
      <c r="BX122" s="906"/>
      <c r="BY122" s="906"/>
      <c r="BZ122" s="906"/>
      <c r="CA122" s="906">
        <v>29386835</v>
      </c>
      <c r="CB122" s="906"/>
      <c r="CC122" s="906"/>
      <c r="CD122" s="906"/>
      <c r="CE122" s="906"/>
      <c r="CF122" s="907">
        <v>208.4</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t="s">
        <v>438</v>
      </c>
      <c r="DH122" s="875"/>
      <c r="DI122" s="875"/>
      <c r="DJ122" s="875"/>
      <c r="DK122" s="875"/>
      <c r="DL122" s="875" t="s">
        <v>122</v>
      </c>
      <c r="DM122" s="875"/>
      <c r="DN122" s="875"/>
      <c r="DO122" s="875"/>
      <c r="DP122" s="875"/>
      <c r="DQ122" s="875" t="s">
        <v>122</v>
      </c>
      <c r="DR122" s="875"/>
      <c r="DS122" s="875"/>
      <c r="DT122" s="875"/>
      <c r="DU122" s="875"/>
      <c r="DV122" s="852" t="s">
        <v>383</v>
      </c>
      <c r="DW122" s="852"/>
      <c r="DX122" s="852"/>
      <c r="DY122" s="852"/>
      <c r="DZ122" s="853"/>
    </row>
    <row r="123" spans="1:130" s="226" customFormat="1" ht="26.25" customHeight="1">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4795</v>
      </c>
      <c r="AB123" s="838"/>
      <c r="AC123" s="838"/>
      <c r="AD123" s="838"/>
      <c r="AE123" s="839"/>
      <c r="AF123" s="840">
        <v>5623</v>
      </c>
      <c r="AG123" s="838"/>
      <c r="AH123" s="838"/>
      <c r="AI123" s="838"/>
      <c r="AJ123" s="839"/>
      <c r="AK123" s="840">
        <v>6301</v>
      </c>
      <c r="AL123" s="838"/>
      <c r="AM123" s="838"/>
      <c r="AN123" s="838"/>
      <c r="AO123" s="839"/>
      <c r="AP123" s="885">
        <v>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471</v>
      </c>
      <c r="BP123" s="939"/>
      <c r="BQ123" s="893">
        <v>43718868</v>
      </c>
      <c r="BR123" s="894"/>
      <c r="BS123" s="894"/>
      <c r="BT123" s="894"/>
      <c r="BU123" s="894"/>
      <c r="BV123" s="894">
        <v>43291800</v>
      </c>
      <c r="BW123" s="894"/>
      <c r="BX123" s="894"/>
      <c r="BY123" s="894"/>
      <c r="BZ123" s="894"/>
      <c r="CA123" s="894">
        <v>43696892</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458</v>
      </c>
      <c r="DM123" s="838"/>
      <c r="DN123" s="838"/>
      <c r="DO123" s="838"/>
      <c r="DP123" s="839"/>
      <c r="DQ123" s="840" t="s">
        <v>122</v>
      </c>
      <c r="DR123" s="838"/>
      <c r="DS123" s="838"/>
      <c r="DT123" s="838"/>
      <c r="DU123" s="839"/>
      <c r="DV123" s="885" t="s">
        <v>383</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383</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1.4</v>
      </c>
      <c r="BR124" s="892"/>
      <c r="BS124" s="892"/>
      <c r="BT124" s="892"/>
      <c r="BU124" s="892"/>
      <c r="BV124" s="892">
        <v>10.1</v>
      </c>
      <c r="BW124" s="892"/>
      <c r="BX124" s="892"/>
      <c r="BY124" s="892"/>
      <c r="BZ124" s="892"/>
      <c r="CA124" s="892">
        <v>10.199999999999999</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v>9346992</v>
      </c>
      <c r="DH124" s="821"/>
      <c r="DI124" s="821"/>
      <c r="DJ124" s="821"/>
      <c r="DK124" s="822"/>
      <c r="DL124" s="823">
        <v>9213506</v>
      </c>
      <c r="DM124" s="821"/>
      <c r="DN124" s="821"/>
      <c r="DO124" s="821"/>
      <c r="DP124" s="822"/>
      <c r="DQ124" s="823" t="s">
        <v>458</v>
      </c>
      <c r="DR124" s="821"/>
      <c r="DS124" s="821"/>
      <c r="DT124" s="821"/>
      <c r="DU124" s="822"/>
      <c r="DV124" s="909" t="s">
        <v>122</v>
      </c>
      <c r="DW124" s="910"/>
      <c r="DX124" s="910"/>
      <c r="DY124" s="910"/>
      <c r="DZ124" s="911"/>
    </row>
    <row r="125" spans="1:130" s="226" customFormat="1" ht="26.25" customHeight="1">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383</v>
      </c>
      <c r="AB125" s="838"/>
      <c r="AC125" s="838"/>
      <c r="AD125" s="838"/>
      <c r="AE125" s="839"/>
      <c r="AF125" s="840" t="s">
        <v>383</v>
      </c>
      <c r="AG125" s="838"/>
      <c r="AH125" s="838"/>
      <c r="AI125" s="838"/>
      <c r="AJ125" s="839"/>
      <c r="AK125" s="840" t="s">
        <v>122</v>
      </c>
      <c r="AL125" s="838"/>
      <c r="AM125" s="838"/>
      <c r="AN125" s="838"/>
      <c r="AO125" s="839"/>
      <c r="AP125" s="885" t="s">
        <v>458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383</v>
      </c>
      <c r="DH125" s="903"/>
      <c r="DI125" s="903"/>
      <c r="DJ125" s="903"/>
      <c r="DK125" s="903"/>
      <c r="DL125" s="903" t="s">
        <v>383</v>
      </c>
      <c r="DM125" s="903"/>
      <c r="DN125" s="903"/>
      <c r="DO125" s="903"/>
      <c r="DP125" s="903"/>
      <c r="DQ125" s="903" t="s">
        <v>122</v>
      </c>
      <c r="DR125" s="903"/>
      <c r="DS125" s="903"/>
      <c r="DT125" s="903"/>
      <c r="DU125" s="903"/>
      <c r="DV125" s="904" t="s">
        <v>383</v>
      </c>
      <c r="DW125" s="904"/>
      <c r="DX125" s="904"/>
      <c r="DY125" s="904"/>
      <c r="DZ125" s="905"/>
    </row>
    <row r="126" spans="1:130" s="226" customFormat="1" ht="26.25" customHeight="1" thickBot="1">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73162</v>
      </c>
      <c r="AB126" s="838"/>
      <c r="AC126" s="838"/>
      <c r="AD126" s="838"/>
      <c r="AE126" s="839"/>
      <c r="AF126" s="840">
        <v>38022</v>
      </c>
      <c r="AG126" s="838"/>
      <c r="AH126" s="838"/>
      <c r="AI126" s="838"/>
      <c r="AJ126" s="839"/>
      <c r="AK126" s="840">
        <v>45112</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438</v>
      </c>
      <c r="DH126" s="875"/>
      <c r="DI126" s="875"/>
      <c r="DJ126" s="875"/>
      <c r="DK126" s="875"/>
      <c r="DL126" s="875" t="s">
        <v>458</v>
      </c>
      <c r="DM126" s="875"/>
      <c r="DN126" s="875"/>
      <c r="DO126" s="875"/>
      <c r="DP126" s="875"/>
      <c r="DQ126" s="875" t="s">
        <v>383</v>
      </c>
      <c r="DR126" s="875"/>
      <c r="DS126" s="875"/>
      <c r="DT126" s="875"/>
      <c r="DU126" s="875"/>
      <c r="DV126" s="852" t="s">
        <v>383</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383</v>
      </c>
      <c r="AB127" s="838"/>
      <c r="AC127" s="838"/>
      <c r="AD127" s="838"/>
      <c r="AE127" s="839"/>
      <c r="AF127" s="840" t="s">
        <v>452</v>
      </c>
      <c r="AG127" s="838"/>
      <c r="AH127" s="838"/>
      <c r="AI127" s="838"/>
      <c r="AJ127" s="839"/>
      <c r="AK127" s="840" t="s">
        <v>383</v>
      </c>
      <c r="AL127" s="838"/>
      <c r="AM127" s="838"/>
      <c r="AN127" s="838"/>
      <c r="AO127" s="839"/>
      <c r="AP127" s="885" t="s">
        <v>122</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458</v>
      </c>
      <c r="DM127" s="875"/>
      <c r="DN127" s="875"/>
      <c r="DO127" s="875"/>
      <c r="DP127" s="875"/>
      <c r="DQ127" s="875" t="s">
        <v>458</v>
      </c>
      <c r="DR127" s="875"/>
      <c r="DS127" s="875"/>
      <c r="DT127" s="875"/>
      <c r="DU127" s="875"/>
      <c r="DV127" s="852" t="s">
        <v>383</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798169</v>
      </c>
      <c r="AB128" s="859"/>
      <c r="AC128" s="859"/>
      <c r="AD128" s="859"/>
      <c r="AE128" s="860"/>
      <c r="AF128" s="861">
        <v>814959</v>
      </c>
      <c r="AG128" s="859"/>
      <c r="AH128" s="859"/>
      <c r="AI128" s="859"/>
      <c r="AJ128" s="860"/>
      <c r="AK128" s="861">
        <v>756286</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383</v>
      </c>
      <c r="BG128" s="845"/>
      <c r="BH128" s="845"/>
      <c r="BI128" s="845"/>
      <c r="BJ128" s="845"/>
      <c r="BK128" s="845"/>
      <c r="BL128" s="868"/>
      <c r="BM128" s="844">
        <v>12.69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383</v>
      </c>
      <c r="DH128" s="849"/>
      <c r="DI128" s="849"/>
      <c r="DJ128" s="849"/>
      <c r="DK128" s="849"/>
      <c r="DL128" s="849" t="s">
        <v>383</v>
      </c>
      <c r="DM128" s="849"/>
      <c r="DN128" s="849"/>
      <c r="DO128" s="849"/>
      <c r="DP128" s="849"/>
      <c r="DQ128" s="849" t="s">
        <v>452</v>
      </c>
      <c r="DR128" s="849"/>
      <c r="DS128" s="849"/>
      <c r="DT128" s="849"/>
      <c r="DU128" s="849"/>
      <c r="DV128" s="850" t="s">
        <v>383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16147569</v>
      </c>
      <c r="AB129" s="838"/>
      <c r="AC129" s="838"/>
      <c r="AD129" s="838"/>
      <c r="AE129" s="839"/>
      <c r="AF129" s="840">
        <v>16610575</v>
      </c>
      <c r="AG129" s="838"/>
      <c r="AH129" s="838"/>
      <c r="AI129" s="838"/>
      <c r="AJ129" s="839"/>
      <c r="AK129" s="840">
        <v>16346691</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490</v>
      </c>
      <c r="BG129" s="828"/>
      <c r="BH129" s="828"/>
      <c r="BI129" s="828"/>
      <c r="BJ129" s="828"/>
      <c r="BK129" s="828"/>
      <c r="BL129" s="829"/>
      <c r="BM129" s="827">
        <v>17.690000000000001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2162758</v>
      </c>
      <c r="AB130" s="838"/>
      <c r="AC130" s="838"/>
      <c r="AD130" s="838"/>
      <c r="AE130" s="839"/>
      <c r="AF130" s="840">
        <v>2204691</v>
      </c>
      <c r="AG130" s="838"/>
      <c r="AH130" s="838"/>
      <c r="AI130" s="838"/>
      <c r="AJ130" s="839"/>
      <c r="AK130" s="840">
        <v>2246206</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13984811</v>
      </c>
      <c r="AB131" s="821"/>
      <c r="AC131" s="821"/>
      <c r="AD131" s="821"/>
      <c r="AE131" s="822"/>
      <c r="AF131" s="823">
        <v>14405884</v>
      </c>
      <c r="AG131" s="821"/>
      <c r="AH131" s="821"/>
      <c r="AI131" s="821"/>
      <c r="AJ131" s="822"/>
      <c r="AK131" s="823">
        <v>14100485</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10.199999999999999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1.168651219</v>
      </c>
      <c r="AB132" s="801"/>
      <c r="AC132" s="801"/>
      <c r="AD132" s="801"/>
      <c r="AE132" s="802"/>
      <c r="AF132" s="803">
        <v>0.92515979199999998</v>
      </c>
      <c r="AG132" s="801"/>
      <c r="AH132" s="801"/>
      <c r="AI132" s="801"/>
      <c r="AJ132" s="802"/>
      <c r="AK132" s="803">
        <v>0.16681937999999999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1.1000000000000001</v>
      </c>
      <c r="AB133" s="780"/>
      <c r="AC133" s="780"/>
      <c r="AD133" s="780"/>
      <c r="AE133" s="781"/>
      <c r="AF133" s="779">
        <v>1</v>
      </c>
      <c r="AG133" s="780"/>
      <c r="AH133" s="780"/>
      <c r="AI133" s="780"/>
      <c r="AJ133" s="781"/>
      <c r="AK133" s="779">
        <v>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Lk676T/n+dZXkxaFasvPnjw86tgrSIT2YX0mNI/fgRRtMgYHxl1WYmjy4b+n4v9BmvOq9twHEEiNiEhyA68Eg==" saltValue="47UwEwDhlokoJZYdPja5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mLnXtweJBR8ewhLRz5lMUi8bfs51pFqZpaa33K1BiHKQPDMWQN8IRpNmYQrFO30bGFjQe0IeoQ3H8cNuPAGjQ==" saltValue="ICDUJiZYVdIOb0qy7yvQd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we3XCIvKJE4pBIyGD/wT3e3W6eYBDcaa7MqTLMC+tMDXnX/8Pp7UROGw52D/KmJRTPQce8re7gOAYyjomeT/A==" saltValue="A+bqyRLvgWKo4hWUCm0R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4635111</v>
      </c>
      <c r="AP9" s="292">
        <v>57178</v>
      </c>
      <c r="AQ9" s="293">
        <v>57316</v>
      </c>
      <c r="AR9" s="294">
        <v>-0.2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144487</v>
      </c>
      <c r="AP10" s="295">
        <v>1782</v>
      </c>
      <c r="AQ10" s="296">
        <v>3762</v>
      </c>
      <c r="AR10" s="297">
        <v>-52.6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922395</v>
      </c>
      <c r="AP11" s="295">
        <v>11379</v>
      </c>
      <c r="AQ11" s="296">
        <v>6408</v>
      </c>
      <c r="AR11" s="297">
        <v>77.599999999999994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v>62000</v>
      </c>
      <c r="AP12" s="295">
        <v>765</v>
      </c>
      <c r="AQ12" s="296">
        <v>891</v>
      </c>
      <c r="AR12" s="297">
        <v>-14.1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512</v>
      </c>
      <c r="AP13" s="295" t="s">
        <v>512</v>
      </c>
      <c r="AQ13" s="296">
        <v>1</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162446</v>
      </c>
      <c r="AP14" s="295">
        <v>2004</v>
      </c>
      <c r="AQ14" s="296">
        <v>2694</v>
      </c>
      <c r="AR14" s="297">
        <v>-25.6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105454</v>
      </c>
      <c r="AP15" s="295">
        <v>1301</v>
      </c>
      <c r="AQ15" s="296">
        <v>1362</v>
      </c>
      <c r="AR15" s="297">
        <v>-4.5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-389268</v>
      </c>
      <c r="AP16" s="295">
        <v>-4802</v>
      </c>
      <c r="AQ16" s="296">
        <v>-4530</v>
      </c>
      <c r="AR16" s="297">
        <v>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5642625</v>
      </c>
      <c r="AP17" s="295">
        <v>69607</v>
      </c>
      <c r="AQ17" s="296">
        <v>67903</v>
      </c>
      <c r="AR17" s="297">
        <v>2.5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6.11</v>
      </c>
      <c r="AP21" s="308">
        <v>6.2</v>
      </c>
      <c r="AQ21" s="309">
        <v>-0.09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100.7</v>
      </c>
      <c r="AP22" s="313">
        <v>98.7</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2288481</v>
      </c>
      <c r="AP32" s="322">
        <v>28231</v>
      </c>
      <c r="AQ32" s="323">
        <v>34720</v>
      </c>
      <c r="AR32" s="324">
        <v>-18.7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512</v>
      </c>
      <c r="AP33" s="322" t="s">
        <v>512</v>
      </c>
      <c r="AQ33" s="323">
        <v>1</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512</v>
      </c>
      <c r="AP34" s="322" t="s">
        <v>512</v>
      </c>
      <c r="AQ34" s="323">
        <v>22</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528582</v>
      </c>
      <c r="AP35" s="322">
        <v>6521</v>
      </c>
      <c r="AQ35" s="323">
        <v>9232</v>
      </c>
      <c r="AR35" s="324">
        <v>-29.4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123278</v>
      </c>
      <c r="AP36" s="322">
        <v>1521</v>
      </c>
      <c r="AQ36" s="323">
        <v>2017</v>
      </c>
      <c r="AR36" s="324">
        <v>-24.6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v>85673</v>
      </c>
      <c r="AP37" s="322">
        <v>1057</v>
      </c>
      <c r="AQ37" s="323">
        <v>1146</v>
      </c>
      <c r="AR37" s="324">
        <v>-7.8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t="s">
        <v>512</v>
      </c>
      <c r="AP38" s="325" t="s">
        <v>512</v>
      </c>
      <c r="AQ38" s="326">
        <v>1</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-756286</v>
      </c>
      <c r="AP39" s="322">
        <v>-9329</v>
      </c>
      <c r="AQ39" s="323">
        <v>-6713</v>
      </c>
      <c r="AR39" s="324">
        <v>39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-2246206</v>
      </c>
      <c r="AP40" s="322">
        <v>-27709</v>
      </c>
      <c r="AQ40" s="323">
        <v>-28519</v>
      </c>
      <c r="AR40" s="324">
        <v>-2.8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23522</v>
      </c>
      <c r="AP41" s="322">
        <v>290</v>
      </c>
      <c r="AQ41" s="323">
        <v>11906</v>
      </c>
      <c r="AR41" s="324">
        <v>-97.6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4254392</v>
      </c>
      <c r="AN51" s="344">
        <v>53012</v>
      </c>
      <c r="AO51" s="345">
        <v>114.1</v>
      </c>
      <c r="AP51" s="346">
        <v>62256</v>
      </c>
      <c r="AQ51" s="347">
        <v>71.099999999999994</v>
      </c>
      <c r="AR51" s="348">
        <v>43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1178303</v>
      </c>
      <c r="AN52" s="352">
        <v>14682</v>
      </c>
      <c r="AO52" s="353">
        <v>34.299999999999997</v>
      </c>
      <c r="AP52" s="354">
        <v>24482</v>
      </c>
      <c r="AQ52" s="355">
        <v>28.5</v>
      </c>
      <c r="AR52" s="356">
        <v>5.8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3555911</v>
      </c>
      <c r="AN53" s="344">
        <v>44326</v>
      </c>
      <c r="AO53" s="345">
        <v>-16.399999999999999</v>
      </c>
      <c r="AP53" s="346">
        <v>53896</v>
      </c>
      <c r="AQ53" s="347">
        <v>-13.4</v>
      </c>
      <c r="AR53" s="348">
        <v>-3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1394300</v>
      </c>
      <c r="AN54" s="352">
        <v>17381</v>
      </c>
      <c r="AO54" s="353">
        <v>18.399999999999999</v>
      </c>
      <c r="AP54" s="354">
        <v>20608</v>
      </c>
      <c r="AQ54" s="355">
        <v>-15.8</v>
      </c>
      <c r="AR54" s="356">
        <v>34.200000000000003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3832233</v>
      </c>
      <c r="AN55" s="344">
        <v>47532</v>
      </c>
      <c r="AO55" s="345">
        <v>7.2</v>
      </c>
      <c r="AP55" s="346">
        <v>47278</v>
      </c>
      <c r="AQ55" s="347">
        <v>-12.3</v>
      </c>
      <c r="AR55" s="348">
        <v>19.5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2487007</v>
      </c>
      <c r="AN56" s="352">
        <v>30847</v>
      </c>
      <c r="AO56" s="353">
        <v>77.5</v>
      </c>
      <c r="AP56" s="354">
        <v>24096</v>
      </c>
      <c r="AQ56" s="355">
        <v>16.899999999999999</v>
      </c>
      <c r="AR56" s="356">
        <v>60.6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2149746</v>
      </c>
      <c r="AN57" s="344">
        <v>26614</v>
      </c>
      <c r="AO57" s="345">
        <v>-44</v>
      </c>
      <c r="AP57" s="346">
        <v>44504</v>
      </c>
      <c r="AQ57" s="347">
        <v>-5.9</v>
      </c>
      <c r="AR57" s="348">
        <v>-38.1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1404938</v>
      </c>
      <c r="AN58" s="352">
        <v>17393</v>
      </c>
      <c r="AO58" s="353">
        <v>-43.6</v>
      </c>
      <c r="AP58" s="354">
        <v>25876</v>
      </c>
      <c r="AQ58" s="355">
        <v>7.4</v>
      </c>
      <c r="AR58" s="356">
        <v>-51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3785797</v>
      </c>
      <c r="AN59" s="344">
        <v>46701</v>
      </c>
      <c r="AO59" s="345">
        <v>75.5</v>
      </c>
      <c r="AP59" s="346">
        <v>47820</v>
      </c>
      <c r="AQ59" s="347">
        <v>7.5</v>
      </c>
      <c r="AR59" s="348">
        <v>68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1952001</v>
      </c>
      <c r="AN60" s="352">
        <v>24080</v>
      </c>
      <c r="AO60" s="353">
        <v>38.4</v>
      </c>
      <c r="AP60" s="354">
        <v>25855</v>
      </c>
      <c r="AQ60" s="355">
        <v>-0.1</v>
      </c>
      <c r="AR60" s="356">
        <v>38.5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3515616</v>
      </c>
      <c r="AN61" s="359">
        <v>43637</v>
      </c>
      <c r="AO61" s="360">
        <v>27.3</v>
      </c>
      <c r="AP61" s="361">
        <v>51151</v>
      </c>
      <c r="AQ61" s="362">
        <v>9.4</v>
      </c>
      <c r="AR61" s="348">
        <v>17.899999999999999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1683310</v>
      </c>
      <c r="AN62" s="352">
        <v>20877</v>
      </c>
      <c r="AO62" s="353">
        <v>25</v>
      </c>
      <c r="AP62" s="354">
        <v>24183</v>
      </c>
      <c r="AQ62" s="355">
        <v>7.4</v>
      </c>
      <c r="AR62" s="356">
        <v>17.600000000000001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Ozo8OsaESmSxlngbetLp2iJu5OzKTjN2nouYFGk068375yK8B3c1mXHwatLOqJVPkPtacFjU1lkGn+YfizSPQ==" saltValue="5tKZbLfa6Mx26sYzKkES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yJ5IOhCOycUtrRGufI8eOtgnejPnG57eTjBKhCmbwlRZrlZSxeKpCOOGvtFAhch+r1buNolKIHk7hzmLifpzg==" saltValue="BZUrzKUu/HJDU3qTGPnJ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bZPeDTpj2XDH5yjWZVIMO97ZBBsr3gdvhB1PHVSq2lZWtUgykcUwrHDiQLBBmNK4hwwIskRKo+Uv3l/vIwYEg==" saltValue="Ags33JCMi3UbKfCJrZf/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18.21</v>
      </c>
      <c r="G47" s="12">
        <v>18.05</v>
      </c>
      <c r="H47" s="12">
        <v>20.21</v>
      </c>
      <c r="I47" s="12">
        <v>17.53</v>
      </c>
      <c r="J47" s="13">
        <v>17.87</v>
      </c>
    </row>
    <row r="48" spans="2:10" ht="57.75" customHeight="1">
      <c r="B48" s="14"/>
      <c r="C48" s="1214" t="s">
        <v>4</v>
      </c>
      <c r="D48" s="1214"/>
      <c r="E48" s="1215"/>
      <c r="F48" s="15">
        <v>4.4000000000000004</v>
      </c>
      <c r="G48" s="16">
        <v>4.99</v>
      </c>
      <c r="H48" s="16">
        <v>6.3</v>
      </c>
      <c r="I48" s="16">
        <v>5.03</v>
      </c>
      <c r="J48" s="17">
        <v>5.34</v>
      </c>
    </row>
    <row r="49" spans="2:10" ht="57.75" customHeight="1" thickBot="1">
      <c r="B49" s="18"/>
      <c r="C49" s="1216" t="s">
        <v>5</v>
      </c>
      <c r="D49" s="1216"/>
      <c r="E49" s="1217"/>
      <c r="F49" s="19">
        <v>1.84</v>
      </c>
      <c r="G49" s="20">
        <v>0.68</v>
      </c>
      <c r="H49" s="20">
        <v>3.88</v>
      </c>
      <c r="I49" s="20" t="s">
        <v>559</v>
      </c>
      <c r="J49" s="21">
        <v>0.28000000000000003</v>
      </c>
    </row>
    <row r="50" spans="2:10" ht="13.5" customHeight="1"/>
    <row r="51" spans="2:10" ht="13.5" hidden="1" customHeight="1"/>
    <row r="52" spans="2:10" ht="13.5" hidden="1" customHeight="1"/>
    <row r="53" spans="2:10" ht="13.5" hidden="1" customHeight="1"/>
  </sheetData>
  <sheetProtection algorithmName="SHA-512" hashValue="5taHXlZzS7x/4C7eJpVw3KdERN+WZcjc00yl9SpLAjKIFPByDfCdK0bLgsnCMJrgKetShvuhuq42hE7qrX9QBw==" saltValue="s1TZK3MpDut48XkeDrzl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2019-03-15T04:30:31Z</cp:lastPrinted>
  <dcterms:modified xsi:type="dcterms:W3CDTF">2019-10-31T05:03:56Z</dcterms:modified>
</cp:coreProperties>
</file>