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230" yWindow="-15" windowWidth="10275" windowHeight="80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C38" i="10"/>
  <c r="BE37" i="10"/>
  <c r="AM37" i="10"/>
  <c r="BE36" i="10"/>
  <c r="AM36" i="10"/>
  <c r="BE35" i="10"/>
  <c r="C35" i="10"/>
  <c r="C36" i="10" s="1"/>
  <c r="C34" i="10"/>
  <c r="C37"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<sst xmlns="http://schemas.openxmlformats.org/spreadsheetml/2006/main" count="1320" uniqueCount="612">
  <si>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</si>
  <si>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</si>
  <si>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</si>
  <si>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</si>
  <si>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</si>
  <si>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</si>
  <si>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</si>
  <si>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</si>
  <si>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</si>
  <si>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</si>
  <si>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</si>
  <si>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</si>
  <si>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</si>
  <si>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</si>
  <si>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</si>
  <si>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</si>
  <si>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</si>
  <si>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</si>
  <si>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</si>
  <si>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</si>
  <si>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</si>
  <si>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</si>
  <si>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</si>
  <si>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</si>
  <si>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</si>
  <si>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</si>
  <si>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</si>
  <si>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</si>
  <si>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</si>
  <si>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</si>
  <si>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</si>
  <si>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</si>
  <si>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</si>
  <si>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</si>
  <si>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</si>
  <si>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</si>
  <si>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</si>
  <si>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</si>
  <si>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</si>
  <si>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</si>
  <si>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</si>
  <si>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</si>
  <si>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</si>
  <si>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</si>
  <si>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</si>
  <si>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</si>
  <si>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</si>
  <si>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</si>
  <si>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</si>
  <si>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</si>
  <si>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</si>
  <si>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</si>
  <si>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</si>
  <si>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</si>
  <si>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</si>
  <si>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</si>
  <si>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</si>
  <si>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</si>
  <si>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</si>
  <si>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</si>
  <si>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</si>
  <si>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</si>
  <si>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</si>
  <si>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</si>
  <si>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</si>
  <si>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</si>
  <si>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</si>
  <si>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</si>
  <si>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</si>
  <si>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</si>
  <si>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</si>
  <si>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</si>
  <si>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</si>
  <si>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</si>
  <si>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</si>
  <si>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</si>
  <si>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</si>
  <si>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</si>
  <si>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</si>
  <si>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</si>
  <si>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</si>
  <si>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</si>
  <si>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</si>
  <si>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</si>
  <si>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</si>
  <si>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</si>
  <si>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</si>
  <si>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</si>
  <si>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</si>
  <si>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</si>
  <si>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</si>
  <si>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</si>
  <si>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京丹波町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</si>
  <si>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</si>
  <si>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</si>
  <si>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</si>
  <si>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</si>
  <si>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</si>
  <si>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</si>
  <si>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</si>
  <si>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</si>
  <si>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</si>
  <si>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</si>
  <si>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</si>
  <si>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</si>
  <si>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</si>
  <si>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</si>
  <si>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</si>
  <si>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</si>
  <si>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</si>
  <si>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</si>
  <si>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</si>
  <si>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</si>
  <si>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</si>
  <si>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</si>
  <si>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</si>
  <si>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</si>
  <si>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</si>
  <si>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</si>
  <si>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</si>
  <si>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</si>
  <si>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</si>
  <si>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</si>
  <si>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</si>
  <si>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</si>
  <si>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</si>
  <si>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</si>
  <si>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</si>
  <si>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</si>
  <si>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</si>
  <si>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</si>
  <si>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</si>
  <si>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</si>
  <si>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</si>
  <si>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</si>
  <si>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</si>
  <si>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</si>
  <si>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</si>
  <si>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</si>
  <si>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</si>
  <si>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</si>
  <si>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</si>
  <si>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</si>
  <si>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</si>
  <si>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</si>
  <si>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0"/>
  </si>
  <si>
    <t>うち日本人(％)</t>
    <phoneticPr fontId="5"/>
  </si>
  <si>
    <t>-2.4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</si>
  <si>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</si>
  <si>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</si>
  <si>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</si>
  <si>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</si>
  <si>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</si>
  <si>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</si>
  <si>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</si>
  <si>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</si>
  <si>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</si>
  <si>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</si>
  <si>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</si>
  <si>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</si>
  <si>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</si>
  <si>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</si>
  <si>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</si>
  <si>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</si>
  <si>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</si>
  <si>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</si>
  <si>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</si>
  <si>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</si>
  <si>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</si>
  <si>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</si>
  <si>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</si>
  <si>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</si>
  <si>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</si>
  <si>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</si>
  <si>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</si>
  <si>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</si>
  <si>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</si>
  <si>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</si>
  <si>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</si>
  <si>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</si>
  <si>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</si>
  <si>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</si>
  <si>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</si>
  <si>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</si>
  <si>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</si>
  <si>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</si>
  <si>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</si>
  <si>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</si>
  <si>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</si>
  <si>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</si>
  <si>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</si>
  <si>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</si>
  <si>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</si>
  <si>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</si>
  <si>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</si>
  <si>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</si>
  <si>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</si>
  <si>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</si>
  <si>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</si>
  <si>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</si>
  <si>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</si>
  <si>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</si>
  <si>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</si>
  <si>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</si>
  <si>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</si>
  <si>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</si>
  <si>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</si>
  <si>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</si>
  <si>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京都府京丹波町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</si>
  <si>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</si>
  <si>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</si>
  <si>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</si>
  <si>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</si>
  <si>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</si>
  <si>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</si>
  <si>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</si>
  <si>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</si>
  <si>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</si>
  <si>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</si>
  <si>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</si>
  <si>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</si>
  <si>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</si>
  <si>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</si>
  <si>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</si>
  <si>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</si>
  <si>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</si>
  <si>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</si>
  <si>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</si>
  <si>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</si>
  <si>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</si>
  <si>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</si>
  <si>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</si>
  <si>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</si>
  <si>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</si>
  <si>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</si>
  <si>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</si>
  <si>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</si>
  <si>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</si>
  <si>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</si>
  <si>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</si>
  <si>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</si>
  <si>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</si>
  <si>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</si>
  <si>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</si>
  <si>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</si>
  <si>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</si>
  <si>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</si>
  <si>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</si>
  <si>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</si>
  <si>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</si>
  <si>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</si>
  <si>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</si>
  <si>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</si>
  <si>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</si>
  <si>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</si>
  <si>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</si>
  <si>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</si>
  <si>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</si>
  <si>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</si>
  <si>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</si>
  <si>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</si>
  <si>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</si>
  <si>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</si>
  <si>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</si>
  <si>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</si>
  <si>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</si>
  <si>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</si>
  <si>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</si>
  <si>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</si>
  <si>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</si>
  <si>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</si>
  <si>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</si>
  <si>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</si>
  <si>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</si>
  <si>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</si>
  <si>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</si>
  <si>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</si>
  <si>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</si>
  <si>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</si>
  <si>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</si>
  <si>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</si>
  <si>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</si>
  <si>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</si>
  <si>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</si>
  <si>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</si>
  <si>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</si>
  <si>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</si>
  <si>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</si>
  <si>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</si>
  <si>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</si>
  <si>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</si>
  <si>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</si>
  <si>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</si>
  <si>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</si>
  <si>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</si>
  <si>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</si>
  <si>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</si>
  <si>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</si>
  <si>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</si>
  <si>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</si>
  <si>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</si>
  <si>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</si>
  <si>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</si>
  <si>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</si>
  <si>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</si>
  <si>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</si>
  <si>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</si>
  <si>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</si>
  <si>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</si>
  <si>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</si>
  <si>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</si>
  <si>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</si>
  <si>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</si>
  <si>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</si>
  <si>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</si>
  <si>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</si>
  <si>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</si>
  <si>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</si>
  <si>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</si>
  <si>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</si>
  <si>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</si>
  <si>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</si>
  <si>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</si>
  <si>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</si>
  <si>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</si>
  <si>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</si>
  <si>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</si>
  <si>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</si>
  <si>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</si>
  <si>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</si>
  <si>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</si>
  <si>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</si>
  <si>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</si>
  <si>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</si>
  <si>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</si>
  <si>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</si>
  <si>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</si>
  <si>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</si>
  <si>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</si>
  <si>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</si>
  <si>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</si>
  <si>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</si>
  <si>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</si>
  <si>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</si>
  <si>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</si>
  <si>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</si>
  <si>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</si>
  <si>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</si>
  <si>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</si>
  <si>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</si>
  <si>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</si>
  <si>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</si>
  <si>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</si>
  <si>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</si>
  <si>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</si>
  <si>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</si>
  <si>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</si>
  <si>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京都府京丹波町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</si>
  <si>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</si>
  <si>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</si>
  <si>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</si>
  <si>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</si>
  <si>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</si>
  <si>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</si>
  <si>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</si>
  <si>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</si>
  <si>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</si>
  <si>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</si>
  <si>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</si>
  <si>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</si>
  <si>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</si>
  <si>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</si>
  <si>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</si>
  <si>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</si>
  <si>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</si>
  <si>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</si>
  <si>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</si>
  <si>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</si>
  <si>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</si>
  <si>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</si>
  <si>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育英資金給付事業特別会計</t>
    <phoneticPr fontId="5"/>
  </si>
  <si>
    <t>町営バス運行事業特別会計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</si>
  <si>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</si>
  <si>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</si>
  <si>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</si>
  <si>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</si>
  <si>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</si>
  <si>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</si>
  <si>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</si>
  <si>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</si>
  <si>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</si>
  <si>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</si>
  <si>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</si>
  <si>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</si>
  <si>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</si>
  <si>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</si>
  <si>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後期高齢者医療特別会計</t>
    <phoneticPr fontId="5"/>
  </si>
  <si>
    <t>介護保険事業特別会計（事業勘定）</t>
    <phoneticPr fontId="5"/>
  </si>
  <si>
    <t>介護保険事業特別会計（サービス勘定）</t>
    <phoneticPr fontId="5"/>
  </si>
  <si>
    <t>介護保険事業特別会計（老人保健施設サービス勘定）</t>
    <phoneticPr fontId="5"/>
  </si>
  <si>
    <t>国保京丹波町病院事業会計</t>
    <phoneticPr fontId="5"/>
  </si>
  <si>
    <t>法適用企業</t>
    <phoneticPr fontId="5"/>
  </si>
  <si>
    <t>京丹波町水道事業会計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</si>
  <si>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</si>
  <si>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</si>
  <si>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</si>
  <si>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</si>
  <si>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</si>
  <si>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</si>
  <si>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</si>
  <si>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</si>
  <si>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</si>
  <si>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</si>
  <si>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</si>
  <si>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</si>
  <si>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</si>
  <si>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</si>
  <si>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</si>
  <si>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</si>
  <si>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</si>
  <si>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</si>
  <si>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</si>
  <si>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</si>
  <si>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</si>
  <si>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</si>
  <si>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</si>
  <si>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</si>
  <si>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</si>
  <si>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</si>
  <si>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</si>
  <si>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</si>
  <si>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</si>
  <si>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</si>
  <si>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</si>
  <si>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</si>
  <si>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</si>
  <si>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</si>
  <si>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</si>
  <si>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</si>
  <si>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</si>
  <si>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</si>
  <si>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</si>
  <si>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</si>
  <si>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</si>
  <si>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</si>
  <si>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</si>
  <si>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</si>
  <si>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</si>
  <si>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</si>
  <si>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</si>
  <si>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</si>
  <si>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</si>
  <si>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</si>
  <si>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</si>
  <si>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</si>
  <si>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</si>
  <si>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</si>
  <si>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</si>
  <si>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</si>
  <si>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</si>
  <si>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</si>
  <si>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</si>
  <si>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</si>
  <si>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</si>
  <si>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</si>
  <si>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京丹波町水道事業会計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</si>
  <si>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</si>
  <si>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</si>
  <si>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</si>
  <si>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</si>
  <si>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</si>
  <si>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</si>
  <si>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</si>
  <si>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</si>
  <si>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</si>
  <si>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</si>
  <si>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</si>
  <si>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</si>
  <si>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</si>
  <si>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</si>
  <si>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</si>
  <si>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</si>
  <si>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</si>
  <si>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</si>
  <si>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</si>
  <si>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</si>
  <si>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</si>
  <si>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</si>
  <si>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</si>
  <si>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</si>
  <si>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</si>
  <si>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</si>
  <si>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</si>
  <si>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</si>
  <si>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</si>
  <si>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</si>
  <si>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</si>
  <si>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</si>
  <si>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</si>
  <si>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</si>
  <si>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</si>
  <si>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</si>
  <si>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</si>
  <si>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</si>
  <si>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</si>
  <si>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</si>
  <si>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</si>
  <si>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</si>
  <si>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</si>
  <si>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</si>
  <si>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</si>
  <si>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</si>
  <si>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</si>
  <si>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</si>
  <si>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</si>
  <si>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</si>
  <si>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</si>
  <si>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</si>
  <si>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</si>
  <si>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</si>
  <si>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</si>
  <si>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</si>
  <si>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</si>
  <si>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</si>
  <si>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</si>
  <si>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</si>
  <si>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</si>
  <si>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</si>
  <si>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</si>
  <si>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</si>
  <si>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</si>
  <si>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</si>
  <si>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</si>
  <si>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</si>
  <si>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</si>
  <si>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</si>
  <si>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</si>
  <si>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</si>
  <si>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</si>
  <si>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</si>
  <si>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</si>
  <si>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</si>
  <si>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</si>
  <si>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</si>
  <si>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</si>
  <si>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</si>
  <si>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</si>
  <si>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</si>
  <si>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</si>
  <si>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</si>
  <si>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</si>
  <si>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3.83</t>
  </si>
  <si>
    <t>▲ 5.24</t>
  </si>
  <si>
    <t>▲ 1.94</t>
  </si>
  <si>
    <t>国保京丹波町病院事業会計</t>
  </si>
  <si>
    <t>京丹波町水道事業会計</t>
  </si>
  <si>
    <t>国民健康保険事業特別会計（事業勘定）</t>
  </si>
  <si>
    <t>介護保険事業特別会計（事業勘定）</t>
  </si>
  <si>
    <t>一般会計</t>
  </si>
  <si>
    <t>介護保険事業特別会計（サービス勘定）</t>
  </si>
  <si>
    <t>後期高齢者医療特別会計</t>
  </si>
  <si>
    <t>下水道事業特別会計</t>
  </si>
  <si>
    <t>その他会計（赤字）</t>
  </si>
  <si>
    <t>その他会計（黒字）</t>
  </si>
  <si>
    <t>振興基金</t>
    <rPh sb="0" eb="2">
      <t>シンコウ</t>
    </rPh>
    <rPh sb="2" eb="4">
      <t>キキン</t>
    </rPh>
    <phoneticPr fontId="11"/>
  </si>
  <si>
    <t>過疎地域自立促進特別基金</t>
    <rPh sb="0" eb="10">
      <t>カソチイキジリツソクシントクベツ</t>
    </rPh>
    <rPh sb="10" eb="12">
      <t>キキン</t>
    </rPh>
    <phoneticPr fontId="11"/>
  </si>
  <si>
    <t>地域福祉基金</t>
    <rPh sb="0" eb="2">
      <t>チイキ</t>
    </rPh>
    <rPh sb="2" eb="4">
      <t>フクシ</t>
    </rPh>
    <rPh sb="4" eb="6">
      <t>キキン</t>
    </rPh>
    <phoneticPr fontId="11"/>
  </si>
  <si>
    <t>まちづくり推進基金</t>
    <rPh sb="5" eb="9">
      <t>スイシンキキン</t>
    </rPh>
    <phoneticPr fontId="11"/>
  </si>
  <si>
    <t>鳥インフルエンザ対策関連事業整備基金</t>
    <rPh sb="0" eb="1">
      <t>トリ</t>
    </rPh>
    <rPh sb="8" eb="18">
      <t>タイサクカンレンジギョウセイビキキン</t>
    </rPh>
    <phoneticPr fontId="11"/>
  </si>
  <si>
    <t>-</t>
    <phoneticPr fontId="2"/>
  </si>
  <si>
    <t>-</t>
    <phoneticPr fontId="2"/>
  </si>
  <si>
    <t>丹波情報センター</t>
  </si>
  <si>
    <t>丹波地域開発</t>
  </si>
  <si>
    <t>丹波ふるさと振興公社</t>
  </si>
  <si>
    <t>グランベール京都ゴルフ倶楽部</t>
  </si>
  <si>
    <t>瑞穂農業公社</t>
  </si>
  <si>
    <t>瑞穂町農業公社</t>
  </si>
  <si>
    <t>グリーンランドみずほ</t>
  </si>
  <si>
    <t>瑞穂農林</t>
  </si>
  <si>
    <t>和知ふるさと振興センター</t>
  </si>
  <si>
    <t>京都府立丹波自然運動公園協力会</t>
  </si>
  <si>
    <t>国民健康保険南丹病院組合(病院事業会計)</t>
    <rPh sb="0" eb="2">
      <t>コクミン</t>
    </rPh>
    <rPh sb="2" eb="4">
      <t>ケンコウ</t>
    </rPh>
    <rPh sb="4" eb="6">
      <t>ホケン</t>
    </rPh>
    <rPh sb="6" eb="8">
      <t>ナンタン</t>
    </rPh>
    <rPh sb="8" eb="10">
      <t>ビョウイン</t>
    </rPh>
    <rPh sb="10" eb="12">
      <t>クミアイ</t>
    </rPh>
    <rPh sb="13" eb="15">
      <t>ビョウイン</t>
    </rPh>
    <rPh sb="15" eb="17">
      <t>ジギョウ</t>
    </rPh>
    <rPh sb="17" eb="19">
      <t>カイケイ</t>
    </rPh>
    <phoneticPr fontId="5"/>
  </si>
  <si>
    <t>船井郡衛生管理組合(一般会計)</t>
    <rPh sb="0" eb="3">
      <t>フナイグン</t>
    </rPh>
    <rPh sb="3" eb="5">
      <t>エイセイ</t>
    </rPh>
    <rPh sb="5" eb="7">
      <t>カンリ</t>
    </rPh>
    <rPh sb="7" eb="9">
      <t>クミアイ</t>
    </rPh>
    <rPh sb="10" eb="12">
      <t>イッパン</t>
    </rPh>
    <rPh sb="12" eb="14">
      <t>カイケイ</t>
    </rPh>
    <phoneticPr fontId="5"/>
  </si>
  <si>
    <t>京都府市町村職員退職手当組合（一般会計）</t>
    <rPh sb="0" eb="3">
      <t>キョウトフ</t>
    </rPh>
    <rPh sb="3" eb="6">
      <t>シチョウソン</t>
    </rPh>
    <rPh sb="6" eb="8">
      <t>ショクイン</t>
    </rPh>
    <rPh sb="8" eb="10">
      <t>タイショク</t>
    </rPh>
    <rPh sb="10" eb="12">
      <t>テアテ</t>
    </rPh>
    <rPh sb="12" eb="14">
      <t>クミアイ</t>
    </rPh>
    <rPh sb="15" eb="17">
      <t>イッパン</t>
    </rPh>
    <rPh sb="17" eb="19">
      <t>カイケイ</t>
    </rPh>
    <phoneticPr fontId="5"/>
  </si>
  <si>
    <t>京都府市町村議会議員公務災害補償等組合(一般会計)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rPh sb="20" eb="22">
      <t>イッパン</t>
    </rPh>
    <rPh sb="22" eb="24">
      <t>カイケイ</t>
    </rPh>
    <phoneticPr fontId="5"/>
  </si>
  <si>
    <t>京都中部広域消防組合(一般会計)</t>
    <rPh sb="0" eb="2">
      <t>キョウト</t>
    </rPh>
    <rPh sb="2" eb="4">
      <t>チュウブ</t>
    </rPh>
    <rPh sb="4" eb="6">
      <t>コウイキ</t>
    </rPh>
    <rPh sb="6" eb="8">
      <t>ショウボウ</t>
    </rPh>
    <rPh sb="8" eb="10">
      <t>クミアイ</t>
    </rPh>
    <rPh sb="11" eb="13">
      <t>イッパン</t>
    </rPh>
    <rPh sb="13" eb="15">
      <t>カイケイ</t>
    </rPh>
    <phoneticPr fontId="5"/>
  </si>
  <si>
    <t>京都府自治会館管理組合(一般会計)</t>
    <rPh sb="0" eb="2">
      <t>キョウト</t>
    </rPh>
    <rPh sb="2" eb="3">
      <t>フ</t>
    </rPh>
    <rPh sb="3" eb="5">
      <t>ジチ</t>
    </rPh>
    <rPh sb="5" eb="7">
      <t>カイカン</t>
    </rPh>
    <rPh sb="7" eb="9">
      <t>カンリ</t>
    </rPh>
    <rPh sb="9" eb="11">
      <t>クミアイ</t>
    </rPh>
    <rPh sb="12" eb="14">
      <t>イッパン</t>
    </rPh>
    <rPh sb="14" eb="16">
      <t>カイケイ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</si>
  <si>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</si>
  <si>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</si>
  <si>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</si>
  <si>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</si>
  <si>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京都地方税機構(一般会計)</t>
    <rPh sb="0" eb="2">
      <t>キョウト</t>
    </rPh>
    <rPh sb="2" eb="5">
      <t>チホウゼイ</t>
    </rPh>
    <rPh sb="5" eb="7">
      <t>キコウ</t>
    </rPh>
    <rPh sb="8" eb="10">
      <t>イッパン</t>
    </rPh>
    <rPh sb="10" eb="12">
      <t>カイケイ</t>
    </rPh>
    <phoneticPr fontId="5"/>
  </si>
  <si>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</si>
  <si>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</si>
  <si>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</si>
  <si>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</si>
  <si>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</si>
  <si>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</si>
  <si>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</si>
  <si>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</si>
  <si>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</si>
  <si>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</si>
  <si>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</si>
  <si>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と比較すると依然として高水準にあるが、住民の安心安全な生活を担保するために、地理的条件（面積が広大かつ過疎地域）を解消する投資的事業が必要であり、その財源を地方債に依存していることが主因である。
　今後においても、新庁舎や認定こども園の整備等の大型事業の実施等により、指標の悪化は避けがたいものである。そのため、令和元年度約5億円の繰上償還を実施し、翌年度以降についても計画的に繰上償還を実施し、健全な財政運営を図っていく。</t>
    <rPh sb="121" eb="123">
      <t>コンゴ</t>
    </rPh>
    <rPh sb="129" eb="132">
      <t>シンチョウシャ</t>
    </rPh>
    <rPh sb="133" eb="135">
      <t>ニンテイ</t>
    </rPh>
    <rPh sb="138" eb="139">
      <t>エン</t>
    </rPh>
    <rPh sb="140" eb="142">
      <t>セイビ</t>
    </rPh>
    <rPh sb="142" eb="143">
      <t>トウ</t>
    </rPh>
    <rPh sb="144" eb="146">
      <t>オオガタ</t>
    </rPh>
    <rPh sb="146" eb="148">
      <t>ジギョウ</t>
    </rPh>
    <rPh sb="178" eb="180">
      <t>レイワ</t>
    </rPh>
    <rPh sb="180" eb="181">
      <t>モト</t>
    </rPh>
    <rPh sb="181" eb="183">
      <t>ネンド</t>
    </rPh>
    <rPh sb="183" eb="184">
      <t>ヤク</t>
    </rPh>
    <rPh sb="185" eb="187">
      <t>オクエン</t>
    </rPh>
    <rPh sb="188" eb="190">
      <t>クリアゲ</t>
    </rPh>
    <rPh sb="190" eb="192">
      <t>ショウカン</t>
    </rPh>
    <rPh sb="193" eb="195">
      <t>ジッシ</t>
    </rPh>
    <rPh sb="197" eb="200">
      <t>ヨクネンド</t>
    </rPh>
    <rPh sb="200" eb="202">
      <t>イコウ</t>
    </rPh>
    <rPh sb="207" eb="210">
      <t>ケイカクテキ</t>
    </rPh>
    <rPh sb="211" eb="213">
      <t>クリアゲ</t>
    </rPh>
    <rPh sb="213" eb="215">
      <t>ショウカン</t>
    </rPh>
    <rPh sb="216" eb="218">
      <t>ジッシ</t>
    </rPh>
    <rPh sb="220" eb="222">
      <t>ケンゼン</t>
    </rPh>
    <rPh sb="223" eb="225">
      <t>ザイセイ</t>
    </rPh>
    <rPh sb="225" eb="227">
      <t>ウンエイ</t>
    </rPh>
    <rPh sb="228" eb="229">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</si>
  <si>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</si>
  <si>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</si>
  <si>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</si>
  <si>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本町は、地方債残高が地理的条件（面積が広大かつ過疎地域）を解消する投資的事業の実施等により高い水準にあることから、将来負担比率は、類似団体内でも高い水準にある一方、有形固定資産減価償却率は類似団体よりもやや低い状況である。これは、公共施設等総合管理計画において、令和28年度までに公共施設の総量縮減の目標を22％を設定し、老朽化した施設の統合・廃止や除却が進んだためである。令和元年度以後については、新庁舎や認定こども園整備等の大型事業を実施するため、将来負担比率は上昇する見込みであるが、併せて計画的に繰上償還を実施し、本指標の急激な上昇の防止を図っていく。また、今後も引き続き、各施設の利用状況、管理状況、老朽化状況、運営に係るコストなどを把握し、除却をはじめ統合・廃止、施設の有効活用を図っていく。
</t>
    <rPh sb="1" eb="3">
      <t>ホンチョウ</t>
    </rPh>
    <rPh sb="58" eb="60">
      <t>ショウライ</t>
    </rPh>
    <rPh sb="60" eb="62">
      <t>フタン</t>
    </rPh>
    <rPh sb="62" eb="64">
      <t>ヒリツ</t>
    </rPh>
    <rPh sb="80" eb="82">
      <t>イッポウ</t>
    </rPh>
    <rPh sb="83" eb="85">
      <t>ユウケイ</t>
    </rPh>
    <rPh sb="85" eb="87">
      <t>コテイ</t>
    </rPh>
    <rPh sb="87" eb="89">
      <t>シサン</t>
    </rPh>
    <rPh sb="89" eb="91">
      <t>ゲンカ</t>
    </rPh>
    <rPh sb="91" eb="93">
      <t>ショウキャク</t>
    </rPh>
    <rPh sb="93" eb="94">
      <t>リツ</t>
    </rPh>
    <rPh sb="95" eb="97">
      <t>ルイジ</t>
    </rPh>
    <rPh sb="97" eb="99">
      <t>ダンタイ</t>
    </rPh>
    <rPh sb="104" eb="105">
      <t>ヒク</t>
    </rPh>
    <rPh sb="106" eb="108">
      <t>ジョウキョウ</t>
    </rPh>
    <rPh sb="116" eb="118">
      <t>コウキョウ</t>
    </rPh>
    <rPh sb="118" eb="120">
      <t>シセツ</t>
    </rPh>
    <rPh sb="120" eb="121">
      <t>トウ</t>
    </rPh>
    <rPh sb="121" eb="123">
      <t>ソウゴウ</t>
    </rPh>
    <rPh sb="123" eb="125">
      <t>カンリ</t>
    </rPh>
    <rPh sb="125" eb="127">
      <t>ケイカク</t>
    </rPh>
    <rPh sb="132" eb="134">
      <t>レイワ</t>
    </rPh>
    <rPh sb="136" eb="138">
      <t>ネンド</t>
    </rPh>
    <rPh sb="141" eb="143">
      <t>コウキョウ</t>
    </rPh>
    <rPh sb="143" eb="145">
      <t>シセツ</t>
    </rPh>
    <rPh sb="146" eb="148">
      <t>ソウリョウ</t>
    </rPh>
    <rPh sb="148" eb="150">
      <t>シュクゲン</t>
    </rPh>
    <rPh sb="151" eb="153">
      <t>モクヒョウ</t>
    </rPh>
    <rPh sb="158" eb="160">
      <t>セッテイ</t>
    </rPh>
    <rPh sb="179" eb="180">
      <t>スス</t>
    </rPh>
    <rPh sb="227" eb="229">
      <t>ショウライ</t>
    </rPh>
    <rPh sb="229" eb="231">
      <t>フタン</t>
    </rPh>
    <rPh sb="231" eb="233">
      <t>ヒリツ</t>
    </rPh>
    <rPh sb="234" eb="236">
      <t>ジョウショウ</t>
    </rPh>
    <rPh sb="238" eb="240">
      <t>ミコ</t>
    </rPh>
    <rPh sb="275" eb="276">
      <t>ハカ</t>
    </rPh>
    <rPh sb="284" eb="286">
      <t>コンゴ</t>
    </rPh>
    <rPh sb="287" eb="288">
      <t>ヒ</t>
    </rPh>
    <rPh sb="289" eb="290">
      <t>ツヅ</t>
    </rPh>
    <rPh sb="292" eb="295">
      <t>カクシセツ</t>
    </rPh>
    <rPh sb="296" eb="298">
      <t>リヨウ</t>
    </rPh>
    <rPh sb="298" eb="300">
      <t>ジョウキョウ</t>
    </rPh>
    <rPh sb="301" eb="303">
      <t>カンリ</t>
    </rPh>
    <rPh sb="303" eb="305">
      <t>ジョウキョウ</t>
    </rPh>
    <rPh sb="306" eb="309">
      <t>ロウキュウカ</t>
    </rPh>
    <rPh sb="309" eb="311">
      <t>ジョウキョウ</t>
    </rPh>
    <rPh sb="312" eb="314">
      <t>ウンエイ</t>
    </rPh>
    <rPh sb="315" eb="316">
      <t>カカ</t>
    </rPh>
    <rPh sb="323" eb="325">
      <t>ハアク</t>
    </rPh>
    <rPh sb="327" eb="329">
      <t>ジョキャク</t>
    </rPh>
    <rPh sb="333" eb="335">
      <t>トウゴウ</t>
    </rPh>
    <rPh sb="336" eb="338">
      <t>ハイシ</t>
    </rPh>
    <rPh sb="339" eb="341">
      <t>シセツ</t>
    </rPh>
    <rPh sb="342" eb="344">
      <t>ユウコウ</t>
    </rPh>
    <rPh sb="344" eb="346">
      <t>カツヨウ</t>
    </rPh>
    <rPh sb="347" eb="348">
      <t>ハカ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</si>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</sst>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106092</c:v>
                </c:pt>
                <c:pt idx="3">
                  <c:v>78903</c:v>
                </c:pt>
                <c:pt idx="4">
                  <c:v>82993</c:v>
                </c:pt>
              </c:numCache>
            </c:numRef>
          </c:val>
          <c:smooth val="0"/>
          <c:extLst xmlns:c16r2="http://schemas.microsoft.com/office/drawing/2015/06/chart">
            <c:ext xmlns:c16="http://schemas.microsoft.com/office/drawing/2014/chart" uri="{C3380CC4-5D6E-409C-BE32-E72D297353CC}">
              <c16:uniqueId val="{00000000-272A-49D5-88D7-65515ACCE5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161339</c:v>
                </c:pt>
                <c:pt idx="1">
                  <c:v>205689</c:v>
                </c:pt>
                <c:pt idx="2">
                  <c:v>118716</c:v>
                </c:pt>
                <c:pt idx="3">
                  <c:v>116155</c:v>
                </c:pt>
                <c:pt idx="4">
                  <c:v>98331</c:v>
                </c:pt>
              </c:numCache>
            </c:numRef>
          </c:val>
          <c:smooth val="0"/>
          <c:extLst xmlns:c16r2="http://schemas.microsoft.com/office/drawing/2015/06/chart">
            <c:ext xmlns:c16="http://schemas.microsoft.com/office/drawing/2014/chart" uri="{C3380CC4-5D6E-409C-BE32-E72D297353CC}">
              <c16:uniqueId val="{00000001-272A-49D5-88D7-65515ACCE524}"/>
            </c:ext>
          </c:extLst>
        </c:ser>
        <c:dLbls>
          <c:showLegendKey val="0"/>
          <c:showVal val="0"/>
          <c:showCatName val="0"/>
          <c:showSerName val="0"/>
          <c:showPercent val="0"/>
          <c:showBubbleSize val="0"/>
        </c:dLbls>
        <c:marker val="1"/>
        <c:smooth val="0"/>
        <c:axId val="236804352"/>
        <c:axId val="236810624"/>
      </c:lineChart>
      <c:catAx>
        <c:axId val="236804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6810624"/>
        <c:crosses val="autoZero"/>
        <c:auto val="1"/>
        <c:lblAlgn val="ctr"/>
        <c:lblOffset val="100"/>
        <c:tickLblSkip val="1"/>
        <c:tickMarkSkip val="1"/>
        <c:noMultiLvlLbl val="0"/>
      </c:catAx>
      <c:valAx>
        <c:axId val="2368106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6804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0.77</c:v>
                </c:pt>
                <c:pt idx="1">
                  <c:v>0.83</c:v>
                </c:pt>
                <c:pt idx="2">
                  <c:v>4.26</c:v>
                </c:pt>
                <c:pt idx="3">
                  <c:v>3.47</c:v>
                </c:pt>
                <c:pt idx="4">
                  <c:v>0.92</c:v>
                </c:pt>
              </c:numCache>
            </c:numRef>
          </c:val>
          <c:extLst xmlns:c16r2="http://schemas.microsoft.com/office/drawing/2015/06/chart">
            <c:ext xmlns:c16="http://schemas.microsoft.com/office/drawing/2014/chart" uri="{C3380CC4-5D6E-409C-BE32-E72D297353CC}">
              <c16:uniqueId val="{00000000-114F-429C-929D-D9370DDB13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30.38</c:v>
                </c:pt>
                <c:pt idx="1">
                  <c:v>25.38</c:v>
                </c:pt>
                <c:pt idx="2">
                  <c:v>25.78</c:v>
                </c:pt>
                <c:pt idx="3">
                  <c:v>29.3</c:v>
                </c:pt>
                <c:pt idx="4">
                  <c:v>29.91</c:v>
                </c:pt>
              </c:numCache>
            </c:numRef>
          </c:val>
          <c:extLst xmlns:c16r2="http://schemas.microsoft.com/office/drawing/2015/06/chart">
            <c:ext xmlns:c16="http://schemas.microsoft.com/office/drawing/2014/chart" uri="{C3380CC4-5D6E-409C-BE32-E72D297353CC}">
              <c16:uniqueId val="{00000001-114F-429C-929D-D9370DDB138C}"/>
            </c:ext>
          </c:extLst>
        </c:ser>
        <c:dLbls>
          <c:showLegendKey val="0"/>
          <c:showVal val="0"/>
          <c:showCatName val="0"/>
          <c:showSerName val="0"/>
          <c:showPercent val="0"/>
          <c:showBubbleSize val="0"/>
        </c:dLbls>
        <c:gapWidth val="250"/>
        <c:overlap val="100"/>
        <c:axId val="237318528"/>
        <c:axId val="237320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-3.83</c:v>
                </c:pt>
                <c:pt idx="1">
                  <c:v>-5.24</c:v>
                </c:pt>
                <c:pt idx="2">
                  <c:v>4.03</c:v>
                </c:pt>
                <c:pt idx="3">
                  <c:v>1.32</c:v>
                </c:pt>
                <c:pt idx="4">
                  <c:v>-1.94</c:v>
                </c:pt>
              </c:numCache>
            </c:numRef>
          </c:val>
          <c:smooth val="0"/>
          <c:extLst xmlns:c16r2="http://schemas.microsoft.com/office/drawing/2015/06/chart">
            <c:ext xmlns:c16="http://schemas.microsoft.com/office/drawing/2014/chart" uri="{C3380CC4-5D6E-409C-BE32-E72D297353CC}">
              <c16:uniqueId val="{00000002-114F-429C-929D-D9370DDB138C}"/>
            </c:ext>
          </c:extLst>
        </c:ser>
        <c:dLbls>
          <c:showLegendKey val="0"/>
          <c:showVal val="0"/>
          <c:showCatName val="0"/>
          <c:showSerName val="0"/>
          <c:showPercent val="0"/>
          <c:showBubbleSize val="0"/>
        </c:dLbls>
        <c:marker val="1"/>
        <c:smooth val="0"/>
        <c:axId val="237318528"/>
        <c:axId val="237320448"/>
      </c:lineChart>
      <c:catAx>
        <c:axId val="23731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7320448"/>
        <c:crosses val="autoZero"/>
        <c:auto val="1"/>
        <c:lblAlgn val="ctr"/>
        <c:lblOffset val="100"/>
        <c:tickLblSkip val="1"/>
        <c:tickMarkSkip val="1"/>
        <c:noMultiLvlLbl val="0"/>
      </c:catAx>
      <c:valAx>
        <c:axId val="23732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31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c:v>
                </c:pt>
                <c:pt idx="2">
                  <c:v>#N/A</c:v>
                </c:pt>
                <c:pt idx="3">
                  <c:v>0.11</c:v>
                </c:pt>
                <c:pt idx="4">
                  <c:v>#N/A</c:v>
                </c:pt>
                <c:pt idx="5">
                  <c:v>0.36</c:v>
                </c:pt>
                <c:pt idx="6">
                  <c:v>#N/A</c:v>
                </c:pt>
                <c:pt idx="7">
                  <c:v>2.39</c:v>
                </c:pt>
                <c:pt idx="8">
                  <c:v>#N/A</c:v>
                </c:pt>
                <c:pt idx="9">
                  <c:v>0.01</c:v>
                </c:pt>
              </c:numCache>
            </c:numRef>
          </c:val>
          <c:extLst xmlns:c16r2="http://schemas.microsoft.com/office/drawing/2015/06/chart">
            <c:ext xmlns:c16="http://schemas.microsoft.com/office/drawing/2014/chart" uri="{C3380CC4-5D6E-409C-BE32-E72D297353CC}">
              <c16:uniqueId val="{00000000-53EF-4205-96A7-683FF4749B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3EF-4205-96A7-683FF4749BC9}"/>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7.0000000000000007E-2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3EF-4205-96A7-683FF4749BC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53EF-4205-96A7-683FF4749BC9}"/>
            </c:ext>
          </c:extLst>
        </c:ser>
        <c:ser>
          <c:idx val="4"/>
          <c:order val="4"/>
          <c:tx>
            <c:strRef>
              <c:f>データシート!$A$31</c:f>
              <c:strCache>
                <c:ptCount val="1"/>
                <c:pt idx="0">
                  <c:v>介護保険事業特別会計（サービス勘定）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53EF-4205-96A7-683FF4749BC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0.76</c:v>
                </c:pt>
                <c:pt idx="2">
                  <c:v>#N/A</c:v>
                </c:pt>
                <c:pt idx="3">
                  <c:v>0.82</c:v>
                </c:pt>
                <c:pt idx="4">
                  <c:v>#N/A</c:v>
                </c:pt>
                <c:pt idx="5">
                  <c:v>4.25</c:v>
                </c:pt>
                <c:pt idx="6">
                  <c:v>#N/A</c:v>
                </c:pt>
                <c:pt idx="7">
                  <c:v>3.46</c:v>
                </c:pt>
                <c:pt idx="8">
                  <c:v>#N/A</c:v>
                </c:pt>
                <c:pt idx="9">
                  <c:v>0.91</c:v>
                </c:pt>
              </c:numCache>
            </c:numRef>
          </c:val>
          <c:extLst xmlns:c16r2="http://schemas.microsoft.com/office/drawing/2015/06/chart">
            <c:ext xmlns:c16="http://schemas.microsoft.com/office/drawing/2014/chart" uri="{C3380CC4-5D6E-409C-BE32-E72D297353CC}">
              <c16:uniqueId val="{00000005-53EF-4205-96A7-683FF4749BC9}"/>
            </c:ext>
          </c:extLst>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0.38</c:v>
                </c:pt>
                <c:pt idx="4">
                  <c:v>#N/A</c:v>
                </c:pt>
                <c:pt idx="5">
                  <c:v>1.24</c:v>
                </c:pt>
                <c:pt idx="6">
                  <c:v>#N/A</c:v>
                </c:pt>
                <c:pt idx="7">
                  <c:v>1.1399999999999999</c:v>
                </c:pt>
                <c:pt idx="8">
                  <c:v>#N/A</c:v>
                </c:pt>
                <c:pt idx="9">
                  <c:v>1.02</c:v>
                </c:pt>
              </c:numCache>
            </c:numRef>
          </c:val>
          <c:extLst xmlns:c16r2="http://schemas.microsoft.com/office/drawing/2015/06/chart">
            <c:ext xmlns:c16="http://schemas.microsoft.com/office/drawing/2014/chart" uri="{C3380CC4-5D6E-409C-BE32-E72D297353CC}">
              <c16:uniqueId val="{00000006-53EF-4205-96A7-683FF4749BC9}"/>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0.64</c:v>
                </c:pt>
                <c:pt idx="2">
                  <c:v>#N/A</c:v>
                </c:pt>
                <c:pt idx="3">
                  <c:v>0.27</c:v>
                </c:pt>
                <c:pt idx="4">
                  <c:v>#N/A</c:v>
                </c:pt>
                <c:pt idx="5">
                  <c:v>0.09</c:v>
                </c:pt>
                <c:pt idx="6">
                  <c:v>#N/A</c:v>
                </c:pt>
                <c:pt idx="7">
                  <c:v>1.03</c:v>
                </c:pt>
                <c:pt idx="8">
                  <c:v>#N/A</c:v>
                </c:pt>
                <c:pt idx="9">
                  <c:v>1.49</c:v>
                </c:pt>
              </c:numCache>
            </c:numRef>
          </c:val>
          <c:extLst xmlns:c16r2="http://schemas.microsoft.com/office/drawing/2015/06/chart">
            <c:ext xmlns:c16="http://schemas.microsoft.com/office/drawing/2014/chart" uri="{C3380CC4-5D6E-409C-BE32-E72D297353CC}">
              <c16:uniqueId val="{00000007-53EF-4205-96A7-683FF4749BC9}"/>
            </c:ext>
          </c:extLst>
        </c:ser>
        <c:ser>
          <c:idx val="8"/>
          <c:order val="8"/>
          <c:tx>
            <c:strRef>
              <c:f>データシート!$A$35</c:f>
              <c:strCache>
                <c:ptCount val="1"/>
                <c:pt idx="0">
                  <c:v>京丹波町水道事業会計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2.3199999999999998</c:v>
                </c:pt>
              </c:numCache>
            </c:numRef>
          </c:val>
          <c:extLst xmlns:c16r2="http://schemas.microsoft.com/office/drawing/2015/06/chart">
            <c:ext xmlns:c16="http://schemas.microsoft.com/office/drawing/2014/chart" uri="{C3380CC4-5D6E-409C-BE32-E72D297353CC}">
              <c16:uniqueId val="{00000008-53EF-4205-96A7-683FF4749BC9}"/>
            </c:ext>
          </c:extLst>
        </c:ser>
        <c:ser>
          <c:idx val="9"/>
          <c:order val="9"/>
          <c:tx>
            <c:strRef>
              <c:f>データシート!$A$36</c:f>
              <c:strCache>
                <c:ptCount val="1"/>
                <c:pt idx="0">
                  <c:v>国保京丹波町病院事業会計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8.5299999999999994</c:v>
                </c:pt>
                <c:pt idx="2">
                  <c:v>#N/A</c:v>
                </c:pt>
                <c:pt idx="3">
                  <c:v>9.34</c:v>
                </c:pt>
                <c:pt idx="4">
                  <c:v>#N/A</c:v>
                </c:pt>
                <c:pt idx="5">
                  <c:v>10</c:v>
                </c:pt>
                <c:pt idx="6">
                  <c:v>#N/A</c:v>
                </c:pt>
                <c:pt idx="7">
                  <c:v>6.5</c:v>
                </c:pt>
                <c:pt idx="8">
                  <c:v>#N/A</c:v>
                </c:pt>
                <c:pt idx="9">
                  <c:v>6.26</c:v>
                </c:pt>
              </c:numCache>
            </c:numRef>
          </c:val>
          <c:extLst xmlns:c16r2="http://schemas.microsoft.com/office/drawing/2015/06/chart">
            <c:ext xmlns:c16="http://schemas.microsoft.com/office/drawing/2014/chart" uri="{C3380CC4-5D6E-409C-BE32-E72D297353CC}">
              <c16:uniqueId val="{00000009-53EF-4205-96A7-683FF4749BC9}"/>
            </c:ext>
          </c:extLst>
        </c:ser>
        <c:dLbls>
          <c:showLegendKey val="0"/>
          <c:showVal val="0"/>
          <c:showCatName val="0"/>
          <c:showSerName val="0"/>
          <c:showPercent val="0"/>
          <c:showBubbleSize val="0"/>
        </c:dLbls>
        <c:gapWidth val="150"/>
        <c:overlap val="100"/>
        <c:axId val="242751744"/>
        <c:axId val="242765824"/>
      </c:barChart>
      <c:catAx>
        <c:axId val="24275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2765824"/>
        <c:crosses val="autoZero"/>
        <c:auto val="1"/>
        <c:lblAlgn val="ctr"/>
        <c:lblOffset val="100"/>
        <c:tickLblSkip val="1"/>
        <c:tickMarkSkip val="1"/>
        <c:noMultiLvlLbl val="0"/>
      </c:catAx>
      <c:valAx>
        <c:axId val="242765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751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1684</c:v>
                </c:pt>
                <c:pt idx="5">
                  <c:v>1714</c:v>
                </c:pt>
                <c:pt idx="8">
                  <c:v>1627</c:v>
                </c:pt>
                <c:pt idx="11">
                  <c:v>1577</c:v>
                </c:pt>
                <c:pt idx="14">
                  <c:v>1578</c:v>
                </c:pt>
              </c:numCache>
            </c:numRef>
          </c:val>
          <c:extLst xmlns:c16r2="http://schemas.microsoft.com/office/drawing/2015/06/chart">
            <c:ext xmlns:c16="http://schemas.microsoft.com/office/drawing/2014/chart" uri="{C3380CC4-5D6E-409C-BE32-E72D297353CC}">
              <c16:uniqueId val="{00000000-DA6F-426F-A591-4111750513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A6F-426F-A591-4111750513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A6F-426F-A591-4111750513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11</c:v>
                </c:pt>
                <c:pt idx="6">
                  <c:v>15</c:v>
                </c:pt>
                <c:pt idx="9">
                  <c:v>17</c:v>
                </c:pt>
                <c:pt idx="12">
                  <c:v>20</c:v>
                </c:pt>
              </c:numCache>
            </c:numRef>
          </c:val>
          <c:extLst xmlns:c16r2="http://schemas.microsoft.com/office/drawing/2015/06/chart">
            <c:ext xmlns:c16="http://schemas.microsoft.com/office/drawing/2014/chart" uri="{C3380CC4-5D6E-409C-BE32-E72D297353CC}">
              <c16:uniqueId val="{00000003-DA6F-426F-A591-4111750513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946</c:v>
                </c:pt>
                <c:pt idx="3">
                  <c:v>957</c:v>
                </c:pt>
                <c:pt idx="6">
                  <c:v>961</c:v>
                </c:pt>
                <c:pt idx="9">
                  <c:v>1032</c:v>
                </c:pt>
                <c:pt idx="12">
                  <c:v>994</c:v>
                </c:pt>
              </c:numCache>
            </c:numRef>
          </c:val>
          <c:extLst xmlns:c16r2="http://schemas.microsoft.com/office/drawing/2015/06/chart">
            <c:ext xmlns:c16="http://schemas.microsoft.com/office/drawing/2014/chart" uri="{C3380CC4-5D6E-409C-BE32-E72D297353CC}">
              <c16:uniqueId val="{00000004-DA6F-426F-A591-4111750513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6F-426F-A591-4111750513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A6F-426F-A591-4111750513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1555</c:v>
                </c:pt>
                <c:pt idx="3">
                  <c:v>1551</c:v>
                </c:pt>
                <c:pt idx="6">
                  <c:v>1429</c:v>
                </c:pt>
                <c:pt idx="9">
                  <c:v>1348</c:v>
                </c:pt>
                <c:pt idx="12">
                  <c:v>1426</c:v>
                </c:pt>
              </c:numCache>
            </c:numRef>
          </c:val>
          <c:extLst xmlns:c16r2="http://schemas.microsoft.com/office/drawing/2015/06/chart">
            <c:ext xmlns:c16="http://schemas.microsoft.com/office/drawing/2014/chart" uri="{C3380CC4-5D6E-409C-BE32-E72D297353CC}">
              <c16:uniqueId val="{00000007-DA6F-426F-A591-41117505137D}"/>
            </c:ext>
          </c:extLst>
        </c:ser>
        <c:dLbls>
          <c:showLegendKey val="0"/>
          <c:showVal val="0"/>
          <c:showCatName val="0"/>
          <c:showSerName val="0"/>
          <c:showPercent val="0"/>
          <c:showBubbleSize val="0"/>
        </c:dLbls>
        <c:gapWidth val="100"/>
        <c:overlap val="100"/>
        <c:axId val="237098496"/>
        <c:axId val="237100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827</c:v>
                </c:pt>
                <c:pt idx="2">
                  <c:v>#N/A</c:v>
                </c:pt>
                <c:pt idx="3">
                  <c:v>#N/A</c:v>
                </c:pt>
                <c:pt idx="4">
                  <c:v>805</c:v>
                </c:pt>
                <c:pt idx="5">
                  <c:v>#N/A</c:v>
                </c:pt>
                <c:pt idx="6">
                  <c:v>#N/A</c:v>
                </c:pt>
                <c:pt idx="7">
                  <c:v>778</c:v>
                </c:pt>
                <c:pt idx="8">
                  <c:v>#N/A</c:v>
                </c:pt>
                <c:pt idx="9">
                  <c:v>#N/A</c:v>
                </c:pt>
                <c:pt idx="10">
                  <c:v>820</c:v>
                </c:pt>
                <c:pt idx="11">
                  <c:v>#N/A</c:v>
                </c:pt>
                <c:pt idx="12">
                  <c:v>#N/A</c:v>
                </c:pt>
                <c:pt idx="13">
                  <c:v>862</c:v>
                </c:pt>
                <c:pt idx="14">
                  <c:v>#N/A</c:v>
                </c:pt>
              </c:numCache>
            </c:numRef>
          </c:val>
          <c:smooth val="0"/>
          <c:extLst xmlns:c16r2="http://schemas.microsoft.com/office/drawing/2015/06/chart">
            <c:ext xmlns:c16="http://schemas.microsoft.com/office/drawing/2014/chart" uri="{C3380CC4-5D6E-409C-BE32-E72D297353CC}">
              <c16:uniqueId val="{00000008-DA6F-426F-A591-41117505137D}"/>
            </c:ext>
          </c:extLst>
        </c:ser>
        <c:dLbls>
          <c:showLegendKey val="0"/>
          <c:showVal val="0"/>
          <c:showCatName val="0"/>
          <c:showSerName val="0"/>
          <c:showPercent val="0"/>
          <c:showBubbleSize val="0"/>
        </c:dLbls>
        <c:marker val="1"/>
        <c:smooth val="0"/>
        <c:axId val="237098496"/>
        <c:axId val="237100416"/>
      </c:lineChart>
      <c:catAx>
        <c:axId val="23709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100416"/>
        <c:crosses val="autoZero"/>
        <c:auto val="1"/>
        <c:lblAlgn val="ctr"/>
        <c:lblOffset val="100"/>
        <c:tickLblSkip val="1"/>
        <c:tickMarkSkip val="1"/>
        <c:noMultiLvlLbl val="0"/>
      </c:catAx>
      <c:valAx>
        <c:axId val="237100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09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16907</c:v>
                </c:pt>
                <c:pt idx="5">
                  <c:v>17053</c:v>
                </c:pt>
                <c:pt idx="8">
                  <c:v>17054</c:v>
                </c:pt>
                <c:pt idx="11">
                  <c:v>16735</c:v>
                </c:pt>
                <c:pt idx="14">
                  <c:v>16068</c:v>
                </c:pt>
              </c:numCache>
            </c:numRef>
          </c:val>
          <c:extLst xmlns:c16r2="http://schemas.microsoft.com/office/drawing/2015/06/chart">
            <c:ext xmlns:c16="http://schemas.microsoft.com/office/drawing/2014/chart" uri="{C3380CC4-5D6E-409C-BE32-E72D297353CC}">
              <c16:uniqueId val="{00000000-AC49-47EF-A1F5-DA8DD00CA7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386</c:v>
                </c:pt>
                <c:pt idx="5">
                  <c:v>331</c:v>
                </c:pt>
                <c:pt idx="8">
                  <c:v>284</c:v>
                </c:pt>
                <c:pt idx="11">
                  <c:v>249</c:v>
                </c:pt>
                <c:pt idx="14">
                  <c:v>177</c:v>
                </c:pt>
              </c:numCache>
            </c:numRef>
          </c:val>
          <c:extLst xmlns:c16r2="http://schemas.microsoft.com/office/drawing/2015/06/chart">
            <c:ext xmlns:c16="http://schemas.microsoft.com/office/drawing/2014/chart" uri="{C3380CC4-5D6E-409C-BE32-E72D297353CC}">
              <c16:uniqueId val="{00000001-AC49-47EF-A1F5-DA8DD00CA7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3565</c:v>
                </c:pt>
                <c:pt idx="5">
                  <c:v>2865</c:v>
                </c:pt>
                <c:pt idx="8">
                  <c:v>2934</c:v>
                </c:pt>
                <c:pt idx="11">
                  <c:v>3142</c:v>
                </c:pt>
                <c:pt idx="14">
                  <c:v>3115</c:v>
                </c:pt>
              </c:numCache>
            </c:numRef>
          </c:val>
          <c:extLst xmlns:c16r2="http://schemas.microsoft.com/office/drawing/2015/06/chart">
            <c:ext xmlns:c16="http://schemas.microsoft.com/office/drawing/2014/chart" uri="{C3380CC4-5D6E-409C-BE32-E72D297353CC}">
              <c16:uniqueId val="{00000002-AC49-47EF-A1F5-DA8DD00CA7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49-47EF-A1F5-DA8DD00CA7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49-47EF-A1F5-DA8DD00CA7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49-47EF-A1F5-DA8DD00CA7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1412</c:v>
                </c:pt>
                <c:pt idx="3">
                  <c:v>1352</c:v>
                </c:pt>
                <c:pt idx="6">
                  <c:v>1401</c:v>
                </c:pt>
                <c:pt idx="9">
                  <c:v>1254</c:v>
                </c:pt>
                <c:pt idx="12">
                  <c:v>1240</c:v>
                </c:pt>
              </c:numCache>
            </c:numRef>
          </c:val>
          <c:extLst xmlns:c16r2="http://schemas.microsoft.com/office/drawing/2015/06/chart">
            <c:ext xmlns:c16="http://schemas.microsoft.com/office/drawing/2014/chart" uri="{C3380CC4-5D6E-409C-BE32-E72D297353CC}">
              <c16:uniqueId val="{00000006-AC49-47EF-A1F5-DA8DD00CA7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519</c:v>
                </c:pt>
                <c:pt idx="3">
                  <c:v>606</c:v>
                </c:pt>
                <c:pt idx="6">
                  <c:v>636</c:v>
                </c:pt>
                <c:pt idx="9">
                  <c:v>643</c:v>
                </c:pt>
                <c:pt idx="12">
                  <c:v>555</c:v>
                </c:pt>
              </c:numCache>
            </c:numRef>
          </c:val>
          <c:extLst xmlns:c16r2="http://schemas.microsoft.com/office/drawing/2015/06/chart">
            <c:ext xmlns:c16="http://schemas.microsoft.com/office/drawing/2014/chart" uri="{C3380CC4-5D6E-409C-BE32-E72D297353CC}">
              <c16:uniqueId val="{00000007-AC49-47EF-A1F5-DA8DD00CA7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11094</c:v>
                </c:pt>
                <c:pt idx="3">
                  <c:v>10556</c:v>
                </c:pt>
                <c:pt idx="6">
                  <c:v>10328</c:v>
                </c:pt>
                <c:pt idx="9">
                  <c:v>10102</c:v>
                </c:pt>
                <c:pt idx="12">
                  <c:v>9992</c:v>
                </c:pt>
              </c:numCache>
            </c:numRef>
          </c:val>
          <c:extLst xmlns:c16r2="http://schemas.microsoft.com/office/drawing/2015/06/chart">
            <c:ext xmlns:c16="http://schemas.microsoft.com/office/drawing/2014/chart" uri="{C3380CC4-5D6E-409C-BE32-E72D297353CC}">
              <c16:uniqueId val="{00000008-AC49-47EF-A1F5-DA8DD00CA7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367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C49-47EF-A1F5-DA8DD00CA7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14184</c:v>
                </c:pt>
                <c:pt idx="3">
                  <c:v>14520</c:v>
                </c:pt>
                <c:pt idx="6">
                  <c:v>14784</c:v>
                </c:pt>
                <c:pt idx="9">
                  <c:v>14748</c:v>
                </c:pt>
                <c:pt idx="12">
                  <c:v>14264</c:v>
                </c:pt>
              </c:numCache>
            </c:numRef>
          </c:val>
          <c:extLst xmlns:c16r2="http://schemas.microsoft.com/office/drawing/2015/06/chart">
            <c:ext xmlns:c16="http://schemas.microsoft.com/office/drawing/2014/chart" uri="{C3380CC4-5D6E-409C-BE32-E72D297353CC}">
              <c16:uniqueId val="{0000000A-AC49-47EF-A1F5-DA8DD00CA7FF}"/>
            </c:ext>
          </c:extLst>
        </c:ser>
        <c:dLbls>
          <c:showLegendKey val="0"/>
          <c:showVal val="0"/>
          <c:showCatName val="0"/>
          <c:showSerName val="0"/>
          <c:showPercent val="0"/>
          <c:showBubbleSize val="0"/>
        </c:dLbls>
        <c:gapWidth val="100"/>
        <c:overlap val="100"/>
        <c:axId val="243976448"/>
        <c:axId val="243986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6719</c:v>
                </c:pt>
                <c:pt idx="2">
                  <c:v>#N/A</c:v>
                </c:pt>
                <c:pt idx="3">
                  <c:v>#N/A</c:v>
                </c:pt>
                <c:pt idx="4">
                  <c:v>6786</c:v>
                </c:pt>
                <c:pt idx="5">
                  <c:v>#N/A</c:v>
                </c:pt>
                <c:pt idx="6">
                  <c:v>#N/A</c:v>
                </c:pt>
                <c:pt idx="7">
                  <c:v>6876</c:v>
                </c:pt>
                <c:pt idx="8">
                  <c:v>#N/A</c:v>
                </c:pt>
                <c:pt idx="9">
                  <c:v>#N/A</c:v>
                </c:pt>
                <c:pt idx="10">
                  <c:v>6622</c:v>
                </c:pt>
                <c:pt idx="11">
                  <c:v>#N/A</c:v>
                </c:pt>
                <c:pt idx="12">
                  <c:v>#N/A</c:v>
                </c:pt>
                <c:pt idx="13">
                  <c:v>6693</c:v>
                </c:pt>
                <c:pt idx="14">
                  <c:v>#N/A</c:v>
                </c:pt>
              </c:numCache>
            </c:numRef>
          </c:val>
          <c:smooth val="0"/>
          <c:extLst xmlns:c16r2="http://schemas.microsoft.com/office/drawing/2015/06/chart">
            <c:ext xmlns:c16="http://schemas.microsoft.com/office/drawing/2014/chart" uri="{C3380CC4-5D6E-409C-BE32-E72D297353CC}">
              <c16:uniqueId val="{0000000B-AC49-47EF-A1F5-DA8DD00CA7FF}"/>
            </c:ext>
          </c:extLst>
        </c:ser>
        <c:dLbls>
          <c:showLegendKey val="0"/>
          <c:showVal val="0"/>
          <c:showCatName val="0"/>
          <c:showSerName val="0"/>
          <c:showPercent val="0"/>
          <c:showBubbleSize val="0"/>
        </c:dLbls>
        <c:marker val="1"/>
        <c:smooth val="0"/>
        <c:axId val="243976448"/>
        <c:axId val="243986816"/>
      </c:lineChart>
      <c:catAx>
        <c:axId val="24397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3986816"/>
        <c:crosses val="autoZero"/>
        <c:auto val="1"/>
        <c:lblAlgn val="ctr"/>
        <c:lblOffset val="100"/>
        <c:tickLblSkip val="1"/>
        <c:tickMarkSkip val="1"/>
        <c:noMultiLvlLbl val="0"/>
      </c:catAx>
      <c:valAx>
        <c:axId val="24398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97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1891</c:v>
                </c:pt>
                <c:pt idx="1">
                  <c:v>2054</c:v>
                </c:pt>
                <c:pt idx="2">
                  <c:v>2017</c:v>
                </c:pt>
              </c:numCache>
            </c:numRef>
          </c:val>
          <c:extLst xmlns:c16r2="http://schemas.microsoft.com/office/drawing/2015/06/chart">
            <c:ext xmlns:c16="http://schemas.microsoft.com/office/drawing/2014/chart" uri="{C3380CC4-5D6E-409C-BE32-E72D297353CC}">
              <c16:uniqueId val="{00000000-6D44-44AF-AF69-AD9B2F2642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416</c:v>
                </c:pt>
                <c:pt idx="1">
                  <c:v>416</c:v>
                </c:pt>
                <c:pt idx="2">
                  <c:v>325</c:v>
                </c:pt>
              </c:numCache>
            </c:numRef>
          </c:val>
          <c:extLst xmlns:c16r2="http://schemas.microsoft.com/office/drawing/2015/06/chart">
            <c:ext xmlns:c16="http://schemas.microsoft.com/office/drawing/2014/chart" uri="{C3380CC4-5D6E-409C-BE32-E72D297353CC}">
              <c16:uniqueId val="{00000001-6D44-44AF-AF69-AD9B2F2642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2153</c:v>
                </c:pt>
                <c:pt idx="1">
                  <c:v>2086</c:v>
                </c:pt>
                <c:pt idx="2">
                  <c:v>2100</c:v>
                </c:pt>
              </c:numCache>
            </c:numRef>
          </c:val>
          <c:extLst xmlns:c16r2="http://schemas.microsoft.com/office/drawing/2015/06/chart">
            <c:ext xmlns:c16="http://schemas.microsoft.com/office/drawing/2014/chart" uri="{C3380CC4-5D6E-409C-BE32-E72D297353CC}">
              <c16:uniqueId val="{00000002-6D44-44AF-AF69-AD9B2F264250}"/>
            </c:ext>
          </c:extLst>
        </c:ser>
        <c:dLbls>
          <c:showLegendKey val="0"/>
          <c:showVal val="0"/>
          <c:showCatName val="0"/>
          <c:showSerName val="0"/>
          <c:showPercent val="0"/>
          <c:showBubbleSize val="0"/>
        </c:dLbls>
        <c:gapWidth val="120"/>
        <c:overlap val="100"/>
        <c:axId val="243203456"/>
        <c:axId val="237110400"/>
      </c:barChart>
      <c:catAx>
        <c:axId val="24320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7110400"/>
        <c:crosses val="autoZero"/>
        <c:auto val="1"/>
        <c:lblAlgn val="ctr"/>
        <c:lblOffset val="100"/>
        <c:tickLblSkip val="1"/>
        <c:tickMarkSkip val="1"/>
        <c:noMultiLvlLbl val="0"/>
      </c:catAx>
      <c:valAx>
        <c:axId val="237110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20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19E-45DE-9E1D-61BFE7B0B5FE}"/>
                </c:ext>
                <c:ext xmlns:c15="http://schemas.microsoft.com/office/drawing/2012/chart" uri="{CE6537A1-D6FC-4f65-9D91-7224C49458BB}">
                  <c15:dlblFieldTable>
                    <c15:dlblFTEntry>
                      <c15:txfldGUID>{453DFD04-A766-4D00-9469-658020813EB7}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19E-45DE-9E1D-61BFE7B0B5FE}"/>
                </c:ext>
                <c:ext xmlns:c15="http://schemas.microsoft.com/office/drawing/2012/chart" uri="{CE6537A1-D6FC-4f65-9D91-7224C49458BB}">
                  <c15:dlblFieldTable>
                    <c15:dlblFTEntry>
                      <c15:txfldGUID>{73FF63D9-8764-4B56-9EAC-537877824B49}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19E-45DE-9E1D-61BFE7B0B5FE}"/>
                </c:ext>
                <c:ext xmlns:c15="http://schemas.microsoft.com/office/drawing/2012/chart" uri="{CE6537A1-D6FC-4f65-9D91-7224C49458BB}">
                  <c15:dlblFieldTable>
                    <c15:dlblFTEntry>
                      <c15:txfldGUID>{FBE1DD87-5AB3-4BB0-A891-DE21193B8E3E}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19E-45DE-9E1D-61BFE7B0B5FE}"/>
                </c:ext>
                <c:ext xmlns:c15="http://schemas.microsoft.com/office/drawing/2012/chart" uri="{CE6537A1-D6FC-4f65-9D91-7224C49458BB}">
                  <c15:dlblFieldTable>
                    <c15:dlblFTEntry>
                      <c15:txfldGUID>{1260C936-895E-426A-9760-9B3DA0CBBD1F}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19E-45DE-9E1D-61BFE7B0B5FE}"/>
                </c:ext>
                <c:ext xmlns:c15="http://schemas.microsoft.com/office/drawing/2012/chart" uri="{CE6537A1-D6FC-4f65-9D91-7224C49458BB}">
                  <c15:dlblFieldTable>
                    <c15:dlblFTEntry>
                      <c15:txfldGUID>{BEEA6C6B-A02C-44CC-B3E7-4DD470D0FC7B}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19E-45DE-9E1D-61BFE7B0B5FE}"/>
                </c:ext>
                <c:ext xmlns:c15="http://schemas.microsoft.com/office/drawing/2012/chart" uri="{CE6537A1-D6FC-4f65-9D91-7224C49458BB}">
                  <c15:dlblFieldTable>
                    <c15:dlblFTEntry>
                      <c15:txfldGUID>{89DD46C3-3B0C-4284-83AF-5026E29BB740}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19E-45DE-9E1D-61BFE7B0B5FE}"/>
                </c:ext>
                <c:ext xmlns:c15="http://schemas.microsoft.com/office/drawing/2012/chart" uri="{CE6537A1-D6FC-4f65-9D91-7224C49458BB}">
                  <c15:dlblFieldTable>
                    <c15:dlblFTEntry>
                      <c15:txfldGUID>{2ACC67AC-F093-4150-8E46-9391F34C5877}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19E-45DE-9E1D-61BFE7B0B5FE}"/>
                </c:ext>
                <c:ext xmlns:c15="http://schemas.microsoft.com/office/drawing/2012/chart" uri="{CE6537A1-D6FC-4f65-9D91-7224C49458BB}">
                  <c15:layout/>
                  <c15:dlblFieldTable>
                    <c15:dlblFTEntry>
                      <c15:txfldGUID>{0B385318-2A01-4F0B-B756-481503A4570F}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19E-45DE-9E1D-61BFE7B0B5FE}"/>
                </c:ext>
                <c:ext xmlns:c15="http://schemas.microsoft.com/office/drawing/2012/chart" uri="{CE6537A1-D6FC-4f65-9D91-7224C49458BB}">
                  <c15:dlblFieldTable>
                    <c15:dlblFTEntry>
                      <c15:txfldGUID>{696B8A14-B1C6-46BA-8A5E-BB59FD7C3A12}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53.9</c:v>
                </c:pt>
              </c:numCache>
            </c:numRef>
          </c:xVal>
          <c:yVal>
            <c:numRef>
              <c:f>公会計指標分析・財政指標組合せ分析表!$BP$51:$DC$51</c:f>
              <c:numCache>
                <c:formatCode>#,##0.0;"▲ "#,##0.0</c:formatCode>
                <c:ptCount val="40"/>
                <c:pt idx="24">
                  <c:v>121</c:v>
                </c:pt>
              </c:numCache>
            </c:numRef>
          </c:yVal>
          <c:smooth val="0"/>
          <c:extLst xmlns:c16r2="http://schemas.microsoft.com/office/drawing/2015/06/chart">
            <c:ext xmlns:c16="http://schemas.microsoft.com/office/drawing/2014/chart" uri="{C3380CC4-5D6E-409C-BE32-E72D297353CC}">
              <c16:uniqueId val="{00000009-319E-45DE-9E1D-61BFE7B0B5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19E-45DE-9E1D-61BFE7B0B5FE}"/>
                </c:ext>
                <c:ext xmlns:c15="http://schemas.microsoft.com/office/drawing/2012/chart" uri="{CE6537A1-D6FC-4f65-9D91-7224C49458BB}">
                  <c15:dlblFieldTable>
                    <c15:dlblFTEntry>
                      <c15:txfldGUID>{12284A48-A8FC-4F6C-B809-AC0CA80A7FA2}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19E-45DE-9E1D-61BFE7B0B5FE}"/>
                </c:ext>
                <c:ext xmlns:c15="http://schemas.microsoft.com/office/drawing/2012/chart" uri="{CE6537A1-D6FC-4f65-9D91-7224C49458BB}">
                  <c15:dlblFieldTable>
                    <c15:dlblFTEntry>
                      <c15:txfldGUID>{ADE5E7DE-AE8C-48F7-ADC1-7DB2A52B77B5}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19E-45DE-9E1D-61BFE7B0B5FE}"/>
                </c:ext>
                <c:ext xmlns:c15="http://schemas.microsoft.com/office/drawing/2012/chart" uri="{CE6537A1-D6FC-4f65-9D91-7224C49458BB}">
                  <c15:dlblFieldTable>
                    <c15:dlblFTEntry>
                      <c15:txfldGUID>{48880C62-8D04-496D-830D-A7C9498411B1}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19E-45DE-9E1D-61BFE7B0B5FE}"/>
                </c:ext>
                <c:ext xmlns:c15="http://schemas.microsoft.com/office/drawing/2012/chart" uri="{CE6537A1-D6FC-4f65-9D91-7224C49458BB}">
                  <c15:dlblFieldTable>
                    <c15:dlblFTEntry>
                      <c15:txfldGUID>{28975653-A110-40FA-9D40-EC308A6A3D25}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19E-45DE-9E1D-61BFE7B0B5FE}"/>
                </c:ext>
                <c:ext xmlns:c15="http://schemas.microsoft.com/office/drawing/2012/chart" uri="{CE6537A1-D6FC-4f65-9D91-7224C49458BB}">
                  <c15:dlblFieldTable>
                    <c15:dlblFTEntry>
                      <c15:txfldGUID>{15B073A6-B864-4E12-8AF6-5907BB21FA7F}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19E-45DE-9E1D-61BFE7B0B5FE}"/>
                </c:ext>
                <c:ext xmlns:c15="http://schemas.microsoft.com/office/drawing/2012/chart" uri="{CE6537A1-D6FC-4f65-9D91-7224C49458BB}">
                  <c15:dlblFieldTable>
                    <c15:dlblFTEntry>
                      <c15:txfldGUID>{50CDAA87-23B8-43F6-B261-CCBFA73A23FA}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19E-45DE-9E1D-61BFE7B0B5FE}"/>
                </c:ext>
                <c:ext xmlns:c15="http://schemas.microsoft.com/office/drawing/2012/chart" uri="{CE6537A1-D6FC-4f65-9D91-7224C49458BB}">
                  <c15:dlblFieldTable>
                    <c15:dlblFTEntry>
                      <c15:txfldGUID>{D94E9DC6-B928-42EB-813C-9E420D76B874}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19E-45DE-9E1D-61BFE7B0B5FE}"/>
                </c:ext>
                <c:ext xmlns:c15="http://schemas.microsoft.com/office/drawing/2012/chart" uri="{CE6537A1-D6FC-4f65-9D91-7224C49458BB}">
                  <c15:layout/>
                  <c15:dlblFieldTable>
                    <c15:dlblFTEntry>
                      <c15:txfldGUID>{A61C3A45-313A-4150-B0E7-1B83BC7C927D}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19E-45DE-9E1D-61BFE7B0B5FE}"/>
                </c:ext>
                <c:ext xmlns:c15="http://schemas.microsoft.com/office/drawing/2012/chart" uri="{CE6537A1-D6FC-4f65-9D91-7224C49458BB}">
                  <c15:dlblFieldTable>
                    <c15:dlblFTEntry>
                      <c15:txfldGUID>{5A797C87-9983-4C49-99CF-767E96948489}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38.5</c:v>
                </c:pt>
              </c:numCache>
            </c:numRef>
          </c:yVal>
          <c:smooth val="0"/>
          <c:extLst xmlns:c16r2="http://schemas.microsoft.com/office/drawing/2015/06/chart">
            <c:ext xmlns:c16="http://schemas.microsoft.com/office/drawing/2014/chart" uri="{C3380CC4-5D6E-409C-BE32-E72D297353CC}">
              <c16:uniqueId val="{00000013-319E-45DE-9E1D-61BFE7B0B5FE}"/>
            </c:ext>
          </c:extLst>
        </c:ser>
        <c:dLbls>
          <c:showLegendKey val="0"/>
          <c:showVal val="1"/>
          <c:showCatName val="0"/>
          <c:showSerName val="0"/>
          <c:showPercent val="0"/>
          <c:showBubbleSize val="0"/>
        </c:dLbls>
        <c:axId val="244612096"/>
        <c:axId val="244626560"/>
      </c:scatterChart>
      <c:valAx>
        <c:axId val="244612096"/>
        <c:scaling>
          <c:orientation val="minMax"/>
          <c:max val="58"/>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4626560"/>
        <c:crosses val="autoZero"/>
        <c:crossBetween val="midCat"/>
      </c:valAx>
      <c:valAx>
        <c:axId val="244626560"/>
        <c:scaling>
          <c:orientation val="minMax"/>
          <c:max val="135"/>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612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5.3365043115760132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2D5-4B5E-BE1A-53286192ABE5}"/>
                </c:ext>
                <c:ext xmlns:c15="http://schemas.microsoft.com/office/drawing/2012/chart" uri="{CE6537A1-D6FC-4f65-9D91-7224C49458BB}">
                  <c15:layout/>
                  <c15:dlblFieldTable>
                    <c15:dlblFTEntry>
                      <c15:txfldGUID>{27202E5B-E44C-4C9A-B24E-592385AC245D}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2D5-4B5E-BE1A-53286192ABE5}"/>
                </c:ext>
                <c:ext xmlns:c15="http://schemas.microsoft.com/office/drawing/2012/chart" uri="{CE6537A1-D6FC-4f65-9D91-7224C49458BB}">
                  <c15:dlblFieldTable>
                    <c15:dlblFTEntry>
                      <c15:txfldGUID>{9F13027B-60BC-4F3D-9ACF-3A1C52920499}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2D5-4B5E-BE1A-53286192ABE5}"/>
                </c:ext>
                <c:ext xmlns:c15="http://schemas.microsoft.com/office/drawing/2012/chart" uri="{CE6537A1-D6FC-4f65-9D91-7224C49458BB}">
                  <c15:dlblFieldTable>
                    <c15:dlblFTEntry>
                      <c15:txfldGUID>{8B6BEE9E-E785-40DC-BFCA-0A9AE685285B}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2D5-4B5E-BE1A-53286192ABE5}"/>
                </c:ext>
                <c:ext xmlns:c15="http://schemas.microsoft.com/office/drawing/2012/chart" uri="{CE6537A1-D6FC-4f65-9D91-7224C49458BB}">
                  <c15:dlblFieldTable>
                    <c15:dlblFTEntry>
                      <c15:txfldGUID>{06B19356-30E7-4D32-B587-0878D54724D6}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2D5-4B5E-BE1A-53286192ABE5}"/>
                </c:ext>
                <c:ext xmlns:c15="http://schemas.microsoft.com/office/drawing/2012/chart" uri="{CE6537A1-D6FC-4f65-9D91-7224C49458BB}">
                  <c15:dlblFieldTable>
                    <c15:dlblFTEntry>
                      <c15:txfldGUID>{32BD9019-81FD-45F3-97DB-88232E5DEC42}</c15:txfldGUID>
                      <c15:f>#REF!</c15:f>
                      <c15:dlblFieldTableCache>
                        <c:ptCount val="1"/>
                        <c:pt idx="0">
                          <c:v>#REF!</c:v>
                        </c:pt>
                      </c15:dlblFieldTableCache>
                    </c15:dlblFTEntry>
                  </c15:dlblFieldTable>
                  <c15:showDataLabelsRange val="0"/>
                </c:ext>
              </c:extLst>
            </c:dLbl>
            <c:dLbl>
              <c:idx val="8"/>
              <c:layout>
                <c:manualLayout>
                  <c:x val="-1.8235628084249993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2D5-4B5E-BE1A-53286192ABE5}"/>
                </c:ext>
                <c:ext xmlns:c15="http://schemas.microsoft.com/office/drawing/2012/chart" uri="{CE6537A1-D6FC-4f65-9D91-7224C49458BB}">
                  <c15:layout/>
                  <c15:dlblFieldTable>
                    <c15:dlblFTEntry>
                      <c15:txfldGUID>{DA2C9E58-D1BD-414D-A025-3B423386F55A}</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2696567809849246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2D5-4B5E-BE1A-53286192ABE5}"/>
                </c:ext>
                <c:ext xmlns:c15="http://schemas.microsoft.com/office/drawing/2012/chart" uri="{CE6537A1-D6FC-4f65-9D91-7224C49458BB}">
                  <c15:layout/>
                  <c15:dlblFieldTable>
                    <c15:dlblFTEntry>
                      <c15:txfldGUID>{AFC2C00E-86A5-4FE4-A1E5-2E5CCDA82A1B}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0699415428371884E-2"/>
                  <c:y val="-7.146825105982777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2D5-4B5E-BE1A-53286192ABE5}"/>
                </c:ext>
                <c:ext xmlns:c15="http://schemas.microsoft.com/office/drawing/2012/chart" uri="{CE6537A1-D6FC-4f65-9D91-7224C49458BB}">
                  <c15:layout/>
                  <c15:dlblFieldTable>
                    <c15:dlblFTEntry>
                      <c15:txfldGUID>{58F12DB3-CE0E-496E-84CD-A330A68617CE}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2D5-4B5E-BE1A-53286192ABE5}"/>
                </c:ext>
                <c:ext xmlns:c15="http://schemas.microsoft.com/office/drawing/2012/chart" uri="{CE6537A1-D6FC-4f65-9D91-7224C49458BB}">
                  <c15:layout/>
                  <c15:dlblFieldTable>
                    <c15:dlblFTEntry>
                      <c15:txfldGUID>{A49E7708-03C1-4AA5-8BBD-90B6E676B550}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14.4</c:v>
                </c:pt>
                <c:pt idx="16">
                  <c:v>14</c:v>
                </c:pt>
                <c:pt idx="24">
                  <c:v>14.2</c:v>
                </c:pt>
                <c:pt idx="32">
                  <c:v>15</c:v>
                </c:pt>
              </c:numCache>
            </c:numRef>
          </c:xVal>
          <c:yVal>
            <c:numRef>
              <c:f>公会計指標分析・財政指標組合せ分析表!$BP$73:$DC$73</c:f>
              <c:numCache>
                <c:formatCode>#,##0.0;"▲ "#,##0.0</c:formatCode>
                <c:ptCount val="40"/>
                <c:pt idx="0">
                  <c:v>117.2</c:v>
                </c:pt>
                <c:pt idx="8">
                  <c:v>121</c:v>
                </c:pt>
                <c:pt idx="16">
                  <c:v>119.6</c:v>
                </c:pt>
                <c:pt idx="24">
                  <c:v>121</c:v>
                </c:pt>
                <c:pt idx="32">
                  <c:v>128.69999999999999</c:v>
                </c:pt>
              </c:numCache>
            </c:numRef>
          </c:yVal>
          <c:smooth val="0"/>
          <c:extLst xmlns:c16r2="http://schemas.microsoft.com/office/drawing/2015/06/chart">
            <c:ext xmlns:c16="http://schemas.microsoft.com/office/drawing/2014/chart" uri="{C3380CC4-5D6E-409C-BE32-E72D297353CC}">
              <c16:uniqueId val="{00000009-B2D5-4B5E-BE1A-53286192AB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2D5-4B5E-BE1A-53286192ABE5}"/>
                </c:ext>
                <c:ext xmlns:c15="http://schemas.microsoft.com/office/drawing/2012/chart" uri="{CE6537A1-D6FC-4f65-9D91-7224C49458BB}">
                  <c15:layout/>
                  <c15:dlblFieldTable>
                    <c15:dlblFTEntry>
                      <c15:txfldGUID>{6DA46F03-8418-4D59-B81E-C5851D889D78}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2D5-4B5E-BE1A-53286192ABE5}"/>
                </c:ext>
                <c:ext xmlns:c15="http://schemas.microsoft.com/office/drawing/2012/chart" uri="{CE6537A1-D6FC-4f65-9D91-7224C49458BB}">
                  <c15:dlblFieldTable>
                    <c15:dlblFTEntry>
                      <c15:txfldGUID>{33699570-69C7-42E8-AF92-F89DA5BD90EC}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2D5-4B5E-BE1A-53286192ABE5}"/>
                </c:ext>
                <c:ext xmlns:c15="http://schemas.microsoft.com/office/drawing/2012/chart" uri="{CE6537A1-D6FC-4f65-9D91-7224C49458BB}">
                  <c15:dlblFieldTable>
                    <c15:dlblFTEntry>
                      <c15:txfldGUID>{0A259FB5-1141-4EB4-B3C1-576CE95586AA}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2D5-4B5E-BE1A-53286192ABE5}"/>
                </c:ext>
                <c:ext xmlns:c15="http://schemas.microsoft.com/office/drawing/2012/chart" uri="{CE6537A1-D6FC-4f65-9D91-7224C49458BB}">
                  <c15:dlblFieldTable>
                    <c15:dlblFTEntry>
                      <c15:txfldGUID>{5557378F-EFD5-4D5C-8AB4-5F603838EA19}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2D5-4B5E-BE1A-53286192ABE5}"/>
                </c:ext>
                <c:ext xmlns:c15="http://schemas.microsoft.com/office/drawing/2012/chart" uri="{CE6537A1-D6FC-4f65-9D91-7224C49458BB}">
                  <c15:dlblFieldTable>
                    <c15:dlblFTEntry>
                      <c15:txfldGUID>{13FA8A59-E5C4-42F1-B85A-185095E27468}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D5-4B5E-BE1A-53286192ABE5}"/>
                </c:ext>
                <c:ext xmlns:c15="http://schemas.microsoft.com/office/drawing/2012/chart" uri="{CE6537A1-D6FC-4f65-9D91-7224C49458BB}">
                  <c15:layout/>
                  <c15:dlblFieldTable>
                    <c15:dlblFTEntry>
                      <c15:txfldGUID>{2414A5E9-5079-444A-B617-9611D40171E5}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D5-4B5E-BE1A-53286192ABE5}"/>
                </c:ext>
                <c:ext xmlns:c15="http://schemas.microsoft.com/office/drawing/2012/chart" uri="{CE6537A1-D6FC-4f65-9D91-7224C49458BB}">
                  <c15:layout/>
                  <c15:dlblFieldTable>
                    <c15:dlblFTEntry>
                      <c15:txfldGUID>{DC6D8C54-ED3F-4CA5-85A3-982B92C20F93}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446752175631094E-2"/>
                  <c:y val="-6.653386140350035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2D5-4B5E-BE1A-53286192ABE5}"/>
                </c:ext>
                <c:ext xmlns:c15="http://schemas.microsoft.com/office/drawing/2012/chart" uri="{CE6537A1-D6FC-4f65-9D91-7224C49458BB}">
                  <c15:layout/>
                  <c15:dlblFieldTable>
                    <c15:dlblFTEntry>
                      <c15:txfldGUID>{9E8371A7-031E-4545-8A84-3D0E77EB54B6}</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8928461481910363E-2"/>
                  <c:y val="-5.829943277208745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2D5-4B5E-BE1A-53286192ABE5}"/>
                </c:ext>
                <c:ext xmlns:c15="http://schemas.microsoft.com/office/drawing/2012/chart" uri="{CE6537A1-D6FC-4f65-9D91-7224C49458BB}">
                  <c15:layout/>
                  <c15:dlblFieldTable>
                    <c15:dlblFTEntry>
                      <c15:txfldGUID>{92FB1AFB-D6E2-46F0-BD68-DEE12F3C9CD5}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9.3000000000000007</c:v>
                </c:pt>
                <c:pt idx="24">
                  <c:v>9.1999999999999993</c:v>
                </c:pt>
                <c:pt idx="32">
                  <c:v>9.1</c:v>
                </c:pt>
              </c:numCache>
            </c:numRef>
          </c:xVal>
          <c:yVal>
            <c:numRef>
              <c:f>公会計指標分析・財政指標組合せ分析表!$BP$77:$DC$77</c:f>
              <c:numCache>
                <c:formatCode>#,##0.0;"▲ "#,##0.0</c:formatCode>
                <c:ptCount val="40"/>
                <c:pt idx="0">
                  <c:v>44.3</c:v>
                </c:pt>
                <c:pt idx="8">
                  <c:v>40.299999999999997</c:v>
                </c:pt>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B2D5-4B5E-BE1A-53286192ABE5}"/>
            </c:ext>
          </c:extLst>
        </c:ser>
        <c:dLbls>
          <c:showLegendKey val="0"/>
          <c:showVal val="1"/>
          <c:showCatName val="0"/>
          <c:showSerName val="0"/>
          <c:showPercent val="0"/>
          <c:showBubbleSize val="0"/>
        </c:dLbls>
        <c:axId val="244312704"/>
        <c:axId val="244331264"/>
      </c:scatterChart>
      <c:valAx>
        <c:axId val="244312704"/>
        <c:scaling>
          <c:orientation val="minMax"/>
          <c:max val="15.5"/>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4331264"/>
        <c:crosses val="autoZero"/>
        <c:crossBetween val="midCat"/>
      </c:valAx>
      <c:valAx>
        <c:axId val="244331264"/>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3127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算入公債費については、過疎債や合併特例債等、交付税の算定の基礎となる基準財政需要額への算入率の高い地方債を主に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活用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していることから、元利償還金等の約</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が算入されている。</a:t>
          </a:r>
          <a:endParaRPr lang="ja-JP" altLang="ja-JP">
            <a:effectLst/>
            <a:latin typeface="ＭＳ ゴシック" panose="020B0609070205080204" pitchFamily="49" charset="-128"/>
            <a:ea typeface="ＭＳ ゴシック" panose="020B0609070205080204" pitchFamily="49" charset="-128"/>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一般会計等が発行した地方債の元利償還金等は近年の大型事業の償還開始に伴</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い、増加傾向となり、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企業債の元利償還金に充当したと認められる一般会計からの繰出金において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も、施設の老朽化対策等により増加傾向となることが想定されるため、</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今後指標の悪化は避けられないものと思われる。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以上のことから、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財源の確保と併せて繰上償還も検討し、計画的な地方債の発行により健全な財政運営を図っていく。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将来負担額のうち一般会計等に係る地方債現在高は、道の駅「京丹波味夢の里」整備事業やデジタル防災行政無線整備事業等の大型事業の実施により、増加傾向となって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いたが、平成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年度に繰上償還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を実施したことにより減少となった。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年度以後において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新庁舎の整備等</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地方債現在高は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再び</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増加することが見込まれる。</a:t>
          </a:r>
          <a:endParaRPr lang="ja-JP" altLang="ja-JP" sz="1100">
            <a:effectLst/>
            <a:latin typeface="ＭＳ ゴシック" panose="020B0609070205080204" pitchFamily="49" charset="-128"/>
            <a:ea typeface="ＭＳ ゴシック" panose="020B0609070205080204" pitchFamily="49" charset="-128"/>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、将来負担額から差し引かれる充当可能基金は、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繰上償還の実施により減債</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取崩しを行ったことから、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対前年度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将来世代に過度な負担の先送りがないように財政運営に取り組む。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京都府京丹波町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減債基金において繰上償還の実施に伴い、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年度には合併算定替による特例措置が終了するため、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振興基金についても、元金償還の終わった範囲内で取崩しを予定しているため、減少となる見込み。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これらのことから、基金全体においても減少傾向となる。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a:t>
          </a:r>
          <a:r>
            <a:rPr lang="ja-JP" altLang="en-US" sz="1300">
              <a:latin typeface="ＭＳ ゴシック" panose="020B0609070205080204" pitchFamily="49" charset="-128"/>
              <a:ea typeface="ＭＳ ゴシック" panose="020B0609070205080204" pitchFamily="49" charset="-128"/>
            </a:rPr>
            <a:t>生活環境、産業基盤等地域基盤の強化等</a:t>
          </a:r>
          <a:endParaRPr lang="en-US" altLang="ja-JP" sz="1300">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過疎地域自立促進特別基金：過疎地域における地域医療の確保、住民の日常的な移動のための交通手段の確保、集落の維持及び活性化等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年度からの繰越事業が完了し、基金へ積戻しを行ったことにより、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、短期的には、元金償還の終わった範囲内で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その他の基金については、現時点では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現在高を維持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普通交付税の合併算定替による段階的縮減（</a:t>
          </a:r>
          <a:r>
            <a:rPr lang="en-US" altLang="ja-JP"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30</a:t>
          </a:r>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年度には合併算定替による特例措置が終了するため、基金は減少傾向になる見込み。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事業の縮小・廃止やふるさと応援寄附金の強化等により、取崩しの抑制を図る。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繰上償還の実施予定等もないことから、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当面の間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は現在高を維持し、利息のみの積立を行う予定。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年度に策定した公共施設等総合管理計画において、令和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年度までに公共施設の総量縮減の目標を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％を設定し、長期的な視点から公共施設等を総合的かつ計画的に管理し、老朽化した施設の統合・廃止や除却を進めている。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を下回っているが、今後も引き続き、各施設の利用状況、管理状況、老朽化状況、運営に係るコストなどを把握し、除却をはじめ統合・廃止、施設の有効活用を図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75185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074795" y="469963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1275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3987800" y="58654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1275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3987800" y="469963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127500" y="52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0259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3429000" y="52965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2781300" y="5361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78" name="楕円 77"/>
        <xdr:cNvSpPr/>
      </xdr:nvSpPr>
      <xdr:spPr>
        <a:xfrm>
          <a:off x="3429000" y="54296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99712</xdr:rowOff>
    </xdr:from>
    <xdr:ext cx="405111" cy="259045"/>
    <xdr:sp macro="" textlink="">
      <xdr:nvSpPr>
        <xdr:cNvPr id="79" name="n_1aveValue有形固定資産減価償却率"/>
        <xdr:cNvSpPr txBox="1"/>
      </xdr:nvSpPr>
      <xdr:spPr>
        <a:xfrm>
          <a:off x="3293119"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0" name="n_2aveValue有形固定資産減価償却率"/>
        <xdr:cNvSpPr txBox="1"/>
      </xdr:nvSpPr>
      <xdr:spPr>
        <a:xfrm>
          <a:off x="2658119"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81" name="n_1mainValue有形固定資産減価償却率"/>
        <xdr:cNvSpPr txBox="1"/>
      </xdr:nvSpPr>
      <xdr:spPr>
        <a:xfrm>
          <a:off x="3293119" y="5522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債務償還可能年数の分子である将来負担額のうち地方債残高が地理的条件（面積が広大かつ過疎地域）を解消する投資的事業の実施等により高い水準にあることから、本指標は、類似団体内でも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令和元年度以後についても、新庁舎や認定こども園整備等の大型事業を実施するが、併せて計画的に繰上償還を実施することで、本指標の急激な上昇の防止を図っていく。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0" name="直線コネクタ 109"/>
        <xdr:cNvCxnSpPr/>
      </xdr:nvCxnSpPr>
      <xdr:spPr>
        <a:xfrm flipV="1">
          <a:off x="12593320" y="4589286"/>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3" name="債務償還可能年数最大値テキスト"/>
        <xdr:cNvSpPr txBox="1"/>
      </xdr:nvSpPr>
      <xdr:spPr>
        <a:xfrm>
          <a:off x="12646025" y="436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4" name="直線コネクタ 113"/>
        <xdr:cNvCxnSpPr/>
      </xdr:nvCxnSpPr>
      <xdr:spPr>
        <a:xfrm>
          <a:off x="12534900" y="45892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5" name="債務償還可能年数平均値テキスト"/>
        <xdr:cNvSpPr txBox="1"/>
      </xdr:nvSpPr>
      <xdr:spPr>
        <a:xfrm>
          <a:off x="12646025"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6" name="フローチャート: 判断 115"/>
        <xdr:cNvSpPr/>
      </xdr:nvSpPr>
      <xdr:spPr>
        <a:xfrm>
          <a:off x="12573000" y="52821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58208</xdr:rowOff>
    </xdr:from>
    <xdr:to>
      <xdr:col>76</xdr:col>
      <xdr:colOff>73025</xdr:colOff>
      <xdr:row>29</xdr:row>
      <xdr:rowOff>159808</xdr:rowOff>
    </xdr:to>
    <xdr:sp macro="" textlink="">
      <xdr:nvSpPr>
        <xdr:cNvPr id="122" name="楕円 121"/>
        <xdr:cNvSpPr/>
      </xdr:nvSpPr>
      <xdr:spPr>
        <a:xfrm>
          <a:off x="12573000" y="50302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81085</xdr:rowOff>
    </xdr:from>
    <xdr:ext cx="340478" cy="259045"/>
    <xdr:sp macro="" textlink="">
      <xdr:nvSpPr>
        <xdr:cNvPr id="123" name="債務償還可能年数該当値テキスト"/>
        <xdr:cNvSpPr txBox="1"/>
      </xdr:nvSpPr>
      <xdr:spPr>
        <a:xfrm>
          <a:off x="12646025" y="4881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39490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39878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3889375" y="70599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39878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3889375" y="57835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39878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38989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203575" y="65366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428875"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0" name="楕円 69"/>
        <xdr:cNvSpPr/>
      </xdr:nvSpPr>
      <xdr:spPr>
        <a:xfrm>
          <a:off x="3203575" y="65614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139717</xdr:rowOff>
    </xdr:from>
    <xdr:ext cx="405111" cy="259045"/>
    <xdr:sp macro="" textlink="">
      <xdr:nvSpPr>
        <xdr:cNvPr id="71" name="n_1aveValue【道路】&#10;有形固定資産減価償却率"/>
        <xdr:cNvSpPr txBox="1"/>
      </xdr:nvSpPr>
      <xdr:spPr>
        <a:xfrm>
          <a:off x="306769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xdr:cNvSpPr txBox="1"/>
      </xdr:nvSpPr>
      <xdr:spPr>
        <a:xfrm>
          <a:off x="230569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73" name="n_1mainValue【道路】&#10;有形固定資産減価償却率"/>
        <xdr:cNvSpPr txBox="1"/>
      </xdr:nvSpPr>
      <xdr:spPr>
        <a:xfrm>
          <a:off x="306769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97" name="直線コネクタ 96"/>
        <xdr:cNvCxnSpPr/>
      </xdr:nvCxnSpPr>
      <xdr:spPr>
        <a:xfrm flipV="1">
          <a:off x="8905240"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98" name="【道路】&#10;一人当たり延長最小値テキスト"/>
        <xdr:cNvSpPr txBox="1"/>
      </xdr:nvSpPr>
      <xdr:spPr>
        <a:xfrm>
          <a:off x="8943975"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99" name="直線コネクタ 98"/>
        <xdr:cNvCxnSpPr/>
      </xdr:nvCxnSpPr>
      <xdr:spPr>
        <a:xfrm>
          <a:off x="8845550" y="70529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0" name="【道路】&#10;一人当たり延長最大値テキスト"/>
        <xdr:cNvSpPr txBox="1"/>
      </xdr:nvSpPr>
      <xdr:spPr>
        <a:xfrm>
          <a:off x="8943975"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1" name="直線コネクタ 100"/>
        <xdr:cNvCxnSpPr/>
      </xdr:nvCxnSpPr>
      <xdr:spPr>
        <a:xfrm>
          <a:off x="8845550" y="56412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2" name="【道路】&#10;一人当たり延長平均値テキスト"/>
        <xdr:cNvSpPr txBox="1"/>
      </xdr:nvSpPr>
      <xdr:spPr>
        <a:xfrm>
          <a:off x="8943975"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3" name="フローチャート: 判断 102"/>
        <xdr:cNvSpPr/>
      </xdr:nvSpPr>
      <xdr:spPr>
        <a:xfrm>
          <a:off x="8883650" y="66271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4" name="フローチャート: 判断 103"/>
        <xdr:cNvSpPr/>
      </xdr:nvSpPr>
      <xdr:spPr>
        <a:xfrm>
          <a:off x="815975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5" name="フローチャート: 判断 104"/>
        <xdr:cNvSpPr/>
      </xdr:nvSpPr>
      <xdr:spPr>
        <a:xfrm>
          <a:off x="7413625" y="67022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161665</xdr:rowOff>
    </xdr:from>
    <xdr:to>
      <xdr:col>50</xdr:col>
      <xdr:colOff>165100</xdr:colOff>
      <xdr:row>37</xdr:row>
      <xdr:rowOff>91815</xdr:rowOff>
    </xdr:to>
    <xdr:sp macro="" textlink="">
      <xdr:nvSpPr>
        <xdr:cNvPr id="111" name="楕円 110"/>
        <xdr:cNvSpPr/>
      </xdr:nvSpPr>
      <xdr:spPr>
        <a:xfrm>
          <a:off x="8159750" y="63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47509</xdr:rowOff>
    </xdr:from>
    <xdr:ext cx="534377" cy="259045"/>
    <xdr:sp macro="" textlink="">
      <xdr:nvSpPr>
        <xdr:cNvPr id="112" name="n_1aveValue【道路】&#10;一人当たり延長"/>
        <xdr:cNvSpPr txBox="1"/>
      </xdr:nvSpPr>
      <xdr:spPr>
        <a:xfrm>
          <a:off x="7959236"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3" name="n_2aveValue【道路】&#10;一人当たり延長"/>
        <xdr:cNvSpPr txBox="1"/>
      </xdr:nvSpPr>
      <xdr:spPr>
        <a:xfrm>
          <a:off x="72258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108342</xdr:rowOff>
    </xdr:from>
    <xdr:ext cx="534377" cy="259045"/>
    <xdr:sp macro="" textlink="">
      <xdr:nvSpPr>
        <xdr:cNvPr id="114" name="n_1mainValue【道路】&#10;一人当たり延長"/>
        <xdr:cNvSpPr txBox="1"/>
      </xdr:nvSpPr>
      <xdr:spPr>
        <a:xfrm>
          <a:off x="7959236" y="610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0" name="直線コネクタ 139"/>
        <xdr:cNvCxnSpPr/>
      </xdr:nvCxnSpPr>
      <xdr:spPr>
        <a:xfrm flipV="1">
          <a:off x="39490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1" name="【橋りょう・トンネル】&#10;有形固定資産減価償却率最小値テキスト"/>
        <xdr:cNvSpPr txBox="1"/>
      </xdr:nvSpPr>
      <xdr:spPr>
        <a:xfrm>
          <a:off x="39878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2" name="直線コネクタ 141"/>
        <xdr:cNvCxnSpPr/>
      </xdr:nvCxnSpPr>
      <xdr:spPr>
        <a:xfrm>
          <a:off x="3889375" y="110446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橋りょう・トンネル】&#10;有形固定資産減価償却率最大値テキスト"/>
        <xdr:cNvSpPr txBox="1"/>
      </xdr:nvSpPr>
      <xdr:spPr>
        <a:xfrm>
          <a:off x="39878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xdr:cNvCxnSpPr/>
      </xdr:nvCxnSpPr>
      <xdr:spPr>
        <a:xfrm>
          <a:off x="388937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45" name="【橋りょう・トンネル】&#10;有形固定資産減価償却率平均値テキスト"/>
        <xdr:cNvSpPr txBox="1"/>
      </xdr:nvSpPr>
      <xdr:spPr>
        <a:xfrm>
          <a:off x="39878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46" name="フローチャート: 判断 145"/>
        <xdr:cNvSpPr/>
      </xdr:nvSpPr>
      <xdr:spPr>
        <a:xfrm>
          <a:off x="38989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xdr:cNvSpPr/>
      </xdr:nvSpPr>
      <xdr:spPr>
        <a:xfrm>
          <a:off x="3203575" y="101055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8" name="フローチャート: 判断 147"/>
        <xdr:cNvSpPr/>
      </xdr:nvSpPr>
      <xdr:spPr>
        <a:xfrm>
          <a:off x="2428875"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54" name="楕円 153"/>
        <xdr:cNvSpPr/>
      </xdr:nvSpPr>
      <xdr:spPr>
        <a:xfrm>
          <a:off x="3203575" y="102802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55" name="n_1aveValue【橋りょう・トンネル】&#10;有形固定資産減価償却率"/>
        <xdr:cNvSpPr txBox="1"/>
      </xdr:nvSpPr>
      <xdr:spPr>
        <a:xfrm>
          <a:off x="306769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6" name="n_2aveValue【橋りょう・トンネル】&#10;有形固定資産減価償却率"/>
        <xdr:cNvSpPr txBox="1"/>
      </xdr:nvSpPr>
      <xdr:spPr>
        <a:xfrm>
          <a:off x="230569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86014</xdr:rowOff>
    </xdr:from>
    <xdr:ext cx="405111" cy="259045"/>
    <xdr:sp macro="" textlink="">
      <xdr:nvSpPr>
        <xdr:cNvPr id="157" name="n_1mainValue【橋りょう・トンネル】&#10;有形固定資産減価償却率"/>
        <xdr:cNvSpPr txBox="1"/>
      </xdr:nvSpPr>
      <xdr:spPr>
        <a:xfrm>
          <a:off x="306769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81" name="直線コネクタ 180"/>
        <xdr:cNvCxnSpPr/>
      </xdr:nvCxnSpPr>
      <xdr:spPr>
        <a:xfrm flipV="1">
          <a:off x="8905240"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82" name="【橋りょう・トンネル】&#10;一人当たり有形固定資産（償却資産）額最小値テキスト"/>
        <xdr:cNvSpPr txBox="1"/>
      </xdr:nvSpPr>
      <xdr:spPr>
        <a:xfrm>
          <a:off x="8943975"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83" name="直線コネクタ 182"/>
        <xdr:cNvCxnSpPr/>
      </xdr:nvCxnSpPr>
      <xdr:spPr>
        <a:xfrm>
          <a:off x="8845550" y="11046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84" name="【橋りょう・トンネル】&#10;一人当たり有形固定資産（償却資産）額最大値テキスト"/>
        <xdr:cNvSpPr txBox="1"/>
      </xdr:nvSpPr>
      <xdr:spPr>
        <a:xfrm>
          <a:off x="8943975"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85" name="直線コネクタ 184"/>
        <xdr:cNvCxnSpPr/>
      </xdr:nvCxnSpPr>
      <xdr:spPr>
        <a:xfrm>
          <a:off x="8845550" y="97911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86" name="【橋りょう・トンネル】&#10;一人当たり有形固定資産（償却資産）額平均値テキスト"/>
        <xdr:cNvSpPr txBox="1"/>
      </xdr:nvSpPr>
      <xdr:spPr>
        <a:xfrm>
          <a:off x="8943975"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87" name="フローチャート: 判断 186"/>
        <xdr:cNvSpPr/>
      </xdr:nvSpPr>
      <xdr:spPr>
        <a:xfrm>
          <a:off x="8883650" y="107292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88" name="フローチャート: 判断 187"/>
        <xdr:cNvSpPr/>
      </xdr:nvSpPr>
      <xdr:spPr>
        <a:xfrm>
          <a:off x="815975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89" name="フローチャート: 判断 188"/>
        <xdr:cNvSpPr/>
      </xdr:nvSpPr>
      <xdr:spPr>
        <a:xfrm>
          <a:off x="7413625" y="107758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15098</xdr:rowOff>
    </xdr:from>
    <xdr:to>
      <xdr:col>50</xdr:col>
      <xdr:colOff>165100</xdr:colOff>
      <xdr:row>60</xdr:row>
      <xdr:rowOff>116698</xdr:rowOff>
    </xdr:to>
    <xdr:sp macro="" textlink="">
      <xdr:nvSpPr>
        <xdr:cNvPr id="195" name="楕円 194"/>
        <xdr:cNvSpPr/>
      </xdr:nvSpPr>
      <xdr:spPr>
        <a:xfrm>
          <a:off x="8159750" y="103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13435</xdr:rowOff>
    </xdr:from>
    <xdr:ext cx="599010" cy="259045"/>
    <xdr:sp macro="" textlink="">
      <xdr:nvSpPr>
        <xdr:cNvPr id="196" name="n_1aveValue【橋りょう・トンネル】&#10;一人当たり有形固定資産（償却資産）額"/>
        <xdr:cNvSpPr txBox="1"/>
      </xdr:nvSpPr>
      <xdr:spPr>
        <a:xfrm>
          <a:off x="793644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197" name="n_2aveValue【橋りょう・トンネル】&#10;一人当たり有形固定資産（償却資産）額"/>
        <xdr:cNvSpPr txBox="1"/>
      </xdr:nvSpPr>
      <xdr:spPr>
        <a:xfrm>
          <a:off x="71934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133225</xdr:rowOff>
    </xdr:from>
    <xdr:ext cx="599010" cy="259045"/>
    <xdr:sp macro="" textlink="">
      <xdr:nvSpPr>
        <xdr:cNvPr id="198" name="n_1mainValue【橋りょう・トンネル】&#10;一人当たり有形固定資産（償却資産）額"/>
        <xdr:cNvSpPr txBox="1"/>
      </xdr:nvSpPr>
      <xdr:spPr>
        <a:xfrm>
          <a:off x="7936445" y="1007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23" name="直線コネクタ 222"/>
        <xdr:cNvCxnSpPr/>
      </xdr:nvCxnSpPr>
      <xdr:spPr>
        <a:xfrm flipV="1">
          <a:off x="39490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24" name="【公営住宅】&#10;有形固定資産減価償却率最小値テキスト"/>
        <xdr:cNvSpPr txBox="1"/>
      </xdr:nvSpPr>
      <xdr:spPr>
        <a:xfrm>
          <a:off x="39878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25" name="直線コネクタ 224"/>
        <xdr:cNvCxnSpPr/>
      </xdr:nvCxnSpPr>
      <xdr:spPr>
        <a:xfrm>
          <a:off x="3889375" y="14702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28" name="【公営住宅】&#10;有形固定資産減価償却率平均値テキスト"/>
        <xdr:cNvSpPr txBox="1"/>
      </xdr:nvSpPr>
      <xdr:spPr>
        <a:xfrm>
          <a:off x="39878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29" name="フローチャート: 判断 228"/>
        <xdr:cNvSpPr/>
      </xdr:nvSpPr>
      <xdr:spPr>
        <a:xfrm>
          <a:off x="38989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30" name="フローチャート: 判断 229"/>
        <xdr:cNvSpPr/>
      </xdr:nvSpPr>
      <xdr:spPr>
        <a:xfrm>
          <a:off x="3203575" y="139700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31" name="フローチャート: 判断 230"/>
        <xdr:cNvSpPr/>
      </xdr:nvSpPr>
      <xdr:spPr>
        <a:xfrm>
          <a:off x="2428875"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237" name="楕円 236"/>
        <xdr:cNvSpPr/>
      </xdr:nvSpPr>
      <xdr:spPr>
        <a:xfrm>
          <a:off x="3203575" y="139528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3827</xdr:rowOff>
    </xdr:from>
    <xdr:ext cx="405111" cy="259045"/>
    <xdr:sp macro="" textlink="">
      <xdr:nvSpPr>
        <xdr:cNvPr id="238" name="n_1aveValue【公営住宅】&#10;有形固定資産減価償却率"/>
        <xdr:cNvSpPr txBox="1"/>
      </xdr:nvSpPr>
      <xdr:spPr>
        <a:xfrm>
          <a:off x="306769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39" name="n_2aveValue【公営住宅】&#10;有形固定資産減価償却率"/>
        <xdr:cNvSpPr txBox="1"/>
      </xdr:nvSpPr>
      <xdr:spPr>
        <a:xfrm>
          <a:off x="230569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240" name="n_1mainValue【公営住宅】&#10;有形固定資産減価償却率"/>
        <xdr:cNvSpPr txBox="1"/>
      </xdr:nvSpPr>
      <xdr:spPr>
        <a:xfrm>
          <a:off x="306769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64" name="直線コネクタ 263"/>
        <xdr:cNvCxnSpPr/>
      </xdr:nvCxnSpPr>
      <xdr:spPr>
        <a:xfrm flipV="1">
          <a:off x="8905240"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65" name="【公営住宅】&#10;一人当たり面積最小値テキスト"/>
        <xdr:cNvSpPr txBox="1"/>
      </xdr:nvSpPr>
      <xdr:spPr>
        <a:xfrm>
          <a:off x="8943975"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66" name="直線コネクタ 265"/>
        <xdr:cNvCxnSpPr/>
      </xdr:nvCxnSpPr>
      <xdr:spPr>
        <a:xfrm>
          <a:off x="8845550" y="148388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67" name="【公営住宅】&#10;一人当たり面積最大値テキスト"/>
        <xdr:cNvSpPr txBox="1"/>
      </xdr:nvSpPr>
      <xdr:spPr>
        <a:xfrm>
          <a:off x="8943975"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68" name="直線コネクタ 267"/>
        <xdr:cNvCxnSpPr/>
      </xdr:nvCxnSpPr>
      <xdr:spPr>
        <a:xfrm>
          <a:off x="8845550" y="135624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69" name="【公営住宅】&#10;一人当たり面積平均値テキスト"/>
        <xdr:cNvSpPr txBox="1"/>
      </xdr:nvSpPr>
      <xdr:spPr>
        <a:xfrm>
          <a:off x="8943975"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70" name="フローチャート: 判断 269"/>
        <xdr:cNvSpPr/>
      </xdr:nvSpPr>
      <xdr:spPr>
        <a:xfrm>
          <a:off x="8883650" y="145376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71" name="フローチャート: 判断 270"/>
        <xdr:cNvSpPr/>
      </xdr:nvSpPr>
      <xdr:spPr>
        <a:xfrm>
          <a:off x="815975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72" name="フローチャート: 判断 271"/>
        <xdr:cNvSpPr/>
      </xdr:nvSpPr>
      <xdr:spPr>
        <a:xfrm>
          <a:off x="7413625" y="145373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82550</xdr:rowOff>
    </xdr:from>
    <xdr:to>
      <xdr:col>50</xdr:col>
      <xdr:colOff>165100</xdr:colOff>
      <xdr:row>85</xdr:row>
      <xdr:rowOff>12700</xdr:rowOff>
    </xdr:to>
    <xdr:sp macro="" textlink="">
      <xdr:nvSpPr>
        <xdr:cNvPr id="278" name="楕円 277"/>
        <xdr:cNvSpPr/>
      </xdr:nvSpPr>
      <xdr:spPr>
        <a:xfrm>
          <a:off x="815975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17924</xdr:rowOff>
    </xdr:from>
    <xdr:ext cx="469744" cy="259045"/>
    <xdr:sp macro="" textlink="">
      <xdr:nvSpPr>
        <xdr:cNvPr id="279" name="n_1aveValue【公営住宅】&#10;一人当たり面積"/>
        <xdr:cNvSpPr txBox="1"/>
      </xdr:nvSpPr>
      <xdr:spPr>
        <a:xfrm>
          <a:off x="7991552"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80" name="n_2aveValue【公営住宅】&#10;一人当たり面積"/>
        <xdr:cNvSpPr txBox="1"/>
      </xdr:nvSpPr>
      <xdr:spPr>
        <a:xfrm>
          <a:off x="72581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29227</xdr:rowOff>
    </xdr:from>
    <xdr:ext cx="469744" cy="259045"/>
    <xdr:sp macro="" textlink="">
      <xdr:nvSpPr>
        <xdr:cNvPr id="281" name="n_1mainValue【公営住宅】&#10;一人当たり面積"/>
        <xdr:cNvSpPr txBox="1"/>
      </xdr:nvSpPr>
      <xdr:spPr>
        <a:xfrm>
          <a:off x="7991552"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3" name="正方形/長方形 282"/>
        <xdr:cNvSpPr/>
      </xdr:nvSpPr>
      <xdr:spPr>
        <a:xfrm>
          <a:off x="647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4" name="正方形/長方形 283"/>
        <xdr:cNvSpPr/>
      </xdr:nvSpPr>
      <xdr:spPr>
        <a:xfrm>
          <a:off x="647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5" name="正方形/長方形 284"/>
        <xdr:cNvSpPr/>
      </xdr:nvSpPr>
      <xdr:spPr>
        <a:xfrm>
          <a:off x="1746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6" name="正方形/長方形 285"/>
        <xdr:cNvSpPr/>
      </xdr:nvSpPr>
      <xdr:spPr>
        <a:xfrm>
          <a:off x="1746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9" name="正方形/長方形 288"/>
        <xdr:cNvSpPr/>
      </xdr:nvSpPr>
      <xdr:spPr>
        <a:xfrm>
          <a:off x="56324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0" name="正方形/長方形 289"/>
        <xdr:cNvSpPr/>
      </xdr:nvSpPr>
      <xdr:spPr>
        <a:xfrm>
          <a:off x="56324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1" name="正方形/長方形 290"/>
        <xdr:cNvSpPr/>
      </xdr:nvSpPr>
      <xdr:spPr>
        <a:xfrm>
          <a:off x="67024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2" name="正方形/長方形 291"/>
        <xdr:cNvSpPr/>
      </xdr:nvSpPr>
      <xdr:spPr>
        <a:xfrm>
          <a:off x="67024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4" name="テキスト ボックス 303"/>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4" name="テキスト ボックス 313"/>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6" name="テキスト ボックス 315"/>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18" name="直線コネクタ 317"/>
        <xdr:cNvCxnSpPr/>
      </xdr:nvCxnSpPr>
      <xdr:spPr>
        <a:xfrm flipV="1">
          <a:off x="13889989"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19" name="【認定こども園・幼稚園・保育所】&#10;有形固定資産減価償却率最小値テキスト"/>
        <xdr:cNvSpPr txBox="1"/>
      </xdr:nvSpPr>
      <xdr:spPr>
        <a:xfrm>
          <a:off x="13928725"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20" name="直線コネクタ 319"/>
        <xdr:cNvCxnSpPr/>
      </xdr:nvCxnSpPr>
      <xdr:spPr>
        <a:xfrm>
          <a:off x="13801725" y="6993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1" name="【認定こども園・幼稚園・保育所】&#10;有形固定資産減価償却率最大値テキスト"/>
        <xdr:cNvSpPr txBox="1"/>
      </xdr:nvSpPr>
      <xdr:spPr>
        <a:xfrm>
          <a:off x="13928725"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2" name="直線コネクタ 321"/>
        <xdr:cNvCxnSpPr/>
      </xdr:nvCxnSpPr>
      <xdr:spPr>
        <a:xfrm>
          <a:off x="13801725" y="57397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23" name="【認定こども園・幼稚園・保育所】&#10;有形固定資産減価償却率平均値テキスト"/>
        <xdr:cNvSpPr txBox="1"/>
      </xdr:nvSpPr>
      <xdr:spPr>
        <a:xfrm>
          <a:off x="13928725"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24" name="フローチャート: 判断 323"/>
        <xdr:cNvSpPr/>
      </xdr:nvSpPr>
      <xdr:spPr>
        <a:xfrm>
          <a:off x="13839825" y="6378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5" name="フローチャート: 判断 324"/>
        <xdr:cNvSpPr/>
      </xdr:nvSpPr>
      <xdr:spPr>
        <a:xfrm>
          <a:off x="13115925"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26" name="フローチャート: 判断 325"/>
        <xdr:cNvSpPr/>
      </xdr:nvSpPr>
      <xdr:spPr>
        <a:xfrm>
          <a:off x="123698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332" name="楕円 331"/>
        <xdr:cNvSpPr/>
      </xdr:nvSpPr>
      <xdr:spPr>
        <a:xfrm>
          <a:off x="13115925"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114317</xdr:rowOff>
    </xdr:from>
    <xdr:ext cx="405111" cy="259045"/>
    <xdr:sp macro="" textlink="">
      <xdr:nvSpPr>
        <xdr:cNvPr id="333" name="n_1aveValue【認定こども園・幼稚園・保育所】&#10;有形固定資産減価償却率"/>
        <xdr:cNvSpPr txBox="1"/>
      </xdr:nvSpPr>
      <xdr:spPr>
        <a:xfrm>
          <a:off x="12980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34" name="n_2aveValue【認定こども園・幼稚園・保育所】&#10;有形固定資産減価償却率"/>
        <xdr:cNvSpPr txBox="1"/>
      </xdr:nvSpPr>
      <xdr:spPr>
        <a:xfrm>
          <a:off x="12246619"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335" name="n_1mainValue【認定こども園・幼稚園・保育所】&#10;有形固定資産減価償却率"/>
        <xdr:cNvSpPr txBox="1"/>
      </xdr:nvSpPr>
      <xdr:spPr>
        <a:xfrm>
          <a:off x="12980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7" name="テキスト ボックス 346"/>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9" name="テキスト ボックス 348"/>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1" name="テキスト ボックス 350"/>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3" name="テキスト ボックス 352"/>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5" name="テキスト ボックス 354"/>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57" name="直線コネクタ 356"/>
        <xdr:cNvCxnSpPr/>
      </xdr:nvCxnSpPr>
      <xdr:spPr>
        <a:xfrm flipV="1">
          <a:off x="188461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58" name="【認定こども園・幼稚園・保育所】&#10;一人当たり面積最小値テキスト"/>
        <xdr:cNvSpPr txBox="1"/>
      </xdr:nvSpPr>
      <xdr:spPr>
        <a:xfrm>
          <a:off x="188849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59" name="直線コネクタ 358"/>
        <xdr:cNvCxnSpPr/>
      </xdr:nvCxnSpPr>
      <xdr:spPr>
        <a:xfrm>
          <a:off x="18786475" y="71285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60" name="【認定こども園・幼稚園・保育所】&#10;一人当たり面積最大値テキスト"/>
        <xdr:cNvSpPr txBox="1"/>
      </xdr:nvSpPr>
      <xdr:spPr>
        <a:xfrm>
          <a:off x="188849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61" name="直線コネクタ 360"/>
        <xdr:cNvCxnSpPr/>
      </xdr:nvCxnSpPr>
      <xdr:spPr>
        <a:xfrm>
          <a:off x="18786475" y="57477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362" name="【認定こども園・幼稚園・保育所】&#10;一人当たり面積平均値テキスト"/>
        <xdr:cNvSpPr txBox="1"/>
      </xdr:nvSpPr>
      <xdr:spPr>
        <a:xfrm>
          <a:off x="188849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63" name="フローチャート: 判断 362"/>
        <xdr:cNvSpPr/>
      </xdr:nvSpPr>
      <xdr:spPr>
        <a:xfrm>
          <a:off x="187960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64" name="フローチャート: 判断 363"/>
        <xdr:cNvSpPr/>
      </xdr:nvSpPr>
      <xdr:spPr>
        <a:xfrm>
          <a:off x="18100675" y="63941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65" name="フローチャート: 判断 364"/>
        <xdr:cNvSpPr/>
      </xdr:nvSpPr>
      <xdr:spPr>
        <a:xfrm>
          <a:off x="17325975"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80264</xdr:rowOff>
    </xdr:from>
    <xdr:to>
      <xdr:col>112</xdr:col>
      <xdr:colOff>38100</xdr:colOff>
      <xdr:row>37</xdr:row>
      <xdr:rowOff>10414</xdr:rowOff>
    </xdr:to>
    <xdr:sp macro="" textlink="">
      <xdr:nvSpPr>
        <xdr:cNvPr id="371" name="楕円 370"/>
        <xdr:cNvSpPr/>
      </xdr:nvSpPr>
      <xdr:spPr>
        <a:xfrm>
          <a:off x="18100675" y="62524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143273</xdr:rowOff>
    </xdr:from>
    <xdr:ext cx="469744" cy="259045"/>
    <xdr:sp macro="" textlink="">
      <xdr:nvSpPr>
        <xdr:cNvPr id="372" name="n_1aveValue【認定こども園・幼稚園・保育所】&#10;一人当たり面積"/>
        <xdr:cNvSpPr txBox="1"/>
      </xdr:nvSpPr>
      <xdr:spPr>
        <a:xfrm>
          <a:off x="1793247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73" name="n_2aveValue【認定こども園・幼稚園・保育所】&#10;一人当たり面積"/>
        <xdr:cNvSpPr txBox="1"/>
      </xdr:nvSpPr>
      <xdr:spPr>
        <a:xfrm>
          <a:off x="1717047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26941</xdr:rowOff>
    </xdr:from>
    <xdr:ext cx="469744" cy="259045"/>
    <xdr:sp macro="" textlink="">
      <xdr:nvSpPr>
        <xdr:cNvPr id="374" name="n_1mainValue【認定こども園・幼稚園・保育所】&#10;一人当たり面積"/>
        <xdr:cNvSpPr txBox="1"/>
      </xdr:nvSpPr>
      <xdr:spPr>
        <a:xfrm>
          <a:off x="1793247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5" name="直線コネクタ 384"/>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6" name="テキスト ボックス 385"/>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7" name="直線コネクタ 386"/>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8" name="テキスト ボックス 387"/>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9" name="直線コネクタ 388"/>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0" name="テキスト ボックス 389"/>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1" name="直線コネクタ 390"/>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2" name="テキスト ボックス 391"/>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3" name="直線コネクタ 392"/>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4" name="テキスト ボックス 393"/>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5" name="直線コネクタ 394"/>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6" name="テキスト ボックス 395"/>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00" name="直線コネクタ 399"/>
        <xdr:cNvCxnSpPr/>
      </xdr:nvCxnSpPr>
      <xdr:spPr>
        <a:xfrm flipV="1">
          <a:off x="13889989"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01" name="【学校施設】&#10;有形固定資産減価償却率最小値テキスト"/>
        <xdr:cNvSpPr txBox="1"/>
      </xdr:nvSpPr>
      <xdr:spPr>
        <a:xfrm>
          <a:off x="13928725"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02" name="直線コネクタ 401"/>
        <xdr:cNvCxnSpPr/>
      </xdr:nvCxnSpPr>
      <xdr:spPr>
        <a:xfrm>
          <a:off x="13801725" y="109891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03" name="【学校施設】&#10;有形固定資産減価償却率最大値テキスト"/>
        <xdr:cNvSpPr txBox="1"/>
      </xdr:nvSpPr>
      <xdr:spPr>
        <a:xfrm>
          <a:off x="13928725"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04" name="直線コネクタ 403"/>
        <xdr:cNvCxnSpPr/>
      </xdr:nvCxnSpPr>
      <xdr:spPr>
        <a:xfrm>
          <a:off x="13801725" y="96910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05" name="【学校施設】&#10;有形固定資産減価償却率平均値テキスト"/>
        <xdr:cNvSpPr txBox="1"/>
      </xdr:nvSpPr>
      <xdr:spPr>
        <a:xfrm>
          <a:off x="13928725"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06" name="フローチャート: 判断 405"/>
        <xdr:cNvSpPr/>
      </xdr:nvSpPr>
      <xdr:spPr>
        <a:xfrm>
          <a:off x="13839825" y="10169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07" name="フローチャート: 判断 406"/>
        <xdr:cNvSpPr/>
      </xdr:nvSpPr>
      <xdr:spPr>
        <a:xfrm>
          <a:off x="13115925"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08" name="フローチャート: 判断 407"/>
        <xdr:cNvSpPr/>
      </xdr:nvSpPr>
      <xdr:spPr>
        <a:xfrm>
          <a:off x="123698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414" name="楕円 413"/>
        <xdr:cNvSpPr/>
      </xdr:nvSpPr>
      <xdr:spPr>
        <a:xfrm>
          <a:off x="13115925"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8544</xdr:rowOff>
    </xdr:from>
    <xdr:ext cx="405111" cy="259045"/>
    <xdr:sp macro="" textlink="">
      <xdr:nvSpPr>
        <xdr:cNvPr id="415" name="n_1aveValue【学校施設】&#10;有形固定資産減価償却率"/>
        <xdr:cNvSpPr txBox="1"/>
      </xdr:nvSpPr>
      <xdr:spPr>
        <a:xfrm>
          <a:off x="12980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16" name="n_2aveValue【学校施設】&#10;有形固定資産減価償却率"/>
        <xdr:cNvSpPr txBox="1"/>
      </xdr:nvSpPr>
      <xdr:spPr>
        <a:xfrm>
          <a:off x="12246619"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32130</xdr:rowOff>
    </xdr:from>
    <xdr:ext cx="405111" cy="259045"/>
    <xdr:sp macro="" textlink="">
      <xdr:nvSpPr>
        <xdr:cNvPr id="417" name="n_1mainValue【学校施設】&#10;有形固定資産減価償却率"/>
        <xdr:cNvSpPr txBox="1"/>
      </xdr:nvSpPr>
      <xdr:spPr>
        <a:xfrm>
          <a:off x="12980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8" name="テキスト ボックス 427"/>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9" name="直線コネクタ 428"/>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0" name="テキスト ボックス 429"/>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1" name="直線コネクタ 430"/>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2" name="テキスト ボックス 431"/>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3" name="直線コネクタ 432"/>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4" name="テキスト ボックス 433"/>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5" name="直線コネクタ 434"/>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6" name="テキスト ボックス 435"/>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40" name="直線コネクタ 439"/>
        <xdr:cNvCxnSpPr/>
      </xdr:nvCxnSpPr>
      <xdr:spPr>
        <a:xfrm flipV="1">
          <a:off x="188461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41" name="【学校施設】&#10;一人当たり面積最小値テキスト"/>
        <xdr:cNvSpPr txBox="1"/>
      </xdr:nvSpPr>
      <xdr:spPr>
        <a:xfrm>
          <a:off x="188849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42" name="直線コネクタ 441"/>
        <xdr:cNvCxnSpPr/>
      </xdr:nvCxnSpPr>
      <xdr:spPr>
        <a:xfrm>
          <a:off x="18786475" y="107995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43" name="【学校施設】&#10;一人当たり面積最大値テキスト"/>
        <xdr:cNvSpPr txBox="1"/>
      </xdr:nvSpPr>
      <xdr:spPr>
        <a:xfrm>
          <a:off x="188849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44" name="直線コネクタ 443"/>
        <xdr:cNvCxnSpPr/>
      </xdr:nvCxnSpPr>
      <xdr:spPr>
        <a:xfrm>
          <a:off x="18786475" y="98357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45" name="【学校施設】&#10;一人当たり面積平均値テキスト"/>
        <xdr:cNvSpPr txBox="1"/>
      </xdr:nvSpPr>
      <xdr:spPr>
        <a:xfrm>
          <a:off x="188849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46" name="フローチャート: 判断 445"/>
        <xdr:cNvSpPr/>
      </xdr:nvSpPr>
      <xdr:spPr>
        <a:xfrm>
          <a:off x="187960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47" name="フローチャート: 判断 446"/>
        <xdr:cNvSpPr/>
      </xdr:nvSpPr>
      <xdr:spPr>
        <a:xfrm>
          <a:off x="18100675" y="103793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48" name="フローチャート: 判断 447"/>
        <xdr:cNvSpPr/>
      </xdr:nvSpPr>
      <xdr:spPr>
        <a:xfrm>
          <a:off x="17325975"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65329</xdr:rowOff>
    </xdr:from>
    <xdr:to>
      <xdr:col>112</xdr:col>
      <xdr:colOff>38100</xdr:colOff>
      <xdr:row>59</xdr:row>
      <xdr:rowOff>166929</xdr:rowOff>
    </xdr:to>
    <xdr:sp macro="" textlink="">
      <xdr:nvSpPr>
        <xdr:cNvPr id="454" name="楕円 453"/>
        <xdr:cNvSpPr/>
      </xdr:nvSpPr>
      <xdr:spPr>
        <a:xfrm>
          <a:off x="18100675" y="101808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13581</xdr:rowOff>
    </xdr:from>
    <xdr:ext cx="469744" cy="259045"/>
    <xdr:sp macro="" textlink="">
      <xdr:nvSpPr>
        <xdr:cNvPr id="455" name="n_1aveValue【学校施設】&#10;一人当たり面積"/>
        <xdr:cNvSpPr txBox="1"/>
      </xdr:nvSpPr>
      <xdr:spPr>
        <a:xfrm>
          <a:off x="17932477" y="104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56" name="n_2aveValue【学校施設】&#10;一人当たり面積"/>
        <xdr:cNvSpPr txBox="1"/>
      </xdr:nvSpPr>
      <xdr:spPr>
        <a:xfrm>
          <a:off x="1717047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12006</xdr:rowOff>
    </xdr:from>
    <xdr:ext cx="469744" cy="259045"/>
    <xdr:sp macro="" textlink="">
      <xdr:nvSpPr>
        <xdr:cNvPr id="457" name="n_1mainValue【学校施設】&#10;一人当たり面積"/>
        <xdr:cNvSpPr txBox="1"/>
      </xdr:nvSpPr>
      <xdr:spPr>
        <a:xfrm>
          <a:off x="17932477" y="99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4" name="テキスト ボックス 483"/>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5" name="直線コネクタ 484"/>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6" name="テキスト ボックス 485"/>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7" name="直線コネクタ 486"/>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8" name="テキスト ボックス 487"/>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9" name="直線コネクタ 488"/>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0" name="テキスト ボックス 489"/>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1" name="直線コネクタ 490"/>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2" name="テキスト ボックス 491"/>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3" name="直線コネクタ 492"/>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4" name="テキスト ボックス 493"/>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498" name="直線コネクタ 497"/>
        <xdr:cNvCxnSpPr/>
      </xdr:nvCxnSpPr>
      <xdr:spPr>
        <a:xfrm flipV="1">
          <a:off x="13889989"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499" name="【公民館】&#10;有形固定資産減価償却率最小値テキスト"/>
        <xdr:cNvSpPr txBox="1"/>
      </xdr:nvSpPr>
      <xdr:spPr>
        <a:xfrm>
          <a:off x="13928725"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00" name="直線コネクタ 499"/>
        <xdr:cNvCxnSpPr/>
      </xdr:nvCxnSpPr>
      <xdr:spPr>
        <a:xfrm>
          <a:off x="13801725" y="184632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1" name="【公民館】&#10;有形固定資産減価償却率最大値テキスト"/>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2" name="直線コネクタ 501"/>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03" name="【公民館】&#10;有形固定資産減価償却率平均値テキスト"/>
        <xdr:cNvSpPr txBox="1"/>
      </xdr:nvSpPr>
      <xdr:spPr>
        <a:xfrm>
          <a:off x="13928725"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04" name="フローチャート: 判断 503"/>
        <xdr:cNvSpPr/>
      </xdr:nvSpPr>
      <xdr:spPr>
        <a:xfrm>
          <a:off x="13839825" y="1767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05" name="フローチャート: 判断 504"/>
        <xdr:cNvSpPr/>
      </xdr:nvSpPr>
      <xdr:spPr>
        <a:xfrm>
          <a:off x="13115925"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06" name="フローチャート: 判断 505"/>
        <xdr:cNvSpPr/>
      </xdr:nvSpPr>
      <xdr:spPr>
        <a:xfrm>
          <a:off x="123698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149225</xdr:rowOff>
    </xdr:from>
    <xdr:to>
      <xdr:col>81</xdr:col>
      <xdr:colOff>101600</xdr:colOff>
      <xdr:row>102</xdr:row>
      <xdr:rowOff>79375</xdr:rowOff>
    </xdr:to>
    <xdr:sp macro="" textlink="">
      <xdr:nvSpPr>
        <xdr:cNvPr id="512" name="楕円 511"/>
        <xdr:cNvSpPr/>
      </xdr:nvSpPr>
      <xdr:spPr>
        <a:xfrm>
          <a:off x="13115925"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158132</xdr:rowOff>
    </xdr:from>
    <xdr:ext cx="405111" cy="259045"/>
    <xdr:sp macro="" textlink="">
      <xdr:nvSpPr>
        <xdr:cNvPr id="513" name="n_1aveValue【公民館】&#10;有形固定資産減価償却率"/>
        <xdr:cNvSpPr txBox="1"/>
      </xdr:nvSpPr>
      <xdr:spPr>
        <a:xfrm>
          <a:off x="12980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14" name="n_2aveValue【公民館】&#10;有形固定資産減価償却率"/>
        <xdr:cNvSpPr txBox="1"/>
      </xdr:nvSpPr>
      <xdr:spPr>
        <a:xfrm>
          <a:off x="12246619"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95902</xdr:rowOff>
    </xdr:from>
    <xdr:ext cx="405111" cy="259045"/>
    <xdr:sp macro="" textlink="">
      <xdr:nvSpPr>
        <xdr:cNvPr id="515" name="n_1mainValue【公民館】&#10;有形固定資産減価償却率"/>
        <xdr:cNvSpPr txBox="1"/>
      </xdr:nvSpPr>
      <xdr:spPr>
        <a:xfrm>
          <a:off x="12980044" y="172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6" name="直線コネクタ 52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7" name="テキスト ボックス 52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8" name="直線コネクタ 52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9" name="テキスト ボックス 52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0" name="直線コネクタ 52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1" name="テキスト ボックス 53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2" name="直線コネクタ 53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3" name="テキスト ボックス 53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4" name="直線コネクタ 53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5" name="テキスト ボックス 53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6" name="直線コネクタ 53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7" name="テキスト ボックス 536"/>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541" name="直線コネクタ 540"/>
        <xdr:cNvCxnSpPr/>
      </xdr:nvCxnSpPr>
      <xdr:spPr>
        <a:xfrm flipV="1">
          <a:off x="188461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542" name="【公民館】&#10;一人当たり面積最小値テキスト"/>
        <xdr:cNvSpPr txBox="1"/>
      </xdr:nvSpPr>
      <xdr:spPr>
        <a:xfrm>
          <a:off x="188849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543" name="直線コネクタ 542"/>
        <xdr:cNvCxnSpPr/>
      </xdr:nvCxnSpPr>
      <xdr:spPr>
        <a:xfrm>
          <a:off x="18786475" y="187087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544" name="【公民館】&#10;一人当たり面積最大値テキスト"/>
        <xdr:cNvSpPr txBox="1"/>
      </xdr:nvSpPr>
      <xdr:spPr>
        <a:xfrm>
          <a:off x="188849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545" name="直線コネクタ 544"/>
        <xdr:cNvCxnSpPr/>
      </xdr:nvCxnSpPr>
      <xdr:spPr>
        <a:xfrm>
          <a:off x="18786475" y="172848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546" name="【公民館】&#10;一人当たり面積平均値テキスト"/>
        <xdr:cNvSpPr txBox="1"/>
      </xdr:nvSpPr>
      <xdr:spPr>
        <a:xfrm>
          <a:off x="188849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547" name="フローチャート: 判断 546"/>
        <xdr:cNvSpPr/>
      </xdr:nvSpPr>
      <xdr:spPr>
        <a:xfrm>
          <a:off x="187960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548" name="フローチャート: 判断 547"/>
        <xdr:cNvSpPr/>
      </xdr:nvSpPr>
      <xdr:spPr>
        <a:xfrm>
          <a:off x="18100675" y="181893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549" name="フローチャート: 判断 548"/>
        <xdr:cNvSpPr/>
      </xdr:nvSpPr>
      <xdr:spPr>
        <a:xfrm>
          <a:off x="17325975"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33564</xdr:rowOff>
    </xdr:from>
    <xdr:to>
      <xdr:col>112</xdr:col>
      <xdr:colOff>38100</xdr:colOff>
      <xdr:row>106</xdr:row>
      <xdr:rowOff>135164</xdr:rowOff>
    </xdr:to>
    <xdr:sp macro="" textlink="">
      <xdr:nvSpPr>
        <xdr:cNvPr id="555" name="楕円 554"/>
        <xdr:cNvSpPr/>
      </xdr:nvSpPr>
      <xdr:spPr>
        <a:xfrm>
          <a:off x="18100675" y="182072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133729</xdr:rowOff>
    </xdr:from>
    <xdr:ext cx="469744" cy="259045"/>
    <xdr:sp macro="" textlink="">
      <xdr:nvSpPr>
        <xdr:cNvPr id="556" name="n_1aveValue【公民館】&#10;一人当たり面積"/>
        <xdr:cNvSpPr txBox="1"/>
      </xdr:nvSpPr>
      <xdr:spPr>
        <a:xfrm>
          <a:off x="1793247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557" name="n_2aveValue【公民館】&#10;一人当たり面積"/>
        <xdr:cNvSpPr txBox="1"/>
      </xdr:nvSpPr>
      <xdr:spPr>
        <a:xfrm>
          <a:off x="1717047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126291</xdr:rowOff>
    </xdr:from>
    <xdr:ext cx="469744" cy="259045"/>
    <xdr:sp macro="" textlink="">
      <xdr:nvSpPr>
        <xdr:cNvPr id="558" name="n_1mainValue【公民館】&#10;一人当たり面積"/>
        <xdr:cNvSpPr txBox="1"/>
      </xdr:nvSpPr>
      <xdr:spPr>
        <a:xfrm>
          <a:off x="17932477" y="1829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類似団体と比較して特に有形固定資産減価償却率が高くなっている施設は、幼稚園・保育所、公民館である。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幼稚園・保育所施設については、須知幼稚園が昭和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53</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年に建築、上豊田保育所が昭和</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55</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年に建築されており、施設の老朽化が進んでいるが、耐震性を確保し、必要に応じた修繕等で対応している。また、上豊田保育所下山分園では、耐震基準を満たしていないため、平成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24</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から休園しているが、耐震補強には、多額の経費が必要であり、費用対効果の面から改修等は厳しい状況である。現在、施設の老朽化が課題であるとともに、全ての就学前児童に対し、平等な条件の基で幼児教育・保育を提供できる体制づくりが求められていることから、須知幼稚園と上豊田保育所を統合し、「幼保連携型認定こども園」を整備する予定である。また、上豊田保育所下山分園は、廃園となっているため、除却債等を活用して解体撤去を行い、住民の安全の確保等を図っていく。</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公民館施設については、社会教育法に基づく公民館が</a:t>
          </a:r>
          <a:r>
            <a:rPr kumimoji="1"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施設設置されており、各施設とも老朽化が進んでいるが、社会教育事業のほか、図書室を併設するなど多用途に使用されており、また、災害時の避難所にも指定されていることから、長期的な使用を前提に、適宜改修を行っている。　今後においても長期的な使用を前提に、適切な維持管理・改修を進めていくことになるが、将来的に更新等を行う際には、施設の利用率や各地域の人口の推移等を踏まえ、設置形態の見直しの可能性を含め、町内全体での最適な配置を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208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208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662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70" name="直線コネクタ 69"/>
        <xdr:cNvCxnSpPr/>
      </xdr:nvCxnSpPr>
      <xdr:spPr>
        <a:xfrm flipV="1">
          <a:off x="39490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71" name="【体育館・プール】&#10;有形固定資産減価償却率最小値テキスト"/>
        <xdr:cNvSpPr txBox="1"/>
      </xdr:nvSpPr>
      <xdr:spPr>
        <a:xfrm>
          <a:off x="39878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72" name="直線コネクタ 71"/>
        <xdr:cNvCxnSpPr/>
      </xdr:nvCxnSpPr>
      <xdr:spPr>
        <a:xfrm>
          <a:off x="3889375" y="11075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39878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3889375" y="960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75" name="【体育館・プール】&#10;有形固定資産減価償却率平均値テキスト"/>
        <xdr:cNvSpPr txBox="1"/>
      </xdr:nvSpPr>
      <xdr:spPr>
        <a:xfrm>
          <a:off x="39878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76" name="フローチャート: 判断 75"/>
        <xdr:cNvSpPr/>
      </xdr:nvSpPr>
      <xdr:spPr>
        <a:xfrm>
          <a:off x="38989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77" name="フローチャート: 判断 76"/>
        <xdr:cNvSpPr/>
      </xdr:nvSpPr>
      <xdr:spPr>
        <a:xfrm>
          <a:off x="3203575" y="104602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78" name="n_1aveValue【体育館・プール】&#10;有形固定資産減価償却率"/>
        <xdr:cNvSpPr txBox="1"/>
      </xdr:nvSpPr>
      <xdr:spPr>
        <a:xfrm>
          <a:off x="306769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79" name="フローチャート: 判断 78"/>
        <xdr:cNvSpPr/>
      </xdr:nvSpPr>
      <xdr:spPr>
        <a:xfrm>
          <a:off x="2428875"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26179</xdr:rowOff>
    </xdr:from>
    <xdr:ext cx="405111" cy="259045"/>
    <xdr:sp macro="" textlink="">
      <xdr:nvSpPr>
        <xdr:cNvPr id="80" name="n_2aveValue【体育館・プール】&#10;有形固定資産減価償却率"/>
        <xdr:cNvSpPr txBox="1"/>
      </xdr:nvSpPr>
      <xdr:spPr>
        <a:xfrm>
          <a:off x="230569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86" name="楕円 85"/>
        <xdr:cNvSpPr/>
      </xdr:nvSpPr>
      <xdr:spPr>
        <a:xfrm>
          <a:off x="3203575" y="100304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7" name="n_1mainValue【体育館・プール】&#10;有形固定資産減価償却率"/>
        <xdr:cNvSpPr txBox="1"/>
      </xdr:nvSpPr>
      <xdr:spPr>
        <a:xfrm>
          <a:off x="306769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8" name="正方形/長方形 8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 name="正方形/長方形 8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 name="正方形/長方形 8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1" name="正方形/長方形 9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2" name="正方形/長方形 9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3" name="正方形/長方形 9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4" name="正方形/長方形 9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5" name="正方形/長方形 9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6" name="テキスト ボックス 9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7" name="直線コネクタ 9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8" name="直線コネクタ 9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99" name="テキスト ボックス 98"/>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0" name="直線コネクタ 9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1" name="テキスト ボックス 100"/>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2" name="直線コネクタ 10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3" name="テキスト ボックス 102"/>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4" name="直線コネクタ 10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5" name="テキスト ボックス 104"/>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6" name="直線コネクタ 10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7" name="テキスト ボックス 106"/>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1" name="直線コネクタ 110"/>
        <xdr:cNvCxnSpPr/>
      </xdr:nvCxnSpPr>
      <xdr:spPr>
        <a:xfrm flipV="1">
          <a:off x="8905240"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2" name="【体育館・プール】&#10;一人当たり面積最小値テキスト"/>
        <xdr:cNvSpPr txBox="1"/>
      </xdr:nvSpPr>
      <xdr:spPr>
        <a:xfrm>
          <a:off x="8943975"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3" name="直線コネクタ 112"/>
        <xdr:cNvCxnSpPr/>
      </xdr:nvCxnSpPr>
      <xdr:spPr>
        <a:xfrm>
          <a:off x="8845550" y="1093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14" name="【体育館・プール】&#10;一人当たり面積最大値テキスト"/>
        <xdr:cNvSpPr txBox="1"/>
      </xdr:nvSpPr>
      <xdr:spPr>
        <a:xfrm>
          <a:off x="8943975"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15" name="直線コネクタ 114"/>
        <xdr:cNvCxnSpPr/>
      </xdr:nvCxnSpPr>
      <xdr:spPr>
        <a:xfrm>
          <a:off x="8845550" y="95161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16" name="【体育館・プール】&#10;一人当たり面積平均値テキスト"/>
        <xdr:cNvSpPr txBox="1"/>
      </xdr:nvSpPr>
      <xdr:spPr>
        <a:xfrm>
          <a:off x="8943975"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17" name="フローチャート: 判断 116"/>
        <xdr:cNvSpPr/>
      </xdr:nvSpPr>
      <xdr:spPr>
        <a:xfrm>
          <a:off x="8883650" y="104419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18" name="フローチャート: 判断 117"/>
        <xdr:cNvSpPr/>
      </xdr:nvSpPr>
      <xdr:spPr>
        <a:xfrm>
          <a:off x="815975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19" name="n_1aveValue【体育館・プール】&#10;一人当たり面積"/>
        <xdr:cNvSpPr txBox="1"/>
      </xdr:nvSpPr>
      <xdr:spPr>
        <a:xfrm>
          <a:off x="7991552"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0" name="フローチャート: 判断 119"/>
        <xdr:cNvSpPr/>
      </xdr:nvSpPr>
      <xdr:spPr>
        <a:xfrm>
          <a:off x="7413625" y="105448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21" name="n_2aveValue【体育館・プール】&#10;一人当たり面積"/>
        <xdr:cNvSpPr txBox="1"/>
      </xdr:nvSpPr>
      <xdr:spPr>
        <a:xfrm>
          <a:off x="72581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50800</xdr:rowOff>
    </xdr:from>
    <xdr:to>
      <xdr:col>50</xdr:col>
      <xdr:colOff>165100</xdr:colOff>
      <xdr:row>62</xdr:row>
      <xdr:rowOff>152400</xdr:rowOff>
    </xdr:to>
    <xdr:sp macro="" textlink="">
      <xdr:nvSpPr>
        <xdr:cNvPr id="127" name="楕円 126"/>
        <xdr:cNvSpPr/>
      </xdr:nvSpPr>
      <xdr:spPr>
        <a:xfrm>
          <a:off x="815975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143527</xdr:rowOff>
    </xdr:from>
    <xdr:ext cx="469744" cy="259045"/>
    <xdr:sp macro="" textlink="">
      <xdr:nvSpPr>
        <xdr:cNvPr id="128" name="n_1mainValue【体育館・プール】&#10;一人当たり面積"/>
        <xdr:cNvSpPr txBox="1"/>
      </xdr:nvSpPr>
      <xdr:spPr>
        <a:xfrm>
          <a:off x="7991552"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37" name="正方形/長方形 13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38" name="正方形/長方形 13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39" name="正方形/長方形 13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0" name="正方形/長方形 13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1" name="正方形/長方形 14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2" name="正方形/長方形 14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3" name="正方形/長方形 14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4" name="正方形/長方形 143"/>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5" name="正方形/長方形 144"/>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6" name="正方形/長方形 145"/>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7" name="正方形/長方形 146"/>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48" name="正方形/長方形 147"/>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49" name="正方形/長方形 148"/>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0" name="正方形/長方形 149"/>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1" name="正方形/長方形 150"/>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2" name="正方形/長方形 151"/>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53" name="テキスト ボックス 152"/>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54" name="直線コネクタ 153"/>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55" name="テキスト ボックス 154"/>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56" name="直線コネクタ 155"/>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57" name="テキスト ボックス 156"/>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58" name="直線コネクタ 157"/>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59" name="テキスト ボックス 158"/>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60" name="直線コネクタ 159"/>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61" name="テキスト ボックス 160"/>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62" name="直線コネクタ 161"/>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163" name="テキスト ボックス 162"/>
        <xdr:cNvSpPr txBox="1"/>
      </xdr:nvSpPr>
      <xdr:spPr>
        <a:xfrm>
          <a:off x="3208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64" name="直線コネクタ 163"/>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65" name="テキスト ボックス 164"/>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66"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167" name="直線コネクタ 166"/>
        <xdr:cNvCxnSpPr/>
      </xdr:nvCxnSpPr>
      <xdr:spPr>
        <a:xfrm flipV="1">
          <a:off x="3949065" y="172326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168" name="【市民会館】&#10;有形固定資産減価償却率最小値テキスト"/>
        <xdr:cNvSpPr txBox="1"/>
      </xdr:nvSpPr>
      <xdr:spPr>
        <a:xfrm>
          <a:off x="39878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169" name="直線コネクタ 168"/>
        <xdr:cNvCxnSpPr/>
      </xdr:nvCxnSpPr>
      <xdr:spPr>
        <a:xfrm>
          <a:off x="3889375" y="1852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170" name="【市民会館】&#10;有形固定資産減価償却率最大値テキスト"/>
        <xdr:cNvSpPr txBox="1"/>
      </xdr:nvSpPr>
      <xdr:spPr>
        <a:xfrm>
          <a:off x="39878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171" name="直線コネクタ 170"/>
        <xdr:cNvCxnSpPr/>
      </xdr:nvCxnSpPr>
      <xdr:spPr>
        <a:xfrm>
          <a:off x="3889375" y="172326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111269</xdr:rowOff>
    </xdr:from>
    <xdr:ext cx="405111" cy="259045"/>
    <xdr:sp macro="" textlink="">
      <xdr:nvSpPr>
        <xdr:cNvPr id="172" name="【市民会館】&#10;有形固定資産減価償却率平均値テキスト"/>
        <xdr:cNvSpPr txBox="1"/>
      </xdr:nvSpPr>
      <xdr:spPr>
        <a:xfrm>
          <a:off x="3987800" y="1777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173" name="フローチャート: 判断 172"/>
        <xdr:cNvSpPr/>
      </xdr:nvSpPr>
      <xdr:spPr>
        <a:xfrm>
          <a:off x="38989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174" name="フローチャート: 判断 173"/>
        <xdr:cNvSpPr/>
      </xdr:nvSpPr>
      <xdr:spPr>
        <a:xfrm>
          <a:off x="3203575" y="178813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143273</xdr:rowOff>
    </xdr:from>
    <xdr:ext cx="405111" cy="259045"/>
    <xdr:sp macro="" textlink="">
      <xdr:nvSpPr>
        <xdr:cNvPr id="175" name="n_1aveValue【市民会館】&#10;有形固定資産減価償却率"/>
        <xdr:cNvSpPr txBox="1"/>
      </xdr:nvSpPr>
      <xdr:spPr>
        <a:xfrm>
          <a:off x="306769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176" name="フローチャート: 判断 175"/>
        <xdr:cNvSpPr/>
      </xdr:nvSpPr>
      <xdr:spPr>
        <a:xfrm>
          <a:off x="2428875"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177" name="n_2aveValue【市民会館】&#10;有形固定資産減価償却率"/>
        <xdr:cNvSpPr txBox="1"/>
      </xdr:nvSpPr>
      <xdr:spPr>
        <a:xfrm>
          <a:off x="2305694" y="177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78" name="テキスト ボックス 177"/>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79" name="テキスト ボックス 178"/>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0" name="テキスト ボックス 179"/>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81" name="テキスト ボックス 180"/>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82" name="テキスト ボックス 181"/>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155702</xdr:rowOff>
    </xdr:from>
    <xdr:to>
      <xdr:col>20</xdr:col>
      <xdr:colOff>38100</xdr:colOff>
      <xdr:row>103</xdr:row>
      <xdr:rowOff>85852</xdr:rowOff>
    </xdr:to>
    <xdr:sp macro="" textlink="">
      <xdr:nvSpPr>
        <xdr:cNvPr id="183" name="楕円 182"/>
        <xdr:cNvSpPr/>
      </xdr:nvSpPr>
      <xdr:spPr>
        <a:xfrm>
          <a:off x="3203575" y="176436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102379</xdr:rowOff>
    </xdr:from>
    <xdr:ext cx="405111" cy="259045"/>
    <xdr:sp macro="" textlink="">
      <xdr:nvSpPr>
        <xdr:cNvPr id="184" name="n_1mainValue【市民会館】&#10;有形固定資産減価償却率"/>
        <xdr:cNvSpPr txBox="1"/>
      </xdr:nvSpPr>
      <xdr:spPr>
        <a:xfrm>
          <a:off x="306769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93" name="テキスト ボックス 192"/>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94" name="直線コネクタ 193"/>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195" name="直線コネクタ 194"/>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196" name="テキスト ボックス 195"/>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197" name="直線コネクタ 196"/>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198" name="テキスト ボックス 197"/>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199" name="直線コネクタ 198"/>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00" name="テキスト ボックス 199"/>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01" name="直線コネクタ 200"/>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02" name="テキスト ボックス 201"/>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03" name="直線コネクタ 202"/>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04" name="テキスト ボックス 203"/>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05" name="直線コネクタ 204"/>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06" name="テキスト ボックス 205"/>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07" name="直線コネクタ 20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08" name="テキスト ボックス 20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0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210" name="直線コネクタ 209"/>
        <xdr:cNvCxnSpPr/>
      </xdr:nvCxnSpPr>
      <xdr:spPr>
        <a:xfrm flipV="1">
          <a:off x="8905240" y="171994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211" name="【市民会館】&#10;一人当たり面積最小値テキスト"/>
        <xdr:cNvSpPr txBox="1"/>
      </xdr:nvSpPr>
      <xdr:spPr>
        <a:xfrm>
          <a:off x="8943975"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212" name="直線コネクタ 211"/>
        <xdr:cNvCxnSpPr/>
      </xdr:nvCxnSpPr>
      <xdr:spPr>
        <a:xfrm>
          <a:off x="8845550" y="18676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213" name="【市民会館】&#10;一人当たり面積最大値テキスト"/>
        <xdr:cNvSpPr txBox="1"/>
      </xdr:nvSpPr>
      <xdr:spPr>
        <a:xfrm>
          <a:off x="8943975" y="169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214" name="直線コネクタ 213"/>
        <xdr:cNvCxnSpPr/>
      </xdr:nvCxnSpPr>
      <xdr:spPr>
        <a:xfrm>
          <a:off x="8845550" y="17199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136633</xdr:rowOff>
    </xdr:from>
    <xdr:ext cx="469744" cy="259045"/>
    <xdr:sp macro="" textlink="">
      <xdr:nvSpPr>
        <xdr:cNvPr id="215" name="【市民会館】&#10;一人当たり面積平均値テキスト"/>
        <xdr:cNvSpPr txBox="1"/>
      </xdr:nvSpPr>
      <xdr:spPr>
        <a:xfrm>
          <a:off x="8943975" y="1831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216" name="フローチャート: 判断 215"/>
        <xdr:cNvSpPr/>
      </xdr:nvSpPr>
      <xdr:spPr>
        <a:xfrm>
          <a:off x="8883650" y="183319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217" name="フローチャート: 判断 216"/>
        <xdr:cNvSpPr/>
      </xdr:nvSpPr>
      <xdr:spPr>
        <a:xfrm>
          <a:off x="815975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85289</xdr:rowOff>
    </xdr:from>
    <xdr:ext cx="469744" cy="259045"/>
    <xdr:sp macro="" textlink="">
      <xdr:nvSpPr>
        <xdr:cNvPr id="218" name="n_1aveValue【市民会館】&#10;一人当たり面積"/>
        <xdr:cNvSpPr txBox="1"/>
      </xdr:nvSpPr>
      <xdr:spPr>
        <a:xfrm>
          <a:off x="7991552"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62956</xdr:rowOff>
    </xdr:from>
    <xdr:to>
      <xdr:col>46</xdr:col>
      <xdr:colOff>38100</xdr:colOff>
      <xdr:row>107</xdr:row>
      <xdr:rowOff>164556</xdr:rowOff>
    </xdr:to>
    <xdr:sp macro="" textlink="">
      <xdr:nvSpPr>
        <xdr:cNvPr id="219" name="フローチャート: 判断 218"/>
        <xdr:cNvSpPr/>
      </xdr:nvSpPr>
      <xdr:spPr>
        <a:xfrm>
          <a:off x="7413625" y="184081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9633</xdr:rowOff>
    </xdr:from>
    <xdr:ext cx="469744" cy="259045"/>
    <xdr:sp macro="" textlink="">
      <xdr:nvSpPr>
        <xdr:cNvPr id="220" name="n_2aveValue【市民会館】&#10;一人当たり面積"/>
        <xdr:cNvSpPr txBox="1"/>
      </xdr:nvSpPr>
      <xdr:spPr>
        <a:xfrm>
          <a:off x="72581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21" name="テキスト ボックス 22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22" name="テキスト ボックス 22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23" name="テキスト ボックス 22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24" name="テキスト ボックス 22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25" name="テキスト ボックス 22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18324</xdr:rowOff>
    </xdr:from>
    <xdr:to>
      <xdr:col>50</xdr:col>
      <xdr:colOff>165100</xdr:colOff>
      <xdr:row>107</xdr:row>
      <xdr:rowOff>119924</xdr:rowOff>
    </xdr:to>
    <xdr:sp macro="" textlink="">
      <xdr:nvSpPr>
        <xdr:cNvPr id="226" name="楕円 225"/>
        <xdr:cNvSpPr/>
      </xdr:nvSpPr>
      <xdr:spPr>
        <a:xfrm>
          <a:off x="815975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111051</xdr:rowOff>
    </xdr:from>
    <xdr:ext cx="469744" cy="259045"/>
    <xdr:sp macro="" textlink="">
      <xdr:nvSpPr>
        <xdr:cNvPr id="227" name="n_1mainValue【市民会館】&#10;一人当たり面積"/>
        <xdr:cNvSpPr txBox="1"/>
      </xdr:nvSpPr>
      <xdr:spPr>
        <a:xfrm>
          <a:off x="7991552"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28" name="正方形/長方形 22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9" name="正方形/長方形 22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0" name="正方形/長方形 22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1" name="正方形/長方形 23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2" name="正方形/長方形 23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3" name="正方形/長方形 23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4" name="正方形/長方形 23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5" name="正方形/長方形 23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6" name="テキスト ボックス 23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7" name="直線コネクタ 23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38" name="直線コネクタ 237"/>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39" name="テキスト ボックス 238"/>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0" name="直線コネクタ 239"/>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1" name="テキスト ボックス 240"/>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2" name="直線コネクタ 241"/>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3" name="テキスト ボックス 242"/>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4" name="直線コネクタ 243"/>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5" name="テキスト ボックス 244"/>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6" name="直線コネクタ 245"/>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47" name="テキスト ボックス 246"/>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48" name="直線コネクタ 247"/>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49" name="テキスト ボックス 248"/>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0" name="直線コネクタ 24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1" name="テキスト ボックス 250"/>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2"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253" name="直線コネクタ 252"/>
        <xdr:cNvCxnSpPr/>
      </xdr:nvCxnSpPr>
      <xdr:spPr>
        <a:xfrm flipV="1">
          <a:off x="13889989"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254" name="【一般廃棄物処理施設】&#10;有形固定資産減価償却率最小値テキスト"/>
        <xdr:cNvSpPr txBox="1"/>
      </xdr:nvSpPr>
      <xdr:spPr>
        <a:xfrm>
          <a:off x="13928725"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255" name="直線コネクタ 254"/>
        <xdr:cNvCxnSpPr/>
      </xdr:nvCxnSpPr>
      <xdr:spPr>
        <a:xfrm>
          <a:off x="13801725" y="710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256" name="【一般廃棄物処理施設】&#10;有形固定資産減価償却率最大値テキスト"/>
        <xdr:cNvSpPr txBox="1"/>
      </xdr:nvSpPr>
      <xdr:spPr>
        <a:xfrm>
          <a:off x="13928725"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257" name="直線コネクタ 256"/>
        <xdr:cNvCxnSpPr/>
      </xdr:nvCxnSpPr>
      <xdr:spPr>
        <a:xfrm>
          <a:off x="13801725" y="57650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258" name="【一般廃棄物処理施設】&#10;有形固定資産減価償却率平均値テキスト"/>
        <xdr:cNvSpPr txBox="1"/>
      </xdr:nvSpPr>
      <xdr:spPr>
        <a:xfrm>
          <a:off x="13928725"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259" name="フローチャート: 判断 258"/>
        <xdr:cNvSpPr/>
      </xdr:nvSpPr>
      <xdr:spPr>
        <a:xfrm>
          <a:off x="13839825" y="62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260" name="フローチャート: 判断 259"/>
        <xdr:cNvSpPr/>
      </xdr:nvSpPr>
      <xdr:spPr>
        <a:xfrm>
          <a:off x="13115925"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16890</xdr:rowOff>
    </xdr:from>
    <xdr:ext cx="405111" cy="259045"/>
    <xdr:sp macro="" textlink="">
      <xdr:nvSpPr>
        <xdr:cNvPr id="261" name="n_1aveValue【一般廃棄物処理施設】&#10;有形固定資産減価償却率"/>
        <xdr:cNvSpPr txBox="1"/>
      </xdr:nvSpPr>
      <xdr:spPr>
        <a:xfrm>
          <a:off x="129800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262" name="フローチャート: 判断 261"/>
        <xdr:cNvSpPr/>
      </xdr:nvSpPr>
      <xdr:spPr>
        <a:xfrm>
          <a:off x="123698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263" name="n_2aveValue【一般廃棄物処理施設】&#10;有形固定資産減価償却率"/>
        <xdr:cNvSpPr txBox="1"/>
      </xdr:nvSpPr>
      <xdr:spPr>
        <a:xfrm>
          <a:off x="12246619"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4" name="テキスト ボックス 263"/>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5" name="テキスト ボックス 264"/>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6" name="テキスト ボックス 265"/>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7" name="テキスト ボックス 266"/>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8" name="テキスト ボックス 267"/>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69487</xdr:rowOff>
    </xdr:from>
    <xdr:to>
      <xdr:col>81</xdr:col>
      <xdr:colOff>101600</xdr:colOff>
      <xdr:row>36</xdr:row>
      <xdr:rowOff>171087</xdr:rowOff>
    </xdr:to>
    <xdr:sp macro="" textlink="">
      <xdr:nvSpPr>
        <xdr:cNvPr id="269" name="楕円 268"/>
        <xdr:cNvSpPr/>
      </xdr:nvSpPr>
      <xdr:spPr>
        <a:xfrm>
          <a:off x="13115925"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16164</xdr:rowOff>
    </xdr:from>
    <xdr:ext cx="405111" cy="259045"/>
    <xdr:sp macro="" textlink="">
      <xdr:nvSpPr>
        <xdr:cNvPr id="270" name="n_1mainValue【一般廃棄物処理施設】&#10;有形固定資産減価償却率"/>
        <xdr:cNvSpPr txBox="1"/>
      </xdr:nvSpPr>
      <xdr:spPr>
        <a:xfrm>
          <a:off x="12980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1" name="正方形/長方形 27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2" name="正方形/長方形 27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3" name="正方形/長方形 27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4" name="正方形/長方形 27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5" name="正方形/長方形 27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6" name="正方形/長方形 27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7" name="正方形/長方形 27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8" name="正方形/長方形 27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9" name="テキスト ボックス 27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0" name="直線コネクタ 27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1" name="直線コネクタ 280"/>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2" name="テキスト ボックス 281"/>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3" name="直線コネクタ 282"/>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4" name="テキスト ボックス 283"/>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5" name="直線コネクタ 284"/>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6" name="テキスト ボックス 285"/>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7" name="直線コネクタ 286"/>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88" name="テキスト ボックス 287"/>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9" name="直線コネクタ 28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0" name="テキスト ボックス 289"/>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1"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292" name="直線コネクタ 291"/>
        <xdr:cNvCxnSpPr/>
      </xdr:nvCxnSpPr>
      <xdr:spPr>
        <a:xfrm flipV="1">
          <a:off x="188461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293" name="【一般廃棄物処理施設】&#10;一人当たり有形固定資産（償却資産）額最小値テキスト"/>
        <xdr:cNvSpPr txBox="1"/>
      </xdr:nvSpPr>
      <xdr:spPr>
        <a:xfrm>
          <a:off x="188849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294" name="直線コネクタ 293"/>
        <xdr:cNvCxnSpPr/>
      </xdr:nvCxnSpPr>
      <xdr:spPr>
        <a:xfrm>
          <a:off x="18786475" y="71297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295" name="【一般廃棄物処理施設】&#10;一人当たり有形固定資産（償却資産）額最大値テキスト"/>
        <xdr:cNvSpPr txBox="1"/>
      </xdr:nvSpPr>
      <xdr:spPr>
        <a:xfrm>
          <a:off x="188849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296" name="直線コネクタ 295"/>
        <xdr:cNvCxnSpPr/>
      </xdr:nvCxnSpPr>
      <xdr:spPr>
        <a:xfrm>
          <a:off x="18786475" y="57353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297" name="【一般廃棄物処理施設】&#10;一人当たり有形固定資産（償却資産）額平均値テキスト"/>
        <xdr:cNvSpPr txBox="1"/>
      </xdr:nvSpPr>
      <xdr:spPr>
        <a:xfrm>
          <a:off x="18884900" y="658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298" name="フローチャート: 判断 297"/>
        <xdr:cNvSpPr/>
      </xdr:nvSpPr>
      <xdr:spPr>
        <a:xfrm>
          <a:off x="187960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299" name="フローチャート: 判断 298"/>
        <xdr:cNvSpPr/>
      </xdr:nvSpPr>
      <xdr:spPr>
        <a:xfrm>
          <a:off x="18100675" y="66369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300" name="n_1aveValue【一般廃棄物処理施設】&#10;一人当たり有形固定資産（償却資産）額"/>
        <xdr:cNvSpPr txBox="1"/>
      </xdr:nvSpPr>
      <xdr:spPr>
        <a:xfrm>
          <a:off x="1786784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301" name="フローチャート: 判断 300"/>
        <xdr:cNvSpPr/>
      </xdr:nvSpPr>
      <xdr:spPr>
        <a:xfrm>
          <a:off x="17325975"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302" name="n_2aveValue【一般廃棄物処理施設】&#10;一人当たり有形固定資産（償却資産）額"/>
        <xdr:cNvSpPr txBox="1"/>
      </xdr:nvSpPr>
      <xdr:spPr>
        <a:xfrm>
          <a:off x="17134420"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3" name="テキスト ボックス 30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4" name="テキスト ボックス 30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5" name="テキスト ボックス 30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6" name="テキスト ボックス 30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7" name="テキスト ボックス 30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91662</xdr:rowOff>
    </xdr:from>
    <xdr:to>
      <xdr:col>112</xdr:col>
      <xdr:colOff>38100</xdr:colOff>
      <xdr:row>40</xdr:row>
      <xdr:rowOff>21812</xdr:rowOff>
    </xdr:to>
    <xdr:sp macro="" textlink="">
      <xdr:nvSpPr>
        <xdr:cNvPr id="308" name="楕円 307"/>
        <xdr:cNvSpPr/>
      </xdr:nvSpPr>
      <xdr:spPr>
        <a:xfrm>
          <a:off x="18100675" y="67782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12939</xdr:rowOff>
    </xdr:from>
    <xdr:ext cx="534377" cy="259045"/>
    <xdr:sp macro="" textlink="">
      <xdr:nvSpPr>
        <xdr:cNvPr id="309" name="n_1mainValue【一般廃棄物処理施設】&#10;一人当たり有形固定資産（償却資産）額"/>
        <xdr:cNvSpPr txBox="1"/>
      </xdr:nvSpPr>
      <xdr:spPr>
        <a:xfrm>
          <a:off x="17900161" y="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0" name="テキスト ボックス 319"/>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1" name="直線コネクタ 32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2" name="テキスト ボックス 321"/>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3" name="直線コネクタ 32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4" name="テキスト ボックス 32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5" name="直線コネクタ 32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6" name="テキスト ボックス 32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7" name="直線コネクタ 32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8" name="テキスト ボックス 32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9" name="直線コネクタ 32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0" name="テキスト ボックス 329"/>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2" name="テキスト ボックス 33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34" name="直線コネクタ 333"/>
        <xdr:cNvCxnSpPr/>
      </xdr:nvCxnSpPr>
      <xdr:spPr>
        <a:xfrm flipV="1">
          <a:off x="13889989"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5" name="【保健センター・保健所】&#10;有形固定資産減価償却率最小値テキスト"/>
        <xdr:cNvSpPr txBox="1"/>
      </xdr:nvSpPr>
      <xdr:spPr>
        <a:xfrm>
          <a:off x="13928725"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6" name="直線コネクタ 335"/>
        <xdr:cNvCxnSpPr/>
      </xdr:nvCxnSpPr>
      <xdr:spPr>
        <a:xfrm>
          <a:off x="1380172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37" name="【保健センター・保健所】&#10;有形固定資産減価償却率最大値テキスト"/>
        <xdr:cNvSpPr txBox="1"/>
      </xdr:nvSpPr>
      <xdr:spPr>
        <a:xfrm>
          <a:off x="13928725"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38" name="直線コネクタ 337"/>
        <xdr:cNvCxnSpPr/>
      </xdr:nvCxnSpPr>
      <xdr:spPr>
        <a:xfrm>
          <a:off x="13801725" y="96945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39" name="【保健センター・保健所】&#10;有形固定資産減価償却率平均値テキスト"/>
        <xdr:cNvSpPr txBox="1"/>
      </xdr:nvSpPr>
      <xdr:spPr>
        <a:xfrm>
          <a:off x="13928725"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40" name="フローチャート: 判断 339"/>
        <xdr:cNvSpPr/>
      </xdr:nvSpPr>
      <xdr:spPr>
        <a:xfrm>
          <a:off x="13839825" y="10409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41" name="フローチャート: 判断 340"/>
        <xdr:cNvSpPr/>
      </xdr:nvSpPr>
      <xdr:spPr>
        <a:xfrm>
          <a:off x="13115925"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130192</xdr:rowOff>
    </xdr:from>
    <xdr:ext cx="405111" cy="259045"/>
    <xdr:sp macro="" textlink="">
      <xdr:nvSpPr>
        <xdr:cNvPr id="342" name="n_1aveValue【保健センター・保健所】&#10;有形固定資産減価償却率"/>
        <xdr:cNvSpPr txBox="1"/>
      </xdr:nvSpPr>
      <xdr:spPr>
        <a:xfrm>
          <a:off x="129800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43" name="フローチャート: 判断 342"/>
        <xdr:cNvSpPr/>
      </xdr:nvSpPr>
      <xdr:spPr>
        <a:xfrm>
          <a:off x="123698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344" name="n_2aveValue【保健センター・保健所】&#10;有形固定資産減価償却率"/>
        <xdr:cNvSpPr txBox="1"/>
      </xdr:nvSpPr>
      <xdr:spPr>
        <a:xfrm>
          <a:off x="12246619"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5" name="テキスト ボックス 344"/>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139700</xdr:rowOff>
    </xdr:from>
    <xdr:to>
      <xdr:col>81</xdr:col>
      <xdr:colOff>101600</xdr:colOff>
      <xdr:row>62</xdr:row>
      <xdr:rowOff>69850</xdr:rowOff>
    </xdr:to>
    <xdr:sp macro="" textlink="">
      <xdr:nvSpPr>
        <xdr:cNvPr id="350" name="楕円 349"/>
        <xdr:cNvSpPr/>
      </xdr:nvSpPr>
      <xdr:spPr>
        <a:xfrm>
          <a:off x="13115925"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60977</xdr:rowOff>
    </xdr:from>
    <xdr:ext cx="405111" cy="259045"/>
    <xdr:sp macro="" textlink="">
      <xdr:nvSpPr>
        <xdr:cNvPr id="351" name="n_1mainValue【保健センター・保健所】&#10;有形固定資産減価償却率"/>
        <xdr:cNvSpPr txBox="1"/>
      </xdr:nvSpPr>
      <xdr:spPr>
        <a:xfrm>
          <a:off x="129800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2" name="直線コネクタ 361"/>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3" name="テキスト ボックス 362"/>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4" name="直線コネクタ 363"/>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5" name="テキスト ボックス 364"/>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6" name="直線コネクタ 365"/>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7" name="テキスト ボックス 366"/>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8" name="直線コネクタ 367"/>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9" name="テキスト ボックス 368"/>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0" name="直線コネクタ 369"/>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1" name="テキスト ボックス 370"/>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2" name="直線コネクタ 371"/>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3" name="テキスト ボックス 372"/>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4"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45720</xdr:rowOff>
    </xdr:from>
    <xdr:to>
      <xdr:col>116</xdr:col>
      <xdr:colOff>62864</xdr:colOff>
      <xdr:row>63</xdr:row>
      <xdr:rowOff>152400</xdr:rowOff>
    </xdr:to>
    <xdr:cxnSp macro="">
      <xdr:nvCxnSpPr>
        <xdr:cNvPr id="375" name="直線コネクタ 374"/>
        <xdr:cNvCxnSpPr/>
      </xdr:nvCxnSpPr>
      <xdr:spPr>
        <a:xfrm flipV="1">
          <a:off x="18846164" y="981837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156227</xdr:rowOff>
    </xdr:from>
    <xdr:ext cx="469744" cy="259045"/>
    <xdr:sp macro="" textlink="">
      <xdr:nvSpPr>
        <xdr:cNvPr id="376" name="【保健センター・保健所】&#10;一人当たり面積最小値テキスト"/>
        <xdr:cNvSpPr txBox="1"/>
      </xdr:nvSpPr>
      <xdr:spPr>
        <a:xfrm>
          <a:off x="188849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152400</xdr:rowOff>
    </xdr:from>
    <xdr:to>
      <xdr:col>116</xdr:col>
      <xdr:colOff>152400</xdr:colOff>
      <xdr:row>63</xdr:row>
      <xdr:rowOff>152400</xdr:rowOff>
    </xdr:to>
    <xdr:cxnSp macro="">
      <xdr:nvCxnSpPr>
        <xdr:cNvPr id="377" name="直線コネクタ 376"/>
        <xdr:cNvCxnSpPr/>
      </xdr:nvCxnSpPr>
      <xdr:spPr>
        <a:xfrm>
          <a:off x="18786475" y="109537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163847</xdr:rowOff>
    </xdr:from>
    <xdr:ext cx="469744" cy="259045"/>
    <xdr:sp macro="" textlink="">
      <xdr:nvSpPr>
        <xdr:cNvPr id="378" name="【保健センター・保健所】&#10;一人当たり面積最大値テキスト"/>
        <xdr:cNvSpPr txBox="1"/>
      </xdr:nvSpPr>
      <xdr:spPr>
        <a:xfrm>
          <a:off x="18884900" y="959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45720</xdr:rowOff>
    </xdr:from>
    <xdr:to>
      <xdr:col>116</xdr:col>
      <xdr:colOff>152400</xdr:colOff>
      <xdr:row>57</xdr:row>
      <xdr:rowOff>45720</xdr:rowOff>
    </xdr:to>
    <xdr:cxnSp macro="">
      <xdr:nvCxnSpPr>
        <xdr:cNvPr id="379" name="直線コネクタ 378"/>
        <xdr:cNvCxnSpPr/>
      </xdr:nvCxnSpPr>
      <xdr:spPr>
        <a:xfrm>
          <a:off x="18786475" y="9818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380" name="【保健センター・保健所】&#10;一人当たり面積平均値テキスト"/>
        <xdr:cNvSpPr txBox="1"/>
      </xdr:nvSpPr>
      <xdr:spPr>
        <a:xfrm>
          <a:off x="188849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381" name="フローチャート: 判断 380"/>
        <xdr:cNvSpPr/>
      </xdr:nvSpPr>
      <xdr:spPr>
        <a:xfrm>
          <a:off x="187960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382" name="フローチャート: 判断 381"/>
        <xdr:cNvSpPr/>
      </xdr:nvSpPr>
      <xdr:spPr>
        <a:xfrm>
          <a:off x="18100675" y="105562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19067</xdr:rowOff>
    </xdr:from>
    <xdr:ext cx="469744" cy="259045"/>
    <xdr:sp macro="" textlink="">
      <xdr:nvSpPr>
        <xdr:cNvPr id="383" name="n_1aveValue【保健センター・保健所】&#10;一人当たり面積"/>
        <xdr:cNvSpPr txBox="1"/>
      </xdr:nvSpPr>
      <xdr:spPr>
        <a:xfrm>
          <a:off x="1793247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29210</xdr:rowOff>
    </xdr:from>
    <xdr:to>
      <xdr:col>107</xdr:col>
      <xdr:colOff>101600</xdr:colOff>
      <xdr:row>62</xdr:row>
      <xdr:rowOff>130810</xdr:rowOff>
    </xdr:to>
    <xdr:sp macro="" textlink="">
      <xdr:nvSpPr>
        <xdr:cNvPr id="384" name="フローチャート: 判断 383"/>
        <xdr:cNvSpPr/>
      </xdr:nvSpPr>
      <xdr:spPr>
        <a:xfrm>
          <a:off x="17325975"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147337</xdr:rowOff>
    </xdr:from>
    <xdr:ext cx="469744" cy="259045"/>
    <xdr:sp macro="" textlink="">
      <xdr:nvSpPr>
        <xdr:cNvPr id="385" name="n_2aveValue【保健センター・保健所】&#10;一人当たり面積"/>
        <xdr:cNvSpPr txBox="1"/>
      </xdr:nvSpPr>
      <xdr:spPr>
        <a:xfrm>
          <a:off x="1717047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6" name="テキスト ボックス 38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7" name="テキスト ボックス 38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8" name="テキスト ボックス 38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9" name="テキスト ボックス 38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0" name="テキスト ボックス 38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13970</xdr:rowOff>
    </xdr:from>
    <xdr:to>
      <xdr:col>112</xdr:col>
      <xdr:colOff>38100</xdr:colOff>
      <xdr:row>55</xdr:row>
      <xdr:rowOff>115570</xdr:rowOff>
    </xdr:to>
    <xdr:sp macro="" textlink="">
      <xdr:nvSpPr>
        <xdr:cNvPr id="391" name="楕円 390"/>
        <xdr:cNvSpPr/>
      </xdr:nvSpPr>
      <xdr:spPr>
        <a:xfrm>
          <a:off x="18100675" y="9443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53</xdr:row>
      <xdr:rowOff>132097</xdr:rowOff>
    </xdr:from>
    <xdr:ext cx="469744" cy="259045"/>
    <xdr:sp macro="" textlink="">
      <xdr:nvSpPr>
        <xdr:cNvPr id="392" name="n_1mainValue【保健センター・保健所】&#10;一人当たり面積"/>
        <xdr:cNvSpPr txBox="1"/>
      </xdr:nvSpPr>
      <xdr:spPr>
        <a:xfrm>
          <a:off x="17932477" y="921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3" name="正方形/長方形 39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4" name="正方形/長方形 39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5" name="正方形/長方形 39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6" name="正方形/長方形 39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7" name="正方形/長方形 39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8" name="正方形/長方形 39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9" name="正方形/長方形 39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0" name="正方形/長方形 39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1" name="テキスト ボックス 40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2" name="直線コネクタ 40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3" name="テキスト ボックス 402"/>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4" name="直線コネクタ 403"/>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5" name="テキスト ボックス 404"/>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6" name="直線コネクタ 405"/>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7" name="テキスト ボックス 406"/>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8" name="直線コネクタ 407"/>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9" name="テキスト ボックス 408"/>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0" name="直線コネクタ 409"/>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1" name="テキスト ボックス 410"/>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2" name="直線コネクタ 411"/>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3" name="テキスト ボックス 412"/>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5" name="テキスト ボックス 41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17" name="直線コネクタ 416"/>
        <xdr:cNvCxnSpPr/>
      </xdr:nvCxnSpPr>
      <xdr:spPr>
        <a:xfrm flipV="1">
          <a:off x="13889989"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18" name="【消防施設】&#10;有形固定資産減価償却率最小値テキスト"/>
        <xdr:cNvSpPr txBox="1"/>
      </xdr:nvSpPr>
      <xdr:spPr>
        <a:xfrm>
          <a:off x="13928725"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19" name="直線コネクタ 418"/>
        <xdr:cNvCxnSpPr/>
      </xdr:nvCxnSpPr>
      <xdr:spPr>
        <a:xfrm>
          <a:off x="13801725" y="149447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20" name="【消防施設】&#10;有形固定資産減価償却率最大値テキスト"/>
        <xdr:cNvSpPr txBox="1"/>
      </xdr:nvSpPr>
      <xdr:spPr>
        <a:xfrm>
          <a:off x="13928725"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21" name="直線コネクタ 420"/>
        <xdr:cNvCxnSpPr/>
      </xdr:nvCxnSpPr>
      <xdr:spPr>
        <a:xfrm>
          <a:off x="1380172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22" name="【消防施設】&#10;有形固定資産減価償却率平均値テキスト"/>
        <xdr:cNvSpPr txBox="1"/>
      </xdr:nvSpPr>
      <xdr:spPr>
        <a:xfrm>
          <a:off x="13928725"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23" name="フローチャート: 判断 422"/>
        <xdr:cNvSpPr/>
      </xdr:nvSpPr>
      <xdr:spPr>
        <a:xfrm>
          <a:off x="13839825" y="14230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24" name="フローチャート: 判断 423"/>
        <xdr:cNvSpPr/>
      </xdr:nvSpPr>
      <xdr:spPr>
        <a:xfrm>
          <a:off x="13115925"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168291</xdr:rowOff>
    </xdr:from>
    <xdr:ext cx="405111" cy="259045"/>
    <xdr:sp macro="" textlink="">
      <xdr:nvSpPr>
        <xdr:cNvPr id="425" name="n_1aveValue【消防施設】&#10;有形固定資産減価償却率"/>
        <xdr:cNvSpPr txBox="1"/>
      </xdr:nvSpPr>
      <xdr:spPr>
        <a:xfrm>
          <a:off x="12980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26" name="フローチャート: 判断 425"/>
        <xdr:cNvSpPr/>
      </xdr:nvSpPr>
      <xdr:spPr>
        <a:xfrm>
          <a:off x="123698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27" name="n_2aveValue【消防施設】&#10;有形固定資産減価償却率"/>
        <xdr:cNvSpPr txBox="1"/>
      </xdr:nvSpPr>
      <xdr:spPr>
        <a:xfrm>
          <a:off x="12246619"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8" name="テキスト ボックス 427"/>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433" name="楕円 432"/>
        <xdr:cNvSpPr/>
      </xdr:nvSpPr>
      <xdr:spPr>
        <a:xfrm>
          <a:off x="13115925"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49547</xdr:rowOff>
    </xdr:from>
    <xdr:ext cx="405111" cy="259045"/>
    <xdr:sp macro="" textlink="">
      <xdr:nvSpPr>
        <xdr:cNvPr id="434" name="n_1mainValue【消防施設】&#10;有形固定資産減価償却率"/>
        <xdr:cNvSpPr txBox="1"/>
      </xdr:nvSpPr>
      <xdr:spPr>
        <a:xfrm>
          <a:off x="12980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3" name="テキスト ボックス 442"/>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4" name="直線コネクタ 443"/>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5" name="直線コネクタ 444"/>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6" name="テキスト ボックス 445"/>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7" name="直線コネクタ 446"/>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8" name="テキスト ボックス 447"/>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9" name="直線コネクタ 448"/>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0" name="テキスト ボックス 449"/>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1" name="直線コネクタ 450"/>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2" name="テキスト ボックス 451"/>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3" name="直線コネクタ 452"/>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4" name="テキスト ボックス 453"/>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5"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56" name="直線コネクタ 455"/>
        <xdr:cNvCxnSpPr/>
      </xdr:nvCxnSpPr>
      <xdr:spPr>
        <a:xfrm flipV="1">
          <a:off x="188461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57" name="【消防施設】&#10;一人当たり面積最小値テキスト"/>
        <xdr:cNvSpPr txBox="1"/>
      </xdr:nvSpPr>
      <xdr:spPr>
        <a:xfrm>
          <a:off x="188849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58" name="直線コネクタ 457"/>
        <xdr:cNvCxnSpPr/>
      </xdr:nvCxnSpPr>
      <xdr:spPr>
        <a:xfrm>
          <a:off x="18786475" y="147782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59" name="【消防施設】&#10;一人当たり面積最大値テキスト"/>
        <xdr:cNvSpPr txBox="1"/>
      </xdr:nvSpPr>
      <xdr:spPr>
        <a:xfrm>
          <a:off x="188849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60" name="直線コネクタ 459"/>
        <xdr:cNvCxnSpPr/>
      </xdr:nvCxnSpPr>
      <xdr:spPr>
        <a:xfrm>
          <a:off x="18786475" y="135346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61" name="【消防施設】&#10;一人当たり面積平均値テキスト"/>
        <xdr:cNvSpPr txBox="1"/>
      </xdr:nvSpPr>
      <xdr:spPr>
        <a:xfrm>
          <a:off x="188849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62" name="フローチャート: 判断 461"/>
        <xdr:cNvSpPr/>
      </xdr:nvSpPr>
      <xdr:spPr>
        <a:xfrm>
          <a:off x="187960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63" name="フローチャート: 判断 462"/>
        <xdr:cNvSpPr/>
      </xdr:nvSpPr>
      <xdr:spPr>
        <a:xfrm>
          <a:off x="18100675" y="14434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464" name="n_1aveValue【消防施設】&#10;一人当たり面積"/>
        <xdr:cNvSpPr txBox="1"/>
      </xdr:nvSpPr>
      <xdr:spPr>
        <a:xfrm>
          <a:off x="1793247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465" name="フローチャート: 判断 464"/>
        <xdr:cNvSpPr/>
      </xdr:nvSpPr>
      <xdr:spPr>
        <a:xfrm>
          <a:off x="17325975"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466" name="n_2aveValue【消防施設】&#10;一人当たり面積"/>
        <xdr:cNvSpPr txBox="1"/>
      </xdr:nvSpPr>
      <xdr:spPr>
        <a:xfrm>
          <a:off x="1717047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7" name="テキスト ボックス 46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8" name="テキスト ボックス 46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9" name="テキスト ボックス 46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0" name="テキスト ボックス 46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1" name="テキスト ボックス 47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472" name="楕円 471"/>
        <xdr:cNvSpPr/>
      </xdr:nvSpPr>
      <xdr:spPr>
        <a:xfrm>
          <a:off x="18100675" y="144531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144035</xdr:rowOff>
    </xdr:from>
    <xdr:ext cx="469744" cy="259045"/>
    <xdr:sp macro="" textlink="">
      <xdr:nvSpPr>
        <xdr:cNvPr id="473" name="n_1mainValue【消防施設】&#10;一人当たり面積"/>
        <xdr:cNvSpPr txBox="1"/>
      </xdr:nvSpPr>
      <xdr:spPr>
        <a:xfrm>
          <a:off x="1793247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4" name="テキスト ボックス 483"/>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5" name="直線コネクタ 484"/>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6" name="テキスト ボックス 485"/>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7" name="直線コネクタ 486"/>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8" name="テキスト ボックス 487"/>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9" name="直線コネクタ 488"/>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0" name="テキスト ボックス 489"/>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1" name="直線コネクタ 490"/>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2" name="テキスト ボックス 491"/>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3" name="直線コネクタ 492"/>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4" name="テキスト ボックス 493"/>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98" name="直線コネクタ 497"/>
        <xdr:cNvCxnSpPr/>
      </xdr:nvCxnSpPr>
      <xdr:spPr>
        <a:xfrm flipV="1">
          <a:off x="13889989"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499" name="【庁舎】&#10;有形固定資産減価償却率最小値テキスト"/>
        <xdr:cNvSpPr txBox="1"/>
      </xdr:nvSpPr>
      <xdr:spPr>
        <a:xfrm>
          <a:off x="13928725"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00" name="直線コネクタ 499"/>
        <xdr:cNvCxnSpPr/>
      </xdr:nvCxnSpPr>
      <xdr:spPr>
        <a:xfrm>
          <a:off x="13801725" y="1846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01" name="【庁舎】&#10;有形固定資産減価償却率最大値テキスト"/>
        <xdr:cNvSpPr txBox="1"/>
      </xdr:nvSpPr>
      <xdr:spPr>
        <a:xfrm>
          <a:off x="13928725"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02" name="直線コネクタ 501"/>
        <xdr:cNvCxnSpPr/>
      </xdr:nvCxnSpPr>
      <xdr:spPr>
        <a:xfrm>
          <a:off x="13801725" y="173259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03" name="【庁舎】&#10;有形固定資産減価償却率平均値テキスト"/>
        <xdr:cNvSpPr txBox="1"/>
      </xdr:nvSpPr>
      <xdr:spPr>
        <a:xfrm>
          <a:off x="13928725"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04" name="フローチャート: 判断 503"/>
        <xdr:cNvSpPr/>
      </xdr:nvSpPr>
      <xdr:spPr>
        <a:xfrm>
          <a:off x="13839825" y="1781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05" name="フローチャート: 判断 504"/>
        <xdr:cNvSpPr/>
      </xdr:nvSpPr>
      <xdr:spPr>
        <a:xfrm>
          <a:off x="13115925"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06" name="n_1aveValue【庁舎】&#10;有形固定資産減価償却率"/>
        <xdr:cNvSpPr txBox="1"/>
      </xdr:nvSpPr>
      <xdr:spPr>
        <a:xfrm>
          <a:off x="12980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07" name="フローチャート: 判断 506"/>
        <xdr:cNvSpPr/>
      </xdr:nvSpPr>
      <xdr:spPr>
        <a:xfrm>
          <a:off x="123698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508" name="n_2aveValue【庁舎】&#10;有形固定資産減価償却率"/>
        <xdr:cNvSpPr txBox="1"/>
      </xdr:nvSpPr>
      <xdr:spPr>
        <a:xfrm>
          <a:off x="12246619"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09" name="テキスト ボックス 50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0" name="テキスト ボックス 50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1" name="テキスト ボックス 51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2" name="テキスト ボックス 51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3" name="テキスト ボックス 51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55880</xdr:rowOff>
    </xdr:from>
    <xdr:to>
      <xdr:col>81</xdr:col>
      <xdr:colOff>101600</xdr:colOff>
      <xdr:row>101</xdr:row>
      <xdr:rowOff>157480</xdr:rowOff>
    </xdr:to>
    <xdr:sp macro="" textlink="">
      <xdr:nvSpPr>
        <xdr:cNvPr id="514" name="楕円 513"/>
        <xdr:cNvSpPr/>
      </xdr:nvSpPr>
      <xdr:spPr>
        <a:xfrm>
          <a:off x="13115925"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2557</xdr:rowOff>
    </xdr:from>
    <xdr:ext cx="405111" cy="259045"/>
    <xdr:sp macro="" textlink="">
      <xdr:nvSpPr>
        <xdr:cNvPr id="515" name="n_1mainValue【庁舎】&#10;有形固定資産減価償却率"/>
        <xdr:cNvSpPr txBox="1"/>
      </xdr:nvSpPr>
      <xdr:spPr>
        <a:xfrm>
          <a:off x="129800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26" name="直線コネクタ 525"/>
        <xdr:cNvCxnSpPr/>
      </xdr:nvCxnSpPr>
      <xdr:spPr>
        <a:xfrm>
          <a:off x="15544800" y="18764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27" name="テキスト ボックス 526"/>
        <xdr:cNvSpPr txBox="1"/>
      </xdr:nvSpPr>
      <xdr:spPr>
        <a:xfrm>
          <a:off x="15163346"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28" name="直線コネクタ 527"/>
        <xdr:cNvCxnSpPr/>
      </xdr:nvCxnSpPr>
      <xdr:spPr>
        <a:xfrm>
          <a:off x="15544800" y="1847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29" name="テキスト ボックス 528"/>
        <xdr:cNvSpPr txBox="1"/>
      </xdr:nvSpPr>
      <xdr:spPr>
        <a:xfrm>
          <a:off x="15163346"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30" name="直線コネクタ 529"/>
        <xdr:cNvCxnSpPr/>
      </xdr:nvCxnSpPr>
      <xdr:spPr>
        <a:xfrm>
          <a:off x="15544800" y="18192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31" name="テキスト ボックス 530"/>
        <xdr:cNvSpPr txBox="1"/>
      </xdr:nvSpPr>
      <xdr:spPr>
        <a:xfrm>
          <a:off x="1516334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2" name="直線コネクタ 53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3" name="テキスト ボックス 53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34" name="直線コネクタ 533"/>
        <xdr:cNvCxnSpPr/>
      </xdr:nvCxnSpPr>
      <xdr:spPr>
        <a:xfrm>
          <a:off x="15544800" y="17621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35" name="テキスト ボックス 534"/>
        <xdr:cNvSpPr txBox="1"/>
      </xdr:nvSpPr>
      <xdr:spPr>
        <a:xfrm>
          <a:off x="15163346"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36" name="直線コネクタ 535"/>
        <xdr:cNvCxnSpPr/>
      </xdr:nvCxnSpPr>
      <xdr:spPr>
        <a:xfrm>
          <a:off x="15544800" y="1733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37" name="テキスト ボックス 536"/>
        <xdr:cNvSpPr txBox="1"/>
      </xdr:nvSpPr>
      <xdr:spPr>
        <a:xfrm>
          <a:off x="15163346"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38" name="直線コネクタ 537"/>
        <xdr:cNvCxnSpPr/>
      </xdr:nvCxnSpPr>
      <xdr:spPr>
        <a:xfrm>
          <a:off x="15544800" y="17049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39" name="テキスト ボックス 538"/>
        <xdr:cNvSpPr txBox="1"/>
      </xdr:nvSpPr>
      <xdr:spPr>
        <a:xfrm>
          <a:off x="15163346"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43" name="直線コネクタ 542"/>
        <xdr:cNvCxnSpPr/>
      </xdr:nvCxnSpPr>
      <xdr:spPr>
        <a:xfrm flipV="1">
          <a:off x="188461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44" name="【庁舎】&#10;一人当たり面積最小値テキスト"/>
        <xdr:cNvSpPr txBox="1"/>
      </xdr:nvSpPr>
      <xdr:spPr>
        <a:xfrm>
          <a:off x="188849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45" name="直線コネクタ 544"/>
        <xdr:cNvCxnSpPr/>
      </xdr:nvCxnSpPr>
      <xdr:spPr>
        <a:xfrm>
          <a:off x="18786475" y="185770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46" name="【庁舎】&#10;一人当たり面積最大値テキスト"/>
        <xdr:cNvSpPr txBox="1"/>
      </xdr:nvSpPr>
      <xdr:spPr>
        <a:xfrm>
          <a:off x="188849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47" name="直線コネクタ 546"/>
        <xdr:cNvCxnSpPr/>
      </xdr:nvCxnSpPr>
      <xdr:spPr>
        <a:xfrm>
          <a:off x="18786475" y="17196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48" name="【庁舎】&#10;一人当たり面積平均値テキスト"/>
        <xdr:cNvSpPr txBox="1"/>
      </xdr:nvSpPr>
      <xdr:spPr>
        <a:xfrm>
          <a:off x="188849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49" name="フローチャート: 判断 548"/>
        <xdr:cNvSpPr/>
      </xdr:nvSpPr>
      <xdr:spPr>
        <a:xfrm>
          <a:off x="187960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50" name="フローチャート: 判断 549"/>
        <xdr:cNvSpPr/>
      </xdr:nvSpPr>
      <xdr:spPr>
        <a:xfrm>
          <a:off x="18100675" y="181490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68121</xdr:rowOff>
    </xdr:from>
    <xdr:ext cx="469744" cy="259045"/>
    <xdr:sp macro="" textlink="">
      <xdr:nvSpPr>
        <xdr:cNvPr id="551" name="n_1aveValue【庁舎】&#10;一人当たり面積"/>
        <xdr:cNvSpPr txBox="1"/>
      </xdr:nvSpPr>
      <xdr:spPr>
        <a:xfrm>
          <a:off x="17932477" y="182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552" name="フローチャート: 判断 551"/>
        <xdr:cNvSpPr/>
      </xdr:nvSpPr>
      <xdr:spPr>
        <a:xfrm>
          <a:off x="17325975"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553" name="n_2aveValue【庁舎】&#10;一人当たり面積"/>
        <xdr:cNvSpPr txBox="1"/>
      </xdr:nvSpPr>
      <xdr:spPr>
        <a:xfrm>
          <a:off x="1717047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41117</xdr:rowOff>
    </xdr:from>
    <xdr:to>
      <xdr:col>112</xdr:col>
      <xdr:colOff>38100</xdr:colOff>
      <xdr:row>105</xdr:row>
      <xdr:rowOff>142717</xdr:rowOff>
    </xdr:to>
    <xdr:sp macro="" textlink="">
      <xdr:nvSpPr>
        <xdr:cNvPr id="559" name="楕円 558"/>
        <xdr:cNvSpPr/>
      </xdr:nvSpPr>
      <xdr:spPr>
        <a:xfrm>
          <a:off x="18100675" y="180433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159244</xdr:rowOff>
    </xdr:from>
    <xdr:ext cx="469744" cy="259045"/>
    <xdr:sp macro="" textlink="">
      <xdr:nvSpPr>
        <xdr:cNvPr id="560" name="n_1mainValue【庁舎】&#10;一人当たり面積"/>
        <xdr:cNvSpPr txBox="1"/>
      </xdr:nvSpPr>
      <xdr:spPr>
        <a:xfrm>
          <a:off x="17932477" y="1781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体育館・プール施設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廃校となった学校施設の体育館等を運動施設として引き継いだ施設が多く、著しく老朽化が進んだ施設もみられる。また、活発に使用されている施設がある一方で、少子化等の影響により使用頻度の少ない施設や、一部プール等は使用実態のない施設もある状況である。そういった中、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地域交流の拠点施設として、旧和知第二小学校校舎跡地に、屋内多目的グラウンドの整備を実施している。今後も、利用率の低い施設や使用実態のない施設について、利用率の向上等が見込めない場合は、地域住民との合意形成を図りながら、廃止・統合を視野に適宜検討を行っていく。</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庁舎については、町合併によりそれぞれの旧町庁舎を引き継ぎ、旧丹波町役場を本庁、旧瑞穂町役場・旧和知町役場をそれぞれ支所として使用している。本庁舎は昭和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年に本館を建築、瑞穂支所は昭和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年、和知支所は昭和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建築され、特に、大部分が木造の本庁舎において、老朽化が著しい状況である。今後、本庁舎は、防災拠点として、また、まちのシンボルとして、新庁舎の整備が不可欠な状況となっており、整備工事を進めている。また、瑞穂支所については、新庁舎整備と併せて支所の配置についても検討を行い、現在の瑞穂保健福祉センターへ移転する方向で検討を進めている。和知支所についても、地域に密着した窓口として、また、防災拠点として今後も長期に渡り活用する必要があることから、耐震化工事を実施する予定に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本町は面積が303.0</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㎢と類似団体と比較して広大であり、集落は面積の大部分を占める山林の間に点在しており、行政運営上極めて不利な地理的条件にある。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により、財政力指数の分母となる基準財政需要額は類似団体平均と比較して大きくなり、また基準財政収入額については類似団体平均より小さくなることから、財政力指数は低くならざるを得ない状況に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引き続き、歳出削減の他、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企業誘致の促進など税基盤の拡充に努め、京都地方税機構と連携し、徴収強化に取り組む。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2" name="直線コネクタ 71"/>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54504</xdr:rowOff>
    </xdr:to>
    <xdr:cxnSp macro="">
      <xdr:nvCxnSpPr>
        <xdr:cNvPr id="75" name="直線コネクタ 74"/>
        <xdr:cNvCxnSpPr/>
      </xdr:nvCxnSpPr>
      <xdr:spPr>
        <a:xfrm flipV="1">
          <a:off x="3225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64558</xdr:rowOff>
    </xdr:to>
    <xdr:cxnSp macro="">
      <xdr:nvCxnSpPr>
        <xdr:cNvPr id="78" name="直線コネクタ 77"/>
        <xdr:cNvCxnSpPr/>
      </xdr:nvCxnSpPr>
      <xdr:spPr>
        <a:xfrm flipV="1">
          <a:off x="2336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81" name="直線コネクタ 80"/>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83" name="テキスト ボックス 82"/>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本指標の分母である経常一般財源等における地方交付税等への依存度が類似団体平均と比較して極めて高いことから、交付税等の増減の影響が如実に表れることとなる。そのため、普通交付税の段階的縮減</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開始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本指標は悪化傾向にある。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年度以後においても普通交付税の段階的縮減により、本指標は大きく悪化することが予想されるため、業務</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の見直し等による徹底的な歳出削減と収納対策強化等による歳入確保に取り組み、財政構造の弾力化に努める。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143933</xdr:rowOff>
    </xdr:to>
    <xdr:cxnSp macro="">
      <xdr:nvCxnSpPr>
        <xdr:cNvPr id="135" name="直線コネクタ 134"/>
        <xdr:cNvCxnSpPr/>
      </xdr:nvCxnSpPr>
      <xdr:spPr>
        <a:xfrm>
          <a:off x="4114800" y="10907606"/>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63</xdr:row>
      <xdr:rowOff>106256</xdr:rowOff>
    </xdr:to>
    <xdr:cxnSp macro="">
      <xdr:nvCxnSpPr>
        <xdr:cNvPr id="138" name="直線コネクタ 137"/>
        <xdr:cNvCxnSpPr/>
      </xdr:nvCxnSpPr>
      <xdr:spPr>
        <a:xfrm>
          <a:off x="3225800" y="1070652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62</xdr:row>
      <xdr:rowOff>132927</xdr:rowOff>
    </xdr:to>
    <xdr:cxnSp macro="">
      <xdr:nvCxnSpPr>
        <xdr:cNvPr id="141" name="直線コネクタ 140"/>
        <xdr:cNvCxnSpPr/>
      </xdr:nvCxnSpPr>
      <xdr:spPr>
        <a:xfrm flipV="1">
          <a:off x="2336800" y="1070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3" name="テキスト ボックス 142"/>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132927</xdr:rowOff>
    </xdr:to>
    <xdr:cxnSp macro="">
      <xdr:nvCxnSpPr>
        <xdr:cNvPr id="144" name="直線コネクタ 143"/>
        <xdr:cNvCxnSpPr/>
      </xdr:nvCxnSpPr>
      <xdr:spPr>
        <a:xfrm>
          <a:off x="1447800" y="106019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5" name="フローチャート: 判断 144"/>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46" name="テキスト ボックス 145"/>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7" name="フローチャート: 判断 146"/>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8" name="テキスト ボックス 147"/>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4" name="楕円 153"/>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5"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6" name="楕円 155"/>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7" name="テキスト ボックス 156"/>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8" name="楕円 157"/>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9" name="テキスト ボックス 158"/>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60" name="楕円 159"/>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61" name="テキスト ボックス 160"/>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2" name="楕円 161"/>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63" name="テキスト ボックス 162"/>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本町は面積が303.0</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㎢と類似団体と比較して広大であり、集落は面積の大部分を占める山林の間に点在しており、行政運営上極めて不利な地理的条件にある。</a:t>
          </a:r>
          <a:endParaRPr lang="ja-JP" altLang="ja-JP" sz="1000">
            <a:effectLst/>
            <a:latin typeface="ＭＳ ゴシック" panose="020B0609070205080204" pitchFamily="49" charset="-128"/>
            <a:ea typeface="ＭＳ ゴシック" panose="020B0609070205080204" pitchFamily="49" charset="-128"/>
          </a:endParaRPr>
        </a:p>
        <a:p>
          <a:pPr rtl="0"/>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この広大な面積をカバーするため行政コストは類似団体と比較して高くならざるを得ず、また、過疎地域であるがゆえに民間サービスが十分では無いことから、バス事業やCATV事業を町直営で実施せざるを得ないことも本指標を押し上げる要因となっている。</a:t>
          </a:r>
          <a:endParaRPr lang="ja-JP" altLang="ja-JP" sz="1000">
            <a:effectLst/>
            <a:latin typeface="ＭＳ ゴシック" panose="020B0609070205080204" pitchFamily="49" charset="-128"/>
            <a:ea typeface="ＭＳ ゴシック" panose="020B0609070205080204" pitchFamily="49" charset="-128"/>
          </a:endParaRPr>
        </a:p>
        <a:p>
          <a:pPr rtl="0"/>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合併以後、指定管理者制度の導入や職員数の削減に取り組み、ラスパイレス指数はかなり低い水準にある等、行政改革に積極的に取り組んできたところであるが、依然本指標は類似団体内で低い水準にあるため、施設の統廃合を視野に入れた</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見直しにより維持管理経費の削減に努める。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165219</xdr:rowOff>
    </xdr:from>
    <xdr:to>
      <xdr:col>23</xdr:col>
      <xdr:colOff>133350</xdr:colOff>
      <xdr:row>83</xdr:row>
      <xdr:rowOff>40103</xdr:rowOff>
    </xdr:to>
    <xdr:cxnSp macro="">
      <xdr:nvCxnSpPr>
        <xdr:cNvPr id="198" name="直線コネクタ 197"/>
        <xdr:cNvCxnSpPr/>
      </xdr:nvCxnSpPr>
      <xdr:spPr>
        <a:xfrm>
          <a:off x="4114800" y="14224119"/>
          <a:ext cx="838200" cy="4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131527</xdr:rowOff>
    </xdr:from>
    <xdr:to>
      <xdr:col>19</xdr:col>
      <xdr:colOff>133350</xdr:colOff>
      <xdr:row>82</xdr:row>
      <xdr:rowOff>165219</xdr:rowOff>
    </xdr:to>
    <xdr:cxnSp macro="">
      <xdr:nvCxnSpPr>
        <xdr:cNvPr id="201" name="直線コネクタ 200"/>
        <xdr:cNvCxnSpPr/>
      </xdr:nvCxnSpPr>
      <xdr:spPr>
        <a:xfrm>
          <a:off x="3225800" y="14190427"/>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83548</xdr:rowOff>
    </xdr:from>
    <xdr:to>
      <xdr:col>15</xdr:col>
      <xdr:colOff>82550</xdr:colOff>
      <xdr:row>82</xdr:row>
      <xdr:rowOff>131527</xdr:rowOff>
    </xdr:to>
    <xdr:cxnSp macro="">
      <xdr:nvCxnSpPr>
        <xdr:cNvPr id="204" name="直線コネクタ 203"/>
        <xdr:cNvCxnSpPr/>
      </xdr:nvCxnSpPr>
      <xdr:spPr>
        <a:xfrm>
          <a:off x="2336800" y="14142448"/>
          <a:ext cx="889000" cy="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104650</xdr:rowOff>
    </xdr:from>
    <xdr:ext cx="762000" cy="259045"/>
    <xdr:sp macro="" textlink="">
      <xdr:nvSpPr>
        <xdr:cNvPr id="206" name="テキスト ボックス 205"/>
        <xdr:cNvSpPr txBox="1"/>
      </xdr:nvSpPr>
      <xdr:spPr>
        <a:xfrm>
          <a:off x="2844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53060</xdr:rowOff>
    </xdr:from>
    <xdr:to>
      <xdr:col>11</xdr:col>
      <xdr:colOff>31750</xdr:colOff>
      <xdr:row>82</xdr:row>
      <xdr:rowOff>83548</xdr:rowOff>
    </xdr:to>
    <xdr:cxnSp macro="">
      <xdr:nvCxnSpPr>
        <xdr:cNvPr id="207" name="直線コネクタ 206"/>
        <xdr:cNvCxnSpPr/>
      </xdr:nvCxnSpPr>
      <xdr:spPr>
        <a:xfrm>
          <a:off x="1447800" y="14111960"/>
          <a:ext cx="889000" cy="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26701</xdr:rowOff>
    </xdr:from>
    <xdr:to>
      <xdr:col>11</xdr:col>
      <xdr:colOff>82550</xdr:colOff>
      <xdr:row>83</xdr:row>
      <xdr:rowOff>128301</xdr:rowOff>
    </xdr:to>
    <xdr:sp macro="" textlink="">
      <xdr:nvSpPr>
        <xdr:cNvPr id="208" name="フローチャート: 判断 207"/>
        <xdr:cNvSpPr/>
      </xdr:nvSpPr>
      <xdr:spPr>
        <a:xfrm>
          <a:off x="2286000" y="1425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113078</xdr:rowOff>
    </xdr:from>
    <xdr:ext cx="762000" cy="259045"/>
    <xdr:sp macro="" textlink="">
      <xdr:nvSpPr>
        <xdr:cNvPr id="209" name="テキスト ボックス 208"/>
        <xdr:cNvSpPr txBox="1"/>
      </xdr:nvSpPr>
      <xdr:spPr>
        <a:xfrm>
          <a:off x="1955800" y="1434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132846</xdr:rowOff>
    </xdr:from>
    <xdr:to>
      <xdr:col>7</xdr:col>
      <xdr:colOff>31750</xdr:colOff>
      <xdr:row>82</xdr:row>
      <xdr:rowOff>62996</xdr:rowOff>
    </xdr:to>
    <xdr:sp macro="" textlink="">
      <xdr:nvSpPr>
        <xdr:cNvPr id="210" name="フローチャート: 判断 209"/>
        <xdr:cNvSpPr/>
      </xdr:nvSpPr>
      <xdr:spPr>
        <a:xfrm>
          <a:off x="1397000" y="1402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73173</xdr:rowOff>
    </xdr:from>
    <xdr:ext cx="762000" cy="259045"/>
    <xdr:sp macro="" textlink="">
      <xdr:nvSpPr>
        <xdr:cNvPr id="211" name="テキスト ボックス 210"/>
        <xdr:cNvSpPr txBox="1"/>
      </xdr:nvSpPr>
      <xdr:spPr>
        <a:xfrm>
          <a:off x="1066800" y="1378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160753</xdr:rowOff>
    </xdr:from>
    <xdr:to>
      <xdr:col>23</xdr:col>
      <xdr:colOff>184150</xdr:colOff>
      <xdr:row>83</xdr:row>
      <xdr:rowOff>90903</xdr:rowOff>
    </xdr:to>
    <xdr:sp macro="" textlink="">
      <xdr:nvSpPr>
        <xdr:cNvPr id="217" name="楕円 216"/>
        <xdr:cNvSpPr/>
      </xdr:nvSpPr>
      <xdr:spPr>
        <a:xfrm>
          <a:off x="4902200" y="142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132830</xdr:rowOff>
    </xdr:from>
    <xdr:ext cx="762000" cy="259045"/>
    <xdr:sp macro="" textlink="">
      <xdr:nvSpPr>
        <xdr:cNvPr id="218" name="人件費・物件費等の状況該当値テキスト"/>
        <xdr:cNvSpPr txBox="1"/>
      </xdr:nvSpPr>
      <xdr:spPr>
        <a:xfrm>
          <a:off x="5041900" y="1419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114419</xdr:rowOff>
    </xdr:from>
    <xdr:to>
      <xdr:col>19</xdr:col>
      <xdr:colOff>184150</xdr:colOff>
      <xdr:row>83</xdr:row>
      <xdr:rowOff>44569</xdr:rowOff>
    </xdr:to>
    <xdr:sp macro="" textlink="">
      <xdr:nvSpPr>
        <xdr:cNvPr id="219" name="楕円 218"/>
        <xdr:cNvSpPr/>
      </xdr:nvSpPr>
      <xdr:spPr>
        <a:xfrm>
          <a:off x="4064000" y="141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29346</xdr:rowOff>
    </xdr:from>
    <xdr:ext cx="736600" cy="259045"/>
    <xdr:sp macro="" textlink="">
      <xdr:nvSpPr>
        <xdr:cNvPr id="220" name="テキスト ボックス 219"/>
        <xdr:cNvSpPr txBox="1"/>
      </xdr:nvSpPr>
      <xdr:spPr>
        <a:xfrm>
          <a:off x="3733800" y="1425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80727</xdr:rowOff>
    </xdr:from>
    <xdr:to>
      <xdr:col>15</xdr:col>
      <xdr:colOff>133350</xdr:colOff>
      <xdr:row>83</xdr:row>
      <xdr:rowOff>10877</xdr:rowOff>
    </xdr:to>
    <xdr:sp macro="" textlink="">
      <xdr:nvSpPr>
        <xdr:cNvPr id="221" name="楕円 220"/>
        <xdr:cNvSpPr/>
      </xdr:nvSpPr>
      <xdr:spPr>
        <a:xfrm>
          <a:off x="3175000" y="141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167104</xdr:rowOff>
    </xdr:from>
    <xdr:ext cx="762000" cy="259045"/>
    <xdr:sp macro="" textlink="">
      <xdr:nvSpPr>
        <xdr:cNvPr id="222" name="テキスト ボックス 221"/>
        <xdr:cNvSpPr txBox="1"/>
      </xdr:nvSpPr>
      <xdr:spPr>
        <a:xfrm>
          <a:off x="2844800" y="1422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32748</xdr:rowOff>
    </xdr:from>
    <xdr:to>
      <xdr:col>11</xdr:col>
      <xdr:colOff>82550</xdr:colOff>
      <xdr:row>82</xdr:row>
      <xdr:rowOff>134348</xdr:rowOff>
    </xdr:to>
    <xdr:sp macro="" textlink="">
      <xdr:nvSpPr>
        <xdr:cNvPr id="223" name="楕円 222"/>
        <xdr:cNvSpPr/>
      </xdr:nvSpPr>
      <xdr:spPr>
        <a:xfrm>
          <a:off x="2286000" y="140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144525</xdr:rowOff>
    </xdr:from>
    <xdr:ext cx="762000" cy="259045"/>
    <xdr:sp macro="" textlink="">
      <xdr:nvSpPr>
        <xdr:cNvPr id="224" name="テキスト ボックス 223"/>
        <xdr:cNvSpPr txBox="1"/>
      </xdr:nvSpPr>
      <xdr:spPr>
        <a:xfrm>
          <a:off x="1955800" y="1386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2260</xdr:rowOff>
    </xdr:from>
    <xdr:to>
      <xdr:col>7</xdr:col>
      <xdr:colOff>31750</xdr:colOff>
      <xdr:row>82</xdr:row>
      <xdr:rowOff>103860</xdr:rowOff>
    </xdr:to>
    <xdr:sp macro="" textlink="">
      <xdr:nvSpPr>
        <xdr:cNvPr id="225" name="楕円 224"/>
        <xdr:cNvSpPr/>
      </xdr:nvSpPr>
      <xdr:spPr>
        <a:xfrm>
          <a:off x="1397000" y="140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88637</xdr:rowOff>
    </xdr:from>
    <xdr:ext cx="762000" cy="259045"/>
    <xdr:sp macro="" textlink="">
      <xdr:nvSpPr>
        <xdr:cNvPr id="226" name="テキスト ボックス 225"/>
        <xdr:cNvSpPr txBox="1"/>
      </xdr:nvSpPr>
      <xdr:spPr>
        <a:xfrm>
          <a:off x="1066800" y="1414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本指数は、前年度と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横ばいであり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、類似団体平均、全国町村平均のいずれと比較しても著しく下回っている水準にある。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今後については適宜、財政状況等を勘案しながら適切な水準へ是正を図っていくものとする。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なお、平成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年度の指数については、平成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年度の指数を引用し、表記を行っている。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82</xdr:row>
      <xdr:rowOff>157339</xdr:rowOff>
    </xdr:to>
    <xdr:cxnSp macro="">
      <xdr:nvCxnSpPr>
        <xdr:cNvPr id="260" name="直線コネクタ 259"/>
        <xdr:cNvCxnSpPr/>
      </xdr:nvCxnSpPr>
      <xdr:spPr>
        <a:xfrm>
          <a:off x="16179800" y="14216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82</xdr:row>
      <xdr:rowOff>157339</xdr:rowOff>
    </xdr:to>
    <xdr:cxnSp macro="">
      <xdr:nvCxnSpPr>
        <xdr:cNvPr id="263" name="直線コネクタ 262"/>
        <xdr:cNvCxnSpPr/>
      </xdr:nvCxnSpPr>
      <xdr:spPr>
        <a:xfrm>
          <a:off x="15290800" y="141894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9878</xdr:rowOff>
    </xdr:from>
    <xdr:to>
      <xdr:col>72</xdr:col>
      <xdr:colOff>203200</xdr:colOff>
      <xdr:row>82</xdr:row>
      <xdr:rowOff>130528</xdr:rowOff>
    </xdr:to>
    <xdr:cxnSp macro="">
      <xdr:nvCxnSpPr>
        <xdr:cNvPr id="266" name="直線コネクタ 265"/>
        <xdr:cNvCxnSpPr/>
      </xdr:nvCxnSpPr>
      <xdr:spPr>
        <a:xfrm>
          <a:off x="14401800" y="140687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82</xdr:row>
      <xdr:rowOff>9878</xdr:rowOff>
    </xdr:to>
    <xdr:cxnSp macro="">
      <xdr:nvCxnSpPr>
        <xdr:cNvPr id="269" name="直線コネクタ 268"/>
        <xdr:cNvCxnSpPr/>
      </xdr:nvCxnSpPr>
      <xdr:spPr>
        <a:xfrm>
          <a:off x="13512800" y="139481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70" name="フローチャート: 判断 269"/>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71" name="テキスト ボックス 270"/>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9" name="楕円 278"/>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80" name="給与水準   （国との比較）該当値テキスト"/>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106539</xdr:rowOff>
    </xdr:from>
    <xdr:to>
      <xdr:col>77</xdr:col>
      <xdr:colOff>95250</xdr:colOff>
      <xdr:row>83</xdr:row>
      <xdr:rowOff>36689</xdr:rowOff>
    </xdr:to>
    <xdr:sp macro="" textlink="">
      <xdr:nvSpPr>
        <xdr:cNvPr id="281" name="楕円 280"/>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46866</xdr:rowOff>
    </xdr:from>
    <xdr:ext cx="736600" cy="259045"/>
    <xdr:sp macro="" textlink="">
      <xdr:nvSpPr>
        <xdr:cNvPr id="282" name="テキスト ボックス 281"/>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83" name="楕円 282"/>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84" name="テキスト ボックス 283"/>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130528</xdr:rowOff>
    </xdr:from>
    <xdr:to>
      <xdr:col>68</xdr:col>
      <xdr:colOff>203200</xdr:colOff>
      <xdr:row>82</xdr:row>
      <xdr:rowOff>60678</xdr:rowOff>
    </xdr:to>
    <xdr:sp macro="" textlink="">
      <xdr:nvSpPr>
        <xdr:cNvPr id="285" name="楕円 284"/>
        <xdr:cNvSpPr/>
      </xdr:nvSpPr>
      <xdr:spPr>
        <a:xfrm>
          <a:off x="14351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70855</xdr:rowOff>
    </xdr:from>
    <xdr:ext cx="762000" cy="259045"/>
    <xdr:sp macro="" textlink="">
      <xdr:nvSpPr>
        <xdr:cNvPr id="286" name="テキスト ボックス 285"/>
        <xdr:cNvSpPr txBox="1"/>
      </xdr:nvSpPr>
      <xdr:spPr>
        <a:xfrm>
          <a:off x="14020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9878</xdr:rowOff>
    </xdr:from>
    <xdr:to>
      <xdr:col>64</xdr:col>
      <xdr:colOff>152400</xdr:colOff>
      <xdr:row>81</xdr:row>
      <xdr:rowOff>111478</xdr:rowOff>
    </xdr:to>
    <xdr:sp macro="" textlink="">
      <xdr:nvSpPr>
        <xdr:cNvPr id="287" name="楕円 286"/>
        <xdr:cNvSpPr/>
      </xdr:nvSpPr>
      <xdr:spPr>
        <a:xfrm>
          <a:off x="13462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121655</xdr:rowOff>
    </xdr:from>
    <xdr:ext cx="762000" cy="259045"/>
    <xdr:sp macro="" textlink="">
      <xdr:nvSpPr>
        <xdr:cNvPr id="288" name="テキスト ボックス 287"/>
        <xdr:cNvSpPr txBox="1"/>
      </xdr:nvSpPr>
      <xdr:spPr>
        <a:xfrm>
          <a:off x="13131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本町は面積が303.</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類似団体と比較して広大であり、合併前の旧町単位で支所を設置していること等により、類似団体と比較して職員数が多くならざるを得ない状況にある。また、過疎地域であるがゆえに民間サービスが十分では無いことから、バス事業やCATV事業を町直営で実施せざるを得ないことが、本指標を押し上げる要因とな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今後については、組織の合理化や民間への業務委託等を検討し、職員数の適正化を図っていく。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21929</xdr:rowOff>
    </xdr:from>
    <xdr:to>
      <xdr:col>81</xdr:col>
      <xdr:colOff>44450</xdr:colOff>
      <xdr:row>62</xdr:row>
      <xdr:rowOff>46863</xdr:rowOff>
    </xdr:to>
    <xdr:cxnSp macro="">
      <xdr:nvCxnSpPr>
        <xdr:cNvPr id="323" name="直線コネクタ 322"/>
        <xdr:cNvCxnSpPr/>
      </xdr:nvCxnSpPr>
      <xdr:spPr>
        <a:xfrm>
          <a:off x="16179800" y="10651829"/>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21929</xdr:rowOff>
    </xdr:to>
    <xdr:cxnSp macro="">
      <xdr:nvCxnSpPr>
        <xdr:cNvPr id="326" name="直線コネクタ 325"/>
        <xdr:cNvCxnSpPr/>
      </xdr:nvCxnSpPr>
      <xdr:spPr>
        <a:xfrm>
          <a:off x="15290800" y="1063815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158793</xdr:rowOff>
    </xdr:from>
    <xdr:to>
      <xdr:col>72</xdr:col>
      <xdr:colOff>203200</xdr:colOff>
      <xdr:row>62</xdr:row>
      <xdr:rowOff>8255</xdr:rowOff>
    </xdr:to>
    <xdr:cxnSp macro="">
      <xdr:nvCxnSpPr>
        <xdr:cNvPr id="329" name="直線コネクタ 328"/>
        <xdr:cNvCxnSpPr/>
      </xdr:nvCxnSpPr>
      <xdr:spPr>
        <a:xfrm>
          <a:off x="14401800" y="10617243"/>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124206</xdr:rowOff>
    </xdr:from>
    <xdr:to>
      <xdr:col>68</xdr:col>
      <xdr:colOff>152400</xdr:colOff>
      <xdr:row>61</xdr:row>
      <xdr:rowOff>158793</xdr:rowOff>
    </xdr:to>
    <xdr:cxnSp macro="">
      <xdr:nvCxnSpPr>
        <xdr:cNvPr id="332" name="直線コネクタ 331"/>
        <xdr:cNvCxnSpPr/>
      </xdr:nvCxnSpPr>
      <xdr:spPr>
        <a:xfrm>
          <a:off x="13512800" y="10582656"/>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109051</xdr:rowOff>
    </xdr:from>
    <xdr:to>
      <xdr:col>68</xdr:col>
      <xdr:colOff>203200</xdr:colOff>
      <xdr:row>60</xdr:row>
      <xdr:rowOff>39201</xdr:rowOff>
    </xdr:to>
    <xdr:sp macro="" textlink="">
      <xdr:nvSpPr>
        <xdr:cNvPr id="333" name="フローチャート: 判断 332"/>
        <xdr:cNvSpPr/>
      </xdr:nvSpPr>
      <xdr:spPr>
        <a:xfrm>
          <a:off x="14351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49378</xdr:rowOff>
    </xdr:from>
    <xdr:ext cx="762000" cy="259045"/>
    <xdr:sp macro="" textlink="">
      <xdr:nvSpPr>
        <xdr:cNvPr id="334" name="テキスト ボックス 333"/>
        <xdr:cNvSpPr txBox="1"/>
      </xdr:nvSpPr>
      <xdr:spPr>
        <a:xfrm>
          <a:off x="14020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35" name="フローチャート: 判断 334"/>
        <xdr:cNvSpPr/>
      </xdr:nvSpPr>
      <xdr:spPr>
        <a:xfrm>
          <a:off x="13462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36" name="テキスト ボックス 335"/>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167513</xdr:rowOff>
    </xdr:from>
    <xdr:to>
      <xdr:col>81</xdr:col>
      <xdr:colOff>95250</xdr:colOff>
      <xdr:row>62</xdr:row>
      <xdr:rowOff>97663</xdr:rowOff>
    </xdr:to>
    <xdr:sp macro="" textlink="">
      <xdr:nvSpPr>
        <xdr:cNvPr id="342" name="楕円 341"/>
        <xdr:cNvSpPr/>
      </xdr:nvSpPr>
      <xdr:spPr>
        <a:xfrm>
          <a:off x="169672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139590</xdr:rowOff>
    </xdr:from>
    <xdr:ext cx="762000" cy="259045"/>
    <xdr:sp macro="" textlink="">
      <xdr:nvSpPr>
        <xdr:cNvPr id="343" name="定員管理の状況該当値テキスト"/>
        <xdr:cNvSpPr txBox="1"/>
      </xdr:nvSpPr>
      <xdr:spPr>
        <a:xfrm>
          <a:off x="17106900" y="1059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142579</xdr:rowOff>
    </xdr:from>
    <xdr:to>
      <xdr:col>77</xdr:col>
      <xdr:colOff>95250</xdr:colOff>
      <xdr:row>62</xdr:row>
      <xdr:rowOff>72729</xdr:rowOff>
    </xdr:to>
    <xdr:sp macro="" textlink="">
      <xdr:nvSpPr>
        <xdr:cNvPr id="344" name="楕円 343"/>
        <xdr:cNvSpPr/>
      </xdr:nvSpPr>
      <xdr:spPr>
        <a:xfrm>
          <a:off x="16129000" y="106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57506</xdr:rowOff>
    </xdr:from>
    <xdr:ext cx="736600" cy="259045"/>
    <xdr:sp macro="" textlink="">
      <xdr:nvSpPr>
        <xdr:cNvPr id="345" name="テキスト ボックス 344"/>
        <xdr:cNvSpPr txBox="1"/>
      </xdr:nvSpPr>
      <xdr:spPr>
        <a:xfrm>
          <a:off x="15798800" y="1068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6" name="楕円 345"/>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7" name="テキスト ボックス 346"/>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107993</xdr:rowOff>
    </xdr:from>
    <xdr:to>
      <xdr:col>68</xdr:col>
      <xdr:colOff>203200</xdr:colOff>
      <xdr:row>62</xdr:row>
      <xdr:rowOff>38143</xdr:rowOff>
    </xdr:to>
    <xdr:sp macro="" textlink="">
      <xdr:nvSpPr>
        <xdr:cNvPr id="348" name="楕円 347"/>
        <xdr:cNvSpPr/>
      </xdr:nvSpPr>
      <xdr:spPr>
        <a:xfrm>
          <a:off x="14351000" y="105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22920</xdr:rowOff>
    </xdr:from>
    <xdr:ext cx="762000" cy="259045"/>
    <xdr:sp macro="" textlink="">
      <xdr:nvSpPr>
        <xdr:cNvPr id="349" name="テキスト ボックス 348"/>
        <xdr:cNvSpPr txBox="1"/>
      </xdr:nvSpPr>
      <xdr:spPr>
        <a:xfrm>
          <a:off x="14020800" y="106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73406</xdr:rowOff>
    </xdr:from>
    <xdr:to>
      <xdr:col>64</xdr:col>
      <xdr:colOff>152400</xdr:colOff>
      <xdr:row>62</xdr:row>
      <xdr:rowOff>3556</xdr:rowOff>
    </xdr:to>
    <xdr:sp macro="" textlink="">
      <xdr:nvSpPr>
        <xdr:cNvPr id="350" name="楕円 349"/>
        <xdr:cNvSpPr/>
      </xdr:nvSpPr>
      <xdr:spPr>
        <a:xfrm>
          <a:off x="13462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159783</xdr:rowOff>
    </xdr:from>
    <xdr:ext cx="762000" cy="259045"/>
    <xdr:sp macro="" textlink="">
      <xdr:nvSpPr>
        <xdr:cNvPr id="351" name="テキスト ボックス 350"/>
        <xdr:cNvSpPr txBox="1"/>
      </xdr:nvSpPr>
      <xdr:spPr>
        <a:xfrm>
          <a:off x="13131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本指標は、分母となる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標準財政規模が普通交付税の段階的縮減により減少したため、前年度と比較して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現時点においても類似団体平均、全国平均との比較では最低水準にあるが、平成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年度以後も普通交付税の段階的縮減により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標準財政規模の減少が見込まれるため、本指標の更なる増加が懸念されるところである。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交付税算入の高い地方債の活用、繰上償還の実施や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事業の選択と集中により過度に地方債に依存しない財政運営に努める。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138289</xdr:rowOff>
    </xdr:from>
    <xdr:to>
      <xdr:col>81</xdr:col>
      <xdr:colOff>44450</xdr:colOff>
      <xdr:row>45</xdr:row>
      <xdr:rowOff>74083</xdr:rowOff>
    </xdr:to>
    <xdr:cxnSp macro="">
      <xdr:nvCxnSpPr>
        <xdr:cNvPr id="386" name="直線コネクタ 385"/>
        <xdr:cNvCxnSpPr/>
      </xdr:nvCxnSpPr>
      <xdr:spPr>
        <a:xfrm>
          <a:off x="16179800" y="7682089"/>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111478</xdr:rowOff>
    </xdr:from>
    <xdr:to>
      <xdr:col>77</xdr:col>
      <xdr:colOff>44450</xdr:colOff>
      <xdr:row>44</xdr:row>
      <xdr:rowOff>138289</xdr:rowOff>
    </xdr:to>
    <xdr:cxnSp macro="">
      <xdr:nvCxnSpPr>
        <xdr:cNvPr id="389" name="直線コネクタ 388"/>
        <xdr:cNvCxnSpPr/>
      </xdr:nvCxnSpPr>
      <xdr:spPr>
        <a:xfrm>
          <a:off x="15290800" y="76552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111478</xdr:rowOff>
    </xdr:from>
    <xdr:to>
      <xdr:col>72</xdr:col>
      <xdr:colOff>203200</xdr:colOff>
      <xdr:row>44</xdr:row>
      <xdr:rowOff>165100</xdr:rowOff>
    </xdr:to>
    <xdr:cxnSp macro="">
      <xdr:nvCxnSpPr>
        <xdr:cNvPr id="392" name="直線コネクタ 391"/>
        <xdr:cNvCxnSpPr/>
      </xdr:nvCxnSpPr>
      <xdr:spPr>
        <a:xfrm flipV="1">
          <a:off x="14401800" y="76552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44</xdr:row>
      <xdr:rowOff>165100</xdr:rowOff>
    </xdr:to>
    <xdr:cxnSp macro="">
      <xdr:nvCxnSpPr>
        <xdr:cNvPr id="395" name="直線コネクタ 394"/>
        <xdr:cNvCxnSpPr/>
      </xdr:nvCxnSpPr>
      <xdr:spPr>
        <a:xfrm>
          <a:off x="13512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11995</xdr:rowOff>
    </xdr:from>
    <xdr:to>
      <xdr:col>68</xdr:col>
      <xdr:colOff>203200</xdr:colOff>
      <xdr:row>41</xdr:row>
      <xdr:rowOff>113595</xdr:rowOff>
    </xdr:to>
    <xdr:sp macro="" textlink="">
      <xdr:nvSpPr>
        <xdr:cNvPr id="396" name="フローチャート: 判断 395"/>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123772</xdr:rowOff>
    </xdr:from>
    <xdr:ext cx="762000" cy="259045"/>
    <xdr:sp macro="" textlink="">
      <xdr:nvSpPr>
        <xdr:cNvPr id="397" name="テキスト ボックス 396"/>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398" name="フローチャート: 判断 397"/>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59566</xdr:rowOff>
    </xdr:from>
    <xdr:ext cx="762000" cy="259045"/>
    <xdr:sp macro="" textlink="">
      <xdr:nvSpPr>
        <xdr:cNvPr id="399" name="テキスト ボックス 398"/>
        <xdr:cNvSpPr txBox="1"/>
      </xdr:nvSpPr>
      <xdr:spPr>
        <a:xfrm>
          <a:off x="13131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5" name="楕円 404"/>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6" name="公債費負担の状況該当値テキスト"/>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87489</xdr:rowOff>
    </xdr:from>
    <xdr:to>
      <xdr:col>77</xdr:col>
      <xdr:colOff>95250</xdr:colOff>
      <xdr:row>45</xdr:row>
      <xdr:rowOff>17639</xdr:rowOff>
    </xdr:to>
    <xdr:sp macro="" textlink="">
      <xdr:nvSpPr>
        <xdr:cNvPr id="407" name="楕円 406"/>
        <xdr:cNvSpPr/>
      </xdr:nvSpPr>
      <xdr:spPr>
        <a:xfrm>
          <a:off x="16129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2416</xdr:rowOff>
    </xdr:from>
    <xdr:ext cx="736600" cy="259045"/>
    <xdr:sp macro="" textlink="">
      <xdr:nvSpPr>
        <xdr:cNvPr id="408" name="テキスト ボックス 407"/>
        <xdr:cNvSpPr txBox="1"/>
      </xdr:nvSpPr>
      <xdr:spPr>
        <a:xfrm>
          <a:off x="15798800" y="771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60678</xdr:rowOff>
    </xdr:from>
    <xdr:to>
      <xdr:col>73</xdr:col>
      <xdr:colOff>44450</xdr:colOff>
      <xdr:row>44</xdr:row>
      <xdr:rowOff>162278</xdr:rowOff>
    </xdr:to>
    <xdr:sp macro="" textlink="">
      <xdr:nvSpPr>
        <xdr:cNvPr id="409" name="楕円 408"/>
        <xdr:cNvSpPr/>
      </xdr:nvSpPr>
      <xdr:spPr>
        <a:xfrm>
          <a:off x="15240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147055</xdr:rowOff>
    </xdr:from>
    <xdr:ext cx="762000" cy="259045"/>
    <xdr:sp macro="" textlink="">
      <xdr:nvSpPr>
        <xdr:cNvPr id="410" name="テキスト ボックス 409"/>
        <xdr:cNvSpPr txBox="1"/>
      </xdr:nvSpPr>
      <xdr:spPr>
        <a:xfrm>
          <a:off x="14909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1" name="楕円 410"/>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2" name="テキスト ボックス 411"/>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3" name="楕円 412"/>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4" name="テキスト ボックス 413"/>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本指標は、分母となる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標準財政規模が普通交付税の段階的縮減により減少したため、前年度と比較して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現時点においても類似団体平均、全国平均との比較では最低水準にあるが、平成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年度以後も普通交付税の段階的縮減により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標準財政規模の減少が見込まれるため、本指標の更なる増加が懸念されるところである。将来への負担を少しでも軽減するように、公債費の適正化や財源確保を図り財政健全化に努める。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18542</xdr:rowOff>
    </xdr:from>
    <xdr:to>
      <xdr:col>81</xdr:col>
      <xdr:colOff>44450</xdr:colOff>
      <xdr:row>21</xdr:row>
      <xdr:rowOff>92863</xdr:rowOff>
    </xdr:to>
    <xdr:cxnSp macro="">
      <xdr:nvCxnSpPr>
        <xdr:cNvPr id="446" name="直線コネクタ 445"/>
        <xdr:cNvCxnSpPr/>
      </xdr:nvCxnSpPr>
      <xdr:spPr>
        <a:xfrm>
          <a:off x="16179800" y="3618992"/>
          <a:ext cx="8382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7"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5029</xdr:rowOff>
    </xdr:from>
    <xdr:to>
      <xdr:col>77</xdr:col>
      <xdr:colOff>44450</xdr:colOff>
      <xdr:row>21</xdr:row>
      <xdr:rowOff>18542</xdr:rowOff>
    </xdr:to>
    <xdr:cxnSp macro="">
      <xdr:nvCxnSpPr>
        <xdr:cNvPr id="449" name="直線コネクタ 448"/>
        <xdr:cNvCxnSpPr/>
      </xdr:nvCxnSpPr>
      <xdr:spPr>
        <a:xfrm>
          <a:off x="15290800" y="3605479"/>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1" name="テキスト ボックス 450"/>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5029</xdr:rowOff>
    </xdr:from>
    <xdr:to>
      <xdr:col>72</xdr:col>
      <xdr:colOff>203200</xdr:colOff>
      <xdr:row>21</xdr:row>
      <xdr:rowOff>18542</xdr:rowOff>
    </xdr:to>
    <xdr:cxnSp macro="">
      <xdr:nvCxnSpPr>
        <xdr:cNvPr id="452" name="直線コネクタ 451"/>
        <xdr:cNvCxnSpPr/>
      </xdr:nvCxnSpPr>
      <xdr:spPr>
        <a:xfrm flipV="1">
          <a:off x="14401800" y="3605479"/>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153314</xdr:rowOff>
    </xdr:from>
    <xdr:to>
      <xdr:col>68</xdr:col>
      <xdr:colOff>152400</xdr:colOff>
      <xdr:row>21</xdr:row>
      <xdr:rowOff>18542</xdr:rowOff>
    </xdr:to>
    <xdr:cxnSp macro="">
      <xdr:nvCxnSpPr>
        <xdr:cNvPr id="455" name="直線コネクタ 454"/>
        <xdr:cNvCxnSpPr/>
      </xdr:nvCxnSpPr>
      <xdr:spPr>
        <a:xfrm>
          <a:off x="13512800" y="3582314"/>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46076</xdr:rowOff>
    </xdr:from>
    <xdr:to>
      <xdr:col>68</xdr:col>
      <xdr:colOff>203200</xdr:colOff>
      <xdr:row>16</xdr:row>
      <xdr:rowOff>147676</xdr:rowOff>
    </xdr:to>
    <xdr:sp macro="" textlink="">
      <xdr:nvSpPr>
        <xdr:cNvPr id="456" name="フローチャート: 判断 455"/>
        <xdr:cNvSpPr/>
      </xdr:nvSpPr>
      <xdr:spPr>
        <a:xfrm>
          <a:off x="14351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157853</xdr:rowOff>
    </xdr:from>
    <xdr:ext cx="762000" cy="259045"/>
    <xdr:sp macro="" textlink="">
      <xdr:nvSpPr>
        <xdr:cNvPr id="457" name="テキスト ボックス 456"/>
        <xdr:cNvSpPr txBox="1"/>
      </xdr:nvSpPr>
      <xdr:spPr>
        <a:xfrm>
          <a:off x="14020800" y="25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84684</xdr:rowOff>
    </xdr:from>
    <xdr:to>
      <xdr:col>64</xdr:col>
      <xdr:colOff>152400</xdr:colOff>
      <xdr:row>17</xdr:row>
      <xdr:rowOff>14834</xdr:rowOff>
    </xdr:to>
    <xdr:sp macro="" textlink="">
      <xdr:nvSpPr>
        <xdr:cNvPr id="458" name="フローチャート: 判断 457"/>
        <xdr:cNvSpPr/>
      </xdr:nvSpPr>
      <xdr:spPr>
        <a:xfrm>
          <a:off x="13462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25011</xdr:rowOff>
    </xdr:from>
    <xdr:ext cx="762000" cy="259045"/>
    <xdr:sp macro="" textlink="">
      <xdr:nvSpPr>
        <xdr:cNvPr id="459" name="テキスト ボックス 458"/>
        <xdr:cNvSpPr txBox="1"/>
      </xdr:nvSpPr>
      <xdr:spPr>
        <a:xfrm>
          <a:off x="13131800" y="25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42063</xdr:rowOff>
    </xdr:from>
    <xdr:to>
      <xdr:col>81</xdr:col>
      <xdr:colOff>95250</xdr:colOff>
      <xdr:row>21</xdr:row>
      <xdr:rowOff>143663</xdr:rowOff>
    </xdr:to>
    <xdr:sp macro="" textlink="">
      <xdr:nvSpPr>
        <xdr:cNvPr id="465" name="楕円 464"/>
        <xdr:cNvSpPr/>
      </xdr:nvSpPr>
      <xdr:spPr>
        <a:xfrm>
          <a:off x="16967200" y="36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14140</xdr:rowOff>
    </xdr:from>
    <xdr:ext cx="762000" cy="259045"/>
    <xdr:sp macro="" textlink="">
      <xdr:nvSpPr>
        <xdr:cNvPr id="466" name="将来負担の状況該当値テキスト"/>
        <xdr:cNvSpPr txBox="1"/>
      </xdr:nvSpPr>
      <xdr:spPr>
        <a:xfrm>
          <a:off x="17106900" y="361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139192</xdr:rowOff>
    </xdr:from>
    <xdr:to>
      <xdr:col>77</xdr:col>
      <xdr:colOff>95250</xdr:colOff>
      <xdr:row>21</xdr:row>
      <xdr:rowOff>69342</xdr:rowOff>
    </xdr:to>
    <xdr:sp macro="" textlink="">
      <xdr:nvSpPr>
        <xdr:cNvPr id="467" name="楕円 466"/>
        <xdr:cNvSpPr/>
      </xdr:nvSpPr>
      <xdr:spPr>
        <a:xfrm>
          <a:off x="16129000" y="35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54119</xdr:rowOff>
    </xdr:from>
    <xdr:ext cx="736600" cy="259045"/>
    <xdr:sp macro="" textlink="">
      <xdr:nvSpPr>
        <xdr:cNvPr id="468" name="テキスト ボックス 467"/>
        <xdr:cNvSpPr txBox="1"/>
      </xdr:nvSpPr>
      <xdr:spPr>
        <a:xfrm>
          <a:off x="15798800" y="36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125679</xdr:rowOff>
    </xdr:from>
    <xdr:to>
      <xdr:col>73</xdr:col>
      <xdr:colOff>44450</xdr:colOff>
      <xdr:row>21</xdr:row>
      <xdr:rowOff>55829</xdr:rowOff>
    </xdr:to>
    <xdr:sp macro="" textlink="">
      <xdr:nvSpPr>
        <xdr:cNvPr id="469" name="楕円 468"/>
        <xdr:cNvSpPr/>
      </xdr:nvSpPr>
      <xdr:spPr>
        <a:xfrm>
          <a:off x="15240000" y="35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40606</xdr:rowOff>
    </xdr:from>
    <xdr:ext cx="762000" cy="259045"/>
    <xdr:sp macro="" textlink="">
      <xdr:nvSpPr>
        <xdr:cNvPr id="470" name="テキスト ボックス 469"/>
        <xdr:cNvSpPr txBox="1"/>
      </xdr:nvSpPr>
      <xdr:spPr>
        <a:xfrm>
          <a:off x="14909800" y="364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139192</xdr:rowOff>
    </xdr:from>
    <xdr:to>
      <xdr:col>68</xdr:col>
      <xdr:colOff>203200</xdr:colOff>
      <xdr:row>21</xdr:row>
      <xdr:rowOff>69342</xdr:rowOff>
    </xdr:to>
    <xdr:sp macro="" textlink="">
      <xdr:nvSpPr>
        <xdr:cNvPr id="471" name="楕円 470"/>
        <xdr:cNvSpPr/>
      </xdr:nvSpPr>
      <xdr:spPr>
        <a:xfrm>
          <a:off x="14351000" y="35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54119</xdr:rowOff>
    </xdr:from>
    <xdr:ext cx="762000" cy="259045"/>
    <xdr:sp macro="" textlink="">
      <xdr:nvSpPr>
        <xdr:cNvPr id="472" name="テキスト ボックス 471"/>
        <xdr:cNvSpPr txBox="1"/>
      </xdr:nvSpPr>
      <xdr:spPr>
        <a:xfrm>
          <a:off x="14020800" y="365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102514</xdr:rowOff>
    </xdr:from>
    <xdr:to>
      <xdr:col>64</xdr:col>
      <xdr:colOff>152400</xdr:colOff>
      <xdr:row>21</xdr:row>
      <xdr:rowOff>32664</xdr:rowOff>
    </xdr:to>
    <xdr:sp macro="" textlink="">
      <xdr:nvSpPr>
        <xdr:cNvPr id="473" name="楕円 472"/>
        <xdr:cNvSpPr/>
      </xdr:nvSpPr>
      <xdr:spPr>
        <a:xfrm>
          <a:off x="13462000" y="35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17441</xdr:rowOff>
    </xdr:from>
    <xdr:ext cx="762000" cy="259045"/>
    <xdr:sp macro="" textlink="">
      <xdr:nvSpPr>
        <xdr:cNvPr id="474" name="テキスト ボックス 473"/>
        <xdr:cNvSpPr txBox="1"/>
      </xdr:nvSpPr>
      <xdr:spPr>
        <a:xfrm>
          <a:off x="13131800" y="361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本町は、経常収支比率の分母である経常一般財源等における地方交付税等への依存度が類似団体平均と比較して極めて高いため、交付税の増減が指標に如実に反映される。</a:t>
          </a:r>
          <a:endParaRPr lang="ja-JP" altLang="ja-JP" sz="1000">
            <a:effectLst/>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そのため、</a:t>
          </a:r>
          <a:r>
            <a:rPr lang="ja-JP" altLang="ja-JP" sz="1000" b="0" i="0" baseline="0">
              <a:solidFill>
                <a:schemeClr val="dk1"/>
              </a:solidFill>
              <a:effectLst/>
              <a:latin typeface="+mn-lt"/>
              <a:ea typeface="+mn-ea"/>
              <a:cs typeface="+mn-cs"/>
            </a:rPr>
            <a:t>本指標は、</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地方交付税等が合併算定期間</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高い水準で推移していること</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ほぼ同</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水準にある</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。しかしながら、人口一人あたりの人件費は、高い水準にあるため、本指標が人件費の実態を必ずしも正確に反映できているわけではないと考える。</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地方交付税の合併算定期間終了後は指標の悪化が確実であることから、事業の見直しや公共施設等の再編に取り組み、職員数の適正化に努める。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157480</xdr:rowOff>
    </xdr:to>
    <xdr:cxnSp macro="">
      <xdr:nvCxnSpPr>
        <xdr:cNvPr id="66" name="直線コネクタ 65"/>
        <xdr:cNvCxnSpPr/>
      </xdr:nvCxnSpPr>
      <xdr:spPr>
        <a:xfrm>
          <a:off x="3987800" y="6253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81280</xdr:rowOff>
    </xdr:to>
    <xdr:cxnSp macro="">
      <xdr:nvCxnSpPr>
        <xdr:cNvPr id="69" name="直線コネクタ 68"/>
        <xdr:cNvCxnSpPr/>
      </xdr:nvCxnSpPr>
      <xdr:spPr>
        <a:xfrm>
          <a:off x="3098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12700</xdr:rowOff>
    </xdr:to>
    <xdr:cxnSp macro="">
      <xdr:nvCxnSpPr>
        <xdr:cNvPr id="72" name="直線コネクタ 71"/>
        <xdr:cNvCxnSpPr/>
      </xdr:nvCxnSpPr>
      <xdr:spPr>
        <a:xfrm>
          <a:off x="2209800" y="612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123190</xdr:rowOff>
    </xdr:to>
    <xdr:cxnSp macro="">
      <xdr:nvCxnSpPr>
        <xdr:cNvPr id="75" name="直線コネクタ 74"/>
        <xdr:cNvCxnSpPr/>
      </xdr:nvCxnSpPr>
      <xdr:spPr>
        <a:xfrm>
          <a:off x="1320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88" name="テキスト ボックス 87"/>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本町は、経常収支比率の分母である経常一般財源等における地方交付税等への依存度が類似団体平均と比較して極めて高いため、交付税の増減が指標に如実に反映される。</a:t>
          </a:r>
          <a:endParaRPr lang="ja-JP" altLang="ja-JP">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そのため、本指標は、地方交付税等が合併算定期間で高い水準で推移していることから、類似団体と比較して良好な水準にある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地方交付税の合併算定期間終了後は指標の悪化が確実であることから、事業の見直し等により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経常的な経費の削減に努め、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更なる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抑制を図る。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a:p>
          <a:pPr rtl="0"/>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58964</xdr:rowOff>
    </xdr:from>
    <xdr:to>
      <xdr:col>82</xdr:col>
      <xdr:colOff>107950</xdr:colOff>
      <xdr:row>13</xdr:row>
      <xdr:rowOff>69850</xdr:rowOff>
    </xdr:to>
    <xdr:cxnSp macro="">
      <xdr:nvCxnSpPr>
        <xdr:cNvPr id="129" name="直線コネクタ 128"/>
        <xdr:cNvCxnSpPr/>
      </xdr:nvCxnSpPr>
      <xdr:spPr>
        <a:xfrm flipV="1">
          <a:off x="15671800" y="2287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69850</xdr:rowOff>
    </xdr:to>
    <xdr:cxnSp macro="">
      <xdr:nvCxnSpPr>
        <xdr:cNvPr id="132" name="直線コネクタ 131"/>
        <xdr:cNvCxnSpPr/>
      </xdr:nvCxnSpPr>
      <xdr:spPr>
        <a:xfrm>
          <a:off x="14782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4536</xdr:rowOff>
    </xdr:to>
    <xdr:cxnSp macro="">
      <xdr:nvCxnSpPr>
        <xdr:cNvPr id="135" name="直線コネクタ 134"/>
        <xdr:cNvCxnSpPr/>
      </xdr:nvCxnSpPr>
      <xdr:spPr>
        <a:xfrm>
          <a:off x="13893800" y="2222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110671</xdr:rowOff>
    </xdr:from>
    <xdr:to>
      <xdr:col>69</xdr:col>
      <xdr:colOff>92075</xdr:colOff>
      <xdr:row>12</xdr:row>
      <xdr:rowOff>165100</xdr:rowOff>
    </xdr:to>
    <xdr:cxnSp macro="">
      <xdr:nvCxnSpPr>
        <xdr:cNvPr id="138" name="直線コネクタ 137"/>
        <xdr:cNvCxnSpPr/>
      </xdr:nvCxnSpPr>
      <xdr:spPr>
        <a:xfrm>
          <a:off x="13004800" y="2168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39" name="フローチャート: 判断 138"/>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45556</xdr:rowOff>
    </xdr:from>
    <xdr:ext cx="762000" cy="259045"/>
    <xdr:sp macro="" textlink="">
      <xdr:nvSpPr>
        <xdr:cNvPr id="140" name="テキスト ボックス 139"/>
        <xdr:cNvSpPr txBox="1"/>
      </xdr:nvSpPr>
      <xdr:spPr>
        <a:xfrm>
          <a:off x="13512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8164</xdr:rowOff>
    </xdr:from>
    <xdr:to>
      <xdr:col>82</xdr:col>
      <xdr:colOff>158750</xdr:colOff>
      <xdr:row>13</xdr:row>
      <xdr:rowOff>109764</xdr:rowOff>
    </xdr:to>
    <xdr:sp macro="" textlink="">
      <xdr:nvSpPr>
        <xdr:cNvPr id="148" name="楕円 147"/>
        <xdr:cNvSpPr/>
      </xdr:nvSpPr>
      <xdr:spPr>
        <a:xfrm>
          <a:off x="164592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24691</xdr:rowOff>
    </xdr:from>
    <xdr:ext cx="762000" cy="259045"/>
    <xdr:sp macro="" textlink="">
      <xdr:nvSpPr>
        <xdr:cNvPr id="149" name="物件費該当値テキスト"/>
        <xdr:cNvSpPr txBox="1"/>
      </xdr:nvSpPr>
      <xdr:spPr>
        <a:xfrm>
          <a:off x="165989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0" name="楕円 149"/>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1" name="テキスト ボックス 150"/>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2" name="楕円 151"/>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3" name="テキスト ボックス 152"/>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4" name="楕円 153"/>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5" name="テキスト ボックス 154"/>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59871</xdr:rowOff>
    </xdr:from>
    <xdr:to>
      <xdr:col>65</xdr:col>
      <xdr:colOff>53975</xdr:colOff>
      <xdr:row>12</xdr:row>
      <xdr:rowOff>161471</xdr:rowOff>
    </xdr:to>
    <xdr:sp macro="" textlink="">
      <xdr:nvSpPr>
        <xdr:cNvPr id="156" name="楕円 155"/>
        <xdr:cNvSpPr/>
      </xdr:nvSpPr>
      <xdr:spPr>
        <a:xfrm>
          <a:off x="12954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198</xdr:rowOff>
    </xdr:from>
    <xdr:ext cx="762000" cy="259045"/>
    <xdr:sp macro="" textlink="">
      <xdr:nvSpPr>
        <xdr:cNvPr id="157" name="テキスト ボックス 156"/>
        <xdr:cNvSpPr txBox="1"/>
      </xdr:nvSpPr>
      <xdr:spPr>
        <a:xfrm>
          <a:off x="12623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本町は、経常収支比率の分母である経常一般財源等における地方交付税等への依存度が類似団体平均と比較して極めて高いため、交付税の増減が指標に如実に反映される。</a:t>
          </a:r>
          <a:endParaRPr lang="ja-JP" altLang="ja-JP">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そのため、本指標は、地方交付税等が合併算定期間で高い水準で推移していることから、類似団体とほぼ同水準にある。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本町は、過疎地域であり高齢化率が高いことから、今後も扶助費の増加は不可避であるが、社会構造として全国的な問題であるため、本町独自での対応は困難である。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37193</xdr:rowOff>
    </xdr:to>
    <xdr:cxnSp macro="">
      <xdr:nvCxnSpPr>
        <xdr:cNvPr id="192" name="直線コネクタ 191"/>
        <xdr:cNvCxnSpPr/>
      </xdr:nvCxnSpPr>
      <xdr:spPr>
        <a:xfrm>
          <a:off x="3987800" y="9401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95" name="直線コネクタ 194"/>
        <xdr:cNvCxnSpPr/>
      </xdr:nvCxnSpPr>
      <xdr:spPr>
        <a:xfrm flipV="1">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20865</xdr:rowOff>
    </xdr:to>
    <xdr:cxnSp macro="">
      <xdr:nvCxnSpPr>
        <xdr:cNvPr id="198" name="直線コネクタ 197"/>
        <xdr:cNvCxnSpPr/>
      </xdr:nvCxnSpPr>
      <xdr:spPr>
        <a:xfrm flipV="1">
          <a:off x="2209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201" name="直線コネクタ 200"/>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03" name="テキスト ボックス 202"/>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4" name="フローチャート: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1" name="楕円 210"/>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2"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3" name="楕円 212"/>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4" name="テキスト ボックス 213"/>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5" name="楕円 214"/>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6" name="テキスト ボックス 215"/>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年度から水道事業が法適用となり繰出金が減少したことにより、本指標は前年度と比較して大きく減少した。</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なお、本町の特別会計</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に対する繰出金は、十分な料金収入が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確保でき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ないことが根本的な要因であるが、これは、過疎地域全体が抱える問題であり、個別での対応は困難</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な状況にある。</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57</xdr:row>
      <xdr:rowOff>24130</xdr:rowOff>
    </xdr:to>
    <xdr:cxnSp macro="">
      <xdr:nvCxnSpPr>
        <xdr:cNvPr id="253" name="直線コネクタ 252"/>
        <xdr:cNvCxnSpPr/>
      </xdr:nvCxnSpPr>
      <xdr:spPr>
        <a:xfrm flipV="1">
          <a:off x="15671800" y="942340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24130</xdr:rowOff>
    </xdr:to>
    <xdr:cxnSp macro="">
      <xdr:nvCxnSpPr>
        <xdr:cNvPr id="256" name="直線コネクタ 255"/>
        <xdr:cNvCxnSpPr/>
      </xdr:nvCxnSpPr>
      <xdr:spPr>
        <a:xfrm>
          <a:off x="14782800" y="9712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127000</xdr:rowOff>
    </xdr:to>
    <xdr:cxnSp macro="">
      <xdr:nvCxnSpPr>
        <xdr:cNvPr id="259" name="直線コネクタ 258"/>
        <xdr:cNvCxnSpPr/>
      </xdr:nvCxnSpPr>
      <xdr:spPr>
        <a:xfrm flipV="1">
          <a:off x="13893800" y="971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134620</xdr:rowOff>
    </xdr:to>
    <xdr:cxnSp macro="">
      <xdr:nvCxnSpPr>
        <xdr:cNvPr id="262" name="直線コネクタ 261"/>
        <xdr:cNvCxnSpPr/>
      </xdr:nvCxnSpPr>
      <xdr:spPr>
        <a:xfrm flipV="1">
          <a:off x="13004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63" name="フローチャート: 判断 262"/>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64" name="テキスト ボックス 263"/>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65" name="フローチャート: 判断 264"/>
        <xdr:cNvSpPr/>
      </xdr:nvSpPr>
      <xdr:spPr>
        <a:xfrm>
          <a:off x="12954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66" name="テキスト ボックス 265"/>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2" name="楕円 271"/>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3"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5" name="テキスト ボックス 274"/>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6" name="楕円 275"/>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147337</xdr:rowOff>
    </xdr:from>
    <xdr:ext cx="762000" cy="259045"/>
    <xdr:sp macro="" textlink="">
      <xdr:nvSpPr>
        <xdr:cNvPr id="277" name="テキスト ボックス 276"/>
        <xdr:cNvSpPr txBox="1"/>
      </xdr:nvSpPr>
      <xdr:spPr>
        <a:xfrm>
          <a:off x="14401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9" name="テキスト ボックス 278"/>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80" name="楕円 279"/>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170197</xdr:rowOff>
    </xdr:from>
    <xdr:ext cx="762000" cy="259045"/>
    <xdr:sp macro="" textlink="">
      <xdr:nvSpPr>
        <xdr:cNvPr id="281" name="テキスト ボックス 280"/>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水道事業の地方公営企業法の適用により、平成</a:t>
          </a:r>
          <a:r>
            <a:rPr kumimoji="1" lang="en-US" altLang="ja-JP" sz="1100">
              <a:latin typeface="ＭＳ ゴシック" panose="020B0609070205080204" pitchFamily="49" charset="-128"/>
              <a:ea typeface="ＭＳ ゴシック" panose="020B0609070205080204" pitchFamily="49" charset="-128"/>
            </a:rPr>
            <a:t>28</a:t>
          </a:r>
          <a:r>
            <a:rPr kumimoji="1" lang="ja-JP" altLang="en-US" sz="1100">
              <a:latin typeface="ＭＳ ゴシック" panose="020B0609070205080204" pitchFamily="49" charset="-128"/>
              <a:ea typeface="ＭＳ ゴシック" panose="020B0609070205080204" pitchFamily="49" charset="-128"/>
            </a:rPr>
            <a:t>年度までは繰出金として支出していたものを補助金として支出することとなったため、大きく増加した。</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また、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本町は、経常収支比率の分母である経常一般財源等における地方交付税等への依存度が類似団体平均と比較して極めて高いため、交付税の増減が指標に如実に反映される。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そのため、</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地方交付税</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が大きく減額となる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合併算定期間終了後は指標の悪化が確実であることから、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目的や効果を検証し、廃止や縮減に努める。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156392</xdr:rowOff>
    </xdr:from>
    <xdr:to>
      <xdr:col>82</xdr:col>
      <xdr:colOff>107950</xdr:colOff>
      <xdr:row>38</xdr:row>
      <xdr:rowOff>87812</xdr:rowOff>
    </xdr:to>
    <xdr:cxnSp macro="">
      <xdr:nvCxnSpPr>
        <xdr:cNvPr id="315" name="直線コネクタ 314"/>
        <xdr:cNvCxnSpPr/>
      </xdr:nvCxnSpPr>
      <xdr:spPr>
        <a:xfrm>
          <a:off x="15671800" y="632859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133549</xdr:rowOff>
    </xdr:from>
    <xdr:ext cx="762000" cy="259045"/>
    <xdr:sp macro="" textlink="">
      <xdr:nvSpPr>
        <xdr:cNvPr id="316"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130266</xdr:rowOff>
    </xdr:from>
    <xdr:to>
      <xdr:col>78</xdr:col>
      <xdr:colOff>69850</xdr:colOff>
      <xdr:row>36</xdr:row>
      <xdr:rowOff>156392</xdr:rowOff>
    </xdr:to>
    <xdr:cxnSp macro="">
      <xdr:nvCxnSpPr>
        <xdr:cNvPr id="318" name="直線コネクタ 317"/>
        <xdr:cNvCxnSpPr/>
      </xdr:nvCxnSpPr>
      <xdr:spPr>
        <a:xfrm>
          <a:off x="14782800" y="63024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130266</xdr:rowOff>
    </xdr:to>
    <xdr:cxnSp macro="">
      <xdr:nvCxnSpPr>
        <xdr:cNvPr id="321" name="直線コネクタ 320"/>
        <xdr:cNvCxnSpPr/>
      </xdr:nvCxnSpPr>
      <xdr:spPr>
        <a:xfrm>
          <a:off x="13893800" y="62763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71483</xdr:rowOff>
    </xdr:from>
    <xdr:to>
      <xdr:col>69</xdr:col>
      <xdr:colOff>92075</xdr:colOff>
      <xdr:row>36</xdr:row>
      <xdr:rowOff>104140</xdr:rowOff>
    </xdr:to>
    <xdr:cxnSp macro="">
      <xdr:nvCxnSpPr>
        <xdr:cNvPr id="324" name="直線コネクタ 323"/>
        <xdr:cNvCxnSpPr/>
      </xdr:nvCxnSpPr>
      <xdr:spPr>
        <a:xfrm>
          <a:off x="13004800" y="6243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23949</xdr:rowOff>
    </xdr:from>
    <xdr:to>
      <xdr:col>69</xdr:col>
      <xdr:colOff>142875</xdr:colOff>
      <xdr:row>38</xdr:row>
      <xdr:rowOff>125549</xdr:rowOff>
    </xdr:to>
    <xdr:sp macro="" textlink="">
      <xdr:nvSpPr>
        <xdr:cNvPr id="325" name="フローチャート: 判断 324"/>
        <xdr:cNvSpPr/>
      </xdr:nvSpPr>
      <xdr:spPr>
        <a:xfrm>
          <a:off x="13843000" y="653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110326</xdr:rowOff>
    </xdr:from>
    <xdr:ext cx="762000" cy="259045"/>
    <xdr:sp macro="" textlink="">
      <xdr:nvSpPr>
        <xdr:cNvPr id="326" name="テキスト ボックス 325"/>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7" name="フローチャート: 判断 326"/>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8" name="テキスト ボックス 327"/>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37012</xdr:rowOff>
    </xdr:from>
    <xdr:to>
      <xdr:col>82</xdr:col>
      <xdr:colOff>158750</xdr:colOff>
      <xdr:row>38</xdr:row>
      <xdr:rowOff>138612</xdr:rowOff>
    </xdr:to>
    <xdr:sp macro="" textlink="">
      <xdr:nvSpPr>
        <xdr:cNvPr id="334" name="楕円 333"/>
        <xdr:cNvSpPr/>
      </xdr:nvSpPr>
      <xdr:spPr>
        <a:xfrm>
          <a:off x="164592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9089</xdr:rowOff>
    </xdr:from>
    <xdr:ext cx="762000" cy="259045"/>
    <xdr:sp macro="" textlink="">
      <xdr:nvSpPr>
        <xdr:cNvPr id="335" name="補助費等該当値テキスト"/>
        <xdr:cNvSpPr txBox="1"/>
      </xdr:nvSpPr>
      <xdr:spPr>
        <a:xfrm>
          <a:off x="16598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105592</xdr:rowOff>
    </xdr:from>
    <xdr:to>
      <xdr:col>78</xdr:col>
      <xdr:colOff>120650</xdr:colOff>
      <xdr:row>37</xdr:row>
      <xdr:rowOff>35742</xdr:rowOff>
    </xdr:to>
    <xdr:sp macro="" textlink="">
      <xdr:nvSpPr>
        <xdr:cNvPr id="336" name="楕円 335"/>
        <xdr:cNvSpPr/>
      </xdr:nvSpPr>
      <xdr:spPr>
        <a:xfrm>
          <a:off x="15621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45919</xdr:rowOff>
    </xdr:from>
    <xdr:ext cx="736600" cy="259045"/>
    <xdr:sp macro="" textlink="">
      <xdr:nvSpPr>
        <xdr:cNvPr id="337" name="テキスト ボックス 336"/>
        <xdr:cNvSpPr txBox="1"/>
      </xdr:nvSpPr>
      <xdr:spPr>
        <a:xfrm>
          <a:off x="15290800" y="60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79466</xdr:rowOff>
    </xdr:from>
    <xdr:to>
      <xdr:col>74</xdr:col>
      <xdr:colOff>31750</xdr:colOff>
      <xdr:row>37</xdr:row>
      <xdr:rowOff>9616</xdr:rowOff>
    </xdr:to>
    <xdr:sp macro="" textlink="">
      <xdr:nvSpPr>
        <xdr:cNvPr id="338" name="楕円 337"/>
        <xdr:cNvSpPr/>
      </xdr:nvSpPr>
      <xdr:spPr>
        <a:xfrm>
          <a:off x="14732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19793</xdr:rowOff>
    </xdr:from>
    <xdr:ext cx="762000" cy="259045"/>
    <xdr:sp macro="" textlink="">
      <xdr:nvSpPr>
        <xdr:cNvPr id="339" name="テキスト ボックス 338"/>
        <xdr:cNvSpPr txBox="1"/>
      </xdr:nvSpPr>
      <xdr:spPr>
        <a:xfrm>
          <a:off x="14401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40" name="楕円 339"/>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41" name="テキスト ボックス 340"/>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20683</xdr:rowOff>
    </xdr:from>
    <xdr:to>
      <xdr:col>65</xdr:col>
      <xdr:colOff>53975</xdr:colOff>
      <xdr:row>36</xdr:row>
      <xdr:rowOff>122283</xdr:rowOff>
    </xdr:to>
    <xdr:sp macro="" textlink="">
      <xdr:nvSpPr>
        <xdr:cNvPr id="342" name="楕円 341"/>
        <xdr:cNvSpPr/>
      </xdr:nvSpPr>
      <xdr:spPr>
        <a:xfrm>
          <a:off x="12954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132460</xdr:rowOff>
    </xdr:from>
    <xdr:ext cx="762000" cy="259045"/>
    <xdr:sp macro="" textlink="">
      <xdr:nvSpPr>
        <xdr:cNvPr id="343" name="テキスト ボックス 342"/>
        <xdr:cNvSpPr txBox="1"/>
      </xdr:nvSpPr>
      <xdr:spPr>
        <a:xfrm>
          <a:off x="12623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本町は、経常収支比率の分母である経常一般財源等における地方交付税等への依存度が類似団体平均と比較して極めて高いため、普通交付税の段階的縮減の影響が指標に如実に反映される。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また、近年整備を行った大型施設の元金償還も開始になったことにより指標は昨年度より増加しており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、依然として類似団体内で最低水準にあ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また、地方交付税の合併算定期間終了後は指標の悪化が確実であることから、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事業の選択と集中の徹底等により過度に地方債に依存しない財政運営に努める。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145287</xdr:rowOff>
    </xdr:to>
    <xdr:cxnSp macro="">
      <xdr:nvCxnSpPr>
        <xdr:cNvPr id="373" name="直線コネクタ 372"/>
        <xdr:cNvCxnSpPr/>
      </xdr:nvCxnSpPr>
      <xdr:spPr>
        <a:xfrm>
          <a:off x="3987800" y="1342694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67563</xdr:rowOff>
    </xdr:to>
    <xdr:cxnSp macro="">
      <xdr:nvCxnSpPr>
        <xdr:cNvPr id="376" name="直線コネクタ 375"/>
        <xdr:cNvCxnSpPr/>
      </xdr:nvCxnSpPr>
      <xdr:spPr>
        <a:xfrm flipV="1">
          <a:off x="3098800" y="13426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145287</xdr:rowOff>
    </xdr:to>
    <xdr:cxnSp macro="">
      <xdr:nvCxnSpPr>
        <xdr:cNvPr id="379" name="直線コネクタ 378"/>
        <xdr:cNvCxnSpPr/>
      </xdr:nvCxnSpPr>
      <xdr:spPr>
        <a:xfrm flipV="1">
          <a:off x="2209800" y="134406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1" name="テキスト ボックス 38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78</xdr:row>
      <xdr:rowOff>145287</xdr:rowOff>
    </xdr:to>
    <xdr:cxnSp macro="">
      <xdr:nvCxnSpPr>
        <xdr:cNvPr id="382" name="直線コネクタ 381"/>
        <xdr:cNvCxnSpPr/>
      </xdr:nvCxnSpPr>
      <xdr:spPr>
        <a:xfrm>
          <a:off x="1320800" y="134955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3" name="フローチャート: 判断 382"/>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4" name="テキスト ボックス 383"/>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5" name="フローチャート: 判断 384"/>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86" name="テキスト ボックス 385"/>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92" name="楕円 391"/>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93"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94" name="楕円 393"/>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95" name="テキスト ボックス 394"/>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96" name="楕円 395"/>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97" name="テキスト ボックス 396"/>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8" name="楕円 397"/>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9" name="テキスト ボックス 398"/>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400" name="楕円 399"/>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401" name="テキスト ボックス 400"/>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本町は、経常収支比率の分母である経常一般財源等における地方交付税等への依存度が類似団体平均と比較して極めて高いため、交付税の増減が指標に如実に反映される。</a:t>
          </a:r>
          <a:endParaRPr lang="ja-JP" altLang="ja-JP">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そのため、本指標は、地方交付税等が合併算定期間で高い水準で推移していることから、類似団体と比較して良好な水準にある。</a:t>
          </a:r>
          <a:endParaRPr lang="ja-JP" altLang="ja-JP">
            <a:effectLst/>
            <a:latin typeface="ＭＳ ゴシック" panose="020B0609070205080204" pitchFamily="49" charset="-128"/>
            <a:ea typeface="ＭＳ ゴシック" panose="020B0609070205080204" pitchFamily="49" charset="-128"/>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今後において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扶助費や繰出金において増加が見込まれる状況にあるため、人件費や物件費、補助費等において、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住民サービスの低下を招かない範囲で、経常経費の削減に努める。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120142</xdr:rowOff>
    </xdr:to>
    <xdr:cxnSp macro="">
      <xdr:nvCxnSpPr>
        <xdr:cNvPr id="432" name="直線コネクタ 431"/>
        <xdr:cNvCxnSpPr/>
      </xdr:nvCxnSpPr>
      <xdr:spPr>
        <a:xfrm>
          <a:off x="15671800" y="129514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75</xdr:row>
      <xdr:rowOff>92710</xdr:rowOff>
    </xdr:to>
    <xdr:cxnSp macro="">
      <xdr:nvCxnSpPr>
        <xdr:cNvPr id="435" name="直線コネクタ 434"/>
        <xdr:cNvCxnSpPr/>
      </xdr:nvCxnSpPr>
      <xdr:spPr>
        <a:xfrm>
          <a:off x="14782800" y="128234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7" name="テキスト ボックス 436"/>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90424</xdr:rowOff>
    </xdr:from>
    <xdr:to>
      <xdr:col>73</xdr:col>
      <xdr:colOff>180975</xdr:colOff>
      <xdr:row>74</xdr:row>
      <xdr:rowOff>136144</xdr:rowOff>
    </xdr:to>
    <xdr:cxnSp macro="">
      <xdr:nvCxnSpPr>
        <xdr:cNvPr id="438" name="直線コネクタ 437"/>
        <xdr:cNvCxnSpPr/>
      </xdr:nvCxnSpPr>
      <xdr:spPr>
        <a:xfrm>
          <a:off x="13893800" y="12777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40" name="テキスト ボックス 439"/>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74</xdr:row>
      <xdr:rowOff>90424</xdr:rowOff>
    </xdr:to>
    <xdr:cxnSp macro="">
      <xdr:nvCxnSpPr>
        <xdr:cNvPr id="441" name="直線コネクタ 440"/>
        <xdr:cNvCxnSpPr/>
      </xdr:nvCxnSpPr>
      <xdr:spPr>
        <a:xfrm>
          <a:off x="13004800" y="127091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42" name="フローチャート: 判断 441"/>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43" name="テキスト ボックス 442"/>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5" name="テキスト ボックス 444"/>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51" name="楕円 450"/>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52" name="公債費以外該当値テキスト"/>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3" name="楕円 452"/>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4" name="テキスト ボックス 453"/>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5" name="楕円 454"/>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56" name="テキスト ボックス 455"/>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39624</xdr:rowOff>
    </xdr:from>
    <xdr:to>
      <xdr:col>69</xdr:col>
      <xdr:colOff>142875</xdr:colOff>
      <xdr:row>74</xdr:row>
      <xdr:rowOff>141224</xdr:rowOff>
    </xdr:to>
    <xdr:sp macro="" textlink="">
      <xdr:nvSpPr>
        <xdr:cNvPr id="457" name="楕円 456"/>
        <xdr:cNvSpPr/>
      </xdr:nvSpPr>
      <xdr:spPr>
        <a:xfrm>
          <a:off x="13843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58" name="テキスト ボックス 457"/>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142494</xdr:rowOff>
    </xdr:from>
    <xdr:to>
      <xdr:col>65</xdr:col>
      <xdr:colOff>53975</xdr:colOff>
      <xdr:row>74</xdr:row>
      <xdr:rowOff>72644</xdr:rowOff>
    </xdr:to>
    <xdr:sp macro="" textlink="">
      <xdr:nvSpPr>
        <xdr:cNvPr id="459" name="楕円 458"/>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82821</xdr:rowOff>
    </xdr:from>
    <xdr:ext cx="762000" cy="259045"/>
    <xdr:sp macro="" textlink="">
      <xdr:nvSpPr>
        <xdr:cNvPr id="460" name="テキスト ボックス 459"/>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11923</xdr:rowOff>
    </xdr:from>
    <xdr:to>
      <xdr:col>29</xdr:col>
      <xdr:colOff>127000</xdr:colOff>
      <xdr:row>16</xdr:row>
      <xdr:rowOff>81920</xdr:rowOff>
    </xdr:to>
    <xdr:cxnSp macro="">
      <xdr:nvCxnSpPr>
        <xdr:cNvPr id="50" name="直線コネクタ 49"/>
        <xdr:cNvCxnSpPr/>
      </xdr:nvCxnSpPr>
      <xdr:spPr bwMode="auto">
        <a:xfrm flipV="1">
          <a:off x="5003800" y="2802748"/>
          <a:ext cx="647700" cy="69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81920</xdr:rowOff>
    </xdr:from>
    <xdr:to>
      <xdr:col>26</xdr:col>
      <xdr:colOff>50800</xdr:colOff>
      <xdr:row>16</xdr:row>
      <xdr:rowOff>96870</xdr:rowOff>
    </xdr:to>
    <xdr:cxnSp macro="">
      <xdr:nvCxnSpPr>
        <xdr:cNvPr id="53" name="直線コネクタ 52"/>
        <xdr:cNvCxnSpPr/>
      </xdr:nvCxnSpPr>
      <xdr:spPr bwMode="auto">
        <a:xfrm flipV="1">
          <a:off x="4305300" y="2872745"/>
          <a:ext cx="698500" cy="1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96870</xdr:rowOff>
    </xdr:from>
    <xdr:to>
      <xdr:col>22</xdr:col>
      <xdr:colOff>114300</xdr:colOff>
      <xdr:row>16</xdr:row>
      <xdr:rowOff>155049</xdr:rowOff>
    </xdr:to>
    <xdr:cxnSp macro="">
      <xdr:nvCxnSpPr>
        <xdr:cNvPr id="56" name="直線コネクタ 55"/>
        <xdr:cNvCxnSpPr/>
      </xdr:nvCxnSpPr>
      <xdr:spPr bwMode="auto">
        <a:xfrm flipV="1">
          <a:off x="3606800" y="2887695"/>
          <a:ext cx="698500" cy="5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155049</xdr:rowOff>
    </xdr:from>
    <xdr:to>
      <xdr:col>18</xdr:col>
      <xdr:colOff>177800</xdr:colOff>
      <xdr:row>17</xdr:row>
      <xdr:rowOff>28138</xdr:rowOff>
    </xdr:to>
    <xdr:cxnSp macro="">
      <xdr:nvCxnSpPr>
        <xdr:cNvPr id="59" name="直線コネクタ 58"/>
        <xdr:cNvCxnSpPr/>
      </xdr:nvCxnSpPr>
      <xdr:spPr bwMode="auto">
        <a:xfrm flipV="1">
          <a:off x="2908300" y="2945874"/>
          <a:ext cx="698500" cy="4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24795</xdr:rowOff>
    </xdr:from>
    <xdr:to>
      <xdr:col>19</xdr:col>
      <xdr:colOff>38100</xdr:colOff>
      <xdr:row>18</xdr:row>
      <xdr:rowOff>126395</xdr:rowOff>
    </xdr:to>
    <xdr:sp macro="" textlink="">
      <xdr:nvSpPr>
        <xdr:cNvPr id="60" name="フローチャート: 判断 59"/>
        <xdr:cNvSpPr/>
      </xdr:nvSpPr>
      <xdr:spPr bwMode="auto">
        <a:xfrm>
          <a:off x="3556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111172</xdr:rowOff>
    </xdr:from>
    <xdr:ext cx="762000" cy="259045"/>
    <xdr:sp macro="" textlink="">
      <xdr:nvSpPr>
        <xdr:cNvPr id="61" name="テキスト ボックス 60"/>
        <xdr:cNvSpPr txBox="1"/>
      </xdr:nvSpPr>
      <xdr:spPr>
        <a:xfrm>
          <a:off x="32258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42741</xdr:rowOff>
    </xdr:from>
    <xdr:to>
      <xdr:col>15</xdr:col>
      <xdr:colOff>101600</xdr:colOff>
      <xdr:row>18</xdr:row>
      <xdr:rowOff>144341</xdr:rowOff>
    </xdr:to>
    <xdr:sp macro="" textlink="">
      <xdr:nvSpPr>
        <xdr:cNvPr id="62" name="フローチャート: 判断 61"/>
        <xdr:cNvSpPr/>
      </xdr:nvSpPr>
      <xdr:spPr bwMode="auto">
        <a:xfrm>
          <a:off x="2857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129117</xdr:rowOff>
    </xdr:from>
    <xdr:ext cx="762000" cy="259045"/>
    <xdr:sp macro="" textlink="">
      <xdr:nvSpPr>
        <xdr:cNvPr id="63" name="テキスト ボックス 62"/>
        <xdr:cNvSpPr txBox="1"/>
      </xdr:nvSpPr>
      <xdr:spPr>
        <a:xfrm>
          <a:off x="2527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132573</xdr:rowOff>
    </xdr:from>
    <xdr:to>
      <xdr:col>29</xdr:col>
      <xdr:colOff>177800</xdr:colOff>
      <xdr:row>16</xdr:row>
      <xdr:rowOff>62723</xdr:rowOff>
    </xdr:to>
    <xdr:sp macro="" textlink="">
      <xdr:nvSpPr>
        <xdr:cNvPr id="69" name="楕円 68"/>
        <xdr:cNvSpPr/>
      </xdr:nvSpPr>
      <xdr:spPr bwMode="auto">
        <a:xfrm>
          <a:off x="5600700" y="275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149100</xdr:rowOff>
    </xdr:from>
    <xdr:ext cx="762000" cy="259045"/>
    <xdr:sp macro="" textlink="">
      <xdr:nvSpPr>
        <xdr:cNvPr id="70" name="人口1人当たり決算額の推移該当値テキスト130"/>
        <xdr:cNvSpPr txBox="1"/>
      </xdr:nvSpPr>
      <xdr:spPr>
        <a:xfrm>
          <a:off x="5740400" y="25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31120</xdr:rowOff>
    </xdr:from>
    <xdr:to>
      <xdr:col>26</xdr:col>
      <xdr:colOff>101600</xdr:colOff>
      <xdr:row>16</xdr:row>
      <xdr:rowOff>132720</xdr:rowOff>
    </xdr:to>
    <xdr:sp macro="" textlink="">
      <xdr:nvSpPr>
        <xdr:cNvPr id="71" name="楕円 70"/>
        <xdr:cNvSpPr/>
      </xdr:nvSpPr>
      <xdr:spPr bwMode="auto">
        <a:xfrm>
          <a:off x="4953000" y="282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142897</xdr:rowOff>
    </xdr:from>
    <xdr:ext cx="736600" cy="259045"/>
    <xdr:sp macro="" textlink="">
      <xdr:nvSpPr>
        <xdr:cNvPr id="72" name="テキスト ボックス 71"/>
        <xdr:cNvSpPr txBox="1"/>
      </xdr:nvSpPr>
      <xdr:spPr>
        <a:xfrm>
          <a:off x="4622800" y="2590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46070</xdr:rowOff>
    </xdr:from>
    <xdr:to>
      <xdr:col>22</xdr:col>
      <xdr:colOff>165100</xdr:colOff>
      <xdr:row>16</xdr:row>
      <xdr:rowOff>147670</xdr:rowOff>
    </xdr:to>
    <xdr:sp macro="" textlink="">
      <xdr:nvSpPr>
        <xdr:cNvPr id="73" name="楕円 72"/>
        <xdr:cNvSpPr/>
      </xdr:nvSpPr>
      <xdr:spPr bwMode="auto">
        <a:xfrm>
          <a:off x="4254500" y="283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157847</xdr:rowOff>
    </xdr:from>
    <xdr:ext cx="762000" cy="259045"/>
    <xdr:sp macro="" textlink="">
      <xdr:nvSpPr>
        <xdr:cNvPr id="74" name="テキスト ボックス 73"/>
        <xdr:cNvSpPr txBox="1"/>
      </xdr:nvSpPr>
      <xdr:spPr>
        <a:xfrm>
          <a:off x="3924300" y="260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104249</xdr:rowOff>
    </xdr:from>
    <xdr:to>
      <xdr:col>19</xdr:col>
      <xdr:colOff>38100</xdr:colOff>
      <xdr:row>17</xdr:row>
      <xdr:rowOff>34399</xdr:rowOff>
    </xdr:to>
    <xdr:sp macro="" textlink="">
      <xdr:nvSpPr>
        <xdr:cNvPr id="75" name="楕円 74"/>
        <xdr:cNvSpPr/>
      </xdr:nvSpPr>
      <xdr:spPr bwMode="auto">
        <a:xfrm>
          <a:off x="3556000" y="289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44576</xdr:rowOff>
    </xdr:from>
    <xdr:ext cx="762000" cy="259045"/>
    <xdr:sp macro="" textlink="">
      <xdr:nvSpPr>
        <xdr:cNvPr id="76" name="テキスト ボックス 75"/>
        <xdr:cNvSpPr txBox="1"/>
      </xdr:nvSpPr>
      <xdr:spPr>
        <a:xfrm>
          <a:off x="3225800" y="266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77" name="楕円 76"/>
        <xdr:cNvSpPr/>
      </xdr:nvSpPr>
      <xdr:spPr bwMode="auto">
        <a:xfrm>
          <a:off x="2857500" y="293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78" name="テキスト ボックス 77"/>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201455</xdr:rowOff>
    </xdr:from>
    <xdr:to>
      <xdr:col>29</xdr:col>
      <xdr:colOff>127000</xdr:colOff>
      <xdr:row>33</xdr:row>
      <xdr:rowOff>300827</xdr:rowOff>
    </xdr:to>
    <xdr:cxnSp macro="">
      <xdr:nvCxnSpPr>
        <xdr:cNvPr id="110" name="直線コネクタ 109"/>
        <xdr:cNvCxnSpPr/>
      </xdr:nvCxnSpPr>
      <xdr:spPr bwMode="auto">
        <a:xfrm flipV="1">
          <a:off x="5003800" y="6126005"/>
          <a:ext cx="647700" cy="9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300827</xdr:rowOff>
    </xdr:from>
    <xdr:to>
      <xdr:col>26</xdr:col>
      <xdr:colOff>50800</xdr:colOff>
      <xdr:row>34</xdr:row>
      <xdr:rowOff>46579</xdr:rowOff>
    </xdr:to>
    <xdr:cxnSp macro="">
      <xdr:nvCxnSpPr>
        <xdr:cNvPr id="113" name="直線コネクタ 112"/>
        <xdr:cNvCxnSpPr/>
      </xdr:nvCxnSpPr>
      <xdr:spPr bwMode="auto">
        <a:xfrm flipV="1">
          <a:off x="4305300" y="6225377"/>
          <a:ext cx="698500" cy="8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33045</xdr:rowOff>
    </xdr:from>
    <xdr:to>
      <xdr:col>22</xdr:col>
      <xdr:colOff>114300</xdr:colOff>
      <xdr:row>34</xdr:row>
      <xdr:rowOff>46579</xdr:rowOff>
    </xdr:to>
    <xdr:cxnSp macro="">
      <xdr:nvCxnSpPr>
        <xdr:cNvPr id="116" name="直線コネクタ 115"/>
        <xdr:cNvCxnSpPr/>
      </xdr:nvCxnSpPr>
      <xdr:spPr bwMode="auto">
        <a:xfrm>
          <a:off x="3606800" y="6300495"/>
          <a:ext cx="698500" cy="1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27902</xdr:rowOff>
    </xdr:from>
    <xdr:to>
      <xdr:col>18</xdr:col>
      <xdr:colOff>177800</xdr:colOff>
      <xdr:row>34</xdr:row>
      <xdr:rowOff>33045</xdr:rowOff>
    </xdr:to>
    <xdr:cxnSp macro="">
      <xdr:nvCxnSpPr>
        <xdr:cNvPr id="119" name="直線コネクタ 118"/>
        <xdr:cNvCxnSpPr/>
      </xdr:nvCxnSpPr>
      <xdr:spPr bwMode="auto">
        <a:xfrm>
          <a:off x="2908300" y="6295352"/>
          <a:ext cx="6985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0" name="フローチャート: 判断 119"/>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43270</xdr:rowOff>
    </xdr:from>
    <xdr:ext cx="762000" cy="259045"/>
    <xdr:sp macro="" textlink="">
      <xdr:nvSpPr>
        <xdr:cNvPr id="121" name="テキスト ボックス 120"/>
        <xdr:cNvSpPr txBox="1"/>
      </xdr:nvSpPr>
      <xdr:spPr>
        <a:xfrm>
          <a:off x="3225800" y="69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2" name="フローチャート: 判断 121"/>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317728</xdr:rowOff>
    </xdr:from>
    <xdr:ext cx="762000" cy="259045"/>
    <xdr:sp macro="" textlink="">
      <xdr:nvSpPr>
        <xdr:cNvPr id="123" name="テキスト ボックス 122"/>
        <xdr:cNvSpPr txBox="1"/>
      </xdr:nvSpPr>
      <xdr:spPr>
        <a:xfrm>
          <a:off x="2527300" y="692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150655</xdr:rowOff>
    </xdr:from>
    <xdr:to>
      <xdr:col>29</xdr:col>
      <xdr:colOff>177800</xdr:colOff>
      <xdr:row>33</xdr:row>
      <xdr:rowOff>252255</xdr:rowOff>
    </xdr:to>
    <xdr:sp macro="" textlink="">
      <xdr:nvSpPr>
        <xdr:cNvPr id="129" name="楕円 128"/>
        <xdr:cNvSpPr/>
      </xdr:nvSpPr>
      <xdr:spPr bwMode="auto">
        <a:xfrm>
          <a:off x="5600700" y="607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59232</xdr:rowOff>
    </xdr:from>
    <xdr:ext cx="762000" cy="259045"/>
    <xdr:sp macro="" textlink="">
      <xdr:nvSpPr>
        <xdr:cNvPr id="130" name="人口1人当たり決算額の推移該当値テキスト445"/>
        <xdr:cNvSpPr txBox="1"/>
      </xdr:nvSpPr>
      <xdr:spPr>
        <a:xfrm>
          <a:off x="5740400" y="598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250027</xdr:rowOff>
    </xdr:from>
    <xdr:to>
      <xdr:col>26</xdr:col>
      <xdr:colOff>101600</xdr:colOff>
      <xdr:row>34</xdr:row>
      <xdr:rowOff>8727</xdr:rowOff>
    </xdr:to>
    <xdr:sp macro="" textlink="">
      <xdr:nvSpPr>
        <xdr:cNvPr id="131" name="楕円 130"/>
        <xdr:cNvSpPr/>
      </xdr:nvSpPr>
      <xdr:spPr bwMode="auto">
        <a:xfrm>
          <a:off x="4953000" y="617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18904</xdr:rowOff>
    </xdr:from>
    <xdr:ext cx="736600" cy="259045"/>
    <xdr:sp macro="" textlink="">
      <xdr:nvSpPr>
        <xdr:cNvPr id="132" name="テキスト ボックス 131"/>
        <xdr:cNvSpPr txBox="1"/>
      </xdr:nvSpPr>
      <xdr:spPr>
        <a:xfrm>
          <a:off x="4622800" y="5943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338679</xdr:rowOff>
    </xdr:from>
    <xdr:to>
      <xdr:col>22</xdr:col>
      <xdr:colOff>165100</xdr:colOff>
      <xdr:row>34</xdr:row>
      <xdr:rowOff>97379</xdr:rowOff>
    </xdr:to>
    <xdr:sp macro="" textlink="">
      <xdr:nvSpPr>
        <xdr:cNvPr id="133" name="楕円 132"/>
        <xdr:cNvSpPr/>
      </xdr:nvSpPr>
      <xdr:spPr bwMode="auto">
        <a:xfrm>
          <a:off x="4254500" y="6263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107556</xdr:rowOff>
    </xdr:from>
    <xdr:ext cx="762000" cy="259045"/>
    <xdr:sp macro="" textlink="">
      <xdr:nvSpPr>
        <xdr:cNvPr id="134" name="テキスト ボックス 133"/>
        <xdr:cNvSpPr txBox="1"/>
      </xdr:nvSpPr>
      <xdr:spPr>
        <a:xfrm>
          <a:off x="3924300" y="603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325145</xdr:rowOff>
    </xdr:from>
    <xdr:to>
      <xdr:col>19</xdr:col>
      <xdr:colOff>38100</xdr:colOff>
      <xdr:row>34</xdr:row>
      <xdr:rowOff>83845</xdr:rowOff>
    </xdr:to>
    <xdr:sp macro="" textlink="">
      <xdr:nvSpPr>
        <xdr:cNvPr id="135" name="楕円 134"/>
        <xdr:cNvSpPr/>
      </xdr:nvSpPr>
      <xdr:spPr bwMode="auto">
        <a:xfrm>
          <a:off x="3556000" y="624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94022</xdr:rowOff>
    </xdr:from>
    <xdr:ext cx="762000" cy="259045"/>
    <xdr:sp macro="" textlink="">
      <xdr:nvSpPr>
        <xdr:cNvPr id="136" name="テキスト ボックス 135"/>
        <xdr:cNvSpPr txBox="1"/>
      </xdr:nvSpPr>
      <xdr:spPr>
        <a:xfrm>
          <a:off x="3225800" y="601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320002</xdr:rowOff>
    </xdr:from>
    <xdr:to>
      <xdr:col>15</xdr:col>
      <xdr:colOff>101600</xdr:colOff>
      <xdr:row>34</xdr:row>
      <xdr:rowOff>78702</xdr:rowOff>
    </xdr:to>
    <xdr:sp macro="" textlink="">
      <xdr:nvSpPr>
        <xdr:cNvPr id="137" name="楕円 136"/>
        <xdr:cNvSpPr/>
      </xdr:nvSpPr>
      <xdr:spPr bwMode="auto">
        <a:xfrm>
          <a:off x="2857500" y="624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88879</xdr:rowOff>
    </xdr:from>
    <xdr:ext cx="762000" cy="259045"/>
    <xdr:sp macro="" textlink="">
      <xdr:nvSpPr>
        <xdr:cNvPr id="138" name="テキスト ボックス 137"/>
        <xdr:cNvSpPr txBox="1"/>
      </xdr:nvSpPr>
      <xdr:spPr>
        <a:xfrm>
          <a:off x="2527300" y="60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108982</xdr:rowOff>
    </xdr:from>
    <xdr:to>
      <xdr:col>24</xdr:col>
      <xdr:colOff>63500</xdr:colOff>
      <xdr:row>34</xdr:row>
      <xdr:rowOff>170533</xdr:rowOff>
    </xdr:to>
    <xdr:cxnSp macro="">
      <xdr:nvCxnSpPr>
        <xdr:cNvPr id="65" name="直線コネクタ 64"/>
        <xdr:cNvCxnSpPr/>
      </xdr:nvCxnSpPr>
      <xdr:spPr>
        <a:xfrm flipV="1">
          <a:off x="3797300" y="5938282"/>
          <a:ext cx="838200" cy="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170533</xdr:rowOff>
    </xdr:from>
    <xdr:to>
      <xdr:col>19</xdr:col>
      <xdr:colOff>177800</xdr:colOff>
      <xdr:row>35</xdr:row>
      <xdr:rowOff>3473</xdr:rowOff>
    </xdr:to>
    <xdr:cxnSp macro="">
      <xdr:nvCxnSpPr>
        <xdr:cNvPr id="68" name="直線コネクタ 67"/>
        <xdr:cNvCxnSpPr/>
      </xdr:nvCxnSpPr>
      <xdr:spPr>
        <a:xfrm flipV="1">
          <a:off x="2908300" y="5999833"/>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3473</xdr:rowOff>
    </xdr:from>
    <xdr:to>
      <xdr:col>15</xdr:col>
      <xdr:colOff>50800</xdr:colOff>
      <xdr:row>35</xdr:row>
      <xdr:rowOff>58461</xdr:rowOff>
    </xdr:to>
    <xdr:cxnSp macro="">
      <xdr:nvCxnSpPr>
        <xdr:cNvPr id="71" name="直線コネクタ 70"/>
        <xdr:cNvCxnSpPr/>
      </xdr:nvCxnSpPr>
      <xdr:spPr>
        <a:xfrm flipV="1">
          <a:off x="2019300" y="6004223"/>
          <a:ext cx="889000" cy="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58461</xdr:rowOff>
    </xdr:from>
    <xdr:to>
      <xdr:col>10</xdr:col>
      <xdr:colOff>114300</xdr:colOff>
      <xdr:row>35</xdr:row>
      <xdr:rowOff>85970</xdr:rowOff>
    </xdr:to>
    <xdr:cxnSp macro="">
      <xdr:nvCxnSpPr>
        <xdr:cNvPr id="74" name="直線コネクタ 73"/>
        <xdr:cNvCxnSpPr/>
      </xdr:nvCxnSpPr>
      <xdr:spPr>
        <a:xfrm flipV="1">
          <a:off x="1130300" y="6059211"/>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160728</xdr:rowOff>
    </xdr:from>
    <xdr:to>
      <xdr:col>10</xdr:col>
      <xdr:colOff>165100</xdr:colOff>
      <xdr:row>37</xdr:row>
      <xdr:rowOff>90878</xdr:rowOff>
    </xdr:to>
    <xdr:sp macro="" textlink="">
      <xdr:nvSpPr>
        <xdr:cNvPr id="75" name="フローチャート: 判断 74"/>
        <xdr:cNvSpPr/>
      </xdr:nvSpPr>
      <xdr:spPr>
        <a:xfrm>
          <a:off x="1968500" y="63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82005</xdr:rowOff>
    </xdr:from>
    <xdr:ext cx="534377" cy="259045"/>
    <xdr:sp macro="" textlink="">
      <xdr:nvSpPr>
        <xdr:cNvPr id="76" name="テキスト ボックス 75"/>
        <xdr:cNvSpPr txBox="1"/>
      </xdr:nvSpPr>
      <xdr:spPr>
        <a:xfrm>
          <a:off x="1752111" y="64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1737</xdr:rowOff>
    </xdr:from>
    <xdr:to>
      <xdr:col>6</xdr:col>
      <xdr:colOff>38100</xdr:colOff>
      <xdr:row>37</xdr:row>
      <xdr:rowOff>103337</xdr:rowOff>
    </xdr:to>
    <xdr:sp macro="" textlink="">
      <xdr:nvSpPr>
        <xdr:cNvPr id="77" name="フローチャート: 判断 76"/>
        <xdr:cNvSpPr/>
      </xdr:nvSpPr>
      <xdr:spPr>
        <a:xfrm>
          <a:off x="1079500" y="634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94464</xdr:rowOff>
    </xdr:from>
    <xdr:ext cx="534377" cy="259045"/>
    <xdr:sp macro="" textlink="">
      <xdr:nvSpPr>
        <xdr:cNvPr id="78" name="テキスト ボックス 77"/>
        <xdr:cNvSpPr txBox="1"/>
      </xdr:nvSpPr>
      <xdr:spPr>
        <a:xfrm>
          <a:off x="863111" y="64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58182</xdr:rowOff>
    </xdr:from>
    <xdr:to>
      <xdr:col>24</xdr:col>
      <xdr:colOff>114300</xdr:colOff>
      <xdr:row>34</xdr:row>
      <xdr:rowOff>159782</xdr:rowOff>
    </xdr:to>
    <xdr:sp macro="" textlink="">
      <xdr:nvSpPr>
        <xdr:cNvPr id="84" name="楕円 83"/>
        <xdr:cNvSpPr/>
      </xdr:nvSpPr>
      <xdr:spPr>
        <a:xfrm>
          <a:off x="4584700" y="58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81059</xdr:rowOff>
    </xdr:from>
    <xdr:ext cx="599010" cy="259045"/>
    <xdr:sp macro="" textlink="">
      <xdr:nvSpPr>
        <xdr:cNvPr id="85" name="人件費該当値テキスト"/>
        <xdr:cNvSpPr txBox="1"/>
      </xdr:nvSpPr>
      <xdr:spPr>
        <a:xfrm>
          <a:off x="4686300" y="57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119733</xdr:rowOff>
    </xdr:from>
    <xdr:to>
      <xdr:col>20</xdr:col>
      <xdr:colOff>38100</xdr:colOff>
      <xdr:row>35</xdr:row>
      <xdr:rowOff>49883</xdr:rowOff>
    </xdr:to>
    <xdr:sp macro="" textlink="">
      <xdr:nvSpPr>
        <xdr:cNvPr id="86" name="楕円 85"/>
        <xdr:cNvSpPr/>
      </xdr:nvSpPr>
      <xdr:spPr>
        <a:xfrm>
          <a:off x="3746500" y="59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66410</xdr:rowOff>
    </xdr:from>
    <xdr:ext cx="599010" cy="259045"/>
    <xdr:sp macro="" textlink="">
      <xdr:nvSpPr>
        <xdr:cNvPr id="87" name="テキスト ボックス 86"/>
        <xdr:cNvSpPr txBox="1"/>
      </xdr:nvSpPr>
      <xdr:spPr>
        <a:xfrm>
          <a:off x="3497795" y="57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124123</xdr:rowOff>
    </xdr:from>
    <xdr:to>
      <xdr:col>15</xdr:col>
      <xdr:colOff>101600</xdr:colOff>
      <xdr:row>35</xdr:row>
      <xdr:rowOff>54273</xdr:rowOff>
    </xdr:to>
    <xdr:sp macro="" textlink="">
      <xdr:nvSpPr>
        <xdr:cNvPr id="88" name="楕円 87"/>
        <xdr:cNvSpPr/>
      </xdr:nvSpPr>
      <xdr:spPr>
        <a:xfrm>
          <a:off x="2857500" y="595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70800</xdr:rowOff>
    </xdr:from>
    <xdr:ext cx="599010" cy="259045"/>
    <xdr:sp macro="" textlink="">
      <xdr:nvSpPr>
        <xdr:cNvPr id="89" name="テキスト ボックス 88"/>
        <xdr:cNvSpPr txBox="1"/>
      </xdr:nvSpPr>
      <xdr:spPr>
        <a:xfrm>
          <a:off x="2608795" y="572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7661</xdr:rowOff>
    </xdr:from>
    <xdr:to>
      <xdr:col>10</xdr:col>
      <xdr:colOff>165100</xdr:colOff>
      <xdr:row>35</xdr:row>
      <xdr:rowOff>109261</xdr:rowOff>
    </xdr:to>
    <xdr:sp macro="" textlink="">
      <xdr:nvSpPr>
        <xdr:cNvPr id="90" name="楕円 89"/>
        <xdr:cNvSpPr/>
      </xdr:nvSpPr>
      <xdr:spPr>
        <a:xfrm>
          <a:off x="1968500" y="60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125788</xdr:rowOff>
    </xdr:from>
    <xdr:ext cx="599010" cy="259045"/>
    <xdr:sp macro="" textlink="">
      <xdr:nvSpPr>
        <xdr:cNvPr id="91" name="テキスト ボックス 90"/>
        <xdr:cNvSpPr txBox="1"/>
      </xdr:nvSpPr>
      <xdr:spPr>
        <a:xfrm>
          <a:off x="1719795" y="57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35170</xdr:rowOff>
    </xdr:from>
    <xdr:to>
      <xdr:col>6</xdr:col>
      <xdr:colOff>38100</xdr:colOff>
      <xdr:row>35</xdr:row>
      <xdr:rowOff>136770</xdr:rowOff>
    </xdr:to>
    <xdr:sp macro="" textlink="">
      <xdr:nvSpPr>
        <xdr:cNvPr id="92" name="楕円 91"/>
        <xdr:cNvSpPr/>
      </xdr:nvSpPr>
      <xdr:spPr>
        <a:xfrm>
          <a:off x="1079500" y="60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153297</xdr:rowOff>
    </xdr:from>
    <xdr:ext cx="599010" cy="259045"/>
    <xdr:sp macro="" textlink="">
      <xdr:nvSpPr>
        <xdr:cNvPr id="93" name="テキスト ボックス 92"/>
        <xdr:cNvSpPr txBox="1"/>
      </xdr:nvSpPr>
      <xdr:spPr>
        <a:xfrm>
          <a:off x="830795" y="581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164907</xdr:rowOff>
    </xdr:from>
    <xdr:to>
      <xdr:col>24</xdr:col>
      <xdr:colOff>63500</xdr:colOff>
      <xdr:row>57</xdr:row>
      <xdr:rowOff>35931</xdr:rowOff>
    </xdr:to>
    <xdr:cxnSp macro="">
      <xdr:nvCxnSpPr>
        <xdr:cNvPr id="123" name="直線コネクタ 122"/>
        <xdr:cNvCxnSpPr/>
      </xdr:nvCxnSpPr>
      <xdr:spPr>
        <a:xfrm flipV="1">
          <a:off x="3797300" y="9766107"/>
          <a:ext cx="8382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35931</xdr:rowOff>
    </xdr:from>
    <xdr:to>
      <xdr:col>19</xdr:col>
      <xdr:colOff>177800</xdr:colOff>
      <xdr:row>57</xdr:row>
      <xdr:rowOff>83937</xdr:rowOff>
    </xdr:to>
    <xdr:cxnSp macro="">
      <xdr:nvCxnSpPr>
        <xdr:cNvPr id="126" name="直線コネクタ 125"/>
        <xdr:cNvCxnSpPr/>
      </xdr:nvCxnSpPr>
      <xdr:spPr>
        <a:xfrm flipV="1">
          <a:off x="2908300" y="9808581"/>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83937</xdr:rowOff>
    </xdr:from>
    <xdr:to>
      <xdr:col>15</xdr:col>
      <xdr:colOff>50800</xdr:colOff>
      <xdr:row>57</xdr:row>
      <xdr:rowOff>139624</xdr:rowOff>
    </xdr:to>
    <xdr:cxnSp macro="">
      <xdr:nvCxnSpPr>
        <xdr:cNvPr id="129" name="直線コネクタ 128"/>
        <xdr:cNvCxnSpPr/>
      </xdr:nvCxnSpPr>
      <xdr:spPr>
        <a:xfrm flipV="1">
          <a:off x="2019300" y="9856587"/>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139624</xdr:rowOff>
    </xdr:from>
    <xdr:to>
      <xdr:col>10</xdr:col>
      <xdr:colOff>114300</xdr:colOff>
      <xdr:row>57</xdr:row>
      <xdr:rowOff>168709</xdr:rowOff>
    </xdr:to>
    <xdr:cxnSp macro="">
      <xdr:nvCxnSpPr>
        <xdr:cNvPr id="132" name="直線コネクタ 131"/>
        <xdr:cNvCxnSpPr/>
      </xdr:nvCxnSpPr>
      <xdr:spPr>
        <a:xfrm flipV="1">
          <a:off x="1130300" y="9912274"/>
          <a:ext cx="889000" cy="2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89205</xdr:rowOff>
    </xdr:from>
    <xdr:to>
      <xdr:col>10</xdr:col>
      <xdr:colOff>165100</xdr:colOff>
      <xdr:row>55</xdr:row>
      <xdr:rowOff>19355</xdr:rowOff>
    </xdr:to>
    <xdr:sp macro="" textlink="">
      <xdr:nvSpPr>
        <xdr:cNvPr id="133" name="フローチャート: 判断 132"/>
        <xdr:cNvSpPr/>
      </xdr:nvSpPr>
      <xdr:spPr>
        <a:xfrm>
          <a:off x="1968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35882</xdr:rowOff>
    </xdr:from>
    <xdr:ext cx="599010" cy="259045"/>
    <xdr:sp macro="" textlink="">
      <xdr:nvSpPr>
        <xdr:cNvPr id="134" name="テキスト ボックス 133"/>
        <xdr:cNvSpPr txBox="1"/>
      </xdr:nvSpPr>
      <xdr:spPr>
        <a:xfrm>
          <a:off x="1719795"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7938</xdr:rowOff>
    </xdr:from>
    <xdr:to>
      <xdr:col>6</xdr:col>
      <xdr:colOff>38100</xdr:colOff>
      <xdr:row>57</xdr:row>
      <xdr:rowOff>109538</xdr:rowOff>
    </xdr:to>
    <xdr:sp macro="" textlink="">
      <xdr:nvSpPr>
        <xdr:cNvPr id="135" name="フローチャート: 判断 134"/>
        <xdr:cNvSpPr/>
      </xdr:nvSpPr>
      <xdr:spPr>
        <a:xfrm>
          <a:off x="1079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126065</xdr:rowOff>
    </xdr:from>
    <xdr:ext cx="534377" cy="259045"/>
    <xdr:sp macro="" textlink="">
      <xdr:nvSpPr>
        <xdr:cNvPr id="136" name="テキスト ボックス 135"/>
        <xdr:cNvSpPr txBox="1"/>
      </xdr:nvSpPr>
      <xdr:spPr>
        <a:xfrm>
          <a:off x="863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114107</xdr:rowOff>
    </xdr:from>
    <xdr:to>
      <xdr:col>24</xdr:col>
      <xdr:colOff>114300</xdr:colOff>
      <xdr:row>57</xdr:row>
      <xdr:rowOff>44257</xdr:rowOff>
    </xdr:to>
    <xdr:sp macro="" textlink="">
      <xdr:nvSpPr>
        <xdr:cNvPr id="142" name="楕円 141"/>
        <xdr:cNvSpPr/>
      </xdr:nvSpPr>
      <xdr:spPr>
        <a:xfrm>
          <a:off x="4584700" y="97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136984</xdr:rowOff>
    </xdr:from>
    <xdr:ext cx="599010" cy="259045"/>
    <xdr:sp macro="" textlink="">
      <xdr:nvSpPr>
        <xdr:cNvPr id="143" name="物件費該当値テキスト"/>
        <xdr:cNvSpPr txBox="1"/>
      </xdr:nvSpPr>
      <xdr:spPr>
        <a:xfrm>
          <a:off x="4686300" y="956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156581</xdr:rowOff>
    </xdr:from>
    <xdr:to>
      <xdr:col>20</xdr:col>
      <xdr:colOff>38100</xdr:colOff>
      <xdr:row>57</xdr:row>
      <xdr:rowOff>86731</xdr:rowOff>
    </xdr:to>
    <xdr:sp macro="" textlink="">
      <xdr:nvSpPr>
        <xdr:cNvPr id="144" name="楕円 143"/>
        <xdr:cNvSpPr/>
      </xdr:nvSpPr>
      <xdr:spPr>
        <a:xfrm>
          <a:off x="3746500" y="975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103258</xdr:rowOff>
    </xdr:from>
    <xdr:ext cx="534377" cy="259045"/>
    <xdr:sp macro="" textlink="">
      <xdr:nvSpPr>
        <xdr:cNvPr id="145" name="テキスト ボックス 144"/>
        <xdr:cNvSpPr txBox="1"/>
      </xdr:nvSpPr>
      <xdr:spPr>
        <a:xfrm>
          <a:off x="3530111" y="953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33137</xdr:rowOff>
    </xdr:from>
    <xdr:to>
      <xdr:col>15</xdr:col>
      <xdr:colOff>101600</xdr:colOff>
      <xdr:row>57</xdr:row>
      <xdr:rowOff>134737</xdr:rowOff>
    </xdr:to>
    <xdr:sp macro="" textlink="">
      <xdr:nvSpPr>
        <xdr:cNvPr id="146" name="楕円 145"/>
        <xdr:cNvSpPr/>
      </xdr:nvSpPr>
      <xdr:spPr>
        <a:xfrm>
          <a:off x="2857500" y="980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125864</xdr:rowOff>
    </xdr:from>
    <xdr:ext cx="534377" cy="259045"/>
    <xdr:sp macro="" textlink="">
      <xdr:nvSpPr>
        <xdr:cNvPr id="147" name="テキスト ボックス 146"/>
        <xdr:cNvSpPr txBox="1"/>
      </xdr:nvSpPr>
      <xdr:spPr>
        <a:xfrm>
          <a:off x="2641111" y="989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88824</xdr:rowOff>
    </xdr:from>
    <xdr:to>
      <xdr:col>10</xdr:col>
      <xdr:colOff>165100</xdr:colOff>
      <xdr:row>58</xdr:row>
      <xdr:rowOff>18974</xdr:rowOff>
    </xdr:to>
    <xdr:sp macro="" textlink="">
      <xdr:nvSpPr>
        <xdr:cNvPr id="148" name="楕円 147"/>
        <xdr:cNvSpPr/>
      </xdr:nvSpPr>
      <xdr:spPr>
        <a:xfrm>
          <a:off x="1968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10101</xdr:rowOff>
    </xdr:from>
    <xdr:ext cx="534377" cy="259045"/>
    <xdr:sp macro="" textlink="">
      <xdr:nvSpPr>
        <xdr:cNvPr id="149" name="テキスト ボックス 148"/>
        <xdr:cNvSpPr txBox="1"/>
      </xdr:nvSpPr>
      <xdr:spPr>
        <a:xfrm>
          <a:off x="1752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117909</xdr:rowOff>
    </xdr:from>
    <xdr:to>
      <xdr:col>6</xdr:col>
      <xdr:colOff>38100</xdr:colOff>
      <xdr:row>58</xdr:row>
      <xdr:rowOff>48059</xdr:rowOff>
    </xdr:to>
    <xdr:sp macro="" textlink="">
      <xdr:nvSpPr>
        <xdr:cNvPr id="150" name="楕円 149"/>
        <xdr:cNvSpPr/>
      </xdr:nvSpPr>
      <xdr:spPr>
        <a:xfrm>
          <a:off x="1079500" y="989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39186</xdr:rowOff>
    </xdr:from>
    <xdr:ext cx="534377" cy="259045"/>
    <xdr:sp macro="" textlink="">
      <xdr:nvSpPr>
        <xdr:cNvPr id="151" name="テキスト ボックス 150"/>
        <xdr:cNvSpPr txBox="1"/>
      </xdr:nvSpPr>
      <xdr:spPr>
        <a:xfrm>
          <a:off x="863111" y="99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85505</xdr:rowOff>
    </xdr:from>
    <xdr:to>
      <xdr:col>24</xdr:col>
      <xdr:colOff>63500</xdr:colOff>
      <xdr:row>79</xdr:row>
      <xdr:rowOff>87089</xdr:rowOff>
    </xdr:to>
    <xdr:cxnSp macro="">
      <xdr:nvCxnSpPr>
        <xdr:cNvPr id="182" name="直線コネクタ 181"/>
        <xdr:cNvCxnSpPr/>
      </xdr:nvCxnSpPr>
      <xdr:spPr>
        <a:xfrm flipV="1">
          <a:off x="3797300" y="13630055"/>
          <a:ext cx="8382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87089</xdr:rowOff>
    </xdr:from>
    <xdr:to>
      <xdr:col>19</xdr:col>
      <xdr:colOff>177800</xdr:colOff>
      <xdr:row>79</xdr:row>
      <xdr:rowOff>89734</xdr:rowOff>
    </xdr:to>
    <xdr:cxnSp macro="">
      <xdr:nvCxnSpPr>
        <xdr:cNvPr id="185" name="直線コネクタ 184"/>
        <xdr:cNvCxnSpPr/>
      </xdr:nvCxnSpPr>
      <xdr:spPr>
        <a:xfrm flipV="1">
          <a:off x="2908300" y="13631639"/>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89734</xdr:rowOff>
    </xdr:from>
    <xdr:to>
      <xdr:col>15</xdr:col>
      <xdr:colOff>50800</xdr:colOff>
      <xdr:row>79</xdr:row>
      <xdr:rowOff>91041</xdr:rowOff>
    </xdr:to>
    <xdr:cxnSp macro="">
      <xdr:nvCxnSpPr>
        <xdr:cNvPr id="188" name="直線コネクタ 187"/>
        <xdr:cNvCxnSpPr/>
      </xdr:nvCxnSpPr>
      <xdr:spPr>
        <a:xfrm flipV="1">
          <a:off x="2019300" y="1363428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91041</xdr:rowOff>
    </xdr:from>
    <xdr:to>
      <xdr:col>10</xdr:col>
      <xdr:colOff>114300</xdr:colOff>
      <xdr:row>79</xdr:row>
      <xdr:rowOff>91988</xdr:rowOff>
    </xdr:to>
    <xdr:cxnSp macro="">
      <xdr:nvCxnSpPr>
        <xdr:cNvPr id="191" name="直線コネクタ 190"/>
        <xdr:cNvCxnSpPr/>
      </xdr:nvCxnSpPr>
      <xdr:spPr>
        <a:xfrm flipV="1">
          <a:off x="1130300" y="1363559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123778</xdr:rowOff>
    </xdr:from>
    <xdr:to>
      <xdr:col>10</xdr:col>
      <xdr:colOff>165100</xdr:colOff>
      <xdr:row>79</xdr:row>
      <xdr:rowOff>53928</xdr:rowOff>
    </xdr:to>
    <xdr:sp macro="" textlink="">
      <xdr:nvSpPr>
        <xdr:cNvPr id="192" name="フローチャート: 判断 191"/>
        <xdr:cNvSpPr/>
      </xdr:nvSpPr>
      <xdr:spPr>
        <a:xfrm>
          <a:off x="1968500" y="1349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70455</xdr:rowOff>
    </xdr:from>
    <xdr:ext cx="469744" cy="259045"/>
    <xdr:sp macro="" textlink="">
      <xdr:nvSpPr>
        <xdr:cNvPr id="193" name="テキスト ボックス 192"/>
        <xdr:cNvSpPr txBox="1"/>
      </xdr:nvSpPr>
      <xdr:spPr>
        <a:xfrm>
          <a:off x="1784428" y="1327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134227</xdr:rowOff>
    </xdr:from>
    <xdr:to>
      <xdr:col>6</xdr:col>
      <xdr:colOff>38100</xdr:colOff>
      <xdr:row>79</xdr:row>
      <xdr:rowOff>64377</xdr:rowOff>
    </xdr:to>
    <xdr:sp macro="" textlink="">
      <xdr:nvSpPr>
        <xdr:cNvPr id="194" name="フローチャート: 判断 193"/>
        <xdr:cNvSpPr/>
      </xdr:nvSpPr>
      <xdr:spPr>
        <a:xfrm>
          <a:off x="1079500" y="135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80904</xdr:rowOff>
    </xdr:from>
    <xdr:ext cx="469744" cy="259045"/>
    <xdr:sp macro="" textlink="">
      <xdr:nvSpPr>
        <xdr:cNvPr id="195" name="テキスト ボックス 194"/>
        <xdr:cNvSpPr txBox="1"/>
      </xdr:nvSpPr>
      <xdr:spPr>
        <a:xfrm>
          <a:off x="895428" y="1328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34705</xdr:rowOff>
    </xdr:from>
    <xdr:to>
      <xdr:col>24</xdr:col>
      <xdr:colOff>114300</xdr:colOff>
      <xdr:row>79</xdr:row>
      <xdr:rowOff>136305</xdr:rowOff>
    </xdr:to>
    <xdr:sp macro="" textlink="">
      <xdr:nvSpPr>
        <xdr:cNvPr id="201" name="楕円 200"/>
        <xdr:cNvSpPr/>
      </xdr:nvSpPr>
      <xdr:spPr>
        <a:xfrm>
          <a:off x="4584700" y="1357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121082</xdr:rowOff>
    </xdr:from>
    <xdr:ext cx="378565" cy="259045"/>
    <xdr:sp macro="" textlink="">
      <xdr:nvSpPr>
        <xdr:cNvPr id="202" name="維持補修費該当値テキスト"/>
        <xdr:cNvSpPr txBox="1"/>
      </xdr:nvSpPr>
      <xdr:spPr>
        <a:xfrm>
          <a:off x="4686300" y="1349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36289</xdr:rowOff>
    </xdr:from>
    <xdr:to>
      <xdr:col>20</xdr:col>
      <xdr:colOff>38100</xdr:colOff>
      <xdr:row>79</xdr:row>
      <xdr:rowOff>137889</xdr:rowOff>
    </xdr:to>
    <xdr:sp macro="" textlink="">
      <xdr:nvSpPr>
        <xdr:cNvPr id="203" name="楕円 202"/>
        <xdr:cNvSpPr/>
      </xdr:nvSpPr>
      <xdr:spPr>
        <a:xfrm>
          <a:off x="3746500" y="135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129016</xdr:rowOff>
    </xdr:from>
    <xdr:ext cx="378565" cy="259045"/>
    <xdr:sp macro="" textlink="">
      <xdr:nvSpPr>
        <xdr:cNvPr id="204" name="テキスト ボックス 203"/>
        <xdr:cNvSpPr txBox="1"/>
      </xdr:nvSpPr>
      <xdr:spPr>
        <a:xfrm>
          <a:off x="3608017" y="1367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38934</xdr:rowOff>
    </xdr:from>
    <xdr:to>
      <xdr:col>15</xdr:col>
      <xdr:colOff>101600</xdr:colOff>
      <xdr:row>79</xdr:row>
      <xdr:rowOff>140534</xdr:rowOff>
    </xdr:to>
    <xdr:sp macro="" textlink="">
      <xdr:nvSpPr>
        <xdr:cNvPr id="205" name="楕円 204"/>
        <xdr:cNvSpPr/>
      </xdr:nvSpPr>
      <xdr:spPr>
        <a:xfrm>
          <a:off x="2857500" y="135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131661</xdr:rowOff>
    </xdr:from>
    <xdr:ext cx="378565" cy="259045"/>
    <xdr:sp macro="" textlink="">
      <xdr:nvSpPr>
        <xdr:cNvPr id="206" name="テキスト ボックス 205"/>
        <xdr:cNvSpPr txBox="1"/>
      </xdr:nvSpPr>
      <xdr:spPr>
        <a:xfrm>
          <a:off x="2719017" y="1367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40241</xdr:rowOff>
    </xdr:from>
    <xdr:to>
      <xdr:col>10</xdr:col>
      <xdr:colOff>165100</xdr:colOff>
      <xdr:row>79</xdr:row>
      <xdr:rowOff>141841</xdr:rowOff>
    </xdr:to>
    <xdr:sp macro="" textlink="">
      <xdr:nvSpPr>
        <xdr:cNvPr id="207" name="楕円 206"/>
        <xdr:cNvSpPr/>
      </xdr:nvSpPr>
      <xdr:spPr>
        <a:xfrm>
          <a:off x="1968500" y="135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132968</xdr:rowOff>
    </xdr:from>
    <xdr:ext cx="378565" cy="259045"/>
    <xdr:sp macro="" textlink="">
      <xdr:nvSpPr>
        <xdr:cNvPr id="208" name="テキスト ボックス 207"/>
        <xdr:cNvSpPr txBox="1"/>
      </xdr:nvSpPr>
      <xdr:spPr>
        <a:xfrm>
          <a:off x="1830017" y="13677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41188</xdr:rowOff>
    </xdr:from>
    <xdr:to>
      <xdr:col>6</xdr:col>
      <xdr:colOff>38100</xdr:colOff>
      <xdr:row>79</xdr:row>
      <xdr:rowOff>142788</xdr:rowOff>
    </xdr:to>
    <xdr:sp macro="" textlink="">
      <xdr:nvSpPr>
        <xdr:cNvPr id="209" name="楕円 208"/>
        <xdr:cNvSpPr/>
      </xdr:nvSpPr>
      <xdr:spPr>
        <a:xfrm>
          <a:off x="1079500" y="135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133915</xdr:rowOff>
    </xdr:from>
    <xdr:ext cx="378565" cy="259045"/>
    <xdr:sp macro="" textlink="">
      <xdr:nvSpPr>
        <xdr:cNvPr id="210" name="テキスト ボックス 209"/>
        <xdr:cNvSpPr txBox="1"/>
      </xdr:nvSpPr>
      <xdr:spPr>
        <a:xfrm>
          <a:off x="941017" y="136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145092</xdr:rowOff>
    </xdr:from>
    <xdr:to>
      <xdr:col>24</xdr:col>
      <xdr:colOff>63500</xdr:colOff>
      <xdr:row>96</xdr:row>
      <xdr:rowOff>150349</xdr:rowOff>
    </xdr:to>
    <xdr:cxnSp macro="">
      <xdr:nvCxnSpPr>
        <xdr:cNvPr id="240" name="直線コネクタ 239"/>
        <xdr:cNvCxnSpPr/>
      </xdr:nvCxnSpPr>
      <xdr:spPr>
        <a:xfrm>
          <a:off x="3797300" y="16604292"/>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145092</xdr:rowOff>
    </xdr:from>
    <xdr:to>
      <xdr:col>19</xdr:col>
      <xdr:colOff>177800</xdr:colOff>
      <xdr:row>97</xdr:row>
      <xdr:rowOff>76302</xdr:rowOff>
    </xdr:to>
    <xdr:cxnSp macro="">
      <xdr:nvCxnSpPr>
        <xdr:cNvPr id="243" name="直線コネクタ 242"/>
        <xdr:cNvCxnSpPr/>
      </xdr:nvCxnSpPr>
      <xdr:spPr>
        <a:xfrm flipV="1">
          <a:off x="2908300" y="16604292"/>
          <a:ext cx="8890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35058</xdr:rowOff>
    </xdr:from>
    <xdr:to>
      <xdr:col>15</xdr:col>
      <xdr:colOff>50800</xdr:colOff>
      <xdr:row>97</xdr:row>
      <xdr:rowOff>76302</xdr:rowOff>
    </xdr:to>
    <xdr:cxnSp macro="">
      <xdr:nvCxnSpPr>
        <xdr:cNvPr id="246" name="直線コネクタ 245"/>
        <xdr:cNvCxnSpPr/>
      </xdr:nvCxnSpPr>
      <xdr:spPr>
        <a:xfrm>
          <a:off x="2019300" y="16665708"/>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8" name="テキスト ボックス 247"/>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35058</xdr:rowOff>
    </xdr:from>
    <xdr:to>
      <xdr:col>10</xdr:col>
      <xdr:colOff>114300</xdr:colOff>
      <xdr:row>97</xdr:row>
      <xdr:rowOff>153321</xdr:rowOff>
    </xdr:to>
    <xdr:cxnSp macro="">
      <xdr:nvCxnSpPr>
        <xdr:cNvPr id="249" name="直線コネクタ 248"/>
        <xdr:cNvCxnSpPr/>
      </xdr:nvCxnSpPr>
      <xdr:spPr>
        <a:xfrm flipV="1">
          <a:off x="1130300" y="16665708"/>
          <a:ext cx="889000" cy="1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141782</xdr:rowOff>
    </xdr:from>
    <xdr:to>
      <xdr:col>10</xdr:col>
      <xdr:colOff>165100</xdr:colOff>
      <xdr:row>98</xdr:row>
      <xdr:rowOff>71932</xdr:rowOff>
    </xdr:to>
    <xdr:sp macro="" textlink="">
      <xdr:nvSpPr>
        <xdr:cNvPr id="250" name="フローチャート: 判断 249"/>
        <xdr:cNvSpPr/>
      </xdr:nvSpPr>
      <xdr:spPr>
        <a:xfrm>
          <a:off x="1968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63059</xdr:rowOff>
    </xdr:from>
    <xdr:ext cx="534377" cy="259045"/>
    <xdr:sp macro="" textlink="">
      <xdr:nvSpPr>
        <xdr:cNvPr id="251" name="テキスト ボックス 250"/>
        <xdr:cNvSpPr txBox="1"/>
      </xdr:nvSpPr>
      <xdr:spPr>
        <a:xfrm>
          <a:off x="1752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51505</xdr:rowOff>
    </xdr:from>
    <xdr:to>
      <xdr:col>6</xdr:col>
      <xdr:colOff>38100</xdr:colOff>
      <xdr:row>98</xdr:row>
      <xdr:rowOff>153105</xdr:rowOff>
    </xdr:to>
    <xdr:sp macro="" textlink="">
      <xdr:nvSpPr>
        <xdr:cNvPr id="252" name="フローチャート: 判断 251"/>
        <xdr:cNvSpPr/>
      </xdr:nvSpPr>
      <xdr:spPr>
        <a:xfrm>
          <a:off x="1079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144232</xdr:rowOff>
    </xdr:from>
    <xdr:ext cx="534377" cy="259045"/>
    <xdr:sp macro="" textlink="">
      <xdr:nvSpPr>
        <xdr:cNvPr id="253" name="テキスト ボックス 252"/>
        <xdr:cNvSpPr txBox="1"/>
      </xdr:nvSpPr>
      <xdr:spPr>
        <a:xfrm>
          <a:off x="863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99549</xdr:rowOff>
    </xdr:from>
    <xdr:to>
      <xdr:col>24</xdr:col>
      <xdr:colOff>114300</xdr:colOff>
      <xdr:row>97</xdr:row>
      <xdr:rowOff>29699</xdr:rowOff>
    </xdr:to>
    <xdr:sp macro="" textlink="">
      <xdr:nvSpPr>
        <xdr:cNvPr id="259" name="楕円 258"/>
        <xdr:cNvSpPr/>
      </xdr:nvSpPr>
      <xdr:spPr>
        <a:xfrm>
          <a:off x="4584700" y="165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122426</xdr:rowOff>
    </xdr:from>
    <xdr:ext cx="534377" cy="259045"/>
    <xdr:sp macro="" textlink="">
      <xdr:nvSpPr>
        <xdr:cNvPr id="260" name="扶助費該当値テキスト"/>
        <xdr:cNvSpPr txBox="1"/>
      </xdr:nvSpPr>
      <xdr:spPr>
        <a:xfrm>
          <a:off x="4686300" y="164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94292</xdr:rowOff>
    </xdr:from>
    <xdr:to>
      <xdr:col>20</xdr:col>
      <xdr:colOff>38100</xdr:colOff>
      <xdr:row>97</xdr:row>
      <xdr:rowOff>24442</xdr:rowOff>
    </xdr:to>
    <xdr:sp macro="" textlink="">
      <xdr:nvSpPr>
        <xdr:cNvPr id="261" name="楕円 260"/>
        <xdr:cNvSpPr/>
      </xdr:nvSpPr>
      <xdr:spPr>
        <a:xfrm>
          <a:off x="3746500" y="16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40969</xdr:rowOff>
    </xdr:from>
    <xdr:ext cx="534377" cy="259045"/>
    <xdr:sp macro="" textlink="">
      <xdr:nvSpPr>
        <xdr:cNvPr id="262" name="テキスト ボックス 261"/>
        <xdr:cNvSpPr txBox="1"/>
      </xdr:nvSpPr>
      <xdr:spPr>
        <a:xfrm>
          <a:off x="3530111" y="163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25502</xdr:rowOff>
    </xdr:from>
    <xdr:to>
      <xdr:col>15</xdr:col>
      <xdr:colOff>101600</xdr:colOff>
      <xdr:row>97</xdr:row>
      <xdr:rowOff>127102</xdr:rowOff>
    </xdr:to>
    <xdr:sp macro="" textlink="">
      <xdr:nvSpPr>
        <xdr:cNvPr id="263" name="楕円 262"/>
        <xdr:cNvSpPr/>
      </xdr:nvSpPr>
      <xdr:spPr>
        <a:xfrm>
          <a:off x="2857500" y="166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118229</xdr:rowOff>
    </xdr:from>
    <xdr:ext cx="534377" cy="259045"/>
    <xdr:sp macro="" textlink="">
      <xdr:nvSpPr>
        <xdr:cNvPr id="264" name="テキスト ボックス 263"/>
        <xdr:cNvSpPr txBox="1"/>
      </xdr:nvSpPr>
      <xdr:spPr>
        <a:xfrm>
          <a:off x="2641111" y="167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155708</xdr:rowOff>
    </xdr:from>
    <xdr:to>
      <xdr:col>10</xdr:col>
      <xdr:colOff>165100</xdr:colOff>
      <xdr:row>97</xdr:row>
      <xdr:rowOff>85858</xdr:rowOff>
    </xdr:to>
    <xdr:sp macro="" textlink="">
      <xdr:nvSpPr>
        <xdr:cNvPr id="265" name="楕円 264"/>
        <xdr:cNvSpPr/>
      </xdr:nvSpPr>
      <xdr:spPr>
        <a:xfrm>
          <a:off x="1968500" y="166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102385</xdr:rowOff>
    </xdr:from>
    <xdr:ext cx="534377" cy="259045"/>
    <xdr:sp macro="" textlink="">
      <xdr:nvSpPr>
        <xdr:cNvPr id="266" name="テキスト ボックス 265"/>
        <xdr:cNvSpPr txBox="1"/>
      </xdr:nvSpPr>
      <xdr:spPr>
        <a:xfrm>
          <a:off x="1752111" y="1639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102521</xdr:rowOff>
    </xdr:from>
    <xdr:to>
      <xdr:col>6</xdr:col>
      <xdr:colOff>38100</xdr:colOff>
      <xdr:row>98</xdr:row>
      <xdr:rowOff>32671</xdr:rowOff>
    </xdr:to>
    <xdr:sp macro="" textlink="">
      <xdr:nvSpPr>
        <xdr:cNvPr id="267" name="楕円 266"/>
        <xdr:cNvSpPr/>
      </xdr:nvSpPr>
      <xdr:spPr>
        <a:xfrm>
          <a:off x="1079500" y="167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49198</xdr:rowOff>
    </xdr:from>
    <xdr:ext cx="534377" cy="259045"/>
    <xdr:sp macro="" textlink="">
      <xdr:nvSpPr>
        <xdr:cNvPr id="268" name="テキスト ボックス 267"/>
        <xdr:cNvSpPr txBox="1"/>
      </xdr:nvSpPr>
      <xdr:spPr>
        <a:xfrm>
          <a:off x="863111" y="165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161037</xdr:rowOff>
    </xdr:from>
    <xdr:to>
      <xdr:col>55</xdr:col>
      <xdr:colOff>0</xdr:colOff>
      <xdr:row>36</xdr:row>
      <xdr:rowOff>7889</xdr:rowOff>
    </xdr:to>
    <xdr:cxnSp macro="">
      <xdr:nvCxnSpPr>
        <xdr:cNvPr id="295" name="直線コネクタ 294"/>
        <xdr:cNvCxnSpPr/>
      </xdr:nvCxnSpPr>
      <xdr:spPr>
        <a:xfrm flipV="1">
          <a:off x="9639300" y="5990337"/>
          <a:ext cx="838200" cy="1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7889</xdr:rowOff>
    </xdr:from>
    <xdr:to>
      <xdr:col>50</xdr:col>
      <xdr:colOff>114300</xdr:colOff>
      <xdr:row>36</xdr:row>
      <xdr:rowOff>31636</xdr:rowOff>
    </xdr:to>
    <xdr:cxnSp macro="">
      <xdr:nvCxnSpPr>
        <xdr:cNvPr id="298" name="直線コネクタ 297"/>
        <xdr:cNvCxnSpPr/>
      </xdr:nvCxnSpPr>
      <xdr:spPr>
        <a:xfrm flipV="1">
          <a:off x="8750300" y="6180089"/>
          <a:ext cx="8890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167617</xdr:rowOff>
    </xdr:from>
    <xdr:to>
      <xdr:col>45</xdr:col>
      <xdr:colOff>177800</xdr:colOff>
      <xdr:row>36</xdr:row>
      <xdr:rowOff>31636</xdr:rowOff>
    </xdr:to>
    <xdr:cxnSp macro="">
      <xdr:nvCxnSpPr>
        <xdr:cNvPr id="301" name="直線コネクタ 300"/>
        <xdr:cNvCxnSpPr/>
      </xdr:nvCxnSpPr>
      <xdr:spPr>
        <a:xfrm>
          <a:off x="7861300" y="6168367"/>
          <a:ext cx="889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167617</xdr:rowOff>
    </xdr:from>
    <xdr:to>
      <xdr:col>41</xdr:col>
      <xdr:colOff>50800</xdr:colOff>
      <xdr:row>36</xdr:row>
      <xdr:rowOff>109868</xdr:rowOff>
    </xdr:to>
    <xdr:cxnSp macro="">
      <xdr:nvCxnSpPr>
        <xdr:cNvPr id="304" name="直線コネクタ 303"/>
        <xdr:cNvCxnSpPr/>
      </xdr:nvCxnSpPr>
      <xdr:spPr>
        <a:xfrm flipV="1">
          <a:off x="6972300" y="6168367"/>
          <a:ext cx="889000" cy="1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86994</xdr:rowOff>
    </xdr:from>
    <xdr:to>
      <xdr:col>41</xdr:col>
      <xdr:colOff>101600</xdr:colOff>
      <xdr:row>37</xdr:row>
      <xdr:rowOff>17144</xdr:rowOff>
    </xdr:to>
    <xdr:sp macro="" textlink="">
      <xdr:nvSpPr>
        <xdr:cNvPr id="305" name="フローチャート: 判断 304"/>
        <xdr:cNvSpPr/>
      </xdr:nvSpPr>
      <xdr:spPr>
        <a:xfrm>
          <a:off x="7810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8271</xdr:rowOff>
    </xdr:from>
    <xdr:ext cx="534377" cy="259045"/>
    <xdr:sp macro="" textlink="">
      <xdr:nvSpPr>
        <xdr:cNvPr id="306" name="テキスト ボックス 305"/>
        <xdr:cNvSpPr txBox="1"/>
      </xdr:nvSpPr>
      <xdr:spPr>
        <a:xfrm>
          <a:off x="7594111" y="6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73277</xdr:rowOff>
    </xdr:from>
    <xdr:to>
      <xdr:col>36</xdr:col>
      <xdr:colOff>165100</xdr:colOff>
      <xdr:row>37</xdr:row>
      <xdr:rowOff>3427</xdr:rowOff>
    </xdr:to>
    <xdr:sp macro="" textlink="">
      <xdr:nvSpPr>
        <xdr:cNvPr id="307" name="フローチャート: 判断 306"/>
        <xdr:cNvSpPr/>
      </xdr:nvSpPr>
      <xdr:spPr>
        <a:xfrm>
          <a:off x="6921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166004</xdr:rowOff>
    </xdr:from>
    <xdr:ext cx="534377" cy="259045"/>
    <xdr:sp macro="" textlink="">
      <xdr:nvSpPr>
        <xdr:cNvPr id="308" name="テキスト ボックス 307"/>
        <xdr:cNvSpPr txBox="1"/>
      </xdr:nvSpPr>
      <xdr:spPr>
        <a:xfrm>
          <a:off x="6705111" y="63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110237</xdr:rowOff>
    </xdr:from>
    <xdr:to>
      <xdr:col>55</xdr:col>
      <xdr:colOff>50800</xdr:colOff>
      <xdr:row>35</xdr:row>
      <xdr:rowOff>40387</xdr:rowOff>
    </xdr:to>
    <xdr:sp macro="" textlink="">
      <xdr:nvSpPr>
        <xdr:cNvPr id="314" name="楕円 313"/>
        <xdr:cNvSpPr/>
      </xdr:nvSpPr>
      <xdr:spPr>
        <a:xfrm>
          <a:off x="10426700" y="593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133114</xdr:rowOff>
    </xdr:from>
    <xdr:ext cx="599010" cy="259045"/>
    <xdr:sp macro="" textlink="">
      <xdr:nvSpPr>
        <xdr:cNvPr id="315" name="補助費等該当値テキスト"/>
        <xdr:cNvSpPr txBox="1"/>
      </xdr:nvSpPr>
      <xdr:spPr>
        <a:xfrm>
          <a:off x="10528300" y="579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128539</xdr:rowOff>
    </xdr:from>
    <xdr:to>
      <xdr:col>50</xdr:col>
      <xdr:colOff>165100</xdr:colOff>
      <xdr:row>36</xdr:row>
      <xdr:rowOff>58689</xdr:rowOff>
    </xdr:to>
    <xdr:sp macro="" textlink="">
      <xdr:nvSpPr>
        <xdr:cNvPr id="316" name="楕円 315"/>
        <xdr:cNvSpPr/>
      </xdr:nvSpPr>
      <xdr:spPr>
        <a:xfrm>
          <a:off x="9588500" y="61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75216</xdr:rowOff>
    </xdr:from>
    <xdr:ext cx="599010" cy="259045"/>
    <xdr:sp macro="" textlink="">
      <xdr:nvSpPr>
        <xdr:cNvPr id="317" name="テキスト ボックス 316"/>
        <xdr:cNvSpPr txBox="1"/>
      </xdr:nvSpPr>
      <xdr:spPr>
        <a:xfrm>
          <a:off x="9339795" y="590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152286</xdr:rowOff>
    </xdr:from>
    <xdr:to>
      <xdr:col>46</xdr:col>
      <xdr:colOff>38100</xdr:colOff>
      <xdr:row>36</xdr:row>
      <xdr:rowOff>82436</xdr:rowOff>
    </xdr:to>
    <xdr:sp macro="" textlink="">
      <xdr:nvSpPr>
        <xdr:cNvPr id="318" name="楕円 317"/>
        <xdr:cNvSpPr/>
      </xdr:nvSpPr>
      <xdr:spPr>
        <a:xfrm>
          <a:off x="8699500" y="61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98963</xdr:rowOff>
    </xdr:from>
    <xdr:ext cx="534377" cy="259045"/>
    <xdr:sp macro="" textlink="">
      <xdr:nvSpPr>
        <xdr:cNvPr id="319" name="テキスト ボックス 318"/>
        <xdr:cNvSpPr txBox="1"/>
      </xdr:nvSpPr>
      <xdr:spPr>
        <a:xfrm>
          <a:off x="8483111" y="59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116817</xdr:rowOff>
    </xdr:from>
    <xdr:to>
      <xdr:col>41</xdr:col>
      <xdr:colOff>101600</xdr:colOff>
      <xdr:row>36</xdr:row>
      <xdr:rowOff>46967</xdr:rowOff>
    </xdr:to>
    <xdr:sp macro="" textlink="">
      <xdr:nvSpPr>
        <xdr:cNvPr id="320" name="楕円 319"/>
        <xdr:cNvSpPr/>
      </xdr:nvSpPr>
      <xdr:spPr>
        <a:xfrm>
          <a:off x="7810500" y="611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63494</xdr:rowOff>
    </xdr:from>
    <xdr:ext cx="599010" cy="259045"/>
    <xdr:sp macro="" textlink="">
      <xdr:nvSpPr>
        <xdr:cNvPr id="321" name="テキスト ボックス 320"/>
        <xdr:cNvSpPr txBox="1"/>
      </xdr:nvSpPr>
      <xdr:spPr>
        <a:xfrm>
          <a:off x="7561795" y="589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59068</xdr:rowOff>
    </xdr:from>
    <xdr:to>
      <xdr:col>36</xdr:col>
      <xdr:colOff>165100</xdr:colOff>
      <xdr:row>36</xdr:row>
      <xdr:rowOff>160668</xdr:rowOff>
    </xdr:to>
    <xdr:sp macro="" textlink="">
      <xdr:nvSpPr>
        <xdr:cNvPr id="322" name="楕円 321"/>
        <xdr:cNvSpPr/>
      </xdr:nvSpPr>
      <xdr:spPr>
        <a:xfrm>
          <a:off x="6921500" y="62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5745</xdr:rowOff>
    </xdr:from>
    <xdr:ext cx="534377" cy="259045"/>
    <xdr:sp macro="" textlink="">
      <xdr:nvSpPr>
        <xdr:cNvPr id="323" name="テキスト ボックス 322"/>
        <xdr:cNvSpPr txBox="1"/>
      </xdr:nvSpPr>
      <xdr:spPr>
        <a:xfrm>
          <a:off x="6705111" y="600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86594</xdr:rowOff>
    </xdr:from>
    <xdr:to>
      <xdr:col>55</xdr:col>
      <xdr:colOff>0</xdr:colOff>
      <xdr:row>58</xdr:row>
      <xdr:rowOff>94743</xdr:rowOff>
    </xdr:to>
    <xdr:cxnSp macro="">
      <xdr:nvCxnSpPr>
        <xdr:cNvPr id="350" name="直線コネクタ 349"/>
        <xdr:cNvCxnSpPr/>
      </xdr:nvCxnSpPr>
      <xdr:spPr>
        <a:xfrm>
          <a:off x="9639300" y="10030694"/>
          <a:ext cx="8382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85423</xdr:rowOff>
    </xdr:from>
    <xdr:to>
      <xdr:col>50</xdr:col>
      <xdr:colOff>114300</xdr:colOff>
      <xdr:row>58</xdr:row>
      <xdr:rowOff>86594</xdr:rowOff>
    </xdr:to>
    <xdr:cxnSp macro="">
      <xdr:nvCxnSpPr>
        <xdr:cNvPr id="353" name="直線コネクタ 352"/>
        <xdr:cNvCxnSpPr/>
      </xdr:nvCxnSpPr>
      <xdr:spPr>
        <a:xfrm>
          <a:off x="8750300" y="10029523"/>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45659</xdr:rowOff>
    </xdr:from>
    <xdr:to>
      <xdr:col>45</xdr:col>
      <xdr:colOff>177800</xdr:colOff>
      <xdr:row>58</xdr:row>
      <xdr:rowOff>85423</xdr:rowOff>
    </xdr:to>
    <xdr:cxnSp macro="">
      <xdr:nvCxnSpPr>
        <xdr:cNvPr id="356" name="直線コネクタ 355"/>
        <xdr:cNvCxnSpPr/>
      </xdr:nvCxnSpPr>
      <xdr:spPr>
        <a:xfrm>
          <a:off x="7861300" y="9989759"/>
          <a:ext cx="889000" cy="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58" name="テキスト ボックス 357"/>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45659</xdr:rowOff>
    </xdr:from>
    <xdr:to>
      <xdr:col>41</xdr:col>
      <xdr:colOff>50800</xdr:colOff>
      <xdr:row>58</xdr:row>
      <xdr:rowOff>65936</xdr:rowOff>
    </xdr:to>
    <xdr:cxnSp macro="">
      <xdr:nvCxnSpPr>
        <xdr:cNvPr id="359" name="直線コネクタ 358"/>
        <xdr:cNvCxnSpPr/>
      </xdr:nvCxnSpPr>
      <xdr:spPr>
        <a:xfrm flipV="1">
          <a:off x="6972300" y="9989759"/>
          <a:ext cx="8890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48871</xdr:rowOff>
    </xdr:from>
    <xdr:to>
      <xdr:col>41</xdr:col>
      <xdr:colOff>101600</xdr:colOff>
      <xdr:row>58</xdr:row>
      <xdr:rowOff>150471</xdr:rowOff>
    </xdr:to>
    <xdr:sp macro="" textlink="">
      <xdr:nvSpPr>
        <xdr:cNvPr id="360" name="フローチャート: 判断 359"/>
        <xdr:cNvSpPr/>
      </xdr:nvSpPr>
      <xdr:spPr>
        <a:xfrm>
          <a:off x="7810500" y="999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141598</xdr:rowOff>
    </xdr:from>
    <xdr:ext cx="534377" cy="259045"/>
    <xdr:sp macro="" textlink="">
      <xdr:nvSpPr>
        <xdr:cNvPr id="361" name="テキスト ボックス 360"/>
        <xdr:cNvSpPr txBox="1"/>
      </xdr:nvSpPr>
      <xdr:spPr>
        <a:xfrm>
          <a:off x="7594111" y="100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51414</xdr:rowOff>
    </xdr:from>
    <xdr:to>
      <xdr:col>36</xdr:col>
      <xdr:colOff>165100</xdr:colOff>
      <xdr:row>58</xdr:row>
      <xdr:rowOff>153014</xdr:rowOff>
    </xdr:to>
    <xdr:sp macro="" textlink="">
      <xdr:nvSpPr>
        <xdr:cNvPr id="362" name="フローチャート: 判断 361"/>
        <xdr:cNvSpPr/>
      </xdr:nvSpPr>
      <xdr:spPr>
        <a:xfrm>
          <a:off x="6921500" y="999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144141</xdr:rowOff>
    </xdr:from>
    <xdr:ext cx="534377" cy="259045"/>
    <xdr:sp macro="" textlink="">
      <xdr:nvSpPr>
        <xdr:cNvPr id="363" name="テキスト ボックス 362"/>
        <xdr:cNvSpPr txBox="1"/>
      </xdr:nvSpPr>
      <xdr:spPr>
        <a:xfrm>
          <a:off x="6705111" y="100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43943</xdr:rowOff>
    </xdr:from>
    <xdr:to>
      <xdr:col>55</xdr:col>
      <xdr:colOff>50800</xdr:colOff>
      <xdr:row>58</xdr:row>
      <xdr:rowOff>145543</xdr:rowOff>
    </xdr:to>
    <xdr:sp macro="" textlink="">
      <xdr:nvSpPr>
        <xdr:cNvPr id="369" name="楕円 368"/>
        <xdr:cNvSpPr/>
      </xdr:nvSpPr>
      <xdr:spPr>
        <a:xfrm>
          <a:off x="10426700" y="99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3320</xdr:rowOff>
    </xdr:from>
    <xdr:ext cx="534377" cy="259045"/>
    <xdr:sp macro="" textlink="">
      <xdr:nvSpPr>
        <xdr:cNvPr id="370" name="普通建設事業費該当値テキスト"/>
        <xdr:cNvSpPr txBox="1"/>
      </xdr:nvSpPr>
      <xdr:spPr>
        <a:xfrm>
          <a:off x="10528300" y="977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35794</xdr:rowOff>
    </xdr:from>
    <xdr:to>
      <xdr:col>50</xdr:col>
      <xdr:colOff>165100</xdr:colOff>
      <xdr:row>58</xdr:row>
      <xdr:rowOff>137394</xdr:rowOff>
    </xdr:to>
    <xdr:sp macro="" textlink="">
      <xdr:nvSpPr>
        <xdr:cNvPr id="371" name="楕円 370"/>
        <xdr:cNvSpPr/>
      </xdr:nvSpPr>
      <xdr:spPr>
        <a:xfrm>
          <a:off x="9588500" y="997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153921</xdr:rowOff>
    </xdr:from>
    <xdr:ext cx="599010" cy="259045"/>
    <xdr:sp macro="" textlink="">
      <xdr:nvSpPr>
        <xdr:cNvPr id="372" name="テキスト ボックス 371"/>
        <xdr:cNvSpPr txBox="1"/>
      </xdr:nvSpPr>
      <xdr:spPr>
        <a:xfrm>
          <a:off x="9339795" y="975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34623</xdr:rowOff>
    </xdr:from>
    <xdr:to>
      <xdr:col>46</xdr:col>
      <xdr:colOff>38100</xdr:colOff>
      <xdr:row>58</xdr:row>
      <xdr:rowOff>136223</xdr:rowOff>
    </xdr:to>
    <xdr:sp macro="" textlink="">
      <xdr:nvSpPr>
        <xdr:cNvPr id="373" name="楕円 372"/>
        <xdr:cNvSpPr/>
      </xdr:nvSpPr>
      <xdr:spPr>
        <a:xfrm>
          <a:off x="8699500" y="99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152750</xdr:rowOff>
    </xdr:from>
    <xdr:ext cx="599010" cy="259045"/>
    <xdr:sp macro="" textlink="">
      <xdr:nvSpPr>
        <xdr:cNvPr id="374" name="テキスト ボックス 373"/>
        <xdr:cNvSpPr txBox="1"/>
      </xdr:nvSpPr>
      <xdr:spPr>
        <a:xfrm>
          <a:off x="8450795" y="975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166309</xdr:rowOff>
    </xdr:from>
    <xdr:to>
      <xdr:col>41</xdr:col>
      <xdr:colOff>101600</xdr:colOff>
      <xdr:row>58</xdr:row>
      <xdr:rowOff>96459</xdr:rowOff>
    </xdr:to>
    <xdr:sp macro="" textlink="">
      <xdr:nvSpPr>
        <xdr:cNvPr id="375" name="楕円 374"/>
        <xdr:cNvSpPr/>
      </xdr:nvSpPr>
      <xdr:spPr>
        <a:xfrm>
          <a:off x="7810500" y="99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112986</xdr:rowOff>
    </xdr:from>
    <xdr:ext cx="599010" cy="259045"/>
    <xdr:sp macro="" textlink="">
      <xdr:nvSpPr>
        <xdr:cNvPr id="376" name="テキスト ボックス 375"/>
        <xdr:cNvSpPr txBox="1"/>
      </xdr:nvSpPr>
      <xdr:spPr>
        <a:xfrm>
          <a:off x="7561795" y="97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15136</xdr:rowOff>
    </xdr:from>
    <xdr:to>
      <xdr:col>36</xdr:col>
      <xdr:colOff>165100</xdr:colOff>
      <xdr:row>58</xdr:row>
      <xdr:rowOff>116736</xdr:rowOff>
    </xdr:to>
    <xdr:sp macro="" textlink="">
      <xdr:nvSpPr>
        <xdr:cNvPr id="377" name="楕円 376"/>
        <xdr:cNvSpPr/>
      </xdr:nvSpPr>
      <xdr:spPr>
        <a:xfrm>
          <a:off x="6921500" y="99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133263</xdr:rowOff>
    </xdr:from>
    <xdr:ext cx="599010" cy="259045"/>
    <xdr:sp macro="" textlink="">
      <xdr:nvSpPr>
        <xdr:cNvPr id="378" name="テキスト ボックス 377"/>
        <xdr:cNvSpPr txBox="1"/>
      </xdr:nvSpPr>
      <xdr:spPr>
        <a:xfrm>
          <a:off x="6672795" y="973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63619</xdr:rowOff>
    </xdr:from>
    <xdr:to>
      <xdr:col>55</xdr:col>
      <xdr:colOff>0</xdr:colOff>
      <xdr:row>79</xdr:row>
      <xdr:rowOff>2037</xdr:rowOff>
    </xdr:to>
    <xdr:cxnSp macro="">
      <xdr:nvCxnSpPr>
        <xdr:cNvPr id="407" name="直線コネクタ 406"/>
        <xdr:cNvCxnSpPr/>
      </xdr:nvCxnSpPr>
      <xdr:spPr>
        <a:xfrm>
          <a:off x="9639300" y="13436719"/>
          <a:ext cx="838200" cy="10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53484</xdr:rowOff>
    </xdr:from>
    <xdr:to>
      <xdr:col>50</xdr:col>
      <xdr:colOff>114300</xdr:colOff>
      <xdr:row>78</xdr:row>
      <xdr:rowOff>63619</xdr:rowOff>
    </xdr:to>
    <xdr:cxnSp macro="">
      <xdr:nvCxnSpPr>
        <xdr:cNvPr id="410" name="直線コネクタ 409"/>
        <xdr:cNvCxnSpPr/>
      </xdr:nvCxnSpPr>
      <xdr:spPr>
        <a:xfrm>
          <a:off x="8750300" y="1342658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2" name="テキスト ボックス 411"/>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5296</xdr:rowOff>
    </xdr:from>
    <xdr:to>
      <xdr:col>45</xdr:col>
      <xdr:colOff>177800</xdr:colOff>
      <xdr:row>78</xdr:row>
      <xdr:rowOff>53484</xdr:rowOff>
    </xdr:to>
    <xdr:cxnSp macro="">
      <xdr:nvCxnSpPr>
        <xdr:cNvPr id="413" name="直線コネクタ 412"/>
        <xdr:cNvCxnSpPr/>
      </xdr:nvCxnSpPr>
      <xdr:spPr>
        <a:xfrm>
          <a:off x="7861300" y="13378396"/>
          <a:ext cx="889000" cy="4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5" name="テキスト ボックス 414"/>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83181</xdr:rowOff>
    </xdr:from>
    <xdr:to>
      <xdr:col>41</xdr:col>
      <xdr:colOff>101600</xdr:colOff>
      <xdr:row>79</xdr:row>
      <xdr:rowOff>13331</xdr:rowOff>
    </xdr:to>
    <xdr:sp macro="" textlink="">
      <xdr:nvSpPr>
        <xdr:cNvPr id="416" name="フローチャート: 判断 415"/>
        <xdr:cNvSpPr/>
      </xdr:nvSpPr>
      <xdr:spPr>
        <a:xfrm>
          <a:off x="7810500" y="134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4458</xdr:rowOff>
    </xdr:from>
    <xdr:ext cx="534377" cy="259045"/>
    <xdr:sp macro="" textlink="">
      <xdr:nvSpPr>
        <xdr:cNvPr id="417" name="テキスト ボックス 416"/>
        <xdr:cNvSpPr txBox="1"/>
      </xdr:nvSpPr>
      <xdr:spPr>
        <a:xfrm>
          <a:off x="7594111" y="135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122687</xdr:rowOff>
    </xdr:from>
    <xdr:to>
      <xdr:col>55</xdr:col>
      <xdr:colOff>50800</xdr:colOff>
      <xdr:row>79</xdr:row>
      <xdr:rowOff>52837</xdr:rowOff>
    </xdr:to>
    <xdr:sp macro="" textlink="">
      <xdr:nvSpPr>
        <xdr:cNvPr id="423" name="楕円 422"/>
        <xdr:cNvSpPr/>
      </xdr:nvSpPr>
      <xdr:spPr>
        <a:xfrm>
          <a:off x="10426700" y="1349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534377" cy="259045"/>
    <xdr:sp macro="" textlink="">
      <xdr:nvSpPr>
        <xdr:cNvPr id="424" name="普通建設事業費 （ うち新規整備　）該当値テキスト"/>
        <xdr:cNvSpPr txBox="1"/>
      </xdr:nvSpPr>
      <xdr:spPr>
        <a:xfrm>
          <a:off x="10528300" y="13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12819</xdr:rowOff>
    </xdr:from>
    <xdr:to>
      <xdr:col>50</xdr:col>
      <xdr:colOff>165100</xdr:colOff>
      <xdr:row>78</xdr:row>
      <xdr:rowOff>114419</xdr:rowOff>
    </xdr:to>
    <xdr:sp macro="" textlink="">
      <xdr:nvSpPr>
        <xdr:cNvPr id="425" name="楕円 424"/>
        <xdr:cNvSpPr/>
      </xdr:nvSpPr>
      <xdr:spPr>
        <a:xfrm>
          <a:off x="9588500" y="133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130946</xdr:rowOff>
    </xdr:from>
    <xdr:ext cx="534377" cy="259045"/>
    <xdr:sp macro="" textlink="">
      <xdr:nvSpPr>
        <xdr:cNvPr id="426" name="テキスト ボックス 425"/>
        <xdr:cNvSpPr txBox="1"/>
      </xdr:nvSpPr>
      <xdr:spPr>
        <a:xfrm>
          <a:off x="9372111" y="1316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2684</xdr:rowOff>
    </xdr:from>
    <xdr:to>
      <xdr:col>46</xdr:col>
      <xdr:colOff>38100</xdr:colOff>
      <xdr:row>78</xdr:row>
      <xdr:rowOff>104284</xdr:rowOff>
    </xdr:to>
    <xdr:sp macro="" textlink="">
      <xdr:nvSpPr>
        <xdr:cNvPr id="427" name="楕円 426"/>
        <xdr:cNvSpPr/>
      </xdr:nvSpPr>
      <xdr:spPr>
        <a:xfrm>
          <a:off x="8699500" y="133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120811</xdr:rowOff>
    </xdr:from>
    <xdr:ext cx="534377" cy="259045"/>
    <xdr:sp macro="" textlink="">
      <xdr:nvSpPr>
        <xdr:cNvPr id="428" name="テキスト ボックス 427"/>
        <xdr:cNvSpPr txBox="1"/>
      </xdr:nvSpPr>
      <xdr:spPr>
        <a:xfrm>
          <a:off x="8483111" y="131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125946</xdr:rowOff>
    </xdr:from>
    <xdr:to>
      <xdr:col>41</xdr:col>
      <xdr:colOff>101600</xdr:colOff>
      <xdr:row>78</xdr:row>
      <xdr:rowOff>56096</xdr:rowOff>
    </xdr:to>
    <xdr:sp macro="" textlink="">
      <xdr:nvSpPr>
        <xdr:cNvPr id="429" name="楕円 428"/>
        <xdr:cNvSpPr/>
      </xdr:nvSpPr>
      <xdr:spPr>
        <a:xfrm>
          <a:off x="7810500" y="133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72623</xdr:rowOff>
    </xdr:from>
    <xdr:ext cx="599010" cy="259045"/>
    <xdr:sp macro="" textlink="">
      <xdr:nvSpPr>
        <xdr:cNvPr id="430" name="テキスト ボックス 429"/>
        <xdr:cNvSpPr txBox="1"/>
      </xdr:nvSpPr>
      <xdr:spPr>
        <a:xfrm>
          <a:off x="7561795" y="1310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91838</xdr:rowOff>
    </xdr:from>
    <xdr:to>
      <xdr:col>55</xdr:col>
      <xdr:colOff>0</xdr:colOff>
      <xdr:row>98</xdr:row>
      <xdr:rowOff>119408</xdr:rowOff>
    </xdr:to>
    <xdr:cxnSp macro="">
      <xdr:nvCxnSpPr>
        <xdr:cNvPr id="457" name="直線コネクタ 456"/>
        <xdr:cNvCxnSpPr/>
      </xdr:nvCxnSpPr>
      <xdr:spPr>
        <a:xfrm flipV="1">
          <a:off x="9639300" y="16893938"/>
          <a:ext cx="8382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119408</xdr:rowOff>
    </xdr:from>
    <xdr:to>
      <xdr:col>50</xdr:col>
      <xdr:colOff>114300</xdr:colOff>
      <xdr:row>98</xdr:row>
      <xdr:rowOff>119692</xdr:rowOff>
    </xdr:to>
    <xdr:cxnSp macro="">
      <xdr:nvCxnSpPr>
        <xdr:cNvPr id="460" name="直線コネクタ 459"/>
        <xdr:cNvCxnSpPr/>
      </xdr:nvCxnSpPr>
      <xdr:spPr>
        <a:xfrm flipV="1">
          <a:off x="8750300" y="16921508"/>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111342</xdr:rowOff>
    </xdr:from>
    <xdr:to>
      <xdr:col>45</xdr:col>
      <xdr:colOff>177800</xdr:colOff>
      <xdr:row>98</xdr:row>
      <xdr:rowOff>119692</xdr:rowOff>
    </xdr:to>
    <xdr:cxnSp macro="">
      <xdr:nvCxnSpPr>
        <xdr:cNvPr id="463" name="直線コネクタ 462"/>
        <xdr:cNvCxnSpPr/>
      </xdr:nvCxnSpPr>
      <xdr:spPr>
        <a:xfrm>
          <a:off x="7861300" y="16913442"/>
          <a:ext cx="889000" cy="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61937</xdr:rowOff>
    </xdr:from>
    <xdr:to>
      <xdr:col>41</xdr:col>
      <xdr:colOff>101600</xdr:colOff>
      <xdr:row>98</xdr:row>
      <xdr:rowOff>163537</xdr:rowOff>
    </xdr:to>
    <xdr:sp macro="" textlink="">
      <xdr:nvSpPr>
        <xdr:cNvPr id="466" name="フローチャート: 判断 465"/>
        <xdr:cNvSpPr/>
      </xdr:nvSpPr>
      <xdr:spPr>
        <a:xfrm>
          <a:off x="7810500" y="168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154664</xdr:rowOff>
    </xdr:from>
    <xdr:ext cx="534377" cy="259045"/>
    <xdr:sp macro="" textlink="">
      <xdr:nvSpPr>
        <xdr:cNvPr id="467" name="テキスト ボックス 466"/>
        <xdr:cNvSpPr txBox="1"/>
      </xdr:nvSpPr>
      <xdr:spPr>
        <a:xfrm>
          <a:off x="7594111" y="169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41038</xdr:rowOff>
    </xdr:from>
    <xdr:to>
      <xdr:col>55</xdr:col>
      <xdr:colOff>50800</xdr:colOff>
      <xdr:row>98</xdr:row>
      <xdr:rowOff>142638</xdr:rowOff>
    </xdr:to>
    <xdr:sp macro="" textlink="">
      <xdr:nvSpPr>
        <xdr:cNvPr id="473" name="楕円 472"/>
        <xdr:cNvSpPr/>
      </xdr:nvSpPr>
      <xdr:spPr>
        <a:xfrm>
          <a:off x="10426700" y="168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415</xdr:rowOff>
    </xdr:from>
    <xdr:ext cx="534377" cy="259045"/>
    <xdr:sp macro="" textlink="">
      <xdr:nvSpPr>
        <xdr:cNvPr id="474" name="普通建設事業費 （ うち更新整備　）該当値テキスト"/>
        <xdr:cNvSpPr txBox="1"/>
      </xdr:nvSpPr>
      <xdr:spPr>
        <a:xfrm>
          <a:off x="10528300" y="166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68608</xdr:rowOff>
    </xdr:from>
    <xdr:to>
      <xdr:col>50</xdr:col>
      <xdr:colOff>165100</xdr:colOff>
      <xdr:row>98</xdr:row>
      <xdr:rowOff>170208</xdr:rowOff>
    </xdr:to>
    <xdr:sp macro="" textlink="">
      <xdr:nvSpPr>
        <xdr:cNvPr id="475" name="楕円 474"/>
        <xdr:cNvSpPr/>
      </xdr:nvSpPr>
      <xdr:spPr>
        <a:xfrm>
          <a:off x="9588500" y="168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161335</xdr:rowOff>
    </xdr:from>
    <xdr:ext cx="534377" cy="259045"/>
    <xdr:sp macro="" textlink="">
      <xdr:nvSpPr>
        <xdr:cNvPr id="476" name="テキスト ボックス 475"/>
        <xdr:cNvSpPr txBox="1"/>
      </xdr:nvSpPr>
      <xdr:spPr>
        <a:xfrm>
          <a:off x="9372111" y="169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68892</xdr:rowOff>
    </xdr:from>
    <xdr:to>
      <xdr:col>46</xdr:col>
      <xdr:colOff>38100</xdr:colOff>
      <xdr:row>98</xdr:row>
      <xdr:rowOff>170492</xdr:rowOff>
    </xdr:to>
    <xdr:sp macro="" textlink="">
      <xdr:nvSpPr>
        <xdr:cNvPr id="477" name="楕円 476"/>
        <xdr:cNvSpPr/>
      </xdr:nvSpPr>
      <xdr:spPr>
        <a:xfrm>
          <a:off x="8699500" y="168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161619</xdr:rowOff>
    </xdr:from>
    <xdr:ext cx="534377" cy="259045"/>
    <xdr:sp macro="" textlink="">
      <xdr:nvSpPr>
        <xdr:cNvPr id="478" name="テキスト ボックス 477"/>
        <xdr:cNvSpPr txBox="1"/>
      </xdr:nvSpPr>
      <xdr:spPr>
        <a:xfrm>
          <a:off x="8483111" y="169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60542</xdr:rowOff>
    </xdr:from>
    <xdr:to>
      <xdr:col>41</xdr:col>
      <xdr:colOff>101600</xdr:colOff>
      <xdr:row>98</xdr:row>
      <xdr:rowOff>162142</xdr:rowOff>
    </xdr:to>
    <xdr:sp macro="" textlink="">
      <xdr:nvSpPr>
        <xdr:cNvPr id="479" name="楕円 478"/>
        <xdr:cNvSpPr/>
      </xdr:nvSpPr>
      <xdr:spPr>
        <a:xfrm>
          <a:off x="7810500" y="168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7219</xdr:rowOff>
    </xdr:from>
    <xdr:ext cx="534377" cy="259045"/>
    <xdr:sp macro="" textlink="">
      <xdr:nvSpPr>
        <xdr:cNvPr id="480" name="テキスト ボックス 479"/>
        <xdr:cNvSpPr txBox="1"/>
      </xdr:nvSpPr>
      <xdr:spPr>
        <a:xfrm>
          <a:off x="7594111" y="166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54094</xdr:rowOff>
    </xdr:from>
    <xdr:to>
      <xdr:col>85</xdr:col>
      <xdr:colOff>127000</xdr:colOff>
      <xdr:row>39</xdr:row>
      <xdr:rowOff>78043</xdr:rowOff>
    </xdr:to>
    <xdr:cxnSp macro="">
      <xdr:nvCxnSpPr>
        <xdr:cNvPr id="511" name="直線コネクタ 510"/>
        <xdr:cNvCxnSpPr/>
      </xdr:nvCxnSpPr>
      <xdr:spPr>
        <a:xfrm flipV="1">
          <a:off x="15481300" y="6740644"/>
          <a:ext cx="8382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148996</xdr:rowOff>
    </xdr:from>
    <xdr:to>
      <xdr:col>81</xdr:col>
      <xdr:colOff>50800</xdr:colOff>
      <xdr:row>39</xdr:row>
      <xdr:rowOff>78043</xdr:rowOff>
    </xdr:to>
    <xdr:cxnSp macro="">
      <xdr:nvCxnSpPr>
        <xdr:cNvPr id="514" name="直線コネクタ 513"/>
        <xdr:cNvCxnSpPr/>
      </xdr:nvCxnSpPr>
      <xdr:spPr>
        <a:xfrm>
          <a:off x="14592300" y="6664096"/>
          <a:ext cx="889000" cy="1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165674</xdr:rowOff>
    </xdr:from>
    <xdr:to>
      <xdr:col>76</xdr:col>
      <xdr:colOff>114300</xdr:colOff>
      <xdr:row>38</xdr:row>
      <xdr:rowOff>148996</xdr:rowOff>
    </xdr:to>
    <xdr:cxnSp macro="">
      <xdr:nvCxnSpPr>
        <xdr:cNvPr id="517" name="直線コネクタ 516"/>
        <xdr:cNvCxnSpPr/>
      </xdr:nvCxnSpPr>
      <xdr:spPr>
        <a:xfrm>
          <a:off x="13703300" y="6509324"/>
          <a:ext cx="889000" cy="1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19" name="テキスト ボックス 518"/>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165674</xdr:rowOff>
    </xdr:from>
    <xdr:to>
      <xdr:col>71</xdr:col>
      <xdr:colOff>177800</xdr:colOff>
      <xdr:row>38</xdr:row>
      <xdr:rowOff>167056</xdr:rowOff>
    </xdr:to>
    <xdr:cxnSp macro="">
      <xdr:nvCxnSpPr>
        <xdr:cNvPr id="520" name="直線コネクタ 519"/>
        <xdr:cNvCxnSpPr/>
      </xdr:nvCxnSpPr>
      <xdr:spPr>
        <a:xfrm flipV="1">
          <a:off x="12814300" y="6509324"/>
          <a:ext cx="889000" cy="1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149327</xdr:rowOff>
    </xdr:from>
    <xdr:to>
      <xdr:col>72</xdr:col>
      <xdr:colOff>38100</xdr:colOff>
      <xdr:row>39</xdr:row>
      <xdr:rowOff>79477</xdr:rowOff>
    </xdr:to>
    <xdr:sp macro="" textlink="">
      <xdr:nvSpPr>
        <xdr:cNvPr id="521" name="フローチャート: 判断 520"/>
        <xdr:cNvSpPr/>
      </xdr:nvSpPr>
      <xdr:spPr>
        <a:xfrm>
          <a:off x="13652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70604</xdr:rowOff>
    </xdr:from>
    <xdr:ext cx="469744" cy="259045"/>
    <xdr:sp macro="" textlink="">
      <xdr:nvSpPr>
        <xdr:cNvPr id="522" name="テキスト ボックス 521"/>
        <xdr:cNvSpPr txBox="1"/>
      </xdr:nvSpPr>
      <xdr:spPr>
        <a:xfrm>
          <a:off x="13468428" y="675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149468</xdr:rowOff>
    </xdr:from>
    <xdr:to>
      <xdr:col>67</xdr:col>
      <xdr:colOff>101600</xdr:colOff>
      <xdr:row>39</xdr:row>
      <xdr:rowOff>79618</xdr:rowOff>
    </xdr:to>
    <xdr:sp macro="" textlink="">
      <xdr:nvSpPr>
        <xdr:cNvPr id="523" name="フローチャート: 判断 522"/>
        <xdr:cNvSpPr/>
      </xdr:nvSpPr>
      <xdr:spPr>
        <a:xfrm>
          <a:off x="12763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70745</xdr:rowOff>
    </xdr:from>
    <xdr:ext cx="469744" cy="259045"/>
    <xdr:sp macro="" textlink="">
      <xdr:nvSpPr>
        <xdr:cNvPr id="524" name="テキスト ボックス 523"/>
        <xdr:cNvSpPr txBox="1"/>
      </xdr:nvSpPr>
      <xdr:spPr>
        <a:xfrm>
          <a:off x="12579428" y="67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3294</xdr:rowOff>
    </xdr:from>
    <xdr:to>
      <xdr:col>85</xdr:col>
      <xdr:colOff>177800</xdr:colOff>
      <xdr:row>39</xdr:row>
      <xdr:rowOff>104894</xdr:rowOff>
    </xdr:to>
    <xdr:sp macro="" textlink="">
      <xdr:nvSpPr>
        <xdr:cNvPr id="530" name="楕円 529"/>
        <xdr:cNvSpPr/>
      </xdr:nvSpPr>
      <xdr:spPr>
        <a:xfrm>
          <a:off x="16268700" y="66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145529</xdr:rowOff>
    </xdr:from>
    <xdr:ext cx="469744" cy="259045"/>
    <xdr:sp macro="" textlink="">
      <xdr:nvSpPr>
        <xdr:cNvPr id="531" name="災害復旧事業費該当値テキスト"/>
        <xdr:cNvSpPr txBox="1"/>
      </xdr:nvSpPr>
      <xdr:spPr>
        <a:xfrm>
          <a:off x="16370300" y="666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27243</xdr:rowOff>
    </xdr:from>
    <xdr:to>
      <xdr:col>81</xdr:col>
      <xdr:colOff>101600</xdr:colOff>
      <xdr:row>39</xdr:row>
      <xdr:rowOff>128843</xdr:rowOff>
    </xdr:to>
    <xdr:sp macro="" textlink="">
      <xdr:nvSpPr>
        <xdr:cNvPr id="532" name="楕円 531"/>
        <xdr:cNvSpPr/>
      </xdr:nvSpPr>
      <xdr:spPr>
        <a:xfrm>
          <a:off x="15430500" y="6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119970</xdr:rowOff>
    </xdr:from>
    <xdr:ext cx="469744" cy="259045"/>
    <xdr:sp macro="" textlink="">
      <xdr:nvSpPr>
        <xdr:cNvPr id="533" name="テキスト ボックス 532"/>
        <xdr:cNvSpPr txBox="1"/>
      </xdr:nvSpPr>
      <xdr:spPr>
        <a:xfrm>
          <a:off x="15246428" y="680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98196</xdr:rowOff>
    </xdr:from>
    <xdr:to>
      <xdr:col>76</xdr:col>
      <xdr:colOff>165100</xdr:colOff>
      <xdr:row>39</xdr:row>
      <xdr:rowOff>28346</xdr:rowOff>
    </xdr:to>
    <xdr:sp macro="" textlink="">
      <xdr:nvSpPr>
        <xdr:cNvPr id="534" name="楕円 533"/>
        <xdr:cNvSpPr/>
      </xdr:nvSpPr>
      <xdr:spPr>
        <a:xfrm>
          <a:off x="14541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44873</xdr:rowOff>
    </xdr:from>
    <xdr:ext cx="534377" cy="259045"/>
    <xdr:sp macro="" textlink="">
      <xdr:nvSpPr>
        <xdr:cNvPr id="535" name="テキスト ボックス 534"/>
        <xdr:cNvSpPr txBox="1"/>
      </xdr:nvSpPr>
      <xdr:spPr>
        <a:xfrm>
          <a:off x="14325111" y="6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114873</xdr:rowOff>
    </xdr:from>
    <xdr:to>
      <xdr:col>72</xdr:col>
      <xdr:colOff>38100</xdr:colOff>
      <xdr:row>38</xdr:row>
      <xdr:rowOff>45024</xdr:rowOff>
    </xdr:to>
    <xdr:sp macro="" textlink="">
      <xdr:nvSpPr>
        <xdr:cNvPr id="536" name="楕円 535"/>
        <xdr:cNvSpPr/>
      </xdr:nvSpPr>
      <xdr:spPr>
        <a:xfrm>
          <a:off x="13652500" y="64585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61550</xdr:rowOff>
    </xdr:from>
    <xdr:ext cx="534377" cy="259045"/>
    <xdr:sp macro="" textlink="">
      <xdr:nvSpPr>
        <xdr:cNvPr id="537" name="テキスト ボックス 536"/>
        <xdr:cNvSpPr txBox="1"/>
      </xdr:nvSpPr>
      <xdr:spPr>
        <a:xfrm>
          <a:off x="13436111" y="623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116256</xdr:rowOff>
    </xdr:from>
    <xdr:to>
      <xdr:col>67</xdr:col>
      <xdr:colOff>101600</xdr:colOff>
      <xdr:row>39</xdr:row>
      <xdr:rowOff>46406</xdr:rowOff>
    </xdr:to>
    <xdr:sp macro="" textlink="">
      <xdr:nvSpPr>
        <xdr:cNvPr id="538" name="楕円 537"/>
        <xdr:cNvSpPr/>
      </xdr:nvSpPr>
      <xdr:spPr>
        <a:xfrm>
          <a:off x="12763500" y="66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62933</xdr:rowOff>
    </xdr:from>
    <xdr:ext cx="469744" cy="259045"/>
    <xdr:sp macro="" textlink="">
      <xdr:nvSpPr>
        <xdr:cNvPr id="539" name="テキスト ボックス 538"/>
        <xdr:cNvSpPr txBox="1"/>
      </xdr:nvSpPr>
      <xdr:spPr>
        <a:xfrm>
          <a:off x="12579428" y="64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109350</xdr:rowOff>
    </xdr:from>
    <xdr:to>
      <xdr:col>85</xdr:col>
      <xdr:colOff>127000</xdr:colOff>
      <xdr:row>75</xdr:row>
      <xdr:rowOff>41257</xdr:rowOff>
    </xdr:to>
    <xdr:cxnSp macro="">
      <xdr:nvCxnSpPr>
        <xdr:cNvPr id="617" name="直線コネクタ 616"/>
        <xdr:cNvCxnSpPr/>
      </xdr:nvCxnSpPr>
      <xdr:spPr>
        <a:xfrm flipV="1">
          <a:off x="15481300" y="12796650"/>
          <a:ext cx="838200" cy="10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43454</xdr:rowOff>
    </xdr:from>
    <xdr:ext cx="534377" cy="259045"/>
    <xdr:sp macro="" textlink="">
      <xdr:nvSpPr>
        <xdr:cNvPr id="618" name="公債費平均値テキスト"/>
        <xdr:cNvSpPr txBox="1"/>
      </xdr:nvSpPr>
      <xdr:spPr>
        <a:xfrm>
          <a:off x="16370300" y="1307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15746</xdr:rowOff>
    </xdr:from>
    <xdr:to>
      <xdr:col>81</xdr:col>
      <xdr:colOff>50800</xdr:colOff>
      <xdr:row>75</xdr:row>
      <xdr:rowOff>41257</xdr:rowOff>
    </xdr:to>
    <xdr:cxnSp macro="">
      <xdr:nvCxnSpPr>
        <xdr:cNvPr id="620" name="直線コネクタ 619"/>
        <xdr:cNvCxnSpPr/>
      </xdr:nvCxnSpPr>
      <xdr:spPr>
        <a:xfrm>
          <a:off x="14592300" y="12874496"/>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139084</xdr:rowOff>
    </xdr:from>
    <xdr:ext cx="534377" cy="259045"/>
    <xdr:sp macro="" textlink="">
      <xdr:nvSpPr>
        <xdr:cNvPr id="622" name="テキスト ボックス 621"/>
        <xdr:cNvSpPr txBox="1"/>
      </xdr:nvSpPr>
      <xdr:spPr>
        <a:xfrm>
          <a:off x="15214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141956</xdr:rowOff>
    </xdr:from>
    <xdr:to>
      <xdr:col>76</xdr:col>
      <xdr:colOff>114300</xdr:colOff>
      <xdr:row>75</xdr:row>
      <xdr:rowOff>15746</xdr:rowOff>
    </xdr:to>
    <xdr:cxnSp macro="">
      <xdr:nvCxnSpPr>
        <xdr:cNvPr id="623" name="直線コネクタ 622"/>
        <xdr:cNvCxnSpPr/>
      </xdr:nvCxnSpPr>
      <xdr:spPr>
        <a:xfrm>
          <a:off x="13703300" y="12829256"/>
          <a:ext cx="889000" cy="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5" name="テキスト ボックス 624"/>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141956</xdr:rowOff>
    </xdr:from>
    <xdr:to>
      <xdr:col>71</xdr:col>
      <xdr:colOff>177800</xdr:colOff>
      <xdr:row>74</xdr:row>
      <xdr:rowOff>158422</xdr:rowOff>
    </xdr:to>
    <xdr:cxnSp macro="">
      <xdr:nvCxnSpPr>
        <xdr:cNvPr id="626" name="直線コネクタ 625"/>
        <xdr:cNvCxnSpPr/>
      </xdr:nvCxnSpPr>
      <xdr:spPr>
        <a:xfrm flipV="1">
          <a:off x="12814300" y="12829256"/>
          <a:ext cx="889000" cy="1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135268</xdr:rowOff>
    </xdr:from>
    <xdr:to>
      <xdr:col>72</xdr:col>
      <xdr:colOff>38100</xdr:colOff>
      <xdr:row>77</xdr:row>
      <xdr:rowOff>65418</xdr:rowOff>
    </xdr:to>
    <xdr:sp macro="" textlink="">
      <xdr:nvSpPr>
        <xdr:cNvPr id="627" name="フローチャート: 判断 626"/>
        <xdr:cNvSpPr/>
      </xdr:nvSpPr>
      <xdr:spPr>
        <a:xfrm>
          <a:off x="13652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56545</xdr:rowOff>
    </xdr:from>
    <xdr:ext cx="534377" cy="259045"/>
    <xdr:sp macro="" textlink="">
      <xdr:nvSpPr>
        <xdr:cNvPr id="628" name="テキスト ボックス 627"/>
        <xdr:cNvSpPr txBox="1"/>
      </xdr:nvSpPr>
      <xdr:spPr>
        <a:xfrm>
          <a:off x="13436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122154</xdr:rowOff>
    </xdr:from>
    <xdr:to>
      <xdr:col>67</xdr:col>
      <xdr:colOff>101600</xdr:colOff>
      <xdr:row>77</xdr:row>
      <xdr:rowOff>52304</xdr:rowOff>
    </xdr:to>
    <xdr:sp macro="" textlink="">
      <xdr:nvSpPr>
        <xdr:cNvPr id="629" name="フローチャート: 判断 628"/>
        <xdr:cNvSpPr/>
      </xdr:nvSpPr>
      <xdr:spPr>
        <a:xfrm>
          <a:off x="12763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43431</xdr:rowOff>
    </xdr:from>
    <xdr:ext cx="534377" cy="259045"/>
    <xdr:sp macro="" textlink="">
      <xdr:nvSpPr>
        <xdr:cNvPr id="630" name="テキスト ボックス 629"/>
        <xdr:cNvSpPr txBox="1"/>
      </xdr:nvSpPr>
      <xdr:spPr>
        <a:xfrm>
          <a:off x="12547111" y="132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58550</xdr:rowOff>
    </xdr:from>
    <xdr:to>
      <xdr:col>85</xdr:col>
      <xdr:colOff>177800</xdr:colOff>
      <xdr:row>74</xdr:row>
      <xdr:rowOff>160150</xdr:rowOff>
    </xdr:to>
    <xdr:sp macro="" textlink="">
      <xdr:nvSpPr>
        <xdr:cNvPr id="636" name="楕円 635"/>
        <xdr:cNvSpPr/>
      </xdr:nvSpPr>
      <xdr:spPr>
        <a:xfrm>
          <a:off x="16268700" y="127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81427</xdr:rowOff>
    </xdr:from>
    <xdr:ext cx="599010" cy="259045"/>
    <xdr:sp macro="" textlink="">
      <xdr:nvSpPr>
        <xdr:cNvPr id="637" name="公債費該当値テキスト"/>
        <xdr:cNvSpPr txBox="1"/>
      </xdr:nvSpPr>
      <xdr:spPr>
        <a:xfrm>
          <a:off x="16370300" y="1259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161907</xdr:rowOff>
    </xdr:from>
    <xdr:to>
      <xdr:col>81</xdr:col>
      <xdr:colOff>101600</xdr:colOff>
      <xdr:row>75</xdr:row>
      <xdr:rowOff>92057</xdr:rowOff>
    </xdr:to>
    <xdr:sp macro="" textlink="">
      <xdr:nvSpPr>
        <xdr:cNvPr id="638" name="楕円 637"/>
        <xdr:cNvSpPr/>
      </xdr:nvSpPr>
      <xdr:spPr>
        <a:xfrm>
          <a:off x="15430500" y="128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108584</xdr:rowOff>
    </xdr:from>
    <xdr:ext cx="534377" cy="259045"/>
    <xdr:sp macro="" textlink="">
      <xdr:nvSpPr>
        <xdr:cNvPr id="639" name="テキスト ボックス 638"/>
        <xdr:cNvSpPr txBox="1"/>
      </xdr:nvSpPr>
      <xdr:spPr>
        <a:xfrm>
          <a:off x="15214111" y="126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136396</xdr:rowOff>
    </xdr:from>
    <xdr:to>
      <xdr:col>76</xdr:col>
      <xdr:colOff>165100</xdr:colOff>
      <xdr:row>75</xdr:row>
      <xdr:rowOff>66546</xdr:rowOff>
    </xdr:to>
    <xdr:sp macro="" textlink="">
      <xdr:nvSpPr>
        <xdr:cNvPr id="640" name="楕円 639"/>
        <xdr:cNvSpPr/>
      </xdr:nvSpPr>
      <xdr:spPr>
        <a:xfrm>
          <a:off x="14541500" y="128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83073</xdr:rowOff>
    </xdr:from>
    <xdr:ext cx="534377" cy="259045"/>
    <xdr:sp macro="" textlink="">
      <xdr:nvSpPr>
        <xdr:cNvPr id="641" name="テキスト ボックス 640"/>
        <xdr:cNvSpPr txBox="1"/>
      </xdr:nvSpPr>
      <xdr:spPr>
        <a:xfrm>
          <a:off x="14325111" y="125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91156</xdr:rowOff>
    </xdr:from>
    <xdr:to>
      <xdr:col>72</xdr:col>
      <xdr:colOff>38100</xdr:colOff>
      <xdr:row>75</xdr:row>
      <xdr:rowOff>21306</xdr:rowOff>
    </xdr:to>
    <xdr:sp macro="" textlink="">
      <xdr:nvSpPr>
        <xdr:cNvPr id="642" name="楕円 641"/>
        <xdr:cNvSpPr/>
      </xdr:nvSpPr>
      <xdr:spPr>
        <a:xfrm>
          <a:off x="13652500" y="127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37833</xdr:rowOff>
    </xdr:from>
    <xdr:ext cx="534377" cy="259045"/>
    <xdr:sp macro="" textlink="">
      <xdr:nvSpPr>
        <xdr:cNvPr id="643" name="テキスト ボックス 642"/>
        <xdr:cNvSpPr txBox="1"/>
      </xdr:nvSpPr>
      <xdr:spPr>
        <a:xfrm>
          <a:off x="13436111" y="125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107622</xdr:rowOff>
    </xdr:from>
    <xdr:to>
      <xdr:col>67</xdr:col>
      <xdr:colOff>101600</xdr:colOff>
      <xdr:row>75</xdr:row>
      <xdr:rowOff>37772</xdr:rowOff>
    </xdr:to>
    <xdr:sp macro="" textlink="">
      <xdr:nvSpPr>
        <xdr:cNvPr id="644" name="楕円 643"/>
        <xdr:cNvSpPr/>
      </xdr:nvSpPr>
      <xdr:spPr>
        <a:xfrm>
          <a:off x="12763500" y="127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54299</xdr:rowOff>
    </xdr:from>
    <xdr:ext cx="534377" cy="259045"/>
    <xdr:sp macro="" textlink="">
      <xdr:nvSpPr>
        <xdr:cNvPr id="645" name="テキスト ボックス 644"/>
        <xdr:cNvSpPr txBox="1"/>
      </xdr:nvSpPr>
      <xdr:spPr>
        <a:xfrm>
          <a:off x="12547111" y="125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168008</xdr:rowOff>
    </xdr:from>
    <xdr:to>
      <xdr:col>85</xdr:col>
      <xdr:colOff>127000</xdr:colOff>
      <xdr:row>99</xdr:row>
      <xdr:rowOff>2490</xdr:rowOff>
    </xdr:to>
    <xdr:cxnSp macro="">
      <xdr:nvCxnSpPr>
        <xdr:cNvPr id="674" name="直線コネクタ 673"/>
        <xdr:cNvCxnSpPr/>
      </xdr:nvCxnSpPr>
      <xdr:spPr>
        <a:xfrm>
          <a:off x="15481300" y="16970108"/>
          <a:ext cx="8382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99737</xdr:rowOff>
    </xdr:from>
    <xdr:to>
      <xdr:col>81</xdr:col>
      <xdr:colOff>50800</xdr:colOff>
      <xdr:row>98</xdr:row>
      <xdr:rowOff>168008</xdr:rowOff>
    </xdr:to>
    <xdr:cxnSp macro="">
      <xdr:nvCxnSpPr>
        <xdr:cNvPr id="677" name="直線コネクタ 676"/>
        <xdr:cNvCxnSpPr/>
      </xdr:nvCxnSpPr>
      <xdr:spPr>
        <a:xfrm>
          <a:off x="14592300" y="16901837"/>
          <a:ext cx="889000" cy="6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99737</xdr:rowOff>
    </xdr:from>
    <xdr:to>
      <xdr:col>76</xdr:col>
      <xdr:colOff>114300</xdr:colOff>
      <xdr:row>98</xdr:row>
      <xdr:rowOff>129477</xdr:rowOff>
    </xdr:to>
    <xdr:cxnSp macro="">
      <xdr:nvCxnSpPr>
        <xdr:cNvPr id="680" name="直線コネクタ 679"/>
        <xdr:cNvCxnSpPr/>
      </xdr:nvCxnSpPr>
      <xdr:spPr>
        <a:xfrm flipV="1">
          <a:off x="13703300" y="16901837"/>
          <a:ext cx="8890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147072</xdr:rowOff>
    </xdr:from>
    <xdr:to>
      <xdr:col>71</xdr:col>
      <xdr:colOff>177800</xdr:colOff>
      <xdr:row>98</xdr:row>
      <xdr:rowOff>129477</xdr:rowOff>
    </xdr:to>
    <xdr:cxnSp macro="">
      <xdr:nvCxnSpPr>
        <xdr:cNvPr id="683" name="直線コネクタ 682"/>
        <xdr:cNvCxnSpPr/>
      </xdr:nvCxnSpPr>
      <xdr:spPr>
        <a:xfrm>
          <a:off x="12814300" y="16777722"/>
          <a:ext cx="889000" cy="1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87520</xdr:rowOff>
    </xdr:from>
    <xdr:to>
      <xdr:col>72</xdr:col>
      <xdr:colOff>38100</xdr:colOff>
      <xdr:row>99</xdr:row>
      <xdr:rowOff>17670</xdr:rowOff>
    </xdr:to>
    <xdr:sp macro="" textlink="">
      <xdr:nvSpPr>
        <xdr:cNvPr id="684" name="フローチャート: 判断 683"/>
        <xdr:cNvSpPr/>
      </xdr:nvSpPr>
      <xdr:spPr>
        <a:xfrm>
          <a:off x="13652500" y="1688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8797</xdr:rowOff>
    </xdr:from>
    <xdr:ext cx="534377" cy="259045"/>
    <xdr:sp macro="" textlink="">
      <xdr:nvSpPr>
        <xdr:cNvPr id="685" name="テキスト ボックス 684"/>
        <xdr:cNvSpPr txBox="1"/>
      </xdr:nvSpPr>
      <xdr:spPr>
        <a:xfrm>
          <a:off x="13436111" y="169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77200</xdr:rowOff>
    </xdr:from>
    <xdr:to>
      <xdr:col>67</xdr:col>
      <xdr:colOff>101600</xdr:colOff>
      <xdr:row>99</xdr:row>
      <xdr:rowOff>7350</xdr:rowOff>
    </xdr:to>
    <xdr:sp macro="" textlink="">
      <xdr:nvSpPr>
        <xdr:cNvPr id="686" name="フローチャート: 判断 685"/>
        <xdr:cNvSpPr/>
      </xdr:nvSpPr>
      <xdr:spPr>
        <a:xfrm>
          <a:off x="12763500" y="168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169927</xdr:rowOff>
    </xdr:from>
    <xdr:ext cx="534377" cy="259045"/>
    <xdr:sp macro="" textlink="">
      <xdr:nvSpPr>
        <xdr:cNvPr id="687" name="テキスト ボックス 686"/>
        <xdr:cNvSpPr txBox="1"/>
      </xdr:nvSpPr>
      <xdr:spPr>
        <a:xfrm>
          <a:off x="12547111" y="169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123140</xdr:rowOff>
    </xdr:from>
    <xdr:to>
      <xdr:col>85</xdr:col>
      <xdr:colOff>177800</xdr:colOff>
      <xdr:row>99</xdr:row>
      <xdr:rowOff>53290</xdr:rowOff>
    </xdr:to>
    <xdr:sp macro="" textlink="">
      <xdr:nvSpPr>
        <xdr:cNvPr id="693" name="楕円 692"/>
        <xdr:cNvSpPr/>
      </xdr:nvSpPr>
      <xdr:spPr>
        <a:xfrm>
          <a:off x="16268700" y="169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51385</xdr:rowOff>
    </xdr:from>
    <xdr:ext cx="534377" cy="259045"/>
    <xdr:sp macro="" textlink="">
      <xdr:nvSpPr>
        <xdr:cNvPr id="694" name="積立金該当値テキスト"/>
        <xdr:cNvSpPr txBox="1"/>
      </xdr:nvSpPr>
      <xdr:spPr>
        <a:xfrm>
          <a:off x="16370300" y="168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117208</xdr:rowOff>
    </xdr:from>
    <xdr:to>
      <xdr:col>81</xdr:col>
      <xdr:colOff>101600</xdr:colOff>
      <xdr:row>99</xdr:row>
      <xdr:rowOff>47358</xdr:rowOff>
    </xdr:to>
    <xdr:sp macro="" textlink="">
      <xdr:nvSpPr>
        <xdr:cNvPr id="695" name="楕円 694"/>
        <xdr:cNvSpPr/>
      </xdr:nvSpPr>
      <xdr:spPr>
        <a:xfrm>
          <a:off x="15430500" y="169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38485</xdr:rowOff>
    </xdr:from>
    <xdr:ext cx="534377" cy="259045"/>
    <xdr:sp macro="" textlink="">
      <xdr:nvSpPr>
        <xdr:cNvPr id="696" name="テキスト ボックス 695"/>
        <xdr:cNvSpPr txBox="1"/>
      </xdr:nvSpPr>
      <xdr:spPr>
        <a:xfrm>
          <a:off x="15214111" y="170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48937</xdr:rowOff>
    </xdr:from>
    <xdr:to>
      <xdr:col>76</xdr:col>
      <xdr:colOff>165100</xdr:colOff>
      <xdr:row>98</xdr:row>
      <xdr:rowOff>150537</xdr:rowOff>
    </xdr:to>
    <xdr:sp macro="" textlink="">
      <xdr:nvSpPr>
        <xdr:cNvPr id="697" name="楕円 696"/>
        <xdr:cNvSpPr/>
      </xdr:nvSpPr>
      <xdr:spPr>
        <a:xfrm>
          <a:off x="14541500" y="168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141664</xdr:rowOff>
    </xdr:from>
    <xdr:ext cx="534377" cy="259045"/>
    <xdr:sp macro="" textlink="">
      <xdr:nvSpPr>
        <xdr:cNvPr id="698" name="テキスト ボックス 697"/>
        <xdr:cNvSpPr txBox="1"/>
      </xdr:nvSpPr>
      <xdr:spPr>
        <a:xfrm>
          <a:off x="14325111" y="169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78677</xdr:rowOff>
    </xdr:from>
    <xdr:to>
      <xdr:col>72</xdr:col>
      <xdr:colOff>38100</xdr:colOff>
      <xdr:row>99</xdr:row>
      <xdr:rowOff>8827</xdr:rowOff>
    </xdr:to>
    <xdr:sp macro="" textlink="">
      <xdr:nvSpPr>
        <xdr:cNvPr id="699" name="楕円 698"/>
        <xdr:cNvSpPr/>
      </xdr:nvSpPr>
      <xdr:spPr>
        <a:xfrm>
          <a:off x="13652500" y="168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25354</xdr:rowOff>
    </xdr:from>
    <xdr:ext cx="534377" cy="259045"/>
    <xdr:sp macro="" textlink="">
      <xdr:nvSpPr>
        <xdr:cNvPr id="700" name="テキスト ボックス 699"/>
        <xdr:cNvSpPr txBox="1"/>
      </xdr:nvSpPr>
      <xdr:spPr>
        <a:xfrm>
          <a:off x="13436111" y="166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96272</xdr:rowOff>
    </xdr:from>
    <xdr:to>
      <xdr:col>67</xdr:col>
      <xdr:colOff>101600</xdr:colOff>
      <xdr:row>98</xdr:row>
      <xdr:rowOff>26422</xdr:rowOff>
    </xdr:to>
    <xdr:sp macro="" textlink="">
      <xdr:nvSpPr>
        <xdr:cNvPr id="701" name="楕円 700"/>
        <xdr:cNvSpPr/>
      </xdr:nvSpPr>
      <xdr:spPr>
        <a:xfrm>
          <a:off x="12763500" y="167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42949</xdr:rowOff>
    </xdr:from>
    <xdr:ext cx="534377" cy="259045"/>
    <xdr:sp macro="" textlink="">
      <xdr:nvSpPr>
        <xdr:cNvPr id="702" name="テキスト ボックス 701"/>
        <xdr:cNvSpPr txBox="1"/>
      </xdr:nvSpPr>
      <xdr:spPr>
        <a:xfrm>
          <a:off x="12547111" y="165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7439</xdr:rowOff>
    </xdr:from>
    <xdr:to>
      <xdr:col>116</xdr:col>
      <xdr:colOff>63500</xdr:colOff>
      <xdr:row>36</xdr:row>
      <xdr:rowOff>20828</xdr:rowOff>
    </xdr:to>
    <xdr:cxnSp macro="">
      <xdr:nvCxnSpPr>
        <xdr:cNvPr id="733" name="直線コネクタ 732"/>
        <xdr:cNvCxnSpPr/>
      </xdr:nvCxnSpPr>
      <xdr:spPr>
        <a:xfrm flipV="1">
          <a:off x="21323300" y="6179639"/>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132206</xdr:rowOff>
    </xdr:from>
    <xdr:ext cx="469744" cy="259045"/>
    <xdr:sp macro="" textlink="">
      <xdr:nvSpPr>
        <xdr:cNvPr id="734" name="投資及び出資金平均値テキスト"/>
        <xdr:cNvSpPr txBox="1"/>
      </xdr:nvSpPr>
      <xdr:spPr>
        <a:xfrm>
          <a:off x="22212300" y="647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97572</xdr:rowOff>
    </xdr:from>
    <xdr:to>
      <xdr:col>111</xdr:col>
      <xdr:colOff>177800</xdr:colOff>
      <xdr:row>36</xdr:row>
      <xdr:rowOff>20828</xdr:rowOff>
    </xdr:to>
    <xdr:cxnSp macro="">
      <xdr:nvCxnSpPr>
        <xdr:cNvPr id="736" name="直線コネクタ 735"/>
        <xdr:cNvCxnSpPr/>
      </xdr:nvCxnSpPr>
      <xdr:spPr>
        <a:xfrm>
          <a:off x="20434300" y="5926872"/>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10503</xdr:rowOff>
    </xdr:from>
    <xdr:ext cx="469744" cy="259045"/>
    <xdr:sp macro="" textlink="">
      <xdr:nvSpPr>
        <xdr:cNvPr id="738" name="テキスト ボックス 737"/>
        <xdr:cNvSpPr txBox="1"/>
      </xdr:nvSpPr>
      <xdr:spPr>
        <a:xfrm>
          <a:off x="21088428" y="6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97572</xdr:rowOff>
    </xdr:from>
    <xdr:to>
      <xdr:col>107</xdr:col>
      <xdr:colOff>50800</xdr:colOff>
      <xdr:row>34</xdr:row>
      <xdr:rowOff>128270</xdr:rowOff>
    </xdr:to>
    <xdr:cxnSp macro="">
      <xdr:nvCxnSpPr>
        <xdr:cNvPr id="739" name="直線コネクタ 738"/>
        <xdr:cNvCxnSpPr/>
      </xdr:nvCxnSpPr>
      <xdr:spPr>
        <a:xfrm flipV="1">
          <a:off x="19545300" y="5926872"/>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84200</xdr:rowOff>
    </xdr:from>
    <xdr:ext cx="469744" cy="259045"/>
    <xdr:sp macro="" textlink="">
      <xdr:nvSpPr>
        <xdr:cNvPr id="741" name="テキスト ボックス 740"/>
        <xdr:cNvSpPr txBox="1"/>
      </xdr:nvSpPr>
      <xdr:spPr>
        <a:xfrm>
          <a:off x="20199428" y="65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23223</xdr:rowOff>
    </xdr:from>
    <xdr:to>
      <xdr:col>102</xdr:col>
      <xdr:colOff>114300</xdr:colOff>
      <xdr:row>34</xdr:row>
      <xdr:rowOff>128270</xdr:rowOff>
    </xdr:to>
    <xdr:cxnSp macro="">
      <xdr:nvCxnSpPr>
        <xdr:cNvPr id="742" name="直線コネクタ 741"/>
        <xdr:cNvCxnSpPr/>
      </xdr:nvCxnSpPr>
      <xdr:spPr>
        <a:xfrm>
          <a:off x="18656300" y="5852523"/>
          <a:ext cx="889000" cy="1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51453</xdr:rowOff>
    </xdr:from>
    <xdr:to>
      <xdr:col>102</xdr:col>
      <xdr:colOff>165100</xdr:colOff>
      <xdr:row>38</xdr:row>
      <xdr:rowOff>153053</xdr:rowOff>
    </xdr:to>
    <xdr:sp macro="" textlink="">
      <xdr:nvSpPr>
        <xdr:cNvPr id="743" name="フローチャート: 判断 742"/>
        <xdr:cNvSpPr/>
      </xdr:nvSpPr>
      <xdr:spPr>
        <a:xfrm>
          <a:off x="19494500" y="65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144180</xdr:rowOff>
    </xdr:from>
    <xdr:ext cx="469744" cy="259045"/>
    <xdr:sp macro="" textlink="">
      <xdr:nvSpPr>
        <xdr:cNvPr id="744" name="テキスト ボックス 743"/>
        <xdr:cNvSpPr txBox="1"/>
      </xdr:nvSpPr>
      <xdr:spPr>
        <a:xfrm>
          <a:off x="19310428" y="665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60379</xdr:rowOff>
    </xdr:from>
    <xdr:to>
      <xdr:col>98</xdr:col>
      <xdr:colOff>38100</xdr:colOff>
      <xdr:row>38</xdr:row>
      <xdr:rowOff>161979</xdr:rowOff>
    </xdr:to>
    <xdr:sp macro="" textlink="">
      <xdr:nvSpPr>
        <xdr:cNvPr id="745" name="フローチャート: 判断 744"/>
        <xdr:cNvSpPr/>
      </xdr:nvSpPr>
      <xdr:spPr>
        <a:xfrm>
          <a:off x="18605500" y="657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153106</xdr:rowOff>
    </xdr:from>
    <xdr:ext cx="469744" cy="259045"/>
    <xdr:sp macro="" textlink="">
      <xdr:nvSpPr>
        <xdr:cNvPr id="746" name="テキスト ボックス 745"/>
        <xdr:cNvSpPr txBox="1"/>
      </xdr:nvSpPr>
      <xdr:spPr>
        <a:xfrm>
          <a:off x="18421428" y="66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128089</xdr:rowOff>
    </xdr:from>
    <xdr:to>
      <xdr:col>116</xdr:col>
      <xdr:colOff>114300</xdr:colOff>
      <xdr:row>36</xdr:row>
      <xdr:rowOff>58239</xdr:rowOff>
    </xdr:to>
    <xdr:sp macro="" textlink="">
      <xdr:nvSpPr>
        <xdr:cNvPr id="752" name="楕円 751"/>
        <xdr:cNvSpPr/>
      </xdr:nvSpPr>
      <xdr:spPr>
        <a:xfrm>
          <a:off x="22110700" y="6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150966</xdr:rowOff>
    </xdr:from>
    <xdr:ext cx="469744" cy="259045"/>
    <xdr:sp macro="" textlink="">
      <xdr:nvSpPr>
        <xdr:cNvPr id="753" name="投資及び出資金該当値テキスト"/>
        <xdr:cNvSpPr txBox="1"/>
      </xdr:nvSpPr>
      <xdr:spPr>
        <a:xfrm>
          <a:off x="22212300" y="598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141478</xdr:rowOff>
    </xdr:from>
    <xdr:to>
      <xdr:col>112</xdr:col>
      <xdr:colOff>38100</xdr:colOff>
      <xdr:row>36</xdr:row>
      <xdr:rowOff>71628</xdr:rowOff>
    </xdr:to>
    <xdr:sp macro="" textlink="">
      <xdr:nvSpPr>
        <xdr:cNvPr id="754" name="楕円 753"/>
        <xdr:cNvSpPr/>
      </xdr:nvSpPr>
      <xdr:spPr>
        <a:xfrm>
          <a:off x="21272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88155</xdr:rowOff>
    </xdr:from>
    <xdr:ext cx="469744" cy="259045"/>
    <xdr:sp macro="" textlink="">
      <xdr:nvSpPr>
        <xdr:cNvPr id="755" name="テキスト ボックス 754"/>
        <xdr:cNvSpPr txBox="1"/>
      </xdr:nvSpPr>
      <xdr:spPr>
        <a:xfrm>
          <a:off x="21088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46772</xdr:rowOff>
    </xdr:from>
    <xdr:to>
      <xdr:col>107</xdr:col>
      <xdr:colOff>101600</xdr:colOff>
      <xdr:row>34</xdr:row>
      <xdr:rowOff>148372</xdr:rowOff>
    </xdr:to>
    <xdr:sp macro="" textlink="">
      <xdr:nvSpPr>
        <xdr:cNvPr id="756" name="楕円 755"/>
        <xdr:cNvSpPr/>
      </xdr:nvSpPr>
      <xdr:spPr>
        <a:xfrm>
          <a:off x="20383500" y="58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164899</xdr:rowOff>
    </xdr:from>
    <xdr:ext cx="469744" cy="259045"/>
    <xdr:sp macro="" textlink="">
      <xdr:nvSpPr>
        <xdr:cNvPr id="757" name="テキスト ボックス 756"/>
        <xdr:cNvSpPr txBox="1"/>
      </xdr:nvSpPr>
      <xdr:spPr>
        <a:xfrm>
          <a:off x="20199428" y="56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77470</xdr:rowOff>
    </xdr:from>
    <xdr:to>
      <xdr:col>102</xdr:col>
      <xdr:colOff>165100</xdr:colOff>
      <xdr:row>35</xdr:row>
      <xdr:rowOff>7620</xdr:rowOff>
    </xdr:to>
    <xdr:sp macro="" textlink="">
      <xdr:nvSpPr>
        <xdr:cNvPr id="758" name="楕円 757"/>
        <xdr:cNvSpPr/>
      </xdr:nvSpPr>
      <xdr:spPr>
        <a:xfrm>
          <a:off x="19494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24147</xdr:rowOff>
    </xdr:from>
    <xdr:ext cx="469744" cy="259045"/>
    <xdr:sp macro="" textlink="">
      <xdr:nvSpPr>
        <xdr:cNvPr id="759" name="テキスト ボックス 758"/>
        <xdr:cNvSpPr txBox="1"/>
      </xdr:nvSpPr>
      <xdr:spPr>
        <a:xfrm>
          <a:off x="19310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143873</xdr:rowOff>
    </xdr:from>
    <xdr:to>
      <xdr:col>98</xdr:col>
      <xdr:colOff>38100</xdr:colOff>
      <xdr:row>34</xdr:row>
      <xdr:rowOff>74023</xdr:rowOff>
    </xdr:to>
    <xdr:sp macro="" textlink="">
      <xdr:nvSpPr>
        <xdr:cNvPr id="760" name="楕円 759"/>
        <xdr:cNvSpPr/>
      </xdr:nvSpPr>
      <xdr:spPr>
        <a:xfrm>
          <a:off x="18605500" y="58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90550</xdr:rowOff>
    </xdr:from>
    <xdr:ext cx="469744" cy="259045"/>
    <xdr:sp macro="" textlink="">
      <xdr:nvSpPr>
        <xdr:cNvPr id="761" name="テキスト ボックス 760"/>
        <xdr:cNvSpPr txBox="1"/>
      </xdr:nvSpPr>
      <xdr:spPr>
        <a:xfrm>
          <a:off x="18421428" y="55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136865</xdr:rowOff>
    </xdr:from>
    <xdr:to>
      <xdr:col>116</xdr:col>
      <xdr:colOff>63500</xdr:colOff>
      <xdr:row>58</xdr:row>
      <xdr:rowOff>139700</xdr:rowOff>
    </xdr:to>
    <xdr:cxnSp macro="">
      <xdr:nvCxnSpPr>
        <xdr:cNvPr id="788" name="直線コネクタ 787"/>
        <xdr:cNvCxnSpPr/>
      </xdr:nvCxnSpPr>
      <xdr:spPr>
        <a:xfrm flipV="1">
          <a:off x="21323300" y="10080965"/>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141753</xdr:rowOff>
    </xdr:from>
    <xdr:to>
      <xdr:col>102</xdr:col>
      <xdr:colOff>165100</xdr:colOff>
      <xdr:row>58</xdr:row>
      <xdr:rowOff>71903</xdr:rowOff>
    </xdr:to>
    <xdr:sp macro="" textlink="">
      <xdr:nvSpPr>
        <xdr:cNvPr id="798" name="フローチャート: 判断 797"/>
        <xdr:cNvSpPr/>
      </xdr:nvSpPr>
      <xdr:spPr>
        <a:xfrm>
          <a:off x="19494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88430</xdr:rowOff>
    </xdr:from>
    <xdr:ext cx="469744" cy="259045"/>
    <xdr:sp macro="" textlink="">
      <xdr:nvSpPr>
        <xdr:cNvPr id="799" name="テキスト ボックス 798"/>
        <xdr:cNvSpPr txBox="1"/>
      </xdr:nvSpPr>
      <xdr:spPr>
        <a:xfrm>
          <a:off x="19310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133889</xdr:rowOff>
    </xdr:from>
    <xdr:to>
      <xdr:col>98</xdr:col>
      <xdr:colOff>38100</xdr:colOff>
      <xdr:row>58</xdr:row>
      <xdr:rowOff>64039</xdr:rowOff>
    </xdr:to>
    <xdr:sp macro="" textlink="">
      <xdr:nvSpPr>
        <xdr:cNvPr id="800" name="フローチャート: 判断 799"/>
        <xdr:cNvSpPr/>
      </xdr:nvSpPr>
      <xdr:spPr>
        <a:xfrm>
          <a:off x="18605500" y="990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80566</xdr:rowOff>
    </xdr:from>
    <xdr:ext cx="469744" cy="259045"/>
    <xdr:sp macro="" textlink="">
      <xdr:nvSpPr>
        <xdr:cNvPr id="801" name="テキスト ボックス 800"/>
        <xdr:cNvSpPr txBox="1"/>
      </xdr:nvSpPr>
      <xdr:spPr>
        <a:xfrm>
          <a:off x="18421428" y="96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86065</xdr:rowOff>
    </xdr:from>
    <xdr:to>
      <xdr:col>116</xdr:col>
      <xdr:colOff>114300</xdr:colOff>
      <xdr:row>59</xdr:row>
      <xdr:rowOff>16215</xdr:rowOff>
    </xdr:to>
    <xdr:sp macro="" textlink="">
      <xdr:nvSpPr>
        <xdr:cNvPr id="807" name="楕円 806"/>
        <xdr:cNvSpPr/>
      </xdr:nvSpPr>
      <xdr:spPr>
        <a:xfrm>
          <a:off x="221107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992</xdr:rowOff>
    </xdr:from>
    <xdr:ext cx="378565" cy="259045"/>
    <xdr:sp macro="" textlink="">
      <xdr:nvSpPr>
        <xdr:cNvPr id="808" name="貸付金該当値テキスト"/>
        <xdr:cNvSpPr txBox="1"/>
      </xdr:nvSpPr>
      <xdr:spPr>
        <a:xfrm>
          <a:off x="22212300" y="994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109601</xdr:rowOff>
    </xdr:from>
    <xdr:to>
      <xdr:col>116</xdr:col>
      <xdr:colOff>63500</xdr:colOff>
      <xdr:row>74</xdr:row>
      <xdr:rowOff>130277</xdr:rowOff>
    </xdr:to>
    <xdr:cxnSp macro="">
      <xdr:nvCxnSpPr>
        <xdr:cNvPr id="846" name="直線コネクタ 845"/>
        <xdr:cNvCxnSpPr/>
      </xdr:nvCxnSpPr>
      <xdr:spPr>
        <a:xfrm>
          <a:off x="21323300" y="12282551"/>
          <a:ext cx="838200" cy="5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87965</xdr:rowOff>
    </xdr:from>
    <xdr:ext cx="534377" cy="259045"/>
    <xdr:sp macro="" textlink="">
      <xdr:nvSpPr>
        <xdr:cNvPr id="847" name="繰出金平均値テキスト"/>
        <xdr:cNvSpPr txBox="1"/>
      </xdr:nvSpPr>
      <xdr:spPr>
        <a:xfrm>
          <a:off x="22212300" y="131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109601</xdr:rowOff>
    </xdr:from>
    <xdr:to>
      <xdr:col>111</xdr:col>
      <xdr:colOff>177800</xdr:colOff>
      <xdr:row>71</xdr:row>
      <xdr:rowOff>169075</xdr:rowOff>
    </xdr:to>
    <xdr:cxnSp macro="">
      <xdr:nvCxnSpPr>
        <xdr:cNvPr id="849" name="直線コネクタ 848"/>
        <xdr:cNvCxnSpPr/>
      </xdr:nvCxnSpPr>
      <xdr:spPr>
        <a:xfrm flipV="1">
          <a:off x="20434300" y="12282551"/>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18102</xdr:rowOff>
    </xdr:from>
    <xdr:ext cx="534377" cy="259045"/>
    <xdr:sp macro="" textlink="">
      <xdr:nvSpPr>
        <xdr:cNvPr id="851" name="テキスト ボックス 850"/>
        <xdr:cNvSpPr txBox="1"/>
      </xdr:nvSpPr>
      <xdr:spPr>
        <a:xfrm>
          <a:off x="21056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169075</xdr:rowOff>
    </xdr:from>
    <xdr:to>
      <xdr:col>107</xdr:col>
      <xdr:colOff>50800</xdr:colOff>
      <xdr:row>72</xdr:row>
      <xdr:rowOff>133045</xdr:rowOff>
    </xdr:to>
    <xdr:cxnSp macro="">
      <xdr:nvCxnSpPr>
        <xdr:cNvPr id="852" name="直線コネクタ 851"/>
        <xdr:cNvCxnSpPr/>
      </xdr:nvCxnSpPr>
      <xdr:spPr>
        <a:xfrm flipV="1">
          <a:off x="19545300" y="12342025"/>
          <a:ext cx="889000" cy="13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133045</xdr:rowOff>
    </xdr:from>
    <xdr:to>
      <xdr:col>102</xdr:col>
      <xdr:colOff>114300</xdr:colOff>
      <xdr:row>73</xdr:row>
      <xdr:rowOff>48730</xdr:rowOff>
    </xdr:to>
    <xdr:cxnSp macro="">
      <xdr:nvCxnSpPr>
        <xdr:cNvPr id="855" name="直線コネクタ 854"/>
        <xdr:cNvCxnSpPr/>
      </xdr:nvCxnSpPr>
      <xdr:spPr>
        <a:xfrm flipV="1">
          <a:off x="18656300" y="12477445"/>
          <a:ext cx="889000" cy="8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168923</xdr:rowOff>
    </xdr:from>
    <xdr:to>
      <xdr:col>102</xdr:col>
      <xdr:colOff>165100</xdr:colOff>
      <xdr:row>77</xdr:row>
      <xdr:rowOff>99073</xdr:rowOff>
    </xdr:to>
    <xdr:sp macro="" textlink="">
      <xdr:nvSpPr>
        <xdr:cNvPr id="856" name="フローチャート: 判断 855"/>
        <xdr:cNvSpPr/>
      </xdr:nvSpPr>
      <xdr:spPr>
        <a:xfrm>
          <a:off x="19494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90200</xdr:rowOff>
    </xdr:from>
    <xdr:ext cx="534377" cy="259045"/>
    <xdr:sp macro="" textlink="">
      <xdr:nvSpPr>
        <xdr:cNvPr id="857" name="テキスト ボックス 856"/>
        <xdr:cNvSpPr txBox="1"/>
      </xdr:nvSpPr>
      <xdr:spPr>
        <a:xfrm>
          <a:off x="19278111" y="13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19355</xdr:rowOff>
    </xdr:from>
    <xdr:to>
      <xdr:col>98</xdr:col>
      <xdr:colOff>38100</xdr:colOff>
      <xdr:row>77</xdr:row>
      <xdr:rowOff>120955</xdr:rowOff>
    </xdr:to>
    <xdr:sp macro="" textlink="">
      <xdr:nvSpPr>
        <xdr:cNvPr id="858" name="フローチャート: 判断 857"/>
        <xdr:cNvSpPr/>
      </xdr:nvSpPr>
      <xdr:spPr>
        <a:xfrm>
          <a:off x="18605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112082</xdr:rowOff>
    </xdr:from>
    <xdr:ext cx="534377" cy="259045"/>
    <xdr:sp macro="" textlink="">
      <xdr:nvSpPr>
        <xdr:cNvPr id="859" name="テキスト ボックス 858"/>
        <xdr:cNvSpPr txBox="1"/>
      </xdr:nvSpPr>
      <xdr:spPr>
        <a:xfrm>
          <a:off x="18389111" y="133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79477</xdr:rowOff>
    </xdr:from>
    <xdr:to>
      <xdr:col>116</xdr:col>
      <xdr:colOff>114300</xdr:colOff>
      <xdr:row>75</xdr:row>
      <xdr:rowOff>9627</xdr:rowOff>
    </xdr:to>
    <xdr:sp macro="" textlink="">
      <xdr:nvSpPr>
        <xdr:cNvPr id="865" name="楕円 864"/>
        <xdr:cNvSpPr/>
      </xdr:nvSpPr>
      <xdr:spPr>
        <a:xfrm>
          <a:off x="22110700" y="1276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102354</xdr:rowOff>
    </xdr:from>
    <xdr:ext cx="534377" cy="259045"/>
    <xdr:sp macro="" textlink="">
      <xdr:nvSpPr>
        <xdr:cNvPr id="866" name="繰出金該当値テキスト"/>
        <xdr:cNvSpPr txBox="1"/>
      </xdr:nvSpPr>
      <xdr:spPr>
        <a:xfrm>
          <a:off x="22212300" y="126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58801</xdr:rowOff>
    </xdr:from>
    <xdr:to>
      <xdr:col>112</xdr:col>
      <xdr:colOff>38100</xdr:colOff>
      <xdr:row>71</xdr:row>
      <xdr:rowOff>160401</xdr:rowOff>
    </xdr:to>
    <xdr:sp macro="" textlink="">
      <xdr:nvSpPr>
        <xdr:cNvPr id="867" name="楕円 866"/>
        <xdr:cNvSpPr/>
      </xdr:nvSpPr>
      <xdr:spPr>
        <a:xfrm>
          <a:off x="21272500" y="122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5478</xdr:rowOff>
    </xdr:from>
    <xdr:ext cx="599010" cy="259045"/>
    <xdr:sp macro="" textlink="">
      <xdr:nvSpPr>
        <xdr:cNvPr id="868" name="テキスト ボックス 867"/>
        <xdr:cNvSpPr txBox="1"/>
      </xdr:nvSpPr>
      <xdr:spPr>
        <a:xfrm>
          <a:off x="21023795" y="1200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118275</xdr:rowOff>
    </xdr:from>
    <xdr:to>
      <xdr:col>107</xdr:col>
      <xdr:colOff>101600</xdr:colOff>
      <xdr:row>72</xdr:row>
      <xdr:rowOff>48425</xdr:rowOff>
    </xdr:to>
    <xdr:sp macro="" textlink="">
      <xdr:nvSpPr>
        <xdr:cNvPr id="869" name="楕円 868"/>
        <xdr:cNvSpPr/>
      </xdr:nvSpPr>
      <xdr:spPr>
        <a:xfrm>
          <a:off x="20383500" y="122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64952</xdr:rowOff>
    </xdr:from>
    <xdr:ext cx="599010" cy="259045"/>
    <xdr:sp macro="" textlink="">
      <xdr:nvSpPr>
        <xdr:cNvPr id="870" name="テキスト ボックス 869"/>
        <xdr:cNvSpPr txBox="1"/>
      </xdr:nvSpPr>
      <xdr:spPr>
        <a:xfrm>
          <a:off x="20134795" y="1206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82245</xdr:rowOff>
    </xdr:from>
    <xdr:to>
      <xdr:col>102</xdr:col>
      <xdr:colOff>165100</xdr:colOff>
      <xdr:row>73</xdr:row>
      <xdr:rowOff>12395</xdr:rowOff>
    </xdr:to>
    <xdr:sp macro="" textlink="">
      <xdr:nvSpPr>
        <xdr:cNvPr id="871" name="楕円 870"/>
        <xdr:cNvSpPr/>
      </xdr:nvSpPr>
      <xdr:spPr>
        <a:xfrm>
          <a:off x="19494500" y="124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28922</xdr:rowOff>
    </xdr:from>
    <xdr:ext cx="599010" cy="259045"/>
    <xdr:sp macro="" textlink="">
      <xdr:nvSpPr>
        <xdr:cNvPr id="872" name="テキスト ボックス 871"/>
        <xdr:cNvSpPr txBox="1"/>
      </xdr:nvSpPr>
      <xdr:spPr>
        <a:xfrm>
          <a:off x="19245795" y="1220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169380</xdr:rowOff>
    </xdr:from>
    <xdr:to>
      <xdr:col>98</xdr:col>
      <xdr:colOff>38100</xdr:colOff>
      <xdr:row>73</xdr:row>
      <xdr:rowOff>99530</xdr:rowOff>
    </xdr:to>
    <xdr:sp macro="" textlink="">
      <xdr:nvSpPr>
        <xdr:cNvPr id="873" name="楕円 872"/>
        <xdr:cNvSpPr/>
      </xdr:nvSpPr>
      <xdr:spPr>
        <a:xfrm>
          <a:off x="18605500" y="125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116057</xdr:rowOff>
    </xdr:from>
    <xdr:ext cx="599010" cy="259045"/>
    <xdr:sp macro="" textlink="">
      <xdr:nvSpPr>
        <xdr:cNvPr id="874" name="テキスト ボックス 873"/>
        <xdr:cNvSpPr txBox="1"/>
      </xdr:nvSpPr>
      <xdr:spPr>
        <a:xfrm>
          <a:off x="18356795" y="1228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本町における性質別歳出の住民一人あたりのコストは、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地理的条件（面積が広大かつ過疎地域）が起因となり、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、繰出金が特に類似団体平均と比較して大きくなっている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地理的条件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をカバーするためのバス事業や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事業を直営で実施せざるを得ない状況によるものである。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年度より水道事業が法適用となったため、前年度から大きく増加したものである。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地理的条件による不利や格差を補うために、必要な事業は単独ででも実施せざるを得ない状況であり、自主財源が乏しいことから財源の大部分を地方債により賄っていることに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年度より水道事業が法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となったため前年度から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減少となったが、未だに類似団体を上回っている状況にある。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今後については、積極的な企業誘致や定住促進により担税力を確保し、業務の見直し、公共施設等の再編や事業の選択により、コストの削減を図っていく。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14,559
14,395
303.09
11,069,803
10,866,565
62,082
6,743,208
14,264,473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170888</xdr:rowOff>
    </xdr:from>
    <xdr:to>
      <xdr:col>24</xdr:col>
      <xdr:colOff>63500</xdr:colOff>
      <xdr:row>37</xdr:row>
      <xdr:rowOff>20828</xdr:rowOff>
    </xdr:to>
    <xdr:cxnSp macro="">
      <xdr:nvCxnSpPr>
        <xdr:cNvPr id="63" name="直線コネクタ 62"/>
        <xdr:cNvCxnSpPr/>
      </xdr:nvCxnSpPr>
      <xdr:spPr>
        <a:xfrm flipV="1">
          <a:off x="3797300" y="6343088"/>
          <a:ext cx="8382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124678</xdr:rowOff>
    </xdr:from>
    <xdr:to>
      <xdr:col>19</xdr:col>
      <xdr:colOff>177800</xdr:colOff>
      <xdr:row>37</xdr:row>
      <xdr:rowOff>20828</xdr:rowOff>
    </xdr:to>
    <xdr:cxnSp macro="">
      <xdr:nvCxnSpPr>
        <xdr:cNvPr id="66" name="直線コネクタ 65"/>
        <xdr:cNvCxnSpPr/>
      </xdr:nvCxnSpPr>
      <xdr:spPr>
        <a:xfrm>
          <a:off x="2908300" y="6296878"/>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124678</xdr:rowOff>
    </xdr:from>
    <xdr:to>
      <xdr:col>15</xdr:col>
      <xdr:colOff>50800</xdr:colOff>
      <xdr:row>37</xdr:row>
      <xdr:rowOff>23277</xdr:rowOff>
    </xdr:to>
    <xdr:cxnSp macro="">
      <xdr:nvCxnSpPr>
        <xdr:cNvPr id="69" name="直線コネクタ 68"/>
        <xdr:cNvCxnSpPr/>
      </xdr:nvCxnSpPr>
      <xdr:spPr>
        <a:xfrm flipV="1">
          <a:off x="2019300" y="6296878"/>
          <a:ext cx="889000" cy="7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23277</xdr:rowOff>
    </xdr:from>
    <xdr:to>
      <xdr:col>10</xdr:col>
      <xdr:colOff>114300</xdr:colOff>
      <xdr:row>37</xdr:row>
      <xdr:rowOff>80917</xdr:rowOff>
    </xdr:to>
    <xdr:cxnSp macro="">
      <xdr:nvCxnSpPr>
        <xdr:cNvPr id="72" name="直線コネクタ 71"/>
        <xdr:cNvCxnSpPr/>
      </xdr:nvCxnSpPr>
      <xdr:spPr>
        <a:xfrm flipV="1">
          <a:off x="1130300" y="6366927"/>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45629</xdr:rowOff>
    </xdr:from>
    <xdr:to>
      <xdr:col>10</xdr:col>
      <xdr:colOff>165100</xdr:colOff>
      <xdr:row>37</xdr:row>
      <xdr:rowOff>147229</xdr:rowOff>
    </xdr:to>
    <xdr:sp macro="" textlink="">
      <xdr:nvSpPr>
        <xdr:cNvPr id="73" name="フローチャート: 判断 72"/>
        <xdr:cNvSpPr/>
      </xdr:nvSpPr>
      <xdr:spPr>
        <a:xfrm>
          <a:off x="1968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138356</xdr:rowOff>
    </xdr:from>
    <xdr:ext cx="469744" cy="259045"/>
    <xdr:sp macro="" textlink="">
      <xdr:nvSpPr>
        <xdr:cNvPr id="74" name="テキスト ボックス 73"/>
        <xdr:cNvSpPr txBox="1"/>
      </xdr:nvSpPr>
      <xdr:spPr>
        <a:xfrm>
          <a:off x="1784428"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75184</xdr:rowOff>
    </xdr:from>
    <xdr:to>
      <xdr:col>6</xdr:col>
      <xdr:colOff>38100</xdr:colOff>
      <xdr:row>38</xdr:row>
      <xdr:rowOff>5335</xdr:rowOff>
    </xdr:to>
    <xdr:sp macro="" textlink="">
      <xdr:nvSpPr>
        <xdr:cNvPr id="75" name="フローチャート: 判断 74"/>
        <xdr:cNvSpPr/>
      </xdr:nvSpPr>
      <xdr:spPr>
        <a:xfrm>
          <a:off x="107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167911</xdr:rowOff>
    </xdr:from>
    <xdr:ext cx="469744" cy="259045"/>
    <xdr:sp macro="" textlink="">
      <xdr:nvSpPr>
        <xdr:cNvPr id="76" name="テキスト ボックス 75"/>
        <xdr:cNvSpPr txBox="1"/>
      </xdr:nvSpPr>
      <xdr:spPr>
        <a:xfrm>
          <a:off x="895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120088</xdr:rowOff>
    </xdr:from>
    <xdr:to>
      <xdr:col>24</xdr:col>
      <xdr:colOff>114300</xdr:colOff>
      <xdr:row>37</xdr:row>
      <xdr:rowOff>50238</xdr:rowOff>
    </xdr:to>
    <xdr:sp macro="" textlink="">
      <xdr:nvSpPr>
        <xdr:cNvPr id="82" name="楕円 81"/>
        <xdr:cNvSpPr/>
      </xdr:nvSpPr>
      <xdr:spPr>
        <a:xfrm>
          <a:off x="4584700" y="6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142965</xdr:rowOff>
    </xdr:from>
    <xdr:ext cx="469744" cy="259045"/>
    <xdr:sp macro="" textlink="">
      <xdr:nvSpPr>
        <xdr:cNvPr id="83" name="議会費該当値テキスト"/>
        <xdr:cNvSpPr txBox="1"/>
      </xdr:nvSpPr>
      <xdr:spPr>
        <a:xfrm>
          <a:off x="4686300" y="614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141478</xdr:rowOff>
    </xdr:from>
    <xdr:to>
      <xdr:col>20</xdr:col>
      <xdr:colOff>38100</xdr:colOff>
      <xdr:row>37</xdr:row>
      <xdr:rowOff>71628</xdr:rowOff>
    </xdr:to>
    <xdr:sp macro="" textlink="">
      <xdr:nvSpPr>
        <xdr:cNvPr id="84" name="楕円 83"/>
        <xdr:cNvSpPr/>
      </xdr:nvSpPr>
      <xdr:spPr>
        <a:xfrm>
          <a:off x="3746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62755</xdr:rowOff>
    </xdr:from>
    <xdr:ext cx="469744" cy="259045"/>
    <xdr:sp macro="" textlink="">
      <xdr:nvSpPr>
        <xdr:cNvPr id="85" name="テキスト ボックス 84"/>
        <xdr:cNvSpPr txBox="1"/>
      </xdr:nvSpPr>
      <xdr:spPr>
        <a:xfrm>
          <a:off x="3562428"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73878</xdr:rowOff>
    </xdr:from>
    <xdr:to>
      <xdr:col>15</xdr:col>
      <xdr:colOff>101600</xdr:colOff>
      <xdr:row>37</xdr:row>
      <xdr:rowOff>4028</xdr:rowOff>
    </xdr:to>
    <xdr:sp macro="" textlink="">
      <xdr:nvSpPr>
        <xdr:cNvPr id="86" name="楕円 85"/>
        <xdr:cNvSpPr/>
      </xdr:nvSpPr>
      <xdr:spPr>
        <a:xfrm>
          <a:off x="2857500" y="62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166605</xdr:rowOff>
    </xdr:from>
    <xdr:ext cx="469744" cy="259045"/>
    <xdr:sp macro="" textlink="">
      <xdr:nvSpPr>
        <xdr:cNvPr id="87" name="テキスト ボックス 86"/>
        <xdr:cNvSpPr txBox="1"/>
      </xdr:nvSpPr>
      <xdr:spPr>
        <a:xfrm>
          <a:off x="2673428" y="633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143927</xdr:rowOff>
    </xdr:from>
    <xdr:to>
      <xdr:col>10</xdr:col>
      <xdr:colOff>165100</xdr:colOff>
      <xdr:row>37</xdr:row>
      <xdr:rowOff>74077</xdr:rowOff>
    </xdr:to>
    <xdr:sp macro="" textlink="">
      <xdr:nvSpPr>
        <xdr:cNvPr id="88" name="楕円 87"/>
        <xdr:cNvSpPr/>
      </xdr:nvSpPr>
      <xdr:spPr>
        <a:xfrm>
          <a:off x="1968500" y="63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90604</xdr:rowOff>
    </xdr:from>
    <xdr:ext cx="469744" cy="259045"/>
    <xdr:sp macro="" textlink="">
      <xdr:nvSpPr>
        <xdr:cNvPr id="89" name="テキスト ボックス 88"/>
        <xdr:cNvSpPr txBox="1"/>
      </xdr:nvSpPr>
      <xdr:spPr>
        <a:xfrm>
          <a:off x="1784428" y="60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30117</xdr:rowOff>
    </xdr:from>
    <xdr:to>
      <xdr:col>6</xdr:col>
      <xdr:colOff>38100</xdr:colOff>
      <xdr:row>37</xdr:row>
      <xdr:rowOff>131717</xdr:rowOff>
    </xdr:to>
    <xdr:sp macro="" textlink="">
      <xdr:nvSpPr>
        <xdr:cNvPr id="90" name="楕円 89"/>
        <xdr:cNvSpPr/>
      </xdr:nvSpPr>
      <xdr:spPr>
        <a:xfrm>
          <a:off x="1079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148244</xdr:rowOff>
    </xdr:from>
    <xdr:ext cx="469744" cy="259045"/>
    <xdr:sp macro="" textlink="">
      <xdr:nvSpPr>
        <xdr:cNvPr id="91" name="テキスト ボックス 90"/>
        <xdr:cNvSpPr txBox="1"/>
      </xdr:nvSpPr>
      <xdr:spPr>
        <a:xfrm>
          <a:off x="895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43466</xdr:rowOff>
    </xdr:from>
    <xdr:to>
      <xdr:col>24</xdr:col>
      <xdr:colOff>63500</xdr:colOff>
      <xdr:row>57</xdr:row>
      <xdr:rowOff>86502</xdr:rowOff>
    </xdr:to>
    <xdr:cxnSp macro="">
      <xdr:nvCxnSpPr>
        <xdr:cNvPr id="122" name="直線コネクタ 121"/>
        <xdr:cNvCxnSpPr/>
      </xdr:nvCxnSpPr>
      <xdr:spPr>
        <a:xfrm>
          <a:off x="3797300" y="9816116"/>
          <a:ext cx="838200" cy="4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36199</xdr:rowOff>
    </xdr:from>
    <xdr:to>
      <xdr:col>19</xdr:col>
      <xdr:colOff>177800</xdr:colOff>
      <xdr:row>57</xdr:row>
      <xdr:rowOff>43466</xdr:rowOff>
    </xdr:to>
    <xdr:cxnSp macro="">
      <xdr:nvCxnSpPr>
        <xdr:cNvPr id="125" name="直線コネクタ 124"/>
        <xdr:cNvCxnSpPr/>
      </xdr:nvCxnSpPr>
      <xdr:spPr>
        <a:xfrm>
          <a:off x="2908300" y="9808849"/>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137123</xdr:rowOff>
    </xdr:from>
    <xdr:to>
      <xdr:col>15</xdr:col>
      <xdr:colOff>50800</xdr:colOff>
      <xdr:row>57</xdr:row>
      <xdr:rowOff>36199</xdr:rowOff>
    </xdr:to>
    <xdr:cxnSp macro="">
      <xdr:nvCxnSpPr>
        <xdr:cNvPr id="128" name="直線コネクタ 127"/>
        <xdr:cNvCxnSpPr/>
      </xdr:nvCxnSpPr>
      <xdr:spPr>
        <a:xfrm>
          <a:off x="2019300" y="9738323"/>
          <a:ext cx="889000" cy="7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84426</xdr:rowOff>
    </xdr:from>
    <xdr:ext cx="599010" cy="259045"/>
    <xdr:sp macro="" textlink="">
      <xdr:nvSpPr>
        <xdr:cNvPr id="130" name="テキスト ボックス 129"/>
        <xdr:cNvSpPr txBox="1"/>
      </xdr:nvSpPr>
      <xdr:spPr>
        <a:xfrm>
          <a:off x="2608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25720</xdr:rowOff>
    </xdr:from>
    <xdr:to>
      <xdr:col>10</xdr:col>
      <xdr:colOff>114300</xdr:colOff>
      <xdr:row>56</xdr:row>
      <xdr:rowOff>137123</xdr:rowOff>
    </xdr:to>
    <xdr:cxnSp macro="">
      <xdr:nvCxnSpPr>
        <xdr:cNvPr id="131" name="直線コネクタ 130"/>
        <xdr:cNvCxnSpPr/>
      </xdr:nvCxnSpPr>
      <xdr:spPr>
        <a:xfrm>
          <a:off x="1130300" y="9626920"/>
          <a:ext cx="889000" cy="1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137987</xdr:rowOff>
    </xdr:from>
    <xdr:to>
      <xdr:col>10</xdr:col>
      <xdr:colOff>165100</xdr:colOff>
      <xdr:row>58</xdr:row>
      <xdr:rowOff>68137</xdr:rowOff>
    </xdr:to>
    <xdr:sp macro="" textlink="">
      <xdr:nvSpPr>
        <xdr:cNvPr id="132" name="フローチャート: 判断 131"/>
        <xdr:cNvSpPr/>
      </xdr:nvSpPr>
      <xdr:spPr>
        <a:xfrm>
          <a:off x="1968500" y="99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59264</xdr:rowOff>
    </xdr:from>
    <xdr:ext cx="534377" cy="259045"/>
    <xdr:sp macro="" textlink="">
      <xdr:nvSpPr>
        <xdr:cNvPr id="133" name="テキスト ボックス 132"/>
        <xdr:cNvSpPr txBox="1"/>
      </xdr:nvSpPr>
      <xdr:spPr>
        <a:xfrm>
          <a:off x="1752111" y="100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132628</xdr:rowOff>
    </xdr:from>
    <xdr:to>
      <xdr:col>6</xdr:col>
      <xdr:colOff>38100</xdr:colOff>
      <xdr:row>58</xdr:row>
      <xdr:rowOff>62778</xdr:rowOff>
    </xdr:to>
    <xdr:sp macro="" textlink="">
      <xdr:nvSpPr>
        <xdr:cNvPr id="134" name="フローチャート: 判断 133"/>
        <xdr:cNvSpPr/>
      </xdr:nvSpPr>
      <xdr:spPr>
        <a:xfrm>
          <a:off x="1079500" y="990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53905</xdr:rowOff>
    </xdr:from>
    <xdr:ext cx="534377" cy="259045"/>
    <xdr:sp macro="" textlink="">
      <xdr:nvSpPr>
        <xdr:cNvPr id="135" name="テキスト ボックス 134"/>
        <xdr:cNvSpPr txBox="1"/>
      </xdr:nvSpPr>
      <xdr:spPr>
        <a:xfrm>
          <a:off x="863111" y="99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35702</xdr:rowOff>
    </xdr:from>
    <xdr:to>
      <xdr:col>24</xdr:col>
      <xdr:colOff>114300</xdr:colOff>
      <xdr:row>57</xdr:row>
      <xdr:rowOff>137302</xdr:rowOff>
    </xdr:to>
    <xdr:sp macro="" textlink="">
      <xdr:nvSpPr>
        <xdr:cNvPr id="141" name="楕円 140"/>
        <xdr:cNvSpPr/>
      </xdr:nvSpPr>
      <xdr:spPr>
        <a:xfrm>
          <a:off x="4584700" y="98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58579</xdr:rowOff>
    </xdr:from>
    <xdr:ext cx="599010" cy="259045"/>
    <xdr:sp macro="" textlink="">
      <xdr:nvSpPr>
        <xdr:cNvPr id="142" name="総務費該当値テキスト"/>
        <xdr:cNvSpPr txBox="1"/>
      </xdr:nvSpPr>
      <xdr:spPr>
        <a:xfrm>
          <a:off x="4686300" y="965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164116</xdr:rowOff>
    </xdr:from>
    <xdr:to>
      <xdr:col>20</xdr:col>
      <xdr:colOff>38100</xdr:colOff>
      <xdr:row>57</xdr:row>
      <xdr:rowOff>94266</xdr:rowOff>
    </xdr:to>
    <xdr:sp macro="" textlink="">
      <xdr:nvSpPr>
        <xdr:cNvPr id="143" name="楕円 142"/>
        <xdr:cNvSpPr/>
      </xdr:nvSpPr>
      <xdr:spPr>
        <a:xfrm>
          <a:off x="3746500" y="97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110793</xdr:rowOff>
    </xdr:from>
    <xdr:ext cx="599010" cy="259045"/>
    <xdr:sp macro="" textlink="">
      <xdr:nvSpPr>
        <xdr:cNvPr id="144" name="テキスト ボックス 143"/>
        <xdr:cNvSpPr txBox="1"/>
      </xdr:nvSpPr>
      <xdr:spPr>
        <a:xfrm>
          <a:off x="3497795" y="954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156849</xdr:rowOff>
    </xdr:from>
    <xdr:to>
      <xdr:col>15</xdr:col>
      <xdr:colOff>101600</xdr:colOff>
      <xdr:row>57</xdr:row>
      <xdr:rowOff>86999</xdr:rowOff>
    </xdr:to>
    <xdr:sp macro="" textlink="">
      <xdr:nvSpPr>
        <xdr:cNvPr id="145" name="楕円 144"/>
        <xdr:cNvSpPr/>
      </xdr:nvSpPr>
      <xdr:spPr>
        <a:xfrm>
          <a:off x="2857500" y="97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103526</xdr:rowOff>
    </xdr:from>
    <xdr:ext cx="599010" cy="259045"/>
    <xdr:sp macro="" textlink="">
      <xdr:nvSpPr>
        <xdr:cNvPr id="146" name="テキスト ボックス 145"/>
        <xdr:cNvSpPr txBox="1"/>
      </xdr:nvSpPr>
      <xdr:spPr>
        <a:xfrm>
          <a:off x="2608795" y="95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86323</xdr:rowOff>
    </xdr:from>
    <xdr:to>
      <xdr:col>10</xdr:col>
      <xdr:colOff>165100</xdr:colOff>
      <xdr:row>57</xdr:row>
      <xdr:rowOff>16473</xdr:rowOff>
    </xdr:to>
    <xdr:sp macro="" textlink="">
      <xdr:nvSpPr>
        <xdr:cNvPr id="147" name="楕円 146"/>
        <xdr:cNvSpPr/>
      </xdr:nvSpPr>
      <xdr:spPr>
        <a:xfrm>
          <a:off x="1968500" y="96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33000</xdr:rowOff>
    </xdr:from>
    <xdr:ext cx="599010" cy="259045"/>
    <xdr:sp macro="" textlink="">
      <xdr:nvSpPr>
        <xdr:cNvPr id="148" name="テキスト ボックス 147"/>
        <xdr:cNvSpPr txBox="1"/>
      </xdr:nvSpPr>
      <xdr:spPr>
        <a:xfrm>
          <a:off x="1719795" y="946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146370</xdr:rowOff>
    </xdr:from>
    <xdr:to>
      <xdr:col>6</xdr:col>
      <xdr:colOff>38100</xdr:colOff>
      <xdr:row>56</xdr:row>
      <xdr:rowOff>76520</xdr:rowOff>
    </xdr:to>
    <xdr:sp macro="" textlink="">
      <xdr:nvSpPr>
        <xdr:cNvPr id="149" name="楕円 148"/>
        <xdr:cNvSpPr/>
      </xdr:nvSpPr>
      <xdr:spPr>
        <a:xfrm>
          <a:off x="1079500" y="9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93047</xdr:rowOff>
    </xdr:from>
    <xdr:ext cx="599010" cy="259045"/>
    <xdr:sp macro="" textlink="">
      <xdr:nvSpPr>
        <xdr:cNvPr id="150" name="テキスト ボックス 149"/>
        <xdr:cNvSpPr txBox="1"/>
      </xdr:nvSpPr>
      <xdr:spPr>
        <a:xfrm>
          <a:off x="830795" y="935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19076</xdr:rowOff>
    </xdr:from>
    <xdr:to>
      <xdr:col>24</xdr:col>
      <xdr:colOff>63500</xdr:colOff>
      <xdr:row>77</xdr:row>
      <xdr:rowOff>23301</xdr:rowOff>
    </xdr:to>
    <xdr:cxnSp macro="">
      <xdr:nvCxnSpPr>
        <xdr:cNvPr id="178" name="直線コネクタ 177"/>
        <xdr:cNvCxnSpPr/>
      </xdr:nvCxnSpPr>
      <xdr:spPr>
        <a:xfrm flipV="1">
          <a:off x="3797300" y="13220726"/>
          <a:ext cx="8382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23301</xdr:rowOff>
    </xdr:from>
    <xdr:to>
      <xdr:col>19</xdr:col>
      <xdr:colOff>177800</xdr:colOff>
      <xdr:row>77</xdr:row>
      <xdr:rowOff>59626</xdr:rowOff>
    </xdr:to>
    <xdr:cxnSp macro="">
      <xdr:nvCxnSpPr>
        <xdr:cNvPr id="181" name="直線コネクタ 180"/>
        <xdr:cNvCxnSpPr/>
      </xdr:nvCxnSpPr>
      <xdr:spPr>
        <a:xfrm flipV="1">
          <a:off x="2908300" y="13224951"/>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59626</xdr:rowOff>
    </xdr:from>
    <xdr:to>
      <xdr:col>15</xdr:col>
      <xdr:colOff>50800</xdr:colOff>
      <xdr:row>77</xdr:row>
      <xdr:rowOff>89019</xdr:rowOff>
    </xdr:to>
    <xdr:cxnSp macro="">
      <xdr:nvCxnSpPr>
        <xdr:cNvPr id="184" name="直線コネクタ 183"/>
        <xdr:cNvCxnSpPr/>
      </xdr:nvCxnSpPr>
      <xdr:spPr>
        <a:xfrm flipV="1">
          <a:off x="2019300" y="13261276"/>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122424</xdr:rowOff>
    </xdr:from>
    <xdr:ext cx="599010" cy="259045"/>
    <xdr:sp macro="" textlink="">
      <xdr:nvSpPr>
        <xdr:cNvPr id="186" name="テキスト ボックス 185"/>
        <xdr:cNvSpPr txBox="1"/>
      </xdr:nvSpPr>
      <xdr:spPr>
        <a:xfrm>
          <a:off x="2608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89019</xdr:rowOff>
    </xdr:from>
    <xdr:to>
      <xdr:col>10</xdr:col>
      <xdr:colOff>114300</xdr:colOff>
      <xdr:row>77</xdr:row>
      <xdr:rowOff>102974</xdr:rowOff>
    </xdr:to>
    <xdr:cxnSp macro="">
      <xdr:nvCxnSpPr>
        <xdr:cNvPr id="187" name="直線コネクタ 186"/>
        <xdr:cNvCxnSpPr/>
      </xdr:nvCxnSpPr>
      <xdr:spPr>
        <a:xfrm flipV="1">
          <a:off x="1130300" y="13290669"/>
          <a:ext cx="889000" cy="1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103508</xdr:rowOff>
    </xdr:from>
    <xdr:to>
      <xdr:col>10</xdr:col>
      <xdr:colOff>165100</xdr:colOff>
      <xdr:row>76</xdr:row>
      <xdr:rowOff>33657</xdr:rowOff>
    </xdr:to>
    <xdr:sp macro="" textlink="">
      <xdr:nvSpPr>
        <xdr:cNvPr id="188" name="フローチャート: 判断 187"/>
        <xdr:cNvSpPr/>
      </xdr:nvSpPr>
      <xdr:spPr>
        <a:xfrm>
          <a:off x="1968500" y="12962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50185</xdr:rowOff>
    </xdr:from>
    <xdr:ext cx="599010" cy="259045"/>
    <xdr:sp macro="" textlink="">
      <xdr:nvSpPr>
        <xdr:cNvPr id="189" name="テキスト ボックス 188"/>
        <xdr:cNvSpPr txBox="1"/>
      </xdr:nvSpPr>
      <xdr:spPr>
        <a:xfrm>
          <a:off x="1719795" y="1273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57238</xdr:rowOff>
    </xdr:from>
    <xdr:to>
      <xdr:col>6</xdr:col>
      <xdr:colOff>38100</xdr:colOff>
      <xdr:row>77</xdr:row>
      <xdr:rowOff>158838</xdr:rowOff>
    </xdr:to>
    <xdr:sp macro="" textlink="">
      <xdr:nvSpPr>
        <xdr:cNvPr id="190" name="フローチャート: 判断 189"/>
        <xdr:cNvSpPr/>
      </xdr:nvSpPr>
      <xdr:spPr>
        <a:xfrm>
          <a:off x="1079500" y="132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149965</xdr:rowOff>
    </xdr:from>
    <xdr:ext cx="599010" cy="259045"/>
    <xdr:sp macro="" textlink="">
      <xdr:nvSpPr>
        <xdr:cNvPr id="191" name="テキスト ボックス 190"/>
        <xdr:cNvSpPr txBox="1"/>
      </xdr:nvSpPr>
      <xdr:spPr>
        <a:xfrm>
          <a:off x="830795" y="1335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139726</xdr:rowOff>
    </xdr:from>
    <xdr:to>
      <xdr:col>24</xdr:col>
      <xdr:colOff>114300</xdr:colOff>
      <xdr:row>77</xdr:row>
      <xdr:rowOff>69876</xdr:rowOff>
    </xdr:to>
    <xdr:sp macro="" textlink="">
      <xdr:nvSpPr>
        <xdr:cNvPr id="197" name="楕円 196"/>
        <xdr:cNvSpPr/>
      </xdr:nvSpPr>
      <xdr:spPr>
        <a:xfrm>
          <a:off x="4584700" y="131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162603</xdr:rowOff>
    </xdr:from>
    <xdr:ext cx="599010" cy="259045"/>
    <xdr:sp macro="" textlink="">
      <xdr:nvSpPr>
        <xdr:cNvPr id="198" name="民生費該当値テキスト"/>
        <xdr:cNvSpPr txBox="1"/>
      </xdr:nvSpPr>
      <xdr:spPr>
        <a:xfrm>
          <a:off x="4686300" y="1302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143951</xdr:rowOff>
    </xdr:from>
    <xdr:to>
      <xdr:col>20</xdr:col>
      <xdr:colOff>38100</xdr:colOff>
      <xdr:row>77</xdr:row>
      <xdr:rowOff>74101</xdr:rowOff>
    </xdr:to>
    <xdr:sp macro="" textlink="">
      <xdr:nvSpPr>
        <xdr:cNvPr id="199" name="楕円 198"/>
        <xdr:cNvSpPr/>
      </xdr:nvSpPr>
      <xdr:spPr>
        <a:xfrm>
          <a:off x="3746500" y="13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90629</xdr:rowOff>
    </xdr:from>
    <xdr:ext cx="599010" cy="259045"/>
    <xdr:sp macro="" textlink="">
      <xdr:nvSpPr>
        <xdr:cNvPr id="200" name="テキスト ボックス 199"/>
        <xdr:cNvSpPr txBox="1"/>
      </xdr:nvSpPr>
      <xdr:spPr>
        <a:xfrm>
          <a:off x="3497795" y="1294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8826</xdr:rowOff>
    </xdr:from>
    <xdr:to>
      <xdr:col>15</xdr:col>
      <xdr:colOff>101600</xdr:colOff>
      <xdr:row>77</xdr:row>
      <xdr:rowOff>110426</xdr:rowOff>
    </xdr:to>
    <xdr:sp macro="" textlink="">
      <xdr:nvSpPr>
        <xdr:cNvPr id="201" name="楕円 200"/>
        <xdr:cNvSpPr/>
      </xdr:nvSpPr>
      <xdr:spPr>
        <a:xfrm>
          <a:off x="2857500" y="132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126953</xdr:rowOff>
    </xdr:from>
    <xdr:ext cx="599010" cy="259045"/>
    <xdr:sp macro="" textlink="">
      <xdr:nvSpPr>
        <xdr:cNvPr id="202" name="テキスト ボックス 201"/>
        <xdr:cNvSpPr txBox="1"/>
      </xdr:nvSpPr>
      <xdr:spPr>
        <a:xfrm>
          <a:off x="2608795" y="1298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38219</xdr:rowOff>
    </xdr:from>
    <xdr:to>
      <xdr:col>10</xdr:col>
      <xdr:colOff>165100</xdr:colOff>
      <xdr:row>77</xdr:row>
      <xdr:rowOff>139819</xdr:rowOff>
    </xdr:to>
    <xdr:sp macro="" textlink="">
      <xdr:nvSpPr>
        <xdr:cNvPr id="203" name="楕円 202"/>
        <xdr:cNvSpPr/>
      </xdr:nvSpPr>
      <xdr:spPr>
        <a:xfrm>
          <a:off x="1968500" y="132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130946</xdr:rowOff>
    </xdr:from>
    <xdr:ext cx="599010" cy="259045"/>
    <xdr:sp macro="" textlink="">
      <xdr:nvSpPr>
        <xdr:cNvPr id="204" name="テキスト ボックス 203"/>
        <xdr:cNvSpPr txBox="1"/>
      </xdr:nvSpPr>
      <xdr:spPr>
        <a:xfrm>
          <a:off x="1719795" y="1333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52174</xdr:rowOff>
    </xdr:from>
    <xdr:to>
      <xdr:col>6</xdr:col>
      <xdr:colOff>38100</xdr:colOff>
      <xdr:row>77</xdr:row>
      <xdr:rowOff>153774</xdr:rowOff>
    </xdr:to>
    <xdr:sp macro="" textlink="">
      <xdr:nvSpPr>
        <xdr:cNvPr id="205" name="楕円 204"/>
        <xdr:cNvSpPr/>
      </xdr:nvSpPr>
      <xdr:spPr>
        <a:xfrm>
          <a:off x="1079500" y="132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170301</xdr:rowOff>
    </xdr:from>
    <xdr:ext cx="599010" cy="259045"/>
    <xdr:sp macro="" textlink="">
      <xdr:nvSpPr>
        <xdr:cNvPr id="206" name="テキスト ボックス 205"/>
        <xdr:cNvSpPr txBox="1"/>
      </xdr:nvSpPr>
      <xdr:spPr>
        <a:xfrm>
          <a:off x="830795" y="1302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112508</xdr:rowOff>
    </xdr:from>
    <xdr:to>
      <xdr:col>24</xdr:col>
      <xdr:colOff>63500</xdr:colOff>
      <xdr:row>92</xdr:row>
      <xdr:rowOff>153057</xdr:rowOff>
    </xdr:to>
    <xdr:cxnSp macro="">
      <xdr:nvCxnSpPr>
        <xdr:cNvPr id="237" name="直線コネクタ 236"/>
        <xdr:cNvCxnSpPr/>
      </xdr:nvCxnSpPr>
      <xdr:spPr>
        <a:xfrm flipV="1">
          <a:off x="3797300" y="15885908"/>
          <a:ext cx="838200" cy="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33320</xdr:rowOff>
    </xdr:from>
    <xdr:ext cx="534377" cy="259045"/>
    <xdr:sp macro="" textlink="">
      <xdr:nvSpPr>
        <xdr:cNvPr id="238" name="衛生費平均値テキスト"/>
        <xdr:cNvSpPr txBox="1"/>
      </xdr:nvSpPr>
      <xdr:spPr>
        <a:xfrm>
          <a:off x="4686300" y="16492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153057</xdr:rowOff>
    </xdr:from>
    <xdr:to>
      <xdr:col>19</xdr:col>
      <xdr:colOff>177800</xdr:colOff>
      <xdr:row>93</xdr:row>
      <xdr:rowOff>5914</xdr:rowOff>
    </xdr:to>
    <xdr:cxnSp macro="">
      <xdr:nvCxnSpPr>
        <xdr:cNvPr id="240" name="直線コネクタ 239"/>
        <xdr:cNvCxnSpPr/>
      </xdr:nvCxnSpPr>
      <xdr:spPr>
        <a:xfrm flipV="1">
          <a:off x="2908300" y="15926457"/>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5914</xdr:rowOff>
    </xdr:from>
    <xdr:to>
      <xdr:col>15</xdr:col>
      <xdr:colOff>50800</xdr:colOff>
      <xdr:row>93</xdr:row>
      <xdr:rowOff>76279</xdr:rowOff>
    </xdr:to>
    <xdr:cxnSp macro="">
      <xdr:nvCxnSpPr>
        <xdr:cNvPr id="243" name="直線コネクタ 242"/>
        <xdr:cNvCxnSpPr/>
      </xdr:nvCxnSpPr>
      <xdr:spPr>
        <a:xfrm flipV="1">
          <a:off x="2019300" y="15950764"/>
          <a:ext cx="889000" cy="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76279</xdr:rowOff>
    </xdr:from>
    <xdr:to>
      <xdr:col>10</xdr:col>
      <xdr:colOff>114300</xdr:colOff>
      <xdr:row>93</xdr:row>
      <xdr:rowOff>97551</xdr:rowOff>
    </xdr:to>
    <xdr:cxnSp macro="">
      <xdr:nvCxnSpPr>
        <xdr:cNvPr id="246" name="直線コネクタ 245"/>
        <xdr:cNvCxnSpPr/>
      </xdr:nvCxnSpPr>
      <xdr:spPr>
        <a:xfrm flipV="1">
          <a:off x="1130300" y="16021129"/>
          <a:ext cx="8890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70579</xdr:rowOff>
    </xdr:from>
    <xdr:to>
      <xdr:col>10</xdr:col>
      <xdr:colOff>165100</xdr:colOff>
      <xdr:row>97</xdr:row>
      <xdr:rowOff>729</xdr:rowOff>
    </xdr:to>
    <xdr:sp macro="" textlink="">
      <xdr:nvSpPr>
        <xdr:cNvPr id="247" name="フローチャート: 判断 246"/>
        <xdr:cNvSpPr/>
      </xdr:nvSpPr>
      <xdr:spPr>
        <a:xfrm>
          <a:off x="1968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163306</xdr:rowOff>
    </xdr:from>
    <xdr:ext cx="534377" cy="259045"/>
    <xdr:sp macro="" textlink="">
      <xdr:nvSpPr>
        <xdr:cNvPr id="248" name="テキスト ボックス 247"/>
        <xdr:cNvSpPr txBox="1"/>
      </xdr:nvSpPr>
      <xdr:spPr>
        <a:xfrm>
          <a:off x="1752111" y="16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72963</xdr:rowOff>
    </xdr:from>
    <xdr:to>
      <xdr:col>6</xdr:col>
      <xdr:colOff>38100</xdr:colOff>
      <xdr:row>97</xdr:row>
      <xdr:rowOff>3113</xdr:rowOff>
    </xdr:to>
    <xdr:sp macro="" textlink="">
      <xdr:nvSpPr>
        <xdr:cNvPr id="249" name="フローチャート: 判断 248"/>
        <xdr:cNvSpPr/>
      </xdr:nvSpPr>
      <xdr:spPr>
        <a:xfrm>
          <a:off x="1079500" y="165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165690</xdr:rowOff>
    </xdr:from>
    <xdr:ext cx="534377" cy="259045"/>
    <xdr:sp macro="" textlink="">
      <xdr:nvSpPr>
        <xdr:cNvPr id="250" name="テキスト ボックス 249"/>
        <xdr:cNvSpPr txBox="1"/>
      </xdr:nvSpPr>
      <xdr:spPr>
        <a:xfrm>
          <a:off x="863111" y="166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61708</xdr:rowOff>
    </xdr:from>
    <xdr:to>
      <xdr:col>24</xdr:col>
      <xdr:colOff>114300</xdr:colOff>
      <xdr:row>92</xdr:row>
      <xdr:rowOff>163308</xdr:rowOff>
    </xdr:to>
    <xdr:sp macro="" textlink="">
      <xdr:nvSpPr>
        <xdr:cNvPr id="256" name="楕円 255"/>
        <xdr:cNvSpPr/>
      </xdr:nvSpPr>
      <xdr:spPr>
        <a:xfrm>
          <a:off x="4584700" y="158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84585</xdr:rowOff>
    </xdr:from>
    <xdr:ext cx="599010" cy="259045"/>
    <xdr:sp macro="" textlink="">
      <xdr:nvSpPr>
        <xdr:cNvPr id="257" name="衛生費該当値テキスト"/>
        <xdr:cNvSpPr txBox="1"/>
      </xdr:nvSpPr>
      <xdr:spPr>
        <a:xfrm>
          <a:off x="4686300" y="1568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102257</xdr:rowOff>
    </xdr:from>
    <xdr:to>
      <xdr:col>20</xdr:col>
      <xdr:colOff>38100</xdr:colOff>
      <xdr:row>93</xdr:row>
      <xdr:rowOff>32407</xdr:rowOff>
    </xdr:to>
    <xdr:sp macro="" textlink="">
      <xdr:nvSpPr>
        <xdr:cNvPr id="258" name="楕円 257"/>
        <xdr:cNvSpPr/>
      </xdr:nvSpPr>
      <xdr:spPr>
        <a:xfrm>
          <a:off x="3746500" y="158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48934</xdr:rowOff>
    </xdr:from>
    <xdr:ext cx="599010" cy="259045"/>
    <xdr:sp macro="" textlink="">
      <xdr:nvSpPr>
        <xdr:cNvPr id="259" name="テキスト ボックス 258"/>
        <xdr:cNvSpPr txBox="1"/>
      </xdr:nvSpPr>
      <xdr:spPr>
        <a:xfrm>
          <a:off x="3497795" y="1565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126564</xdr:rowOff>
    </xdr:from>
    <xdr:to>
      <xdr:col>15</xdr:col>
      <xdr:colOff>101600</xdr:colOff>
      <xdr:row>93</xdr:row>
      <xdr:rowOff>56714</xdr:rowOff>
    </xdr:to>
    <xdr:sp macro="" textlink="">
      <xdr:nvSpPr>
        <xdr:cNvPr id="260" name="楕円 259"/>
        <xdr:cNvSpPr/>
      </xdr:nvSpPr>
      <xdr:spPr>
        <a:xfrm>
          <a:off x="2857500" y="158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73241</xdr:rowOff>
    </xdr:from>
    <xdr:ext cx="599010" cy="259045"/>
    <xdr:sp macro="" textlink="">
      <xdr:nvSpPr>
        <xdr:cNvPr id="261" name="テキスト ボックス 260"/>
        <xdr:cNvSpPr txBox="1"/>
      </xdr:nvSpPr>
      <xdr:spPr>
        <a:xfrm>
          <a:off x="2608795" y="15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25479</xdr:rowOff>
    </xdr:from>
    <xdr:to>
      <xdr:col>10</xdr:col>
      <xdr:colOff>165100</xdr:colOff>
      <xdr:row>93</xdr:row>
      <xdr:rowOff>127079</xdr:rowOff>
    </xdr:to>
    <xdr:sp macro="" textlink="">
      <xdr:nvSpPr>
        <xdr:cNvPr id="262" name="楕円 261"/>
        <xdr:cNvSpPr/>
      </xdr:nvSpPr>
      <xdr:spPr>
        <a:xfrm>
          <a:off x="1968500" y="1597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143606</xdr:rowOff>
    </xdr:from>
    <xdr:ext cx="534377" cy="259045"/>
    <xdr:sp macro="" textlink="">
      <xdr:nvSpPr>
        <xdr:cNvPr id="263" name="テキスト ボックス 262"/>
        <xdr:cNvSpPr txBox="1"/>
      </xdr:nvSpPr>
      <xdr:spPr>
        <a:xfrm>
          <a:off x="1752111" y="1574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46751</xdr:rowOff>
    </xdr:from>
    <xdr:to>
      <xdr:col>6</xdr:col>
      <xdr:colOff>38100</xdr:colOff>
      <xdr:row>93</xdr:row>
      <xdr:rowOff>148351</xdr:rowOff>
    </xdr:to>
    <xdr:sp macro="" textlink="">
      <xdr:nvSpPr>
        <xdr:cNvPr id="264" name="楕円 263"/>
        <xdr:cNvSpPr/>
      </xdr:nvSpPr>
      <xdr:spPr>
        <a:xfrm>
          <a:off x="1079500" y="159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164878</xdr:rowOff>
    </xdr:from>
    <xdr:ext cx="534377" cy="259045"/>
    <xdr:sp macro="" textlink="">
      <xdr:nvSpPr>
        <xdr:cNvPr id="265" name="テキスト ボックス 264"/>
        <xdr:cNvSpPr txBox="1"/>
      </xdr:nvSpPr>
      <xdr:spPr>
        <a:xfrm>
          <a:off x="863111" y="1576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137871</xdr:rowOff>
    </xdr:from>
    <xdr:to>
      <xdr:col>55</xdr:col>
      <xdr:colOff>0</xdr:colOff>
      <xdr:row>38</xdr:row>
      <xdr:rowOff>138329</xdr:rowOff>
    </xdr:to>
    <xdr:cxnSp macro="">
      <xdr:nvCxnSpPr>
        <xdr:cNvPr id="292" name="直線コネクタ 291"/>
        <xdr:cNvCxnSpPr/>
      </xdr:nvCxnSpPr>
      <xdr:spPr>
        <a:xfrm flipV="1">
          <a:off x="9639300" y="665297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138329</xdr:rowOff>
    </xdr:to>
    <xdr:cxnSp macro="">
      <xdr:nvCxnSpPr>
        <xdr:cNvPr id="295" name="直線コネクタ 294"/>
        <xdr:cNvCxnSpPr/>
      </xdr:nvCxnSpPr>
      <xdr:spPr>
        <a:xfrm>
          <a:off x="8750300" y="665251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138329</xdr:rowOff>
    </xdr:to>
    <xdr:cxnSp macro="">
      <xdr:nvCxnSpPr>
        <xdr:cNvPr id="298" name="直線コネクタ 297"/>
        <xdr:cNvCxnSpPr/>
      </xdr:nvCxnSpPr>
      <xdr:spPr>
        <a:xfrm flipV="1">
          <a:off x="7861300" y="665251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47346</xdr:rowOff>
    </xdr:from>
    <xdr:to>
      <xdr:col>41</xdr:col>
      <xdr:colOff>50800</xdr:colOff>
      <xdr:row>38</xdr:row>
      <xdr:rowOff>138329</xdr:rowOff>
    </xdr:to>
    <xdr:cxnSp macro="">
      <xdr:nvCxnSpPr>
        <xdr:cNvPr id="301" name="直線コネクタ 300"/>
        <xdr:cNvCxnSpPr/>
      </xdr:nvCxnSpPr>
      <xdr:spPr>
        <a:xfrm>
          <a:off x="6972300" y="6562446"/>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143764</xdr:rowOff>
    </xdr:from>
    <xdr:to>
      <xdr:col>41</xdr:col>
      <xdr:colOff>101600</xdr:colOff>
      <xdr:row>34</xdr:row>
      <xdr:rowOff>73914</xdr:rowOff>
    </xdr:to>
    <xdr:sp macro="" textlink="">
      <xdr:nvSpPr>
        <xdr:cNvPr id="302" name="フローチャート: 判断 301"/>
        <xdr:cNvSpPr/>
      </xdr:nvSpPr>
      <xdr:spPr>
        <a:xfrm>
          <a:off x="7810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03" name="テキスト ボックス 302"/>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115418</xdr:rowOff>
    </xdr:from>
    <xdr:to>
      <xdr:col>36</xdr:col>
      <xdr:colOff>165100</xdr:colOff>
      <xdr:row>32</xdr:row>
      <xdr:rowOff>45568</xdr:rowOff>
    </xdr:to>
    <xdr:sp macro="" textlink="">
      <xdr:nvSpPr>
        <xdr:cNvPr id="304" name="フローチャート: 判断 303"/>
        <xdr:cNvSpPr/>
      </xdr:nvSpPr>
      <xdr:spPr>
        <a:xfrm>
          <a:off x="6921500" y="54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62095</xdr:rowOff>
    </xdr:from>
    <xdr:ext cx="469744" cy="259045"/>
    <xdr:sp macro="" textlink="">
      <xdr:nvSpPr>
        <xdr:cNvPr id="305" name="テキスト ボックス 304"/>
        <xdr:cNvSpPr txBox="1"/>
      </xdr:nvSpPr>
      <xdr:spPr>
        <a:xfrm>
          <a:off x="6737428" y="520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87071</xdr:rowOff>
    </xdr:from>
    <xdr:to>
      <xdr:col>55</xdr:col>
      <xdr:colOff>50800</xdr:colOff>
      <xdr:row>39</xdr:row>
      <xdr:rowOff>17221</xdr:rowOff>
    </xdr:to>
    <xdr:sp macro="" textlink="">
      <xdr:nvSpPr>
        <xdr:cNvPr id="311" name="楕円 310"/>
        <xdr:cNvSpPr/>
      </xdr:nvSpPr>
      <xdr:spPr>
        <a:xfrm>
          <a:off x="10426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1998</xdr:rowOff>
    </xdr:from>
    <xdr:ext cx="249299" cy="259045"/>
    <xdr:sp macro="" textlink="">
      <xdr:nvSpPr>
        <xdr:cNvPr id="312" name="労働費該当値テキスト"/>
        <xdr:cNvSpPr txBox="1"/>
      </xdr:nvSpPr>
      <xdr:spPr>
        <a:xfrm>
          <a:off x="10528300" y="65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3" name="楕円 312"/>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4" name="テキスト ボックス 313"/>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86614</xdr:rowOff>
    </xdr:from>
    <xdr:to>
      <xdr:col>46</xdr:col>
      <xdr:colOff>38100</xdr:colOff>
      <xdr:row>39</xdr:row>
      <xdr:rowOff>16764</xdr:rowOff>
    </xdr:to>
    <xdr:sp macro="" textlink="">
      <xdr:nvSpPr>
        <xdr:cNvPr id="315" name="楕円 314"/>
        <xdr:cNvSpPr/>
      </xdr:nvSpPr>
      <xdr:spPr>
        <a:xfrm>
          <a:off x="8699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7891</xdr:rowOff>
    </xdr:from>
    <xdr:ext cx="249299" cy="259045"/>
    <xdr:sp macro="" textlink="">
      <xdr:nvSpPr>
        <xdr:cNvPr id="316" name="テキスト ボックス 315"/>
        <xdr:cNvSpPr txBox="1"/>
      </xdr:nvSpPr>
      <xdr:spPr>
        <a:xfrm>
          <a:off x="8625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87529</xdr:rowOff>
    </xdr:from>
    <xdr:to>
      <xdr:col>41</xdr:col>
      <xdr:colOff>101600</xdr:colOff>
      <xdr:row>39</xdr:row>
      <xdr:rowOff>17679</xdr:rowOff>
    </xdr:to>
    <xdr:sp macro="" textlink="">
      <xdr:nvSpPr>
        <xdr:cNvPr id="317" name="楕円 316"/>
        <xdr:cNvSpPr/>
      </xdr:nvSpPr>
      <xdr:spPr>
        <a:xfrm>
          <a:off x="781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8806</xdr:rowOff>
    </xdr:from>
    <xdr:ext cx="249299" cy="259045"/>
    <xdr:sp macro="" textlink="">
      <xdr:nvSpPr>
        <xdr:cNvPr id="318" name="テキスト ボックス 317"/>
        <xdr:cNvSpPr txBox="1"/>
      </xdr:nvSpPr>
      <xdr:spPr>
        <a:xfrm>
          <a:off x="773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19" name="楕円 318"/>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89273</xdr:rowOff>
    </xdr:from>
    <xdr:ext cx="378565" cy="259045"/>
    <xdr:sp macro="" textlink="">
      <xdr:nvSpPr>
        <xdr:cNvPr id="320" name="テキスト ボックス 319"/>
        <xdr:cNvSpPr txBox="1"/>
      </xdr:nvSpPr>
      <xdr:spPr>
        <a:xfrm>
          <a:off x="6783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9809</xdr:rowOff>
    </xdr:from>
    <xdr:to>
      <xdr:col>55</xdr:col>
      <xdr:colOff>0</xdr:colOff>
      <xdr:row>55</xdr:row>
      <xdr:rowOff>16479</xdr:rowOff>
    </xdr:to>
    <xdr:cxnSp macro="">
      <xdr:nvCxnSpPr>
        <xdr:cNvPr id="345" name="直線コネクタ 344"/>
        <xdr:cNvCxnSpPr/>
      </xdr:nvCxnSpPr>
      <xdr:spPr>
        <a:xfrm flipV="1">
          <a:off x="9639300" y="9439559"/>
          <a:ext cx="8382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16479</xdr:rowOff>
    </xdr:from>
    <xdr:to>
      <xdr:col>50</xdr:col>
      <xdr:colOff>114300</xdr:colOff>
      <xdr:row>55</xdr:row>
      <xdr:rowOff>145941</xdr:rowOff>
    </xdr:to>
    <xdr:cxnSp macro="">
      <xdr:nvCxnSpPr>
        <xdr:cNvPr id="348" name="直線コネクタ 347"/>
        <xdr:cNvCxnSpPr/>
      </xdr:nvCxnSpPr>
      <xdr:spPr>
        <a:xfrm flipV="1">
          <a:off x="8750300" y="9446229"/>
          <a:ext cx="889000" cy="1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118401</xdr:rowOff>
    </xdr:from>
    <xdr:to>
      <xdr:col>45</xdr:col>
      <xdr:colOff>177800</xdr:colOff>
      <xdr:row>55</xdr:row>
      <xdr:rowOff>145941</xdr:rowOff>
    </xdr:to>
    <xdr:cxnSp macro="">
      <xdr:nvCxnSpPr>
        <xdr:cNvPr id="351" name="直線コネクタ 350"/>
        <xdr:cNvCxnSpPr/>
      </xdr:nvCxnSpPr>
      <xdr:spPr>
        <a:xfrm>
          <a:off x="7861300" y="9548151"/>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14766</xdr:rowOff>
    </xdr:from>
    <xdr:ext cx="534377" cy="259045"/>
    <xdr:sp macro="" textlink="">
      <xdr:nvSpPr>
        <xdr:cNvPr id="353" name="テキスト ボックス 352"/>
        <xdr:cNvSpPr txBox="1"/>
      </xdr:nvSpPr>
      <xdr:spPr>
        <a:xfrm>
          <a:off x="8483111" y="97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118401</xdr:rowOff>
    </xdr:from>
    <xdr:to>
      <xdr:col>41</xdr:col>
      <xdr:colOff>50800</xdr:colOff>
      <xdr:row>55</xdr:row>
      <xdr:rowOff>148872</xdr:rowOff>
    </xdr:to>
    <xdr:cxnSp macro="">
      <xdr:nvCxnSpPr>
        <xdr:cNvPr id="354" name="直線コネクタ 353"/>
        <xdr:cNvCxnSpPr/>
      </xdr:nvCxnSpPr>
      <xdr:spPr>
        <a:xfrm flipV="1">
          <a:off x="6972300" y="9548151"/>
          <a:ext cx="88900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126413</xdr:rowOff>
    </xdr:from>
    <xdr:to>
      <xdr:col>41</xdr:col>
      <xdr:colOff>101600</xdr:colOff>
      <xdr:row>57</xdr:row>
      <xdr:rowOff>56563</xdr:rowOff>
    </xdr:to>
    <xdr:sp macro="" textlink="">
      <xdr:nvSpPr>
        <xdr:cNvPr id="355" name="フローチャート: 判断 354"/>
        <xdr:cNvSpPr/>
      </xdr:nvSpPr>
      <xdr:spPr>
        <a:xfrm>
          <a:off x="7810500" y="97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47690</xdr:rowOff>
    </xdr:from>
    <xdr:ext cx="534377" cy="259045"/>
    <xdr:sp macro="" textlink="">
      <xdr:nvSpPr>
        <xdr:cNvPr id="356" name="テキスト ボックス 355"/>
        <xdr:cNvSpPr txBox="1"/>
      </xdr:nvSpPr>
      <xdr:spPr>
        <a:xfrm>
          <a:off x="7594111" y="98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114949</xdr:rowOff>
    </xdr:from>
    <xdr:to>
      <xdr:col>36</xdr:col>
      <xdr:colOff>165100</xdr:colOff>
      <xdr:row>57</xdr:row>
      <xdr:rowOff>45099</xdr:rowOff>
    </xdr:to>
    <xdr:sp macro="" textlink="">
      <xdr:nvSpPr>
        <xdr:cNvPr id="357" name="フローチャート: 判断 356"/>
        <xdr:cNvSpPr/>
      </xdr:nvSpPr>
      <xdr:spPr>
        <a:xfrm>
          <a:off x="6921500" y="97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36226</xdr:rowOff>
    </xdr:from>
    <xdr:ext cx="534377" cy="259045"/>
    <xdr:sp macro="" textlink="">
      <xdr:nvSpPr>
        <xdr:cNvPr id="358" name="テキスト ボックス 357"/>
        <xdr:cNvSpPr txBox="1"/>
      </xdr:nvSpPr>
      <xdr:spPr>
        <a:xfrm>
          <a:off x="6705111" y="98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130459</xdr:rowOff>
    </xdr:from>
    <xdr:to>
      <xdr:col>55</xdr:col>
      <xdr:colOff>50800</xdr:colOff>
      <xdr:row>55</xdr:row>
      <xdr:rowOff>60609</xdr:rowOff>
    </xdr:to>
    <xdr:sp macro="" textlink="">
      <xdr:nvSpPr>
        <xdr:cNvPr id="364" name="楕円 363"/>
        <xdr:cNvSpPr/>
      </xdr:nvSpPr>
      <xdr:spPr>
        <a:xfrm>
          <a:off x="10426700" y="93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153336</xdr:rowOff>
    </xdr:from>
    <xdr:ext cx="534377" cy="259045"/>
    <xdr:sp macro="" textlink="">
      <xdr:nvSpPr>
        <xdr:cNvPr id="365" name="農林水産業費該当値テキスト"/>
        <xdr:cNvSpPr txBox="1"/>
      </xdr:nvSpPr>
      <xdr:spPr>
        <a:xfrm>
          <a:off x="10528300" y="92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137129</xdr:rowOff>
    </xdr:from>
    <xdr:to>
      <xdr:col>50</xdr:col>
      <xdr:colOff>165100</xdr:colOff>
      <xdr:row>55</xdr:row>
      <xdr:rowOff>67279</xdr:rowOff>
    </xdr:to>
    <xdr:sp macro="" textlink="">
      <xdr:nvSpPr>
        <xdr:cNvPr id="366" name="楕円 365"/>
        <xdr:cNvSpPr/>
      </xdr:nvSpPr>
      <xdr:spPr>
        <a:xfrm>
          <a:off x="9588500" y="93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83806</xdr:rowOff>
    </xdr:from>
    <xdr:ext cx="534377" cy="259045"/>
    <xdr:sp macro="" textlink="">
      <xdr:nvSpPr>
        <xdr:cNvPr id="367" name="テキスト ボックス 366"/>
        <xdr:cNvSpPr txBox="1"/>
      </xdr:nvSpPr>
      <xdr:spPr>
        <a:xfrm>
          <a:off x="9372111" y="91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95141</xdr:rowOff>
    </xdr:from>
    <xdr:to>
      <xdr:col>46</xdr:col>
      <xdr:colOff>38100</xdr:colOff>
      <xdr:row>56</xdr:row>
      <xdr:rowOff>25291</xdr:rowOff>
    </xdr:to>
    <xdr:sp macro="" textlink="">
      <xdr:nvSpPr>
        <xdr:cNvPr id="368" name="楕円 367"/>
        <xdr:cNvSpPr/>
      </xdr:nvSpPr>
      <xdr:spPr>
        <a:xfrm>
          <a:off x="8699500" y="95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41818</xdr:rowOff>
    </xdr:from>
    <xdr:ext cx="534377" cy="259045"/>
    <xdr:sp macro="" textlink="">
      <xdr:nvSpPr>
        <xdr:cNvPr id="369" name="テキスト ボックス 368"/>
        <xdr:cNvSpPr txBox="1"/>
      </xdr:nvSpPr>
      <xdr:spPr>
        <a:xfrm>
          <a:off x="8483111" y="93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67601</xdr:rowOff>
    </xdr:from>
    <xdr:to>
      <xdr:col>41</xdr:col>
      <xdr:colOff>101600</xdr:colOff>
      <xdr:row>55</xdr:row>
      <xdr:rowOff>169201</xdr:rowOff>
    </xdr:to>
    <xdr:sp macro="" textlink="">
      <xdr:nvSpPr>
        <xdr:cNvPr id="370" name="楕円 369"/>
        <xdr:cNvSpPr/>
      </xdr:nvSpPr>
      <xdr:spPr>
        <a:xfrm>
          <a:off x="7810500" y="9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14278</xdr:rowOff>
    </xdr:from>
    <xdr:ext cx="534377" cy="259045"/>
    <xdr:sp macro="" textlink="">
      <xdr:nvSpPr>
        <xdr:cNvPr id="371" name="テキスト ボックス 370"/>
        <xdr:cNvSpPr txBox="1"/>
      </xdr:nvSpPr>
      <xdr:spPr>
        <a:xfrm>
          <a:off x="7594111" y="92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98072</xdr:rowOff>
    </xdr:from>
    <xdr:to>
      <xdr:col>36</xdr:col>
      <xdr:colOff>165100</xdr:colOff>
      <xdr:row>56</xdr:row>
      <xdr:rowOff>28222</xdr:rowOff>
    </xdr:to>
    <xdr:sp macro="" textlink="">
      <xdr:nvSpPr>
        <xdr:cNvPr id="372" name="楕円 371"/>
        <xdr:cNvSpPr/>
      </xdr:nvSpPr>
      <xdr:spPr>
        <a:xfrm>
          <a:off x="6921500" y="952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44749</xdr:rowOff>
    </xdr:from>
    <xdr:ext cx="534377" cy="259045"/>
    <xdr:sp macro="" textlink="">
      <xdr:nvSpPr>
        <xdr:cNvPr id="373" name="テキスト ボックス 372"/>
        <xdr:cNvSpPr txBox="1"/>
      </xdr:nvSpPr>
      <xdr:spPr>
        <a:xfrm>
          <a:off x="6705111" y="93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35446</xdr:rowOff>
    </xdr:from>
    <xdr:to>
      <xdr:col>55</xdr:col>
      <xdr:colOff>0</xdr:colOff>
      <xdr:row>78</xdr:row>
      <xdr:rowOff>41923</xdr:rowOff>
    </xdr:to>
    <xdr:cxnSp macro="">
      <xdr:nvCxnSpPr>
        <xdr:cNvPr id="402" name="直線コネクタ 401"/>
        <xdr:cNvCxnSpPr/>
      </xdr:nvCxnSpPr>
      <xdr:spPr>
        <a:xfrm flipV="1">
          <a:off x="9639300" y="1340854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29820</xdr:rowOff>
    </xdr:from>
    <xdr:to>
      <xdr:col>50</xdr:col>
      <xdr:colOff>114300</xdr:colOff>
      <xdr:row>78</xdr:row>
      <xdr:rowOff>41923</xdr:rowOff>
    </xdr:to>
    <xdr:cxnSp macro="">
      <xdr:nvCxnSpPr>
        <xdr:cNvPr id="405" name="直線コネクタ 404"/>
        <xdr:cNvCxnSpPr/>
      </xdr:nvCxnSpPr>
      <xdr:spPr>
        <a:xfrm>
          <a:off x="8750300" y="13402920"/>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121577</xdr:rowOff>
    </xdr:from>
    <xdr:to>
      <xdr:col>45</xdr:col>
      <xdr:colOff>177800</xdr:colOff>
      <xdr:row>78</xdr:row>
      <xdr:rowOff>29820</xdr:rowOff>
    </xdr:to>
    <xdr:cxnSp macro="">
      <xdr:nvCxnSpPr>
        <xdr:cNvPr id="408" name="直線コネクタ 407"/>
        <xdr:cNvCxnSpPr/>
      </xdr:nvCxnSpPr>
      <xdr:spPr>
        <a:xfrm>
          <a:off x="7861300" y="12980327"/>
          <a:ext cx="889000" cy="4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121577</xdr:rowOff>
    </xdr:from>
    <xdr:to>
      <xdr:col>41</xdr:col>
      <xdr:colOff>50800</xdr:colOff>
      <xdr:row>78</xdr:row>
      <xdr:rowOff>133362</xdr:rowOff>
    </xdr:to>
    <xdr:cxnSp macro="">
      <xdr:nvCxnSpPr>
        <xdr:cNvPr id="411" name="直線コネクタ 410"/>
        <xdr:cNvCxnSpPr/>
      </xdr:nvCxnSpPr>
      <xdr:spPr>
        <a:xfrm flipV="1">
          <a:off x="6972300" y="12980327"/>
          <a:ext cx="889000" cy="5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115709</xdr:rowOff>
    </xdr:from>
    <xdr:to>
      <xdr:col>41</xdr:col>
      <xdr:colOff>101600</xdr:colOff>
      <xdr:row>78</xdr:row>
      <xdr:rowOff>45859</xdr:rowOff>
    </xdr:to>
    <xdr:sp macro="" textlink="">
      <xdr:nvSpPr>
        <xdr:cNvPr id="412" name="フローチャート: 判断 411"/>
        <xdr:cNvSpPr/>
      </xdr:nvSpPr>
      <xdr:spPr>
        <a:xfrm>
          <a:off x="7810500" y="1331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36986</xdr:rowOff>
    </xdr:from>
    <xdr:ext cx="534377" cy="259045"/>
    <xdr:sp macro="" textlink="">
      <xdr:nvSpPr>
        <xdr:cNvPr id="413" name="テキスト ボックス 412"/>
        <xdr:cNvSpPr txBox="1"/>
      </xdr:nvSpPr>
      <xdr:spPr>
        <a:xfrm>
          <a:off x="7594111" y="1341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160401</xdr:rowOff>
    </xdr:from>
    <xdr:to>
      <xdr:col>36</xdr:col>
      <xdr:colOff>165100</xdr:colOff>
      <xdr:row>78</xdr:row>
      <xdr:rowOff>90551</xdr:rowOff>
    </xdr:to>
    <xdr:sp macro="" textlink="">
      <xdr:nvSpPr>
        <xdr:cNvPr id="414" name="フローチャート: 判断 413"/>
        <xdr:cNvSpPr/>
      </xdr:nvSpPr>
      <xdr:spPr>
        <a:xfrm>
          <a:off x="6921500" y="133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107078</xdr:rowOff>
    </xdr:from>
    <xdr:ext cx="534377" cy="259045"/>
    <xdr:sp macro="" textlink="">
      <xdr:nvSpPr>
        <xdr:cNvPr id="415" name="テキスト ボックス 414"/>
        <xdr:cNvSpPr txBox="1"/>
      </xdr:nvSpPr>
      <xdr:spPr>
        <a:xfrm>
          <a:off x="6705111" y="131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156096</xdr:rowOff>
    </xdr:from>
    <xdr:to>
      <xdr:col>55</xdr:col>
      <xdr:colOff>50800</xdr:colOff>
      <xdr:row>78</xdr:row>
      <xdr:rowOff>86246</xdr:rowOff>
    </xdr:to>
    <xdr:sp macro="" textlink="">
      <xdr:nvSpPr>
        <xdr:cNvPr id="421" name="楕円 420"/>
        <xdr:cNvSpPr/>
      </xdr:nvSpPr>
      <xdr:spPr>
        <a:xfrm>
          <a:off x="10426700" y="133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134523</xdr:rowOff>
    </xdr:from>
    <xdr:ext cx="534377" cy="259045"/>
    <xdr:sp macro="" textlink="">
      <xdr:nvSpPr>
        <xdr:cNvPr id="422" name="商工費該当値テキスト"/>
        <xdr:cNvSpPr txBox="1"/>
      </xdr:nvSpPr>
      <xdr:spPr>
        <a:xfrm>
          <a:off x="10528300" y="133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162573</xdr:rowOff>
    </xdr:from>
    <xdr:to>
      <xdr:col>50</xdr:col>
      <xdr:colOff>165100</xdr:colOff>
      <xdr:row>78</xdr:row>
      <xdr:rowOff>92723</xdr:rowOff>
    </xdr:to>
    <xdr:sp macro="" textlink="">
      <xdr:nvSpPr>
        <xdr:cNvPr id="423" name="楕円 422"/>
        <xdr:cNvSpPr/>
      </xdr:nvSpPr>
      <xdr:spPr>
        <a:xfrm>
          <a:off x="9588500" y="133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83850</xdr:rowOff>
    </xdr:from>
    <xdr:ext cx="534377" cy="259045"/>
    <xdr:sp macro="" textlink="">
      <xdr:nvSpPr>
        <xdr:cNvPr id="424" name="テキスト ボックス 423"/>
        <xdr:cNvSpPr txBox="1"/>
      </xdr:nvSpPr>
      <xdr:spPr>
        <a:xfrm>
          <a:off x="9372111" y="1345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150470</xdr:rowOff>
    </xdr:from>
    <xdr:to>
      <xdr:col>46</xdr:col>
      <xdr:colOff>38100</xdr:colOff>
      <xdr:row>78</xdr:row>
      <xdr:rowOff>80620</xdr:rowOff>
    </xdr:to>
    <xdr:sp macro="" textlink="">
      <xdr:nvSpPr>
        <xdr:cNvPr id="425" name="楕円 424"/>
        <xdr:cNvSpPr/>
      </xdr:nvSpPr>
      <xdr:spPr>
        <a:xfrm>
          <a:off x="8699500" y="133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71747</xdr:rowOff>
    </xdr:from>
    <xdr:ext cx="534377" cy="259045"/>
    <xdr:sp macro="" textlink="">
      <xdr:nvSpPr>
        <xdr:cNvPr id="426" name="テキスト ボックス 425"/>
        <xdr:cNvSpPr txBox="1"/>
      </xdr:nvSpPr>
      <xdr:spPr>
        <a:xfrm>
          <a:off x="8483111" y="134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70777</xdr:rowOff>
    </xdr:from>
    <xdr:to>
      <xdr:col>41</xdr:col>
      <xdr:colOff>101600</xdr:colOff>
      <xdr:row>76</xdr:row>
      <xdr:rowOff>927</xdr:rowOff>
    </xdr:to>
    <xdr:sp macro="" textlink="">
      <xdr:nvSpPr>
        <xdr:cNvPr id="427" name="楕円 426"/>
        <xdr:cNvSpPr/>
      </xdr:nvSpPr>
      <xdr:spPr>
        <a:xfrm>
          <a:off x="7810500" y="129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17454</xdr:rowOff>
    </xdr:from>
    <xdr:ext cx="534377" cy="259045"/>
    <xdr:sp macro="" textlink="">
      <xdr:nvSpPr>
        <xdr:cNvPr id="428" name="テキスト ボックス 427"/>
        <xdr:cNvSpPr txBox="1"/>
      </xdr:nvSpPr>
      <xdr:spPr>
        <a:xfrm>
          <a:off x="7594111" y="127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82562</xdr:rowOff>
    </xdr:from>
    <xdr:to>
      <xdr:col>36</xdr:col>
      <xdr:colOff>165100</xdr:colOff>
      <xdr:row>79</xdr:row>
      <xdr:rowOff>12712</xdr:rowOff>
    </xdr:to>
    <xdr:sp macro="" textlink="">
      <xdr:nvSpPr>
        <xdr:cNvPr id="429" name="楕円 428"/>
        <xdr:cNvSpPr/>
      </xdr:nvSpPr>
      <xdr:spPr>
        <a:xfrm>
          <a:off x="6921500" y="134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3839</xdr:rowOff>
    </xdr:from>
    <xdr:ext cx="469744" cy="259045"/>
    <xdr:sp macro="" textlink="">
      <xdr:nvSpPr>
        <xdr:cNvPr id="430" name="テキスト ボックス 429"/>
        <xdr:cNvSpPr txBox="1"/>
      </xdr:nvSpPr>
      <xdr:spPr>
        <a:xfrm>
          <a:off x="6737428" y="135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162035</xdr:rowOff>
    </xdr:from>
    <xdr:to>
      <xdr:col>55</xdr:col>
      <xdr:colOff>0</xdr:colOff>
      <xdr:row>97</xdr:row>
      <xdr:rowOff>164872</xdr:rowOff>
    </xdr:to>
    <xdr:cxnSp macro="">
      <xdr:nvCxnSpPr>
        <xdr:cNvPr id="455" name="直線コネクタ 454"/>
        <xdr:cNvCxnSpPr/>
      </xdr:nvCxnSpPr>
      <xdr:spPr>
        <a:xfrm flipV="1">
          <a:off x="9639300" y="16792685"/>
          <a:ext cx="8382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6"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154975</xdr:rowOff>
    </xdr:from>
    <xdr:to>
      <xdr:col>50</xdr:col>
      <xdr:colOff>114300</xdr:colOff>
      <xdr:row>97</xdr:row>
      <xdr:rowOff>164872</xdr:rowOff>
    </xdr:to>
    <xdr:cxnSp macro="">
      <xdr:nvCxnSpPr>
        <xdr:cNvPr id="458" name="直線コネクタ 457"/>
        <xdr:cNvCxnSpPr/>
      </xdr:nvCxnSpPr>
      <xdr:spPr>
        <a:xfrm>
          <a:off x="8750300" y="16785625"/>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0" name="テキスト ボックス 459"/>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127326</xdr:rowOff>
    </xdr:from>
    <xdr:to>
      <xdr:col>45</xdr:col>
      <xdr:colOff>177800</xdr:colOff>
      <xdr:row>97</xdr:row>
      <xdr:rowOff>154975</xdr:rowOff>
    </xdr:to>
    <xdr:cxnSp macro="">
      <xdr:nvCxnSpPr>
        <xdr:cNvPr id="461" name="直線コネクタ 460"/>
        <xdr:cNvCxnSpPr/>
      </xdr:nvCxnSpPr>
      <xdr:spPr>
        <a:xfrm>
          <a:off x="7861300" y="16757976"/>
          <a:ext cx="889000" cy="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127326</xdr:rowOff>
    </xdr:from>
    <xdr:to>
      <xdr:col>41</xdr:col>
      <xdr:colOff>50800</xdr:colOff>
      <xdr:row>97</xdr:row>
      <xdr:rowOff>143616</xdr:rowOff>
    </xdr:to>
    <xdr:cxnSp macro="">
      <xdr:nvCxnSpPr>
        <xdr:cNvPr id="464" name="直線コネクタ 463"/>
        <xdr:cNvCxnSpPr/>
      </xdr:nvCxnSpPr>
      <xdr:spPr>
        <a:xfrm flipV="1">
          <a:off x="6972300" y="16757976"/>
          <a:ext cx="889000" cy="1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112815</xdr:rowOff>
    </xdr:from>
    <xdr:to>
      <xdr:col>41</xdr:col>
      <xdr:colOff>101600</xdr:colOff>
      <xdr:row>98</xdr:row>
      <xdr:rowOff>42965</xdr:rowOff>
    </xdr:to>
    <xdr:sp macro="" textlink="">
      <xdr:nvSpPr>
        <xdr:cNvPr id="465" name="フローチャート: 判断 464"/>
        <xdr:cNvSpPr/>
      </xdr:nvSpPr>
      <xdr:spPr>
        <a:xfrm>
          <a:off x="7810500" y="167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34092</xdr:rowOff>
    </xdr:from>
    <xdr:ext cx="534377" cy="259045"/>
    <xdr:sp macro="" textlink="">
      <xdr:nvSpPr>
        <xdr:cNvPr id="466" name="テキスト ボックス 465"/>
        <xdr:cNvSpPr txBox="1"/>
      </xdr:nvSpPr>
      <xdr:spPr>
        <a:xfrm>
          <a:off x="7594111" y="168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111565</xdr:rowOff>
    </xdr:from>
    <xdr:to>
      <xdr:col>36</xdr:col>
      <xdr:colOff>165100</xdr:colOff>
      <xdr:row>98</xdr:row>
      <xdr:rowOff>41715</xdr:rowOff>
    </xdr:to>
    <xdr:sp macro="" textlink="">
      <xdr:nvSpPr>
        <xdr:cNvPr id="467" name="フローチャート: 判断 466"/>
        <xdr:cNvSpPr/>
      </xdr:nvSpPr>
      <xdr:spPr>
        <a:xfrm>
          <a:off x="6921500" y="1674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32842</xdr:rowOff>
    </xdr:from>
    <xdr:ext cx="534377" cy="259045"/>
    <xdr:sp macro="" textlink="">
      <xdr:nvSpPr>
        <xdr:cNvPr id="468" name="テキスト ボックス 467"/>
        <xdr:cNvSpPr txBox="1"/>
      </xdr:nvSpPr>
      <xdr:spPr>
        <a:xfrm>
          <a:off x="6705111" y="1683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111235</xdr:rowOff>
    </xdr:from>
    <xdr:to>
      <xdr:col>55</xdr:col>
      <xdr:colOff>50800</xdr:colOff>
      <xdr:row>98</xdr:row>
      <xdr:rowOff>41385</xdr:rowOff>
    </xdr:to>
    <xdr:sp macro="" textlink="">
      <xdr:nvSpPr>
        <xdr:cNvPr id="474" name="楕円 473"/>
        <xdr:cNvSpPr/>
      </xdr:nvSpPr>
      <xdr:spPr>
        <a:xfrm>
          <a:off x="10426700" y="1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5" name="土木費該当値テキスト"/>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114072</xdr:rowOff>
    </xdr:from>
    <xdr:to>
      <xdr:col>50</xdr:col>
      <xdr:colOff>165100</xdr:colOff>
      <xdr:row>98</xdr:row>
      <xdr:rowOff>44222</xdr:rowOff>
    </xdr:to>
    <xdr:sp macro="" textlink="">
      <xdr:nvSpPr>
        <xdr:cNvPr id="476" name="楕円 475"/>
        <xdr:cNvSpPr/>
      </xdr:nvSpPr>
      <xdr:spPr>
        <a:xfrm>
          <a:off x="9588500" y="167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35349</xdr:rowOff>
    </xdr:from>
    <xdr:ext cx="534377" cy="259045"/>
    <xdr:sp macro="" textlink="">
      <xdr:nvSpPr>
        <xdr:cNvPr id="477" name="テキスト ボックス 476"/>
        <xdr:cNvSpPr txBox="1"/>
      </xdr:nvSpPr>
      <xdr:spPr>
        <a:xfrm>
          <a:off x="9372111" y="1683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104175</xdr:rowOff>
    </xdr:from>
    <xdr:to>
      <xdr:col>46</xdr:col>
      <xdr:colOff>38100</xdr:colOff>
      <xdr:row>98</xdr:row>
      <xdr:rowOff>34325</xdr:rowOff>
    </xdr:to>
    <xdr:sp macro="" textlink="">
      <xdr:nvSpPr>
        <xdr:cNvPr id="478" name="楕円 477"/>
        <xdr:cNvSpPr/>
      </xdr:nvSpPr>
      <xdr:spPr>
        <a:xfrm>
          <a:off x="8699500" y="167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25452</xdr:rowOff>
    </xdr:from>
    <xdr:ext cx="534377" cy="259045"/>
    <xdr:sp macro="" textlink="">
      <xdr:nvSpPr>
        <xdr:cNvPr id="479" name="テキスト ボックス 478"/>
        <xdr:cNvSpPr txBox="1"/>
      </xdr:nvSpPr>
      <xdr:spPr>
        <a:xfrm>
          <a:off x="8483111" y="168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76526</xdr:rowOff>
    </xdr:from>
    <xdr:to>
      <xdr:col>41</xdr:col>
      <xdr:colOff>101600</xdr:colOff>
      <xdr:row>98</xdr:row>
      <xdr:rowOff>6676</xdr:rowOff>
    </xdr:to>
    <xdr:sp macro="" textlink="">
      <xdr:nvSpPr>
        <xdr:cNvPr id="480" name="楕円 479"/>
        <xdr:cNvSpPr/>
      </xdr:nvSpPr>
      <xdr:spPr>
        <a:xfrm>
          <a:off x="7810500" y="167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23203</xdr:rowOff>
    </xdr:from>
    <xdr:ext cx="599010" cy="259045"/>
    <xdr:sp macro="" textlink="">
      <xdr:nvSpPr>
        <xdr:cNvPr id="481" name="テキスト ボックス 480"/>
        <xdr:cNvSpPr txBox="1"/>
      </xdr:nvSpPr>
      <xdr:spPr>
        <a:xfrm>
          <a:off x="7561795" y="1648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92816</xdr:rowOff>
    </xdr:from>
    <xdr:to>
      <xdr:col>36</xdr:col>
      <xdr:colOff>165100</xdr:colOff>
      <xdr:row>98</xdr:row>
      <xdr:rowOff>22966</xdr:rowOff>
    </xdr:to>
    <xdr:sp macro="" textlink="">
      <xdr:nvSpPr>
        <xdr:cNvPr id="482" name="楕円 481"/>
        <xdr:cNvSpPr/>
      </xdr:nvSpPr>
      <xdr:spPr>
        <a:xfrm>
          <a:off x="6921500" y="167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39493</xdr:rowOff>
    </xdr:from>
    <xdr:ext cx="534377" cy="259045"/>
    <xdr:sp macro="" textlink="">
      <xdr:nvSpPr>
        <xdr:cNvPr id="483" name="テキスト ボックス 482"/>
        <xdr:cNvSpPr txBox="1"/>
      </xdr:nvSpPr>
      <xdr:spPr>
        <a:xfrm>
          <a:off x="6705111" y="1649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159637</xdr:rowOff>
    </xdr:from>
    <xdr:to>
      <xdr:col>85</xdr:col>
      <xdr:colOff>127000</xdr:colOff>
      <xdr:row>37</xdr:row>
      <xdr:rowOff>28339</xdr:rowOff>
    </xdr:to>
    <xdr:cxnSp macro="">
      <xdr:nvCxnSpPr>
        <xdr:cNvPr id="514" name="直線コネクタ 513"/>
        <xdr:cNvCxnSpPr/>
      </xdr:nvCxnSpPr>
      <xdr:spPr>
        <a:xfrm flipV="1">
          <a:off x="15481300" y="6331837"/>
          <a:ext cx="838200" cy="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108099</xdr:rowOff>
    </xdr:from>
    <xdr:ext cx="534377" cy="259045"/>
    <xdr:sp macro="" textlink="">
      <xdr:nvSpPr>
        <xdr:cNvPr id="515" name="消防費平均値テキスト"/>
        <xdr:cNvSpPr txBox="1"/>
      </xdr:nvSpPr>
      <xdr:spPr>
        <a:xfrm>
          <a:off x="16370300" y="628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56571</xdr:rowOff>
    </xdr:from>
    <xdr:to>
      <xdr:col>81</xdr:col>
      <xdr:colOff>50800</xdr:colOff>
      <xdr:row>37</xdr:row>
      <xdr:rowOff>28339</xdr:rowOff>
    </xdr:to>
    <xdr:cxnSp macro="">
      <xdr:nvCxnSpPr>
        <xdr:cNvPr id="517" name="直線コネクタ 516"/>
        <xdr:cNvCxnSpPr/>
      </xdr:nvCxnSpPr>
      <xdr:spPr>
        <a:xfrm>
          <a:off x="14592300" y="6057321"/>
          <a:ext cx="889000" cy="3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56571</xdr:rowOff>
    </xdr:from>
    <xdr:to>
      <xdr:col>76</xdr:col>
      <xdr:colOff>114300</xdr:colOff>
      <xdr:row>37</xdr:row>
      <xdr:rowOff>21677</xdr:rowOff>
    </xdr:to>
    <xdr:cxnSp macro="">
      <xdr:nvCxnSpPr>
        <xdr:cNvPr id="520" name="直線コネクタ 519"/>
        <xdr:cNvCxnSpPr/>
      </xdr:nvCxnSpPr>
      <xdr:spPr>
        <a:xfrm flipV="1">
          <a:off x="13703300" y="6057321"/>
          <a:ext cx="889000" cy="30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85354</xdr:rowOff>
    </xdr:from>
    <xdr:ext cx="534377" cy="259045"/>
    <xdr:sp macro="" textlink="">
      <xdr:nvSpPr>
        <xdr:cNvPr id="522" name="テキスト ボックス 521"/>
        <xdr:cNvSpPr txBox="1"/>
      </xdr:nvSpPr>
      <xdr:spPr>
        <a:xfrm>
          <a:off x="14325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21677</xdr:rowOff>
    </xdr:from>
    <xdr:to>
      <xdr:col>71</xdr:col>
      <xdr:colOff>177800</xdr:colOff>
      <xdr:row>37</xdr:row>
      <xdr:rowOff>29286</xdr:rowOff>
    </xdr:to>
    <xdr:cxnSp macro="">
      <xdr:nvCxnSpPr>
        <xdr:cNvPr id="523" name="直線コネクタ 522"/>
        <xdr:cNvCxnSpPr/>
      </xdr:nvCxnSpPr>
      <xdr:spPr>
        <a:xfrm flipV="1">
          <a:off x="12814300" y="6365327"/>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28794</xdr:rowOff>
    </xdr:from>
    <xdr:to>
      <xdr:col>72</xdr:col>
      <xdr:colOff>38100</xdr:colOff>
      <xdr:row>37</xdr:row>
      <xdr:rowOff>130394</xdr:rowOff>
    </xdr:to>
    <xdr:sp macro="" textlink="">
      <xdr:nvSpPr>
        <xdr:cNvPr id="524" name="フローチャート: 判断 523"/>
        <xdr:cNvSpPr/>
      </xdr:nvSpPr>
      <xdr:spPr>
        <a:xfrm>
          <a:off x="13652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121521</xdr:rowOff>
    </xdr:from>
    <xdr:ext cx="534377" cy="259045"/>
    <xdr:sp macro="" textlink="">
      <xdr:nvSpPr>
        <xdr:cNvPr id="525" name="テキスト ボックス 524"/>
        <xdr:cNvSpPr txBox="1"/>
      </xdr:nvSpPr>
      <xdr:spPr>
        <a:xfrm>
          <a:off x="13436111" y="64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46772</xdr:rowOff>
    </xdr:from>
    <xdr:to>
      <xdr:col>67</xdr:col>
      <xdr:colOff>101600</xdr:colOff>
      <xdr:row>37</xdr:row>
      <xdr:rowOff>148372</xdr:rowOff>
    </xdr:to>
    <xdr:sp macro="" textlink="">
      <xdr:nvSpPr>
        <xdr:cNvPr id="526" name="フローチャート: 判断 525"/>
        <xdr:cNvSpPr/>
      </xdr:nvSpPr>
      <xdr:spPr>
        <a:xfrm>
          <a:off x="12763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139499</xdr:rowOff>
    </xdr:from>
    <xdr:ext cx="534377" cy="259045"/>
    <xdr:sp macro="" textlink="">
      <xdr:nvSpPr>
        <xdr:cNvPr id="527" name="テキスト ボックス 526"/>
        <xdr:cNvSpPr txBox="1"/>
      </xdr:nvSpPr>
      <xdr:spPr>
        <a:xfrm>
          <a:off x="12547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108837</xdr:rowOff>
    </xdr:from>
    <xdr:to>
      <xdr:col>85</xdr:col>
      <xdr:colOff>177800</xdr:colOff>
      <xdr:row>37</xdr:row>
      <xdr:rowOff>38987</xdr:rowOff>
    </xdr:to>
    <xdr:sp macro="" textlink="">
      <xdr:nvSpPr>
        <xdr:cNvPr id="533" name="楕円 532"/>
        <xdr:cNvSpPr/>
      </xdr:nvSpPr>
      <xdr:spPr>
        <a:xfrm>
          <a:off x="16268700" y="628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131714</xdr:rowOff>
    </xdr:from>
    <xdr:ext cx="534377" cy="259045"/>
    <xdr:sp macro="" textlink="">
      <xdr:nvSpPr>
        <xdr:cNvPr id="534" name="消防費該当値テキスト"/>
        <xdr:cNvSpPr txBox="1"/>
      </xdr:nvSpPr>
      <xdr:spPr>
        <a:xfrm>
          <a:off x="16370300" y="6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148989</xdr:rowOff>
    </xdr:from>
    <xdr:to>
      <xdr:col>81</xdr:col>
      <xdr:colOff>101600</xdr:colOff>
      <xdr:row>37</xdr:row>
      <xdr:rowOff>79139</xdr:rowOff>
    </xdr:to>
    <xdr:sp macro="" textlink="">
      <xdr:nvSpPr>
        <xdr:cNvPr id="535" name="楕円 534"/>
        <xdr:cNvSpPr/>
      </xdr:nvSpPr>
      <xdr:spPr>
        <a:xfrm>
          <a:off x="15430500" y="63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70266</xdr:rowOff>
    </xdr:from>
    <xdr:ext cx="534377" cy="259045"/>
    <xdr:sp macro="" textlink="">
      <xdr:nvSpPr>
        <xdr:cNvPr id="536" name="テキスト ボックス 535"/>
        <xdr:cNvSpPr txBox="1"/>
      </xdr:nvSpPr>
      <xdr:spPr>
        <a:xfrm>
          <a:off x="15214111" y="641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5771</xdr:rowOff>
    </xdr:from>
    <xdr:to>
      <xdr:col>76</xdr:col>
      <xdr:colOff>165100</xdr:colOff>
      <xdr:row>35</xdr:row>
      <xdr:rowOff>107371</xdr:rowOff>
    </xdr:to>
    <xdr:sp macro="" textlink="">
      <xdr:nvSpPr>
        <xdr:cNvPr id="537" name="楕円 536"/>
        <xdr:cNvSpPr/>
      </xdr:nvSpPr>
      <xdr:spPr>
        <a:xfrm>
          <a:off x="14541500" y="600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123898</xdr:rowOff>
    </xdr:from>
    <xdr:ext cx="534377" cy="259045"/>
    <xdr:sp macro="" textlink="">
      <xdr:nvSpPr>
        <xdr:cNvPr id="538" name="テキスト ボックス 537"/>
        <xdr:cNvSpPr txBox="1"/>
      </xdr:nvSpPr>
      <xdr:spPr>
        <a:xfrm>
          <a:off x="14325111" y="57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142327</xdr:rowOff>
    </xdr:from>
    <xdr:to>
      <xdr:col>72</xdr:col>
      <xdr:colOff>38100</xdr:colOff>
      <xdr:row>37</xdr:row>
      <xdr:rowOff>72477</xdr:rowOff>
    </xdr:to>
    <xdr:sp macro="" textlink="">
      <xdr:nvSpPr>
        <xdr:cNvPr id="539" name="楕円 538"/>
        <xdr:cNvSpPr/>
      </xdr:nvSpPr>
      <xdr:spPr>
        <a:xfrm>
          <a:off x="13652500" y="6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89004</xdr:rowOff>
    </xdr:from>
    <xdr:ext cx="534377" cy="259045"/>
    <xdr:sp macro="" textlink="">
      <xdr:nvSpPr>
        <xdr:cNvPr id="540" name="テキスト ボックス 539"/>
        <xdr:cNvSpPr txBox="1"/>
      </xdr:nvSpPr>
      <xdr:spPr>
        <a:xfrm>
          <a:off x="13436111" y="608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149936</xdr:rowOff>
    </xdr:from>
    <xdr:to>
      <xdr:col>67</xdr:col>
      <xdr:colOff>101600</xdr:colOff>
      <xdr:row>37</xdr:row>
      <xdr:rowOff>80086</xdr:rowOff>
    </xdr:to>
    <xdr:sp macro="" textlink="">
      <xdr:nvSpPr>
        <xdr:cNvPr id="541" name="楕円 540"/>
        <xdr:cNvSpPr/>
      </xdr:nvSpPr>
      <xdr:spPr>
        <a:xfrm>
          <a:off x="12763500" y="63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96613</xdr:rowOff>
    </xdr:from>
    <xdr:ext cx="534377" cy="259045"/>
    <xdr:sp macro="" textlink="">
      <xdr:nvSpPr>
        <xdr:cNvPr id="542" name="テキスト ボックス 541"/>
        <xdr:cNvSpPr txBox="1"/>
      </xdr:nvSpPr>
      <xdr:spPr>
        <a:xfrm>
          <a:off x="12547111" y="60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141313</xdr:rowOff>
    </xdr:from>
    <xdr:to>
      <xdr:col>85</xdr:col>
      <xdr:colOff>127000</xdr:colOff>
      <xdr:row>57</xdr:row>
      <xdr:rowOff>79159</xdr:rowOff>
    </xdr:to>
    <xdr:cxnSp macro="">
      <xdr:nvCxnSpPr>
        <xdr:cNvPr id="572" name="直線コネクタ 571"/>
        <xdr:cNvCxnSpPr/>
      </xdr:nvCxnSpPr>
      <xdr:spPr>
        <a:xfrm>
          <a:off x="15481300" y="9742513"/>
          <a:ext cx="838200" cy="10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141313</xdr:rowOff>
    </xdr:from>
    <xdr:to>
      <xdr:col>81</xdr:col>
      <xdr:colOff>50800</xdr:colOff>
      <xdr:row>57</xdr:row>
      <xdr:rowOff>53886</xdr:rowOff>
    </xdr:to>
    <xdr:cxnSp macro="">
      <xdr:nvCxnSpPr>
        <xdr:cNvPr id="575" name="直線コネクタ 574"/>
        <xdr:cNvCxnSpPr/>
      </xdr:nvCxnSpPr>
      <xdr:spPr>
        <a:xfrm flipV="1">
          <a:off x="14592300" y="9742513"/>
          <a:ext cx="889000" cy="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77" name="テキスト ボックス 576"/>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53886</xdr:rowOff>
    </xdr:from>
    <xdr:to>
      <xdr:col>76</xdr:col>
      <xdr:colOff>114300</xdr:colOff>
      <xdr:row>58</xdr:row>
      <xdr:rowOff>20866</xdr:rowOff>
    </xdr:to>
    <xdr:cxnSp macro="">
      <xdr:nvCxnSpPr>
        <xdr:cNvPr id="578" name="直線コネクタ 577"/>
        <xdr:cNvCxnSpPr/>
      </xdr:nvCxnSpPr>
      <xdr:spPr>
        <a:xfrm flipV="1">
          <a:off x="13703300" y="9826536"/>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20866</xdr:rowOff>
    </xdr:from>
    <xdr:to>
      <xdr:col>71</xdr:col>
      <xdr:colOff>177800</xdr:colOff>
      <xdr:row>58</xdr:row>
      <xdr:rowOff>32651</xdr:rowOff>
    </xdr:to>
    <xdr:cxnSp macro="">
      <xdr:nvCxnSpPr>
        <xdr:cNvPr id="581" name="直線コネクタ 580"/>
        <xdr:cNvCxnSpPr/>
      </xdr:nvCxnSpPr>
      <xdr:spPr>
        <a:xfrm flipV="1">
          <a:off x="12814300" y="9964966"/>
          <a:ext cx="889000" cy="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149682</xdr:rowOff>
    </xdr:from>
    <xdr:to>
      <xdr:col>72</xdr:col>
      <xdr:colOff>38100</xdr:colOff>
      <xdr:row>57</xdr:row>
      <xdr:rowOff>79832</xdr:rowOff>
    </xdr:to>
    <xdr:sp macro="" textlink="">
      <xdr:nvSpPr>
        <xdr:cNvPr id="582" name="フローチャート: 判断 581"/>
        <xdr:cNvSpPr/>
      </xdr:nvSpPr>
      <xdr:spPr>
        <a:xfrm>
          <a:off x="13652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96359</xdr:rowOff>
    </xdr:from>
    <xdr:ext cx="534377" cy="259045"/>
    <xdr:sp macro="" textlink="">
      <xdr:nvSpPr>
        <xdr:cNvPr id="583" name="テキスト ボックス 582"/>
        <xdr:cNvSpPr txBox="1"/>
      </xdr:nvSpPr>
      <xdr:spPr>
        <a:xfrm>
          <a:off x="13436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162916</xdr:rowOff>
    </xdr:from>
    <xdr:to>
      <xdr:col>67</xdr:col>
      <xdr:colOff>101600</xdr:colOff>
      <xdr:row>57</xdr:row>
      <xdr:rowOff>93066</xdr:rowOff>
    </xdr:to>
    <xdr:sp macro="" textlink="">
      <xdr:nvSpPr>
        <xdr:cNvPr id="584" name="フローチャート: 判断 583"/>
        <xdr:cNvSpPr/>
      </xdr:nvSpPr>
      <xdr:spPr>
        <a:xfrm>
          <a:off x="12763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109593</xdr:rowOff>
    </xdr:from>
    <xdr:ext cx="534377" cy="259045"/>
    <xdr:sp macro="" textlink="">
      <xdr:nvSpPr>
        <xdr:cNvPr id="585" name="テキスト ボックス 584"/>
        <xdr:cNvSpPr txBox="1"/>
      </xdr:nvSpPr>
      <xdr:spPr>
        <a:xfrm>
          <a:off x="12547111" y="95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28359</xdr:rowOff>
    </xdr:from>
    <xdr:to>
      <xdr:col>85</xdr:col>
      <xdr:colOff>177800</xdr:colOff>
      <xdr:row>57</xdr:row>
      <xdr:rowOff>129959</xdr:rowOff>
    </xdr:to>
    <xdr:sp macro="" textlink="">
      <xdr:nvSpPr>
        <xdr:cNvPr id="591" name="楕円 590"/>
        <xdr:cNvSpPr/>
      </xdr:nvSpPr>
      <xdr:spPr>
        <a:xfrm>
          <a:off x="16268700" y="98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6786</xdr:rowOff>
    </xdr:from>
    <xdr:ext cx="534377" cy="259045"/>
    <xdr:sp macro="" textlink="">
      <xdr:nvSpPr>
        <xdr:cNvPr id="592" name="教育費該当値テキスト"/>
        <xdr:cNvSpPr txBox="1"/>
      </xdr:nvSpPr>
      <xdr:spPr>
        <a:xfrm>
          <a:off x="16370300" y="97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90513</xdr:rowOff>
    </xdr:from>
    <xdr:to>
      <xdr:col>81</xdr:col>
      <xdr:colOff>101600</xdr:colOff>
      <xdr:row>57</xdr:row>
      <xdr:rowOff>20663</xdr:rowOff>
    </xdr:to>
    <xdr:sp macro="" textlink="">
      <xdr:nvSpPr>
        <xdr:cNvPr id="593" name="楕円 592"/>
        <xdr:cNvSpPr/>
      </xdr:nvSpPr>
      <xdr:spPr>
        <a:xfrm>
          <a:off x="15430500" y="96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37190</xdr:rowOff>
    </xdr:from>
    <xdr:ext cx="534377" cy="259045"/>
    <xdr:sp macro="" textlink="">
      <xdr:nvSpPr>
        <xdr:cNvPr id="594" name="テキスト ボックス 593"/>
        <xdr:cNvSpPr txBox="1"/>
      </xdr:nvSpPr>
      <xdr:spPr>
        <a:xfrm>
          <a:off x="15214111" y="94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3086</xdr:rowOff>
    </xdr:from>
    <xdr:to>
      <xdr:col>76</xdr:col>
      <xdr:colOff>165100</xdr:colOff>
      <xdr:row>57</xdr:row>
      <xdr:rowOff>104686</xdr:rowOff>
    </xdr:to>
    <xdr:sp macro="" textlink="">
      <xdr:nvSpPr>
        <xdr:cNvPr id="595" name="楕円 594"/>
        <xdr:cNvSpPr/>
      </xdr:nvSpPr>
      <xdr:spPr>
        <a:xfrm>
          <a:off x="14541500" y="97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95813</xdr:rowOff>
    </xdr:from>
    <xdr:ext cx="534377" cy="259045"/>
    <xdr:sp macro="" textlink="">
      <xdr:nvSpPr>
        <xdr:cNvPr id="596" name="テキスト ボックス 595"/>
        <xdr:cNvSpPr txBox="1"/>
      </xdr:nvSpPr>
      <xdr:spPr>
        <a:xfrm>
          <a:off x="14325111" y="98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141516</xdr:rowOff>
    </xdr:from>
    <xdr:to>
      <xdr:col>72</xdr:col>
      <xdr:colOff>38100</xdr:colOff>
      <xdr:row>58</xdr:row>
      <xdr:rowOff>71666</xdr:rowOff>
    </xdr:to>
    <xdr:sp macro="" textlink="">
      <xdr:nvSpPr>
        <xdr:cNvPr id="597" name="楕円 596"/>
        <xdr:cNvSpPr/>
      </xdr:nvSpPr>
      <xdr:spPr>
        <a:xfrm>
          <a:off x="13652500" y="99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62793</xdr:rowOff>
    </xdr:from>
    <xdr:ext cx="534377" cy="259045"/>
    <xdr:sp macro="" textlink="">
      <xdr:nvSpPr>
        <xdr:cNvPr id="598" name="テキスト ボックス 597"/>
        <xdr:cNvSpPr txBox="1"/>
      </xdr:nvSpPr>
      <xdr:spPr>
        <a:xfrm>
          <a:off x="13436111" y="100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153301</xdr:rowOff>
    </xdr:from>
    <xdr:to>
      <xdr:col>67</xdr:col>
      <xdr:colOff>101600</xdr:colOff>
      <xdr:row>58</xdr:row>
      <xdr:rowOff>83451</xdr:rowOff>
    </xdr:to>
    <xdr:sp macro="" textlink="">
      <xdr:nvSpPr>
        <xdr:cNvPr id="599" name="楕円 598"/>
        <xdr:cNvSpPr/>
      </xdr:nvSpPr>
      <xdr:spPr>
        <a:xfrm>
          <a:off x="12763500" y="99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74578</xdr:rowOff>
    </xdr:from>
    <xdr:ext cx="534377" cy="259045"/>
    <xdr:sp macro="" textlink="">
      <xdr:nvSpPr>
        <xdr:cNvPr id="600" name="テキスト ボックス 599"/>
        <xdr:cNvSpPr txBox="1"/>
      </xdr:nvSpPr>
      <xdr:spPr>
        <a:xfrm>
          <a:off x="12547111" y="100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54094</xdr:rowOff>
    </xdr:from>
    <xdr:to>
      <xdr:col>85</xdr:col>
      <xdr:colOff>127000</xdr:colOff>
      <xdr:row>79</xdr:row>
      <xdr:rowOff>78043</xdr:rowOff>
    </xdr:to>
    <xdr:cxnSp macro="">
      <xdr:nvCxnSpPr>
        <xdr:cNvPr id="631" name="直線コネクタ 630"/>
        <xdr:cNvCxnSpPr/>
      </xdr:nvCxnSpPr>
      <xdr:spPr>
        <a:xfrm flipV="1">
          <a:off x="15481300" y="13598644"/>
          <a:ext cx="8382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148997</xdr:rowOff>
    </xdr:from>
    <xdr:to>
      <xdr:col>81</xdr:col>
      <xdr:colOff>50800</xdr:colOff>
      <xdr:row>79</xdr:row>
      <xdr:rowOff>78043</xdr:rowOff>
    </xdr:to>
    <xdr:cxnSp macro="">
      <xdr:nvCxnSpPr>
        <xdr:cNvPr id="634" name="直線コネクタ 633"/>
        <xdr:cNvCxnSpPr/>
      </xdr:nvCxnSpPr>
      <xdr:spPr>
        <a:xfrm>
          <a:off x="14592300" y="13522097"/>
          <a:ext cx="889000" cy="10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165674</xdr:rowOff>
    </xdr:from>
    <xdr:to>
      <xdr:col>76</xdr:col>
      <xdr:colOff>114300</xdr:colOff>
      <xdr:row>78</xdr:row>
      <xdr:rowOff>148997</xdr:rowOff>
    </xdr:to>
    <xdr:cxnSp macro="">
      <xdr:nvCxnSpPr>
        <xdr:cNvPr id="637" name="直線コネクタ 636"/>
        <xdr:cNvCxnSpPr/>
      </xdr:nvCxnSpPr>
      <xdr:spPr>
        <a:xfrm>
          <a:off x="13703300" y="13367324"/>
          <a:ext cx="889000" cy="1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39" name="テキスト ボックス 638"/>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165674</xdr:rowOff>
    </xdr:from>
    <xdr:to>
      <xdr:col>71</xdr:col>
      <xdr:colOff>177800</xdr:colOff>
      <xdr:row>78</xdr:row>
      <xdr:rowOff>167056</xdr:rowOff>
    </xdr:to>
    <xdr:cxnSp macro="">
      <xdr:nvCxnSpPr>
        <xdr:cNvPr id="640" name="直線コネクタ 639"/>
        <xdr:cNvCxnSpPr/>
      </xdr:nvCxnSpPr>
      <xdr:spPr>
        <a:xfrm flipV="1">
          <a:off x="12814300" y="13367324"/>
          <a:ext cx="889000" cy="1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149293</xdr:rowOff>
    </xdr:from>
    <xdr:to>
      <xdr:col>72</xdr:col>
      <xdr:colOff>38100</xdr:colOff>
      <xdr:row>79</xdr:row>
      <xdr:rowOff>79443</xdr:rowOff>
    </xdr:to>
    <xdr:sp macro="" textlink="">
      <xdr:nvSpPr>
        <xdr:cNvPr id="641" name="フローチャート: 判断 640"/>
        <xdr:cNvSpPr/>
      </xdr:nvSpPr>
      <xdr:spPr>
        <a:xfrm>
          <a:off x="13652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70570</xdr:rowOff>
    </xdr:from>
    <xdr:ext cx="469744" cy="259045"/>
    <xdr:sp macro="" textlink="">
      <xdr:nvSpPr>
        <xdr:cNvPr id="642" name="テキスト ボックス 641"/>
        <xdr:cNvSpPr txBox="1"/>
      </xdr:nvSpPr>
      <xdr:spPr>
        <a:xfrm>
          <a:off x="13468428" y="136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149436</xdr:rowOff>
    </xdr:from>
    <xdr:to>
      <xdr:col>67</xdr:col>
      <xdr:colOff>101600</xdr:colOff>
      <xdr:row>79</xdr:row>
      <xdr:rowOff>79586</xdr:rowOff>
    </xdr:to>
    <xdr:sp macro="" textlink="">
      <xdr:nvSpPr>
        <xdr:cNvPr id="643" name="フローチャート: 判断 642"/>
        <xdr:cNvSpPr/>
      </xdr:nvSpPr>
      <xdr:spPr>
        <a:xfrm>
          <a:off x="12763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70713</xdr:rowOff>
    </xdr:from>
    <xdr:ext cx="469744" cy="259045"/>
    <xdr:sp macro="" textlink="">
      <xdr:nvSpPr>
        <xdr:cNvPr id="644" name="テキスト ボックス 643"/>
        <xdr:cNvSpPr txBox="1"/>
      </xdr:nvSpPr>
      <xdr:spPr>
        <a:xfrm>
          <a:off x="12579428"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3294</xdr:rowOff>
    </xdr:from>
    <xdr:to>
      <xdr:col>85</xdr:col>
      <xdr:colOff>177800</xdr:colOff>
      <xdr:row>79</xdr:row>
      <xdr:rowOff>104894</xdr:rowOff>
    </xdr:to>
    <xdr:sp macro="" textlink="">
      <xdr:nvSpPr>
        <xdr:cNvPr id="650" name="楕円 649"/>
        <xdr:cNvSpPr/>
      </xdr:nvSpPr>
      <xdr:spPr>
        <a:xfrm>
          <a:off x="16268700" y="135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145529</xdr:rowOff>
    </xdr:from>
    <xdr:ext cx="469744" cy="259045"/>
    <xdr:sp macro="" textlink="">
      <xdr:nvSpPr>
        <xdr:cNvPr id="651" name="災害復旧費該当値テキスト"/>
        <xdr:cNvSpPr txBox="1"/>
      </xdr:nvSpPr>
      <xdr:spPr>
        <a:xfrm>
          <a:off x="16370300" y="1351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27243</xdr:rowOff>
    </xdr:from>
    <xdr:to>
      <xdr:col>81</xdr:col>
      <xdr:colOff>101600</xdr:colOff>
      <xdr:row>79</xdr:row>
      <xdr:rowOff>128843</xdr:rowOff>
    </xdr:to>
    <xdr:sp macro="" textlink="">
      <xdr:nvSpPr>
        <xdr:cNvPr id="652" name="楕円 651"/>
        <xdr:cNvSpPr/>
      </xdr:nvSpPr>
      <xdr:spPr>
        <a:xfrm>
          <a:off x="15430500" y="135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119970</xdr:rowOff>
    </xdr:from>
    <xdr:ext cx="469744" cy="259045"/>
    <xdr:sp macro="" textlink="">
      <xdr:nvSpPr>
        <xdr:cNvPr id="653" name="テキスト ボックス 652"/>
        <xdr:cNvSpPr txBox="1"/>
      </xdr:nvSpPr>
      <xdr:spPr>
        <a:xfrm>
          <a:off x="15246428" y="136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98197</xdr:rowOff>
    </xdr:from>
    <xdr:to>
      <xdr:col>76</xdr:col>
      <xdr:colOff>165100</xdr:colOff>
      <xdr:row>79</xdr:row>
      <xdr:rowOff>28347</xdr:rowOff>
    </xdr:to>
    <xdr:sp macro="" textlink="">
      <xdr:nvSpPr>
        <xdr:cNvPr id="654" name="楕円 653"/>
        <xdr:cNvSpPr/>
      </xdr:nvSpPr>
      <xdr:spPr>
        <a:xfrm>
          <a:off x="14541500" y="134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44874</xdr:rowOff>
    </xdr:from>
    <xdr:ext cx="534377" cy="259045"/>
    <xdr:sp macro="" textlink="">
      <xdr:nvSpPr>
        <xdr:cNvPr id="655" name="テキスト ボックス 654"/>
        <xdr:cNvSpPr txBox="1"/>
      </xdr:nvSpPr>
      <xdr:spPr>
        <a:xfrm>
          <a:off x="14325111" y="132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114874</xdr:rowOff>
    </xdr:from>
    <xdr:to>
      <xdr:col>72</xdr:col>
      <xdr:colOff>38100</xdr:colOff>
      <xdr:row>78</xdr:row>
      <xdr:rowOff>45024</xdr:rowOff>
    </xdr:to>
    <xdr:sp macro="" textlink="">
      <xdr:nvSpPr>
        <xdr:cNvPr id="656" name="楕円 655"/>
        <xdr:cNvSpPr/>
      </xdr:nvSpPr>
      <xdr:spPr>
        <a:xfrm>
          <a:off x="13652500" y="133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61551</xdr:rowOff>
    </xdr:from>
    <xdr:ext cx="534377" cy="259045"/>
    <xdr:sp macro="" textlink="">
      <xdr:nvSpPr>
        <xdr:cNvPr id="657" name="テキスト ボックス 656"/>
        <xdr:cNvSpPr txBox="1"/>
      </xdr:nvSpPr>
      <xdr:spPr>
        <a:xfrm>
          <a:off x="13436111" y="130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116256</xdr:rowOff>
    </xdr:from>
    <xdr:to>
      <xdr:col>67</xdr:col>
      <xdr:colOff>101600</xdr:colOff>
      <xdr:row>79</xdr:row>
      <xdr:rowOff>46406</xdr:rowOff>
    </xdr:to>
    <xdr:sp macro="" textlink="">
      <xdr:nvSpPr>
        <xdr:cNvPr id="658" name="楕円 657"/>
        <xdr:cNvSpPr/>
      </xdr:nvSpPr>
      <xdr:spPr>
        <a:xfrm>
          <a:off x="127635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62933</xdr:rowOff>
    </xdr:from>
    <xdr:ext cx="469744" cy="259045"/>
    <xdr:sp macro="" textlink="">
      <xdr:nvSpPr>
        <xdr:cNvPr id="659" name="テキスト ボックス 658"/>
        <xdr:cNvSpPr txBox="1"/>
      </xdr:nvSpPr>
      <xdr:spPr>
        <a:xfrm>
          <a:off x="12579428" y="1326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109350</xdr:rowOff>
    </xdr:from>
    <xdr:to>
      <xdr:col>85</xdr:col>
      <xdr:colOff>127000</xdr:colOff>
      <xdr:row>95</xdr:row>
      <xdr:rowOff>41258</xdr:rowOff>
    </xdr:to>
    <xdr:cxnSp macro="">
      <xdr:nvCxnSpPr>
        <xdr:cNvPr id="688" name="直線コネクタ 687"/>
        <xdr:cNvCxnSpPr/>
      </xdr:nvCxnSpPr>
      <xdr:spPr>
        <a:xfrm flipV="1">
          <a:off x="15481300" y="16225650"/>
          <a:ext cx="838200" cy="10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43446</xdr:rowOff>
    </xdr:from>
    <xdr:ext cx="534377" cy="259045"/>
    <xdr:sp macro="" textlink="">
      <xdr:nvSpPr>
        <xdr:cNvPr id="689" name="公債費平均値テキスト"/>
        <xdr:cNvSpPr txBox="1"/>
      </xdr:nvSpPr>
      <xdr:spPr>
        <a:xfrm>
          <a:off x="16370300" y="16502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15745</xdr:rowOff>
    </xdr:from>
    <xdr:to>
      <xdr:col>81</xdr:col>
      <xdr:colOff>50800</xdr:colOff>
      <xdr:row>95</xdr:row>
      <xdr:rowOff>41258</xdr:rowOff>
    </xdr:to>
    <xdr:cxnSp macro="">
      <xdr:nvCxnSpPr>
        <xdr:cNvPr id="691" name="直線コネクタ 690"/>
        <xdr:cNvCxnSpPr/>
      </xdr:nvCxnSpPr>
      <xdr:spPr>
        <a:xfrm>
          <a:off x="14592300" y="16303495"/>
          <a:ext cx="889000"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139078</xdr:rowOff>
    </xdr:from>
    <xdr:ext cx="534377" cy="259045"/>
    <xdr:sp macro="" textlink="">
      <xdr:nvSpPr>
        <xdr:cNvPr id="693" name="テキスト ボックス 692"/>
        <xdr:cNvSpPr txBox="1"/>
      </xdr:nvSpPr>
      <xdr:spPr>
        <a:xfrm>
          <a:off x="15214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141956</xdr:rowOff>
    </xdr:from>
    <xdr:to>
      <xdr:col>76</xdr:col>
      <xdr:colOff>114300</xdr:colOff>
      <xdr:row>95</xdr:row>
      <xdr:rowOff>15745</xdr:rowOff>
    </xdr:to>
    <xdr:cxnSp macro="">
      <xdr:nvCxnSpPr>
        <xdr:cNvPr id="694" name="直線コネクタ 693"/>
        <xdr:cNvCxnSpPr/>
      </xdr:nvCxnSpPr>
      <xdr:spPr>
        <a:xfrm>
          <a:off x="13703300" y="16258256"/>
          <a:ext cx="889000" cy="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6" name="テキスト ボックス 695"/>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141956</xdr:rowOff>
    </xdr:from>
    <xdr:to>
      <xdr:col>71</xdr:col>
      <xdr:colOff>177800</xdr:colOff>
      <xdr:row>94</xdr:row>
      <xdr:rowOff>158423</xdr:rowOff>
    </xdr:to>
    <xdr:cxnSp macro="">
      <xdr:nvCxnSpPr>
        <xdr:cNvPr id="697" name="直線コネクタ 696"/>
        <xdr:cNvCxnSpPr/>
      </xdr:nvCxnSpPr>
      <xdr:spPr>
        <a:xfrm flipV="1">
          <a:off x="12814300" y="16258256"/>
          <a:ext cx="8890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135268</xdr:rowOff>
    </xdr:from>
    <xdr:to>
      <xdr:col>72</xdr:col>
      <xdr:colOff>38100</xdr:colOff>
      <xdr:row>97</xdr:row>
      <xdr:rowOff>65418</xdr:rowOff>
    </xdr:to>
    <xdr:sp macro="" textlink="">
      <xdr:nvSpPr>
        <xdr:cNvPr id="698" name="フローチャート: 判断 697"/>
        <xdr:cNvSpPr/>
      </xdr:nvSpPr>
      <xdr:spPr>
        <a:xfrm>
          <a:off x="13652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56545</xdr:rowOff>
    </xdr:from>
    <xdr:ext cx="534377" cy="259045"/>
    <xdr:sp macro="" textlink="">
      <xdr:nvSpPr>
        <xdr:cNvPr id="699" name="テキスト ボックス 698"/>
        <xdr:cNvSpPr txBox="1"/>
      </xdr:nvSpPr>
      <xdr:spPr>
        <a:xfrm>
          <a:off x="13436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122154</xdr:rowOff>
    </xdr:from>
    <xdr:to>
      <xdr:col>67</xdr:col>
      <xdr:colOff>101600</xdr:colOff>
      <xdr:row>97</xdr:row>
      <xdr:rowOff>52304</xdr:rowOff>
    </xdr:to>
    <xdr:sp macro="" textlink="">
      <xdr:nvSpPr>
        <xdr:cNvPr id="700" name="フローチャート: 判断 699"/>
        <xdr:cNvSpPr/>
      </xdr:nvSpPr>
      <xdr:spPr>
        <a:xfrm>
          <a:off x="12763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43431</xdr:rowOff>
    </xdr:from>
    <xdr:ext cx="534377" cy="259045"/>
    <xdr:sp macro="" textlink="">
      <xdr:nvSpPr>
        <xdr:cNvPr id="701" name="テキスト ボックス 700"/>
        <xdr:cNvSpPr txBox="1"/>
      </xdr:nvSpPr>
      <xdr:spPr>
        <a:xfrm>
          <a:off x="12547111" y="166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58550</xdr:rowOff>
    </xdr:from>
    <xdr:to>
      <xdr:col>85</xdr:col>
      <xdr:colOff>177800</xdr:colOff>
      <xdr:row>94</xdr:row>
      <xdr:rowOff>160150</xdr:rowOff>
    </xdr:to>
    <xdr:sp macro="" textlink="">
      <xdr:nvSpPr>
        <xdr:cNvPr id="707" name="楕円 706"/>
        <xdr:cNvSpPr/>
      </xdr:nvSpPr>
      <xdr:spPr>
        <a:xfrm>
          <a:off x="16268700" y="161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81427</xdr:rowOff>
    </xdr:from>
    <xdr:ext cx="599010" cy="259045"/>
    <xdr:sp macro="" textlink="">
      <xdr:nvSpPr>
        <xdr:cNvPr id="708" name="公債費該当値テキスト"/>
        <xdr:cNvSpPr txBox="1"/>
      </xdr:nvSpPr>
      <xdr:spPr>
        <a:xfrm>
          <a:off x="16370300" y="1602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161908</xdr:rowOff>
    </xdr:from>
    <xdr:to>
      <xdr:col>81</xdr:col>
      <xdr:colOff>101600</xdr:colOff>
      <xdr:row>95</xdr:row>
      <xdr:rowOff>92058</xdr:rowOff>
    </xdr:to>
    <xdr:sp macro="" textlink="">
      <xdr:nvSpPr>
        <xdr:cNvPr id="709" name="楕円 708"/>
        <xdr:cNvSpPr/>
      </xdr:nvSpPr>
      <xdr:spPr>
        <a:xfrm>
          <a:off x="15430500" y="162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108585</xdr:rowOff>
    </xdr:from>
    <xdr:ext cx="534377" cy="259045"/>
    <xdr:sp macro="" textlink="">
      <xdr:nvSpPr>
        <xdr:cNvPr id="710" name="テキスト ボックス 709"/>
        <xdr:cNvSpPr txBox="1"/>
      </xdr:nvSpPr>
      <xdr:spPr>
        <a:xfrm>
          <a:off x="15214111" y="16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136395</xdr:rowOff>
    </xdr:from>
    <xdr:to>
      <xdr:col>76</xdr:col>
      <xdr:colOff>165100</xdr:colOff>
      <xdr:row>95</xdr:row>
      <xdr:rowOff>66545</xdr:rowOff>
    </xdr:to>
    <xdr:sp macro="" textlink="">
      <xdr:nvSpPr>
        <xdr:cNvPr id="711" name="楕円 710"/>
        <xdr:cNvSpPr/>
      </xdr:nvSpPr>
      <xdr:spPr>
        <a:xfrm>
          <a:off x="14541500" y="162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83072</xdr:rowOff>
    </xdr:from>
    <xdr:ext cx="534377" cy="259045"/>
    <xdr:sp macro="" textlink="">
      <xdr:nvSpPr>
        <xdr:cNvPr id="712" name="テキスト ボックス 711"/>
        <xdr:cNvSpPr txBox="1"/>
      </xdr:nvSpPr>
      <xdr:spPr>
        <a:xfrm>
          <a:off x="14325111" y="1602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91156</xdr:rowOff>
    </xdr:from>
    <xdr:to>
      <xdr:col>72</xdr:col>
      <xdr:colOff>38100</xdr:colOff>
      <xdr:row>95</xdr:row>
      <xdr:rowOff>21306</xdr:rowOff>
    </xdr:to>
    <xdr:sp macro="" textlink="">
      <xdr:nvSpPr>
        <xdr:cNvPr id="713" name="楕円 712"/>
        <xdr:cNvSpPr/>
      </xdr:nvSpPr>
      <xdr:spPr>
        <a:xfrm>
          <a:off x="13652500" y="162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37833</xdr:rowOff>
    </xdr:from>
    <xdr:ext cx="534377" cy="259045"/>
    <xdr:sp macro="" textlink="">
      <xdr:nvSpPr>
        <xdr:cNvPr id="714" name="テキスト ボックス 713"/>
        <xdr:cNvSpPr txBox="1"/>
      </xdr:nvSpPr>
      <xdr:spPr>
        <a:xfrm>
          <a:off x="13436111" y="159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107623</xdr:rowOff>
    </xdr:from>
    <xdr:to>
      <xdr:col>67</xdr:col>
      <xdr:colOff>101600</xdr:colOff>
      <xdr:row>95</xdr:row>
      <xdr:rowOff>37773</xdr:rowOff>
    </xdr:to>
    <xdr:sp macro="" textlink="">
      <xdr:nvSpPr>
        <xdr:cNvPr id="715" name="楕円 714"/>
        <xdr:cNvSpPr/>
      </xdr:nvSpPr>
      <xdr:spPr>
        <a:xfrm>
          <a:off x="12763500" y="162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54300</xdr:rowOff>
    </xdr:from>
    <xdr:ext cx="534377" cy="259045"/>
    <xdr:sp macro="" textlink="">
      <xdr:nvSpPr>
        <xdr:cNvPr id="716" name="テキスト ボックス 715"/>
        <xdr:cNvSpPr txBox="1"/>
      </xdr:nvSpPr>
      <xdr:spPr>
        <a:xfrm>
          <a:off x="12547111" y="1599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7" name="フローチャート: 判断 756"/>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8" name="テキスト ボックス 757"/>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9" name="フローチャート: 判断 758"/>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0" name="テキスト ボックス 75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5" name="テキスト ボックス 774"/>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本町における目的別の住民一人あたりのコストは、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地理的条件（面積が広大かつ過疎地域）が起因となり、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衛生費、公債費が類似団体平均と比較して大きくなっている。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水道や病院において、過疎地域であることから十分な料金収入が見込めず、</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財源を公営企業債に依存せざるを得ない状況にあるため、それらに充当する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補助金や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地理的条件による不利や格差を補うために、必要な事業は単独ででも実施せざるを得ない状況であり、自主財源が乏しいことから財源の大部分を地方債により賄っていることに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、農林水産業費についても</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新規施設整備や農業者支援の強化に取り組んでいることから</a:t>
          </a:r>
          <a:r>
            <a:rPr kumimoji="1" lang="ja-JP" altLang="en-US" sz="1100" b="0" i="0" baseline="0">
              <a:solidFill>
                <a:schemeClr val="dk1"/>
              </a:solidFill>
              <a:effectLst/>
              <a:latin typeface="+mn-lt"/>
              <a:ea typeface="+mn-ea"/>
              <a:cs typeface="+mn-cs"/>
            </a:rPr>
            <a:t>増加傾向にある</a:t>
          </a:r>
          <a:r>
            <a:rPr kumimoji="1" lang="ja-JP" altLang="ja-JP" sz="1100" b="0" i="0" baseline="0">
              <a:solidFill>
                <a:schemeClr val="dk1"/>
              </a:solidFill>
              <a:effectLst/>
              <a:latin typeface="+mn-lt"/>
              <a:ea typeface="+mn-ea"/>
              <a:cs typeface="+mn-cs"/>
            </a:rPr>
            <a:t>。</a:t>
          </a:r>
          <a:endParaRPr lang="ja-JP" altLang="ja-JP">
            <a:effectLst/>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今後については、積極的な企業誘致や定住促進により担税力を確保し、業務の見直し、公共施設等の再編や事業の選択により、コストの削減を図っていく。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本町は、歳入に占める地方交付税及びその振替措置である臨時財政対策債の構成比が極めて高く、財政状況は地方交付税等の増減が如実に反映される状況</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そのため、平成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普通交付税の段階的縮減</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交付額が減少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、今後の財源確保について危惧されるところである。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また、標準財政規模比で</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超える基金残高を確保しているが、今後においては、扶助費や公営企業会計への繰出金の増加が見込まれることから、引き続き堅実に基金積立を実施し、また併せて、行財政改革や公債費の縮減対策、将来の財政健全化を見据えた施策に積極的に取り組むこと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一般会計の実質収支については、地方交付税等の動向に大きく左右されるところであり、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段階的縮減により交付額が減少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標準財政規模との比率でも減少傾向となっている。平成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年度以後においても、地方交付税の段階的縮減により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更に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交付額が減少することから、財源確保が危惧されるところである。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近年、全会計で赤字額を計上することは無い状況が続いているが、今後は、扶助費や公営企業における施設改修等の支出の増加が見込まれることから、収支の悪化が懸念されるところであり、行財政改革や公債費の縮減対策等、将来的な財政健全化に向けた施策に積極的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11069803</v>
      </c>
      <c r="BO4" s="441"/>
      <c r="BP4" s="441"/>
      <c r="BQ4" s="441"/>
      <c r="BR4" s="441"/>
      <c r="BS4" s="441"/>
      <c r="BT4" s="441"/>
      <c r="BU4" s="442"/>
      <c r="BV4" s="440">
        <v>11501075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0.9</v>
      </c>
      <c r="CU4" s="622"/>
      <c r="CV4" s="622"/>
      <c r="CW4" s="622"/>
      <c r="CX4" s="622"/>
      <c r="CY4" s="622"/>
      <c r="CZ4" s="622"/>
      <c r="DA4" s="623"/>
      <c r="DB4" s="621">
        <v>3.5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10866565</v>
      </c>
      <c r="BO5" s="446"/>
      <c r="BP5" s="446"/>
      <c r="BQ5" s="446"/>
      <c r="BR5" s="446"/>
      <c r="BS5" s="446"/>
      <c r="BT5" s="446"/>
      <c r="BU5" s="447"/>
      <c r="BV5" s="445">
        <v>11006174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v>
      </c>
      <c r="CU5" s="416"/>
      <c r="CV5" s="416"/>
      <c r="CW5" s="416"/>
      <c r="CX5" s="416"/>
      <c r="CY5" s="416"/>
      <c r="CZ5" s="416"/>
      <c r="DA5" s="417"/>
      <c r="DB5" s="415">
        <v>86.4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203238</v>
      </c>
      <c r="BO6" s="446"/>
      <c r="BP6" s="446"/>
      <c r="BQ6" s="446"/>
      <c r="BR6" s="446"/>
      <c r="BS6" s="446"/>
      <c r="BT6" s="446"/>
      <c r="BU6" s="447"/>
      <c r="BV6" s="445">
        <v>494901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92.9</v>
      </c>
      <c r="CU6" s="596"/>
      <c r="CV6" s="596"/>
      <c r="CW6" s="596"/>
      <c r="CX6" s="596"/>
      <c r="CY6" s="596"/>
      <c r="CZ6" s="596"/>
      <c r="DA6" s="597"/>
      <c r="DB6" s="595">
        <v>90.2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141156</v>
      </c>
      <c r="BO7" s="446"/>
      <c r="BP7" s="446"/>
      <c r="BQ7" s="446"/>
      <c r="BR7" s="446"/>
      <c r="BS7" s="446"/>
      <c r="BT7" s="446"/>
      <c r="BU7" s="447"/>
      <c r="BV7" s="445">
        <v>251701</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6743208</v>
      </c>
      <c r="CU7" s="446"/>
      <c r="CV7" s="446"/>
      <c r="CW7" s="446"/>
      <c r="CX7" s="446"/>
      <c r="CY7" s="446"/>
      <c r="CZ7" s="446"/>
      <c r="DA7" s="447"/>
      <c r="DB7" s="445">
        <v>7010091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62082</v>
      </c>
      <c r="BO8" s="446"/>
      <c r="BP8" s="446"/>
      <c r="BQ8" s="446"/>
      <c r="BR8" s="446"/>
      <c r="BS8" s="446"/>
      <c r="BT8" s="446"/>
      <c r="BU8" s="447"/>
      <c r="BV8" s="445">
        <v>243200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0.3</v>
      </c>
      <c r="CU8" s="559"/>
      <c r="CV8" s="559"/>
      <c r="CW8" s="559"/>
      <c r="CX8" s="559"/>
      <c r="CY8" s="559"/>
      <c r="CZ8" s="559"/>
      <c r="DA8" s="560"/>
      <c r="DB8" s="558">
        <v>0.3</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14453</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-181118</v>
      </c>
      <c r="BO9" s="446"/>
      <c r="BP9" s="446"/>
      <c r="BQ9" s="446"/>
      <c r="BR9" s="446"/>
      <c r="BS9" s="446"/>
      <c r="BT9" s="446"/>
      <c r="BU9" s="447"/>
      <c r="BV9" s="445">
        <v>-69427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18.2</v>
      </c>
      <c r="CU9" s="416"/>
      <c r="CV9" s="416"/>
      <c r="CW9" s="416"/>
      <c r="CX9" s="416"/>
      <c r="CY9" s="416"/>
      <c r="CZ9" s="416"/>
      <c r="DA9" s="417"/>
      <c r="DB9" s="415">
        <v>15.7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15732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123128</v>
      </c>
      <c r="BO10" s="446"/>
      <c r="BP10" s="446"/>
      <c r="BQ10" s="446"/>
      <c r="BR10" s="446"/>
      <c r="BS10" s="446"/>
      <c r="BT10" s="446"/>
      <c r="BU10" s="447"/>
      <c r="BV10" s="445">
        <v>162261</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87464</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14559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160000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14395</v>
      </c>
      <c r="S13" s="549"/>
      <c r="T13" s="549"/>
      <c r="U13" s="549"/>
      <c r="V13" s="550"/>
      <c r="W13" s="536" t="s">
        <v>133</v>
      </c>
      <c r="X13" s="458"/>
      <c r="Y13" s="458"/>
      <c r="Z13" s="458"/>
      <c r="AA13" s="458"/>
      <c r="AB13" s="459"/>
      <c r="AC13" s="421">
        <v>1079</v>
      </c>
      <c r="AD13" s="422"/>
      <c r="AE13" s="422"/>
      <c r="AF13" s="422"/>
      <c r="AG13" s="423"/>
      <c r="AH13" s="421">
        <v>1174</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-130526</v>
      </c>
      <c r="BO13" s="446"/>
      <c r="BP13" s="446"/>
      <c r="BQ13" s="446"/>
      <c r="BR13" s="446"/>
      <c r="BS13" s="446"/>
      <c r="BT13" s="446"/>
      <c r="BU13" s="447"/>
      <c r="BV13" s="445">
        <v>92834</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15</v>
      </c>
      <c r="CU13" s="416"/>
      <c r="CV13" s="416"/>
      <c r="CW13" s="416"/>
      <c r="CX13" s="416"/>
      <c r="CY13" s="416"/>
      <c r="CZ13" s="416"/>
      <c r="DA13" s="417"/>
      <c r="DB13" s="415">
        <v>14.2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14903</v>
      </c>
      <c r="S14" s="549"/>
      <c r="T14" s="549"/>
      <c r="U14" s="549"/>
      <c r="V14" s="550"/>
      <c r="W14" s="551"/>
      <c r="X14" s="461"/>
      <c r="Y14" s="461"/>
      <c r="Z14" s="461"/>
      <c r="AA14" s="461"/>
      <c r="AB14" s="462"/>
      <c r="AC14" s="541">
        <v>15.6</v>
      </c>
      <c r="AD14" s="542"/>
      <c r="AE14" s="542"/>
      <c r="AF14" s="542"/>
      <c r="AG14" s="543"/>
      <c r="AH14" s="541">
        <v>15.8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128.69999999999999</v>
      </c>
      <c r="CU14" s="553"/>
      <c r="CV14" s="553"/>
      <c r="CW14" s="553"/>
      <c r="CX14" s="553"/>
      <c r="CY14" s="553"/>
      <c r="CZ14" s="553"/>
      <c r="DA14" s="554"/>
      <c r="DB14" s="552">
        <v>121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14750</v>
      </c>
      <c r="S15" s="549"/>
      <c r="T15" s="549"/>
      <c r="U15" s="549"/>
      <c r="V15" s="550"/>
      <c r="W15" s="536" t="s">
        <v>140</v>
      </c>
      <c r="X15" s="458"/>
      <c r="Y15" s="458"/>
      <c r="Z15" s="458"/>
      <c r="AA15" s="458"/>
      <c r="AB15" s="459"/>
      <c r="AC15" s="421">
        <v>1896</v>
      </c>
      <c r="AD15" s="422"/>
      <c r="AE15" s="422"/>
      <c r="AF15" s="422"/>
      <c r="AG15" s="423"/>
      <c r="AH15" s="421">
        <v>2115</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1649018</v>
      </c>
      <c r="BO15" s="441"/>
      <c r="BP15" s="441"/>
      <c r="BQ15" s="441"/>
      <c r="BR15" s="441"/>
      <c r="BS15" s="441"/>
      <c r="BT15" s="441"/>
      <c r="BU15" s="442"/>
      <c r="BV15" s="440">
        <v>1631641</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27.5</v>
      </c>
      <c r="AD16" s="542"/>
      <c r="AE16" s="542"/>
      <c r="AF16" s="542"/>
      <c r="AG16" s="543"/>
      <c r="AH16" s="541">
        <v>28.4</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5609117</v>
      </c>
      <c r="BO16" s="446"/>
      <c r="BP16" s="446"/>
      <c r="BQ16" s="446"/>
      <c r="BR16" s="446"/>
      <c r="BS16" s="446"/>
      <c r="BT16" s="446"/>
      <c r="BU16" s="447"/>
      <c r="BV16" s="445">
        <v>5709476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3922</v>
      </c>
      <c r="AD17" s="422"/>
      <c r="AE17" s="422"/>
      <c r="AF17" s="422"/>
      <c r="AG17" s="423"/>
      <c r="AH17" s="421">
        <v>4148</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2090016</v>
      </c>
      <c r="BO17" s="446"/>
      <c r="BP17" s="446"/>
      <c r="BQ17" s="446"/>
      <c r="BR17" s="446"/>
      <c r="BS17" s="446"/>
      <c r="BT17" s="446"/>
      <c r="BU17" s="447"/>
      <c r="BV17" s="445">
        <v>2060426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303.08999999999997</v>
      </c>
      <c r="M18" s="510"/>
      <c r="N18" s="510"/>
      <c r="O18" s="510"/>
      <c r="P18" s="510"/>
      <c r="Q18" s="510"/>
      <c r="R18" s="511"/>
      <c r="S18" s="511"/>
      <c r="T18" s="511"/>
      <c r="U18" s="511"/>
      <c r="V18" s="512"/>
      <c r="W18" s="526"/>
      <c r="X18" s="527"/>
      <c r="Y18" s="527"/>
      <c r="Z18" s="527"/>
      <c r="AA18" s="527"/>
      <c r="AB18" s="537"/>
      <c r="AC18" s="409">
        <v>56.9</v>
      </c>
      <c r="AD18" s="410"/>
      <c r="AE18" s="410"/>
      <c r="AF18" s="410"/>
      <c r="AG18" s="513"/>
      <c r="AH18" s="409">
        <v>55.8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6099103</v>
      </c>
      <c r="BO18" s="446"/>
      <c r="BP18" s="446"/>
      <c r="BQ18" s="446"/>
      <c r="BR18" s="446"/>
      <c r="BS18" s="446"/>
      <c r="BT18" s="446"/>
      <c r="BU18" s="447"/>
      <c r="BV18" s="445">
        <v>6136584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48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8149642</v>
      </c>
      <c r="BO19" s="446"/>
      <c r="BP19" s="446"/>
      <c r="BQ19" s="446"/>
      <c r="BR19" s="446"/>
      <c r="BS19" s="446"/>
      <c r="BT19" s="446"/>
      <c r="BU19" s="447"/>
      <c r="BV19" s="445">
        <v>8359454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5448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14264473</v>
      </c>
      <c r="BO23" s="446"/>
      <c r="BP23" s="446"/>
      <c r="BQ23" s="446"/>
      <c r="BR23" s="446"/>
      <c r="BS23" s="446"/>
      <c r="BT23" s="446"/>
      <c r="BU23" s="447"/>
      <c r="BV23" s="445">
        <v>14748006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6750</v>
      </c>
      <c r="R24" s="422"/>
      <c r="S24" s="422"/>
      <c r="T24" s="422"/>
      <c r="U24" s="422"/>
      <c r="V24" s="423"/>
      <c r="W24" s="487"/>
      <c r="X24" s="478"/>
      <c r="Y24" s="479"/>
      <c r="Z24" s="418" t="s">
        <v>164</v>
      </c>
      <c r="AA24" s="419"/>
      <c r="AB24" s="419"/>
      <c r="AC24" s="419"/>
      <c r="AD24" s="419"/>
      <c r="AE24" s="419"/>
      <c r="AF24" s="419"/>
      <c r="AG24" s="420"/>
      <c r="AH24" s="421">
        <v>192</v>
      </c>
      <c r="AI24" s="422"/>
      <c r="AJ24" s="422"/>
      <c r="AK24" s="422"/>
      <c r="AL24" s="423"/>
      <c r="AM24" s="421">
        <v>569472</v>
      </c>
      <c r="AN24" s="422"/>
      <c r="AO24" s="422"/>
      <c r="AP24" s="422"/>
      <c r="AQ24" s="422"/>
      <c r="AR24" s="423"/>
      <c r="AS24" s="421">
        <v>2966</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10080125</v>
      </c>
      <c r="BO24" s="446"/>
      <c r="BP24" s="446"/>
      <c r="BQ24" s="446"/>
      <c r="BR24" s="446"/>
      <c r="BS24" s="446"/>
      <c r="BT24" s="446"/>
      <c r="BU24" s="447"/>
      <c r="BV24" s="445">
        <v>10643965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5580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123</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163360</v>
      </c>
      <c r="BO25" s="441"/>
      <c r="BP25" s="441"/>
      <c r="BQ25" s="441"/>
      <c r="BR25" s="441"/>
      <c r="BS25" s="441"/>
      <c r="BT25" s="441"/>
      <c r="BU25" s="442"/>
      <c r="BV25" s="440">
        <v>104971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5040</v>
      </c>
      <c r="R26" s="422"/>
      <c r="S26" s="422"/>
      <c r="T26" s="422"/>
      <c r="U26" s="422"/>
      <c r="V26" s="423"/>
      <c r="W26" s="487"/>
      <c r="X26" s="478"/>
      <c r="Y26" s="479"/>
      <c r="Z26" s="418" t="s">
        <v>171</v>
      </c>
      <c r="AA26" s="500"/>
      <c r="AB26" s="500"/>
      <c r="AC26" s="500"/>
      <c r="AD26" s="500"/>
      <c r="AE26" s="500"/>
      <c r="AF26" s="500"/>
      <c r="AG26" s="501"/>
      <c r="AH26" s="421">
        <v>2</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3000</v>
      </c>
      <c r="R27" s="422"/>
      <c r="S27" s="422"/>
      <c r="T27" s="422"/>
      <c r="U27" s="422"/>
      <c r="V27" s="423"/>
      <c r="W27" s="487"/>
      <c r="X27" s="478"/>
      <c r="Y27" s="479"/>
      <c r="Z27" s="418" t="s">
        <v>175</v>
      </c>
      <c r="AA27" s="419"/>
      <c r="AB27" s="419"/>
      <c r="AC27" s="419"/>
      <c r="AD27" s="419"/>
      <c r="AE27" s="419"/>
      <c r="AF27" s="419"/>
      <c r="AG27" s="420"/>
      <c r="AH27" s="421">
        <v>5</v>
      </c>
      <c r="AI27" s="422"/>
      <c r="AJ27" s="422"/>
      <c r="AK27" s="422"/>
      <c r="AL27" s="423"/>
      <c r="AM27" s="421">
        <v>14325</v>
      </c>
      <c r="AN27" s="422"/>
      <c r="AO27" s="422"/>
      <c r="AP27" s="422"/>
      <c r="AQ27" s="422"/>
      <c r="AR27" s="423"/>
      <c r="AS27" s="421">
        <v>2865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387991</v>
      </c>
      <c r="BO27" s="449"/>
      <c r="BP27" s="449"/>
      <c r="BQ27" s="449"/>
      <c r="BR27" s="449"/>
      <c r="BS27" s="449"/>
      <c r="BT27" s="449"/>
      <c r="BU27" s="450"/>
      <c r="BV27" s="448">
        <v>387932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2300</v>
      </c>
      <c r="R28" s="422"/>
      <c r="S28" s="422"/>
      <c r="T28" s="422"/>
      <c r="U28" s="422"/>
      <c r="V28" s="423"/>
      <c r="W28" s="487"/>
      <c r="X28" s="478"/>
      <c r="Y28" s="479"/>
      <c r="Z28" s="418" t="s">
        <v>178</v>
      </c>
      <c r="AA28" s="419"/>
      <c r="AB28" s="419"/>
      <c r="AC28" s="419"/>
      <c r="AD28" s="419"/>
      <c r="AE28" s="419"/>
      <c r="AF28" s="419"/>
      <c r="AG28" s="420"/>
      <c r="AH28" s="421" t="s">
        <v>179</v>
      </c>
      <c r="AI28" s="422"/>
      <c r="AJ28" s="422"/>
      <c r="AK28" s="422"/>
      <c r="AL28" s="423"/>
      <c r="AM28" s="421" t="s">
        <v>168</v>
      </c>
      <c r="AN28" s="422"/>
      <c r="AO28" s="422"/>
      <c r="AP28" s="422"/>
      <c r="AQ28" s="422"/>
      <c r="AR28" s="423"/>
      <c r="AS28" s="421" t="s">
        <v>168</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2016742</v>
      </c>
      <c r="BO28" s="441"/>
      <c r="BP28" s="441"/>
      <c r="BQ28" s="441"/>
      <c r="BR28" s="441"/>
      <c r="BS28" s="441"/>
      <c r="BT28" s="441"/>
      <c r="BU28" s="442"/>
      <c r="BV28" s="440">
        <v>2053614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14</v>
      </c>
      <c r="M29" s="422"/>
      <c r="N29" s="422"/>
      <c r="O29" s="422"/>
      <c r="P29" s="423"/>
      <c r="Q29" s="421">
        <v>2100</v>
      </c>
      <c r="R29" s="422"/>
      <c r="S29" s="422"/>
      <c r="T29" s="422"/>
      <c r="U29" s="422"/>
      <c r="V29" s="423"/>
      <c r="W29" s="488"/>
      <c r="X29" s="489"/>
      <c r="Y29" s="490"/>
      <c r="Z29" s="418" t="s">
        <v>182</v>
      </c>
      <c r="AA29" s="419"/>
      <c r="AB29" s="419"/>
      <c r="AC29" s="419"/>
      <c r="AD29" s="419"/>
      <c r="AE29" s="419"/>
      <c r="AF29" s="419"/>
      <c r="AG29" s="420"/>
      <c r="AH29" s="421">
        <v>197</v>
      </c>
      <c r="AI29" s="422"/>
      <c r="AJ29" s="422"/>
      <c r="AK29" s="422"/>
      <c r="AL29" s="423"/>
      <c r="AM29" s="421">
        <v>583797</v>
      </c>
      <c r="AN29" s="422"/>
      <c r="AO29" s="422"/>
      <c r="AP29" s="422"/>
      <c r="AQ29" s="422"/>
      <c r="AR29" s="423"/>
      <c r="AS29" s="421">
        <v>2963</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325131</v>
      </c>
      <c r="BO29" s="446"/>
      <c r="BP29" s="446"/>
      <c r="BQ29" s="446"/>
      <c r="BR29" s="446"/>
      <c r="BS29" s="446"/>
      <c r="BT29" s="446"/>
      <c r="BU29" s="447"/>
      <c r="BV29" s="445">
        <v>416413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93.1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2100032</v>
      </c>
      <c r="BO30" s="449"/>
      <c r="BP30" s="449"/>
      <c r="BQ30" s="449"/>
      <c r="BR30" s="449"/>
      <c r="BS30" s="449"/>
      <c r="BT30" s="449"/>
      <c r="BU30" s="450"/>
      <c r="BV30" s="448">
        <v>2086413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国民健康保険事業特別会計（事業勘定）</v>
      </c>
      <c r="X34" s="403"/>
      <c r="Y34" s="403"/>
      <c r="Z34" s="403"/>
      <c r="AA34" s="403"/>
      <c r="AB34" s="403"/>
      <c r="AC34" s="403"/>
      <c r="AD34" s="403"/>
      <c r="AE34" s="403"/>
      <c r="AF34" s="403"/>
      <c r="AG34" s="403"/>
      <c r="AH34" s="403"/>
      <c r="AI34" s="403"/>
      <c r="AJ34" s="403"/>
      <c r="AK34" s="403"/>
      <c r="AL34" s="193"/>
      <c r="AM34" s="404">
        <f>IF(AO34="","",MAX(C34:D43,U34:V43)+1)</f>
        <v>10</v>
      </c>
      <c r="AN34" s="404"/>
      <c r="AO34" s="403" t="str">
        <f>IF('各会計、関係団体の財政状況及び健全化判断比率'!B33="","",'各会計、関係団体の財政状況及び健全化判断比率'!B33)</f>
        <v>国保京丹波町病院事業会計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IF('各会計、関係団体の財政状況及び健全化判断比率'!B35="","",'各会計、関係団体の財政状況及び健全化判断比率'!B35)</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国民健康保険南丹病院組合(病院事業会計)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丹波情報センター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11</v>
      </c>
      <c r="AN35" s="404"/>
      <c r="AO35" s="403" t="str">
        <f>IF('各会計、関係団体の財政状況及び健全化判断比率'!B34="","",'各会計、関係団体の財政状況及び健全化判断比率'!B34)</f>
        <v>京丹波町水道事業会計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船井郡衛生管理組合(一般会計)</v>
      </c>
      <c r="BZ35" s="403"/>
      <c r="CA35" s="403"/>
      <c r="CB35" s="403"/>
      <c r="CC35" s="403"/>
      <c r="CD35" s="403"/>
      <c r="CE35" s="403"/>
      <c r="CF35" s="403"/>
      <c r="CG35" s="403"/>
      <c r="CH35" s="403"/>
      <c r="CI35" s="403"/>
      <c r="CJ35" s="403"/>
      <c r="CK35" s="403"/>
      <c r="CL35" s="403"/>
      <c r="CM35" s="403"/>
      <c r="CN35" s="193"/>
      <c r="CO35" s="404">
        <f t="shared" ref="CO35:CO43" si="3">IF(CQ35="","",CO34+1)</f>
        <v>24</v>
      </c>
      <c r="CP35" s="404"/>
      <c r="CQ35" s="403" t="str">
        <f>IF('各会計、関係団体の財政状況及び健全化判断比率'!BS8="","",'各会計、関係団体の財政状況及び健全化判断比率'!BS8)</f>
        <v>丹波地域開発</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育英資金給付事業特別会計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介護保険事業特別会計（事業勘定）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京都府市町村職員退職手当組合（一般会計）</v>
      </c>
      <c r="BZ36" s="403"/>
      <c r="CA36" s="403"/>
      <c r="CB36" s="403"/>
      <c r="CC36" s="403"/>
      <c r="CD36" s="403"/>
      <c r="CE36" s="403"/>
      <c r="CF36" s="403"/>
      <c r="CG36" s="403"/>
      <c r="CH36" s="403"/>
      <c r="CI36" s="403"/>
      <c r="CJ36" s="403"/>
      <c r="CK36" s="403"/>
      <c r="CL36" s="403"/>
      <c r="CM36" s="403"/>
      <c r="CN36" s="193"/>
      <c r="CO36" s="404">
        <f t="shared" si="3"/>
        <v>25</v>
      </c>
      <c r="CP36" s="404"/>
      <c r="CQ36" s="403" t="str">
        <f>IF('各会計、関係団体の財政状況及び健全化判断比率'!BS9="","",'各会計、関係団体の財政状況及び健全化判断比率'!BS9)</f>
        <v>丹波ふるさと振興公社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町営バス運行事業特別会計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介護保険事業特別会計（サービス勘定）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京都府市町村議会議員公務災害補償等組合(一般会計)</v>
      </c>
      <c r="BZ37" s="403"/>
      <c r="CA37" s="403"/>
      <c r="CB37" s="403"/>
      <c r="CC37" s="403"/>
      <c r="CD37" s="403"/>
      <c r="CE37" s="403"/>
      <c r="CF37" s="403"/>
      <c r="CG37" s="403"/>
      <c r="CH37" s="403"/>
      <c r="CI37" s="403"/>
      <c r="CJ37" s="403"/>
      <c r="CK37" s="403"/>
      <c r="CL37" s="403"/>
      <c r="CM37" s="403"/>
      <c r="CN37" s="193"/>
      <c r="CO37" s="404">
        <f t="shared" si="3"/>
        <v>26</v>
      </c>
      <c r="CP37" s="404"/>
      <c r="CQ37" s="403" t="str">
        <f>IF('各会計、関係団体の財政状況及び健全化判断比率'!BS10="","",'各会計、関係団体の財政状況及び健全化判断比率'!BS10)</f>
        <v>グランベール京都ゴルフ倶楽部</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9</v>
      </c>
      <c r="V38" s="404"/>
      <c r="W38" s="403" t="str">
        <f>IF('各会計、関係団体の財政状況及び健全化判断比率'!B32="","",'各会計、関係団体の財政状況及び健全化判断比率'!B32)</f>
        <v>介護保険事業特別会計（老人保健施設サービス勘定）</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京都中部広域消防組合(一般会計)</v>
      </c>
      <c r="BZ38" s="403"/>
      <c r="CA38" s="403"/>
      <c r="CB38" s="403"/>
      <c r="CC38" s="403"/>
      <c r="CD38" s="403"/>
      <c r="CE38" s="403"/>
      <c r="CF38" s="403"/>
      <c r="CG38" s="403"/>
      <c r="CH38" s="403"/>
      <c r="CI38" s="403"/>
      <c r="CJ38" s="403"/>
      <c r="CK38" s="403"/>
      <c r="CL38" s="403"/>
      <c r="CM38" s="403"/>
      <c r="CN38" s="193"/>
      <c r="CO38" s="404">
        <f t="shared" si="3"/>
        <v>27</v>
      </c>
      <c r="CP38" s="404"/>
      <c r="CQ38" s="403" t="str">
        <f>IF('各会計、関係団体の財政状況及び健全化判断比率'!BS11="","",'各会計、関係団体の財政状況及び健全化判断比率'!BS11)</f>
        <v>瑞穂農業公社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京都府自治会館管理組合(一般会計)</v>
      </c>
      <c r="BZ39" s="403"/>
      <c r="CA39" s="403"/>
      <c r="CB39" s="403"/>
      <c r="CC39" s="403"/>
      <c r="CD39" s="403"/>
      <c r="CE39" s="403"/>
      <c r="CF39" s="403"/>
      <c r="CG39" s="403"/>
      <c r="CH39" s="403"/>
      <c r="CI39" s="403"/>
      <c r="CJ39" s="403"/>
      <c r="CK39" s="403"/>
      <c r="CL39" s="403"/>
      <c r="CM39" s="403"/>
      <c r="CN39" s="193"/>
      <c r="CO39" s="404">
        <f t="shared" si="3"/>
        <v>28</v>
      </c>
      <c r="CP39" s="404"/>
      <c r="CQ39" s="403" t="str">
        <f>IF('各会計、関係団体の財政状況及び健全化判断比率'!BS12="","",'各会計、関係団体の財政状況及び健全化判断比率'!BS12)</f>
        <v>グリーンランドみずほ</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京都府住宅新築資金等貸付事業管理組合(一般会計)</v>
      </c>
      <c r="BZ40" s="403"/>
      <c r="CA40" s="403"/>
      <c r="CB40" s="403"/>
      <c r="CC40" s="403"/>
      <c r="CD40" s="403"/>
      <c r="CE40" s="403"/>
      <c r="CF40" s="403"/>
      <c r="CG40" s="403"/>
      <c r="CH40" s="403"/>
      <c r="CI40" s="403"/>
      <c r="CJ40" s="403"/>
      <c r="CK40" s="403"/>
      <c r="CL40" s="403"/>
      <c r="CM40" s="403"/>
      <c r="CN40" s="193"/>
      <c r="CO40" s="404">
        <f t="shared" si="3"/>
        <v>29</v>
      </c>
      <c r="CP40" s="404"/>
      <c r="CQ40" s="403" t="str">
        <f>IF('各会計、関係団体の財政状況及び健全化判断比率'!BS13="","",'各会計、関係団体の財政状況及び健全化判断比率'!BS13)</f>
        <v>瑞穂農林</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京都府住宅新築資金等貸付事業管理組合(特別会計)</v>
      </c>
      <c r="BZ41" s="403"/>
      <c r="CA41" s="403"/>
      <c r="CB41" s="403"/>
      <c r="CC41" s="403"/>
      <c r="CD41" s="403"/>
      <c r="CE41" s="403"/>
      <c r="CF41" s="403"/>
      <c r="CG41" s="403"/>
      <c r="CH41" s="403"/>
      <c r="CI41" s="403"/>
      <c r="CJ41" s="403"/>
      <c r="CK41" s="403"/>
      <c r="CL41" s="403"/>
      <c r="CM41" s="403"/>
      <c r="CN41" s="193"/>
      <c r="CO41" s="404">
        <f t="shared" si="3"/>
        <v>30</v>
      </c>
      <c r="CP41" s="404"/>
      <c r="CQ41" s="403" t="str">
        <f>IF('各会計、関係団体の財政状況及び健全化判断比率'!BS14="","",'各会計、関係団体の財政状況及び健全化判断比率'!BS14)</f>
        <v>和知ふるさと振興センター</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21</v>
      </c>
      <c r="BX42" s="404"/>
      <c r="BY42" s="403" t="str">
        <f>IF('各会計、関係団体の財政状況及び健全化判断比率'!B76="","",'各会計、関係団体の財政状況及び健全化判断比率'!B76)</f>
        <v>京都府後期高齢者医療広域連合(一般会計)</v>
      </c>
      <c r="BZ42" s="403"/>
      <c r="CA42" s="403"/>
      <c r="CB42" s="403"/>
      <c r="CC42" s="403"/>
      <c r="CD42" s="403"/>
      <c r="CE42" s="403"/>
      <c r="CF42" s="403"/>
      <c r="CG42" s="403"/>
      <c r="CH42" s="403"/>
      <c r="CI42" s="403"/>
      <c r="CJ42" s="403"/>
      <c r="CK42" s="403"/>
      <c r="CL42" s="403"/>
      <c r="CM42" s="403"/>
      <c r="CN42" s="193"/>
      <c r="CO42" s="404">
        <f t="shared" si="3"/>
        <v>31</v>
      </c>
      <c r="CP42" s="404"/>
      <c r="CQ42" s="403" t="str">
        <f>IF('各会計、関係団体の財政状況及び健全化判断比率'!BS15="","",'各会計、関係団体の財政状況及び健全化判断比率'!BS15)</f>
        <v>京都府立丹波自然運動公園協力会</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22</v>
      </c>
      <c r="BX43" s="404"/>
      <c r="BY43" s="403" t="str">
        <f>IF('各会計、関係団体の財政状況及び健全化判断比率'!B77="","",'各会計、関係団体の財政状況及び健全化判断比率'!B77)</f>
        <v>京都府後期高齢者医療広域連合(後期高齢者医療特別会計)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0XFfSLXATWpSJQG8POXnt0w0f9Pejj9IqFpPGJWThqN7kA3QwnC8dL2IkvyJ/eX5gaffvJAsJMvv4bP0MiTCzg==" saltValue="RzXPq7uxdSgeSHgzlYSx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24" t="s">
        <v>554</v>
      </c>
      <c r="D34" s="1224"/>
      <c r="E34" s="1225"/>
      <c r="F34" s="32">
        <v>8.5299999999999994</v>
      </c>
      <c r="G34" s="33">
        <v>9.34</v>
      </c>
      <c r="H34" s="33">
        <v>10</v>
      </c>
      <c r="I34" s="33">
        <v>6.5</v>
      </c>
      <c r="J34" s="34">
        <v>6.26</v>
      </c>
      <c r="K34" s="22"/>
      <c r="L34" s="22"/>
      <c r="M34" s="22"/>
      <c r="N34" s="22"/>
      <c r="O34" s="22"/>
      <c r="P34" s="22"/>
    </row>
    <row r="35" spans="1:16" ht="39" customHeight="1">
      <c r="A35" s="22"/>
      <c r="B35" s="35"/>
      <c r="C35" s="1218" t="s">
        <v>555</v>
      </c>
      <c r="D35" s="1219"/>
      <c r="E35" s="1220"/>
      <c r="F35" s="36" t="s">
        <v>505</v>
      </c>
      <c r="G35" s="37" t="s">
        <v>505</v>
      </c>
      <c r="H35" s="37" t="s">
        <v>505</v>
      </c>
      <c r="I35" s="37" t="s">
        <v>505</v>
      </c>
      <c r="J35" s="38">
        <v>2.3199999999999998</v>
      </c>
      <c r="K35" s="22"/>
      <c r="L35" s="22"/>
      <c r="M35" s="22"/>
      <c r="N35" s="22"/>
      <c r="O35" s="22"/>
      <c r="P35" s="22"/>
    </row>
    <row r="36" spans="1:16" ht="39" customHeight="1">
      <c r="A36" s="22"/>
      <c r="B36" s="35"/>
      <c r="C36" s="1218" t="s">
        <v>556</v>
      </c>
      <c r="D36" s="1219"/>
      <c r="E36" s="1220"/>
      <c r="F36" s="36">
        <v>0.64</v>
      </c>
      <c r="G36" s="37">
        <v>0.27</v>
      </c>
      <c r="H36" s="37">
        <v>0.09</v>
      </c>
      <c r="I36" s="37">
        <v>1.03</v>
      </c>
      <c r="J36" s="38">
        <v>1.49</v>
      </c>
      <c r="K36" s="22"/>
      <c r="L36" s="22"/>
      <c r="M36" s="22"/>
      <c r="N36" s="22"/>
      <c r="O36" s="22"/>
      <c r="P36" s="22"/>
    </row>
    <row r="37" spans="1:16" ht="39" customHeight="1">
      <c r="A37" s="22"/>
      <c r="B37" s="35"/>
      <c r="C37" s="1218" t="s">
        <v>557</v>
      </c>
      <c r="D37" s="1219"/>
      <c r="E37" s="1220"/>
      <c r="F37" s="36">
        <v>0.11</v>
      </c>
      <c r="G37" s="37">
        <v>0.38</v>
      </c>
      <c r="H37" s="37">
        <v>1.24</v>
      </c>
      <c r="I37" s="37">
        <v>1.1399999999999999</v>
      </c>
      <c r="J37" s="38">
        <v>1.02</v>
      </c>
      <c r="K37" s="22"/>
      <c r="L37" s="22"/>
      <c r="M37" s="22"/>
      <c r="N37" s="22"/>
      <c r="O37" s="22"/>
      <c r="P37" s="22"/>
    </row>
    <row r="38" spans="1:16" ht="39" customHeight="1">
      <c r="A38" s="22"/>
      <c r="B38" s="35"/>
      <c r="C38" s="1218" t="s">
        <v>558</v>
      </c>
      <c r="D38" s="1219"/>
      <c r="E38" s="1220"/>
      <c r="F38" s="36">
        <v>0.76</v>
      </c>
      <c r="G38" s="37">
        <v>0.82</v>
      </c>
      <c r="H38" s="37">
        <v>4.25</v>
      </c>
      <c r="I38" s="37">
        <v>3.46</v>
      </c>
      <c r="J38" s="38">
        <v>0.91</v>
      </c>
      <c r="K38" s="22"/>
      <c r="L38" s="22"/>
      <c r="M38" s="22"/>
      <c r="N38" s="22"/>
      <c r="O38" s="22"/>
      <c r="P38" s="22"/>
    </row>
    <row r="39" spans="1:16" ht="39" customHeight="1">
      <c r="A39" s="22"/>
      <c r="B39" s="35"/>
      <c r="C39" s="1218" t="s">
        <v>559</v>
      </c>
      <c r="D39" s="1219"/>
      <c r="E39" s="1220"/>
      <c r="F39" s="36">
        <v>0</v>
      </c>
      <c r="G39" s="37">
        <v>0.01</v>
      </c>
      <c r="H39" s="37">
        <v>0.02</v>
      </c>
      <c r="I39" s="37">
        <v>0.04</v>
      </c>
      <c r="J39" s="38">
        <v>0.04</v>
      </c>
      <c r="K39" s="22"/>
      <c r="L39" s="22"/>
      <c r="M39" s="22"/>
      <c r="N39" s="22"/>
      <c r="O39" s="22"/>
      <c r="P39" s="22"/>
    </row>
    <row r="40" spans="1:16" ht="39" customHeight="1">
      <c r="A40" s="22"/>
      <c r="B40" s="35"/>
      <c r="C40" s="1218" t="s">
        <v>560</v>
      </c>
      <c r="D40" s="1219"/>
      <c r="E40" s="1220"/>
      <c r="F40" s="36">
        <v>0.04</v>
      </c>
      <c r="G40" s="37">
        <v>0.03</v>
      </c>
      <c r="H40" s="37">
        <v>0.03</v>
      </c>
      <c r="I40" s="37">
        <v>0.03</v>
      </c>
      <c r="J40" s="38">
        <v>0.04</v>
      </c>
      <c r="K40" s="22"/>
      <c r="L40" s="22"/>
      <c r="M40" s="22"/>
      <c r="N40" s="22"/>
      <c r="O40" s="22"/>
      <c r="P40" s="22"/>
    </row>
    <row r="41" spans="1:16" ht="39" customHeight="1">
      <c r="A41" s="22"/>
      <c r="B41" s="35"/>
      <c r="C41" s="1218" t="s">
        <v>561</v>
      </c>
      <c r="D41" s="1219"/>
      <c r="E41" s="1220"/>
      <c r="F41" s="36">
        <v>0</v>
      </c>
      <c r="G41" s="37">
        <v>7.0000000000000007E-2</v>
      </c>
      <c r="H41" s="37">
        <v>0</v>
      </c>
      <c r="I41" s="37">
        <v>0</v>
      </c>
      <c r="J41" s="38">
        <v>0</v>
      </c>
      <c r="K41" s="22"/>
      <c r="L41" s="22"/>
      <c r="M41" s="22"/>
      <c r="N41" s="22"/>
      <c r="O41" s="22"/>
      <c r="P41" s="22"/>
    </row>
    <row r="42" spans="1:16" ht="39" customHeight="1">
      <c r="A42" s="22"/>
      <c r="B42" s="39"/>
      <c r="C42" s="1218" t="s">
        <v>562</v>
      </c>
      <c r="D42" s="1219"/>
      <c r="E42" s="1220"/>
      <c r="F42" s="36" t="s">
        <v>505</v>
      </c>
      <c r="G42" s="37" t="s">
        <v>505</v>
      </c>
      <c r="H42" s="37" t="s">
        <v>505</v>
      </c>
      <c r="I42" s="37" t="s">
        <v>505</v>
      </c>
      <c r="J42" s="38" t="s">
        <v>505</v>
      </c>
      <c r="K42" s="22"/>
      <c r="L42" s="22"/>
      <c r="M42" s="22"/>
      <c r="N42" s="22"/>
      <c r="O42" s="22"/>
      <c r="P42" s="22"/>
    </row>
    <row r="43" spans="1:16" ht="39" customHeight="1" thickBot="1">
      <c r="A43" s="22"/>
      <c r="B43" s="40"/>
      <c r="C43" s="1221" t="s">
        <v>563</v>
      </c>
      <c r="D43" s="1222"/>
      <c r="E43" s="1223"/>
      <c r="F43" s="41">
        <v>0.2</v>
      </c>
      <c r="G43" s="42">
        <v>0.11</v>
      </c>
      <c r="H43" s="42">
        <v>0.36</v>
      </c>
      <c r="I43" s="42">
        <v>2.39</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ONTNNcf4ZUTUcp6CFmkoahanzlm+dDAlJxVtPcnezX3q0glOLVWI5v25lHpRolfBK43AzGUCxJNzWvuWRXrXQ==" saltValue="zlodUFcO2Q6C9s/jtLlI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34" t="s">
        <v>11</v>
      </c>
      <c r="C45" s="1235"/>
      <c r="D45" s="58"/>
      <c r="E45" s="1240" t="s">
        <v>12</v>
      </c>
      <c r="F45" s="1240"/>
      <c r="G45" s="1240"/>
      <c r="H45" s="1240"/>
      <c r="I45" s="1240"/>
      <c r="J45" s="1241"/>
      <c r="K45" s="59">
        <v>1555</v>
      </c>
      <c r="L45" s="60">
        <v>1551</v>
      </c>
      <c r="M45" s="60">
        <v>1429</v>
      </c>
      <c r="N45" s="60">
        <v>1348</v>
      </c>
      <c r="O45" s="61">
        <v>1426</v>
      </c>
      <c r="P45" s="48"/>
      <c r="Q45" s="48"/>
      <c r="R45" s="48"/>
      <c r="S45" s="48"/>
      <c r="T45" s="48"/>
      <c r="U45" s="48"/>
    </row>
    <row r="46" spans="1:21" ht="30.75" customHeight="1">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c r="A48" s="48"/>
      <c r="B48" s="1236"/>
      <c r="C48" s="1237"/>
      <c r="D48" s="62"/>
      <c r="E48" s="1228" t="s">
        <v>15</v>
      </c>
      <c r="F48" s="1228"/>
      <c r="G48" s="1228"/>
      <c r="H48" s="1228"/>
      <c r="I48" s="1228"/>
      <c r="J48" s="1229"/>
      <c r="K48" s="63">
        <v>946</v>
      </c>
      <c r="L48" s="64">
        <v>957</v>
      </c>
      <c r="M48" s="64">
        <v>961</v>
      </c>
      <c r="N48" s="64">
        <v>1032</v>
      </c>
      <c r="O48" s="65">
        <v>994</v>
      </c>
      <c r="P48" s="48"/>
      <c r="Q48" s="48"/>
      <c r="R48" s="48"/>
      <c r="S48" s="48"/>
      <c r="T48" s="48"/>
      <c r="U48" s="48"/>
    </row>
    <row r="49" spans="1:21" ht="30.75" customHeight="1">
      <c r="A49" s="48"/>
      <c r="B49" s="1236"/>
      <c r="C49" s="1237"/>
      <c r="D49" s="62"/>
      <c r="E49" s="1228" t="s">
        <v>16</v>
      </c>
      <c r="F49" s="1228"/>
      <c r="G49" s="1228"/>
      <c r="H49" s="1228"/>
      <c r="I49" s="1228"/>
      <c r="J49" s="1229"/>
      <c r="K49" s="63">
        <v>10</v>
      </c>
      <c r="L49" s="64">
        <v>11</v>
      </c>
      <c r="M49" s="64">
        <v>15</v>
      </c>
      <c r="N49" s="64">
        <v>17</v>
      </c>
      <c r="O49" s="65">
        <v>20</v>
      </c>
      <c r="P49" s="48"/>
      <c r="Q49" s="48"/>
      <c r="R49" s="48"/>
      <c r="S49" s="48"/>
      <c r="T49" s="48"/>
      <c r="U49" s="48"/>
    </row>
    <row r="50" spans="1:21" ht="30.75" customHeight="1">
      <c r="A50" s="48"/>
      <c r="B50" s="1236"/>
      <c r="C50" s="1237"/>
      <c r="D50" s="62"/>
      <c r="E50" s="1228" t="s">
        <v>17</v>
      </c>
      <c r="F50" s="1228"/>
      <c r="G50" s="1228"/>
      <c r="H50" s="1228"/>
      <c r="I50" s="1228"/>
      <c r="J50" s="1229"/>
      <c r="K50" s="63" t="s">
        <v>505</v>
      </c>
      <c r="L50" s="64" t="s">
        <v>505</v>
      </c>
      <c r="M50" s="64" t="s">
        <v>505</v>
      </c>
      <c r="N50" s="64" t="s">
        <v>505</v>
      </c>
      <c r="O50" s="65" t="s">
        <v>505</v>
      </c>
      <c r="P50" s="48"/>
      <c r="Q50" s="48"/>
      <c r="R50" s="48"/>
      <c r="S50" s="48"/>
      <c r="T50" s="48"/>
      <c r="U50" s="48"/>
    </row>
    <row r="51" spans="1:21" ht="30.75" customHeight="1">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c r="A52" s="48"/>
      <c r="B52" s="1226" t="s">
        <v>19</v>
      </c>
      <c r="C52" s="1227"/>
      <c r="D52" s="66"/>
      <c r="E52" s="1228" t="s">
        <v>20</v>
      </c>
      <c r="F52" s="1228"/>
      <c r="G52" s="1228"/>
      <c r="H52" s="1228"/>
      <c r="I52" s="1228"/>
      <c r="J52" s="1229"/>
      <c r="K52" s="63">
        <v>1684</v>
      </c>
      <c r="L52" s="64">
        <v>1714</v>
      </c>
      <c r="M52" s="64">
        <v>1627</v>
      </c>
      <c r="N52" s="64">
        <v>1577</v>
      </c>
      <c r="O52" s="65">
        <v>1578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827</v>
      </c>
      <c r="L53" s="69">
        <v>805</v>
      </c>
      <c r="M53" s="69">
        <v>778</v>
      </c>
      <c r="N53" s="69">
        <v>820</v>
      </c>
      <c r="O53" s="70">
        <v>862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NHfAWALRaIGQ/mphS2BcjddH71/7Xwh9QfisRpGoGAFGzIMid5+ZZ/AWvsLN4oDx1sf876azLoFmgDRx42psA==" saltValue="yXEVZVT7x+/9YIwhC/Gv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546</v>
      </c>
      <c r="J40" s="79" t="s">
        <v>547</v>
      </c>
      <c r="K40" s="79" t="s">
        <v>548</v>
      </c>
      <c r="L40" s="79" t="s">
        <v>549</v>
      </c>
      <c r="M40" s="80" t="s">
        <v>550</v>
      </c>
    </row>
    <row r="41" spans="2:13" ht="27.75" customHeight="1">
      <c r="B41" s="1254" t="s">
        <v>24</v>
      </c>
      <c r="C41" s="1255"/>
      <c r="D41" s="81"/>
      <c r="E41" s="1256" t="s">
        <v>25</v>
      </c>
      <c r="F41" s="1256"/>
      <c r="G41" s="1256"/>
      <c r="H41" s="1257"/>
      <c r="I41" s="82">
        <v>14184</v>
      </c>
      <c r="J41" s="83">
        <v>14520</v>
      </c>
      <c r="K41" s="83">
        <v>14784</v>
      </c>
      <c r="L41" s="83">
        <v>14748</v>
      </c>
      <c r="M41" s="84">
        <v>14264</v>
      </c>
    </row>
    <row r="42" spans="2:13" ht="27.75" customHeight="1">
      <c r="B42" s="1244"/>
      <c r="C42" s="1245"/>
      <c r="D42" s="85"/>
      <c r="E42" s="1248" t="s">
        <v>26</v>
      </c>
      <c r="F42" s="1248"/>
      <c r="G42" s="1248"/>
      <c r="H42" s="1249"/>
      <c r="I42" s="86">
        <v>367</v>
      </c>
      <c r="J42" s="87" t="s">
        <v>505</v>
      </c>
      <c r="K42" s="87" t="s">
        <v>505</v>
      </c>
      <c r="L42" s="87" t="s">
        <v>505</v>
      </c>
      <c r="M42" s="88" t="s">
        <v>505</v>
      </c>
    </row>
    <row r="43" spans="2:13" ht="27.75" customHeight="1">
      <c r="B43" s="1244"/>
      <c r="C43" s="1245"/>
      <c r="D43" s="85"/>
      <c r="E43" s="1248" t="s">
        <v>27</v>
      </c>
      <c r="F43" s="1248"/>
      <c r="G43" s="1248"/>
      <c r="H43" s="1249"/>
      <c r="I43" s="86">
        <v>11094</v>
      </c>
      <c r="J43" s="87">
        <v>10556</v>
      </c>
      <c r="K43" s="87">
        <v>10328</v>
      </c>
      <c r="L43" s="87">
        <v>10102</v>
      </c>
      <c r="M43" s="88">
        <v>9992</v>
      </c>
    </row>
    <row r="44" spans="2:13" ht="27.75" customHeight="1">
      <c r="B44" s="1244"/>
      <c r="C44" s="1245"/>
      <c r="D44" s="85"/>
      <c r="E44" s="1248" t="s">
        <v>28</v>
      </c>
      <c r="F44" s="1248"/>
      <c r="G44" s="1248"/>
      <c r="H44" s="1249"/>
      <c r="I44" s="86">
        <v>519</v>
      </c>
      <c r="J44" s="87">
        <v>606</v>
      </c>
      <c r="K44" s="87">
        <v>636</v>
      </c>
      <c r="L44" s="87">
        <v>643</v>
      </c>
      <c r="M44" s="88">
        <v>555</v>
      </c>
    </row>
    <row r="45" spans="2:13" ht="27.75" customHeight="1">
      <c r="B45" s="1244"/>
      <c r="C45" s="1245"/>
      <c r="D45" s="85"/>
      <c r="E45" s="1248" t="s">
        <v>29</v>
      </c>
      <c r="F45" s="1248"/>
      <c r="G45" s="1248"/>
      <c r="H45" s="1249"/>
      <c r="I45" s="86">
        <v>1412</v>
      </c>
      <c r="J45" s="87">
        <v>1352</v>
      </c>
      <c r="K45" s="87">
        <v>1401</v>
      </c>
      <c r="L45" s="87">
        <v>1254</v>
      </c>
      <c r="M45" s="88">
        <v>1240</v>
      </c>
    </row>
    <row r="46" spans="2:13" ht="27.75" customHeight="1">
      <c r="B46" s="1244"/>
      <c r="C46" s="1245"/>
      <c r="D46" s="89"/>
      <c r="E46" s="1248" t="s">
        <v>30</v>
      </c>
      <c r="F46" s="1248"/>
      <c r="G46" s="1248"/>
      <c r="H46" s="1249"/>
      <c r="I46" s="86" t="s">
        <v>505</v>
      </c>
      <c r="J46" s="87" t="s">
        <v>505</v>
      </c>
      <c r="K46" s="87" t="s">
        <v>505</v>
      </c>
      <c r="L46" s="87" t="s">
        <v>505</v>
      </c>
      <c r="M46" s="88" t="s">
        <v>505</v>
      </c>
    </row>
    <row r="47" spans="2:13" ht="27.75" customHeight="1">
      <c r="B47" s="1244"/>
      <c r="C47" s="1245"/>
      <c r="D47" s="90"/>
      <c r="E47" s="1258" t="s">
        <v>31</v>
      </c>
      <c r="F47" s="1259"/>
      <c r="G47" s="1259"/>
      <c r="H47" s="1260"/>
      <c r="I47" s="86" t="s">
        <v>505</v>
      </c>
      <c r="J47" s="87" t="s">
        <v>505</v>
      </c>
      <c r="K47" s="87" t="s">
        <v>505</v>
      </c>
      <c r="L47" s="87" t="s">
        <v>505</v>
      </c>
      <c r="M47" s="88" t="s">
        <v>505</v>
      </c>
    </row>
    <row r="48" spans="2:13" ht="27.75" customHeight="1">
      <c r="B48" s="1244"/>
      <c r="C48" s="1245"/>
      <c r="D48" s="85"/>
      <c r="E48" s="1248" t="s">
        <v>32</v>
      </c>
      <c r="F48" s="1248"/>
      <c r="G48" s="1248"/>
      <c r="H48" s="1249"/>
      <c r="I48" s="86" t="s">
        <v>505</v>
      </c>
      <c r="J48" s="87" t="s">
        <v>505</v>
      </c>
      <c r="K48" s="87" t="s">
        <v>505</v>
      </c>
      <c r="L48" s="87" t="s">
        <v>505</v>
      </c>
      <c r="M48" s="88" t="s">
        <v>505</v>
      </c>
    </row>
    <row r="49" spans="2:13" ht="27.75" customHeight="1">
      <c r="B49" s="1246"/>
      <c r="C49" s="1247"/>
      <c r="D49" s="85"/>
      <c r="E49" s="1248" t="s">
        <v>33</v>
      </c>
      <c r="F49" s="1248"/>
      <c r="G49" s="1248"/>
      <c r="H49" s="1249"/>
      <c r="I49" s="86" t="s">
        <v>505</v>
      </c>
      <c r="J49" s="87" t="s">
        <v>505</v>
      </c>
      <c r="K49" s="87" t="s">
        <v>505</v>
      </c>
      <c r="L49" s="87" t="s">
        <v>505</v>
      </c>
      <c r="M49" s="88" t="s">
        <v>505</v>
      </c>
    </row>
    <row r="50" spans="2:13" ht="27.75" customHeight="1">
      <c r="B50" s="1242" t="s">
        <v>34</v>
      </c>
      <c r="C50" s="1243"/>
      <c r="D50" s="91"/>
      <c r="E50" s="1248" t="s">
        <v>35</v>
      </c>
      <c r="F50" s="1248"/>
      <c r="G50" s="1248"/>
      <c r="H50" s="1249"/>
      <c r="I50" s="86">
        <v>3565</v>
      </c>
      <c r="J50" s="87">
        <v>2865</v>
      </c>
      <c r="K50" s="87">
        <v>2934</v>
      </c>
      <c r="L50" s="87">
        <v>3142</v>
      </c>
      <c r="M50" s="88">
        <v>3115</v>
      </c>
    </row>
    <row r="51" spans="2:13" ht="27.75" customHeight="1">
      <c r="B51" s="1244"/>
      <c r="C51" s="1245"/>
      <c r="D51" s="85"/>
      <c r="E51" s="1248" t="s">
        <v>36</v>
      </c>
      <c r="F51" s="1248"/>
      <c r="G51" s="1248"/>
      <c r="H51" s="1249"/>
      <c r="I51" s="86">
        <v>386</v>
      </c>
      <c r="J51" s="87">
        <v>331</v>
      </c>
      <c r="K51" s="87">
        <v>284</v>
      </c>
      <c r="L51" s="87">
        <v>249</v>
      </c>
      <c r="M51" s="88">
        <v>177</v>
      </c>
    </row>
    <row r="52" spans="2:13" ht="27.75" customHeight="1">
      <c r="B52" s="1246"/>
      <c r="C52" s="1247"/>
      <c r="D52" s="85"/>
      <c r="E52" s="1248" t="s">
        <v>37</v>
      </c>
      <c r="F52" s="1248"/>
      <c r="G52" s="1248"/>
      <c r="H52" s="1249"/>
      <c r="I52" s="86">
        <v>16907</v>
      </c>
      <c r="J52" s="87">
        <v>17053</v>
      </c>
      <c r="K52" s="87">
        <v>17054</v>
      </c>
      <c r="L52" s="87">
        <v>16735</v>
      </c>
      <c r="M52" s="88">
        <v>16068</v>
      </c>
    </row>
    <row r="53" spans="2:13" ht="27.75" customHeight="1" thickBot="1">
      <c r="B53" s="1250" t="s">
        <v>38</v>
      </c>
      <c r="C53" s="1251"/>
      <c r="D53" s="92"/>
      <c r="E53" s="1252" t="s">
        <v>39</v>
      </c>
      <c r="F53" s="1252"/>
      <c r="G53" s="1252"/>
      <c r="H53" s="1253"/>
      <c r="I53" s="93">
        <v>6719</v>
      </c>
      <c r="J53" s="94">
        <v>6786</v>
      </c>
      <c r="K53" s="94">
        <v>6876</v>
      </c>
      <c r="L53" s="94">
        <v>6622</v>
      </c>
      <c r="M53" s="95">
        <v>6693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i12CjrnGr2Fj5uUVHdBCGtzpeN3RyXDuYPIHpyn6QQlrK4QGArPpgUDELHCpaKLFtckB0OL5NacqrYBXHSMMg==" saltValue="ogewVdxttMfJv5c9k4Oa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548</v>
      </c>
      <c r="G54" s="104" t="s">
        <v>549</v>
      </c>
      <c r="H54" s="105" t="s">
        <v>550</v>
      </c>
    </row>
    <row r="55" spans="2:8" ht="52.5" customHeight="1">
      <c r="B55" s="106"/>
      <c r="C55" s="1269" t="s">
        <v>42</v>
      </c>
      <c r="D55" s="1269"/>
      <c r="E55" s="1270"/>
      <c r="F55" s="107">
        <v>1891</v>
      </c>
      <c r="G55" s="107">
        <v>2054</v>
      </c>
      <c r="H55" s="108">
        <v>2017</v>
      </c>
    </row>
    <row r="56" spans="2:8" ht="52.5" customHeight="1">
      <c r="B56" s="109"/>
      <c r="C56" s="1271" t="s">
        <v>43</v>
      </c>
      <c r="D56" s="1271"/>
      <c r="E56" s="1272"/>
      <c r="F56" s="110">
        <v>416</v>
      </c>
      <c r="G56" s="110">
        <v>416</v>
      </c>
      <c r="H56" s="111">
        <v>325</v>
      </c>
    </row>
    <row r="57" spans="2:8" ht="53.25" customHeight="1">
      <c r="B57" s="109"/>
      <c r="C57" s="1273" t="s">
        <v>44</v>
      </c>
      <c r="D57" s="1273"/>
      <c r="E57" s="1274"/>
      <c r="F57" s="112">
        <v>2153</v>
      </c>
      <c r="G57" s="112">
        <v>2086</v>
      </c>
      <c r="H57" s="113">
        <v>2100</v>
      </c>
    </row>
    <row r="58" spans="2:8" ht="45.75" customHeight="1">
      <c r="B58" s="114"/>
      <c r="C58" s="1261" t="s">
        <v>564</v>
      </c>
      <c r="D58" s="1262"/>
      <c r="E58" s="1263"/>
      <c r="F58" s="115">
        <v>1687</v>
      </c>
      <c r="G58" s="115">
        <v>1689</v>
      </c>
      <c r="H58" s="116">
        <v>1691</v>
      </c>
    </row>
    <row r="59" spans="2:8" ht="45.75" customHeight="1">
      <c r="B59" s="114"/>
      <c r="C59" s="1261" t="s">
        <v>565</v>
      </c>
      <c r="D59" s="1262"/>
      <c r="E59" s="1263"/>
      <c r="F59" s="115">
        <v>226</v>
      </c>
      <c r="G59" s="115">
        <v>163</v>
      </c>
      <c r="H59" s="116">
        <v>180</v>
      </c>
    </row>
    <row r="60" spans="2:8" ht="45.75" customHeight="1">
      <c r="B60" s="114"/>
      <c r="C60" s="1261" t="s">
        <v>566</v>
      </c>
      <c r="D60" s="1262"/>
      <c r="E60" s="1263"/>
      <c r="F60" s="115">
        <v>108</v>
      </c>
      <c r="G60" s="115">
        <v>108</v>
      </c>
      <c r="H60" s="116">
        <v>108</v>
      </c>
    </row>
    <row r="61" spans="2:8" ht="45.75" customHeight="1">
      <c r="B61" s="114"/>
      <c r="C61" s="1261" t="s">
        <v>567</v>
      </c>
      <c r="D61" s="1262"/>
      <c r="E61" s="1263"/>
      <c r="F61" s="115">
        <v>26</v>
      </c>
      <c r="G61" s="115">
        <v>26</v>
      </c>
      <c r="H61" s="116">
        <v>26</v>
      </c>
    </row>
    <row r="62" spans="2:8" ht="45.75" customHeight="1" thickBot="1">
      <c r="B62" s="117"/>
      <c r="C62" s="1264" t="s">
        <v>568</v>
      </c>
      <c r="D62" s="1265"/>
      <c r="E62" s="1266"/>
      <c r="F62" s="118">
        <v>26</v>
      </c>
      <c r="G62" s="118">
        <v>26</v>
      </c>
      <c r="H62" s="119">
        <v>26</v>
      </c>
    </row>
    <row r="63" spans="2:8" ht="52.5" customHeight="1" thickBot="1">
      <c r="B63" s="120"/>
      <c r="C63" s="1267" t="s">
        <v>45</v>
      </c>
      <c r="D63" s="1267"/>
      <c r="E63" s="1268"/>
      <c r="F63" s="121">
        <v>4460</v>
      </c>
      <c r="G63" s="121">
        <v>4556</v>
      </c>
      <c r="H63" s="122">
        <v>4442</v>
      </c>
    </row>
    <row r="64" spans="2:8" ht="15" customHeight="1"/>
    <row r="65" ht="0" hidden="1" customHeight="1"/>
    <row r="66" ht="0" hidden="1" customHeight="1"/>
  </sheetData>
  <sheetProtection algorithmName="SHA-512" hashValue="5u7h59fjOE1yuo2WjG6Qm4wjRctI2Wk9X+SIZeDK3u7RUIQXUM/4bm47fHAsgO8czCo5IiiNXvLMfaCj72YH2w==" saltValue="BqeKbnIGy57wvvwULe2f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7" t="s">
        <v>607</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602</v>
      </c>
    </row>
    <row r="50" spans="1:109" ht="13.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546</v>
      </c>
      <c r="BQ50" s="1277"/>
      <c r="BR50" s="1277"/>
      <c r="BS50" s="1277"/>
      <c r="BT50" s="1277"/>
      <c r="BU50" s="1277"/>
      <c r="BV50" s="1277"/>
      <c r="BW50" s="1277"/>
      <c r="BX50" s="1277" t="s">
        <v>547</v>
      </c>
      <c r="BY50" s="1277"/>
      <c r="BZ50" s="1277"/>
      <c r="CA50" s="1277"/>
      <c r="CB50" s="1277"/>
      <c r="CC50" s="1277"/>
      <c r="CD50" s="1277"/>
      <c r="CE50" s="1277"/>
      <c r="CF50" s="1277" t="s">
        <v>548</v>
      </c>
      <c r="CG50" s="1277"/>
      <c r="CH50" s="1277"/>
      <c r="CI50" s="1277"/>
      <c r="CJ50" s="1277"/>
      <c r="CK50" s="1277"/>
      <c r="CL50" s="1277"/>
      <c r="CM50" s="1277"/>
      <c r="CN50" s="1277" t="s">
        <v>549</v>
      </c>
      <c r="CO50" s="1277"/>
      <c r="CP50" s="1277"/>
      <c r="CQ50" s="1277"/>
      <c r="CR50" s="1277"/>
      <c r="CS50" s="1277"/>
      <c r="CT50" s="1277"/>
      <c r="CU50" s="1277"/>
      <c r="CV50" s="1277" t="s">
        <v>550</v>
      </c>
      <c r="CW50" s="1277"/>
      <c r="CX50" s="1277"/>
      <c r="CY50" s="1277"/>
      <c r="CZ50" s="1277"/>
      <c r="DA50" s="1277"/>
      <c r="DB50" s="1277"/>
      <c r="DC50" s="1277"/>
    </row>
    <row r="51" spans="1:109" ht="13.5" customHeight="1">
      <c r="B51" s="366"/>
      <c r="G51" s="1286"/>
      <c r="H51" s="1286"/>
      <c r="I51" s="1297"/>
      <c r="J51" s="1297"/>
      <c r="K51" s="1282"/>
      <c r="L51" s="1282"/>
      <c r="M51" s="1282"/>
      <c r="N51" s="1282"/>
      <c r="AM51" s="373"/>
      <c r="AN51" s="1278" t="s">
        <v>601</v>
      </c>
      <c r="AO51" s="1278"/>
      <c r="AP51" s="1278"/>
      <c r="AQ51" s="1278"/>
      <c r="AR51" s="1278"/>
      <c r="AS51" s="1278"/>
      <c r="AT51" s="1278"/>
      <c r="AU51" s="1278"/>
      <c r="AV51" s="1278"/>
      <c r="AW51" s="1278"/>
      <c r="AX51" s="1278"/>
      <c r="AY51" s="1278"/>
      <c r="AZ51" s="1278"/>
      <c r="BA51" s="1278"/>
      <c r="BB51" s="1278" t="s">
        <v>599</v>
      </c>
      <c r="BC51" s="1278"/>
      <c r="BD51" s="1278"/>
      <c r="BE51" s="1278"/>
      <c r="BF51" s="1278"/>
      <c r="BG51" s="1278"/>
      <c r="BH51" s="1278"/>
      <c r="BI51" s="1278"/>
      <c r="BJ51" s="1278"/>
      <c r="BK51" s="1278"/>
      <c r="BL51" s="1278"/>
      <c r="BM51" s="1278"/>
      <c r="BN51" s="1278"/>
      <c r="BO51" s="1278"/>
      <c r="BP51" s="1296"/>
      <c r="BQ51" s="1275"/>
      <c r="BR51" s="1275"/>
      <c r="BS51" s="1275"/>
      <c r="BT51" s="1275"/>
      <c r="BU51" s="1275"/>
      <c r="BV51" s="1275"/>
      <c r="BW51" s="1275"/>
      <c r="BX51" s="1296"/>
      <c r="BY51" s="1275"/>
      <c r="BZ51" s="1275"/>
      <c r="CA51" s="1275"/>
      <c r="CB51" s="1275"/>
      <c r="CC51" s="1275"/>
      <c r="CD51" s="1275"/>
      <c r="CE51" s="1275"/>
      <c r="CF51" s="1296"/>
      <c r="CG51" s="1275"/>
      <c r="CH51" s="1275"/>
      <c r="CI51" s="1275"/>
      <c r="CJ51" s="1275"/>
      <c r="CK51" s="1275"/>
      <c r="CL51" s="1275"/>
      <c r="CM51" s="1275"/>
      <c r="CN51" s="1275">
        <v>121</v>
      </c>
      <c r="CO51" s="1275"/>
      <c r="CP51" s="1275"/>
      <c r="CQ51" s="1275"/>
      <c r="CR51" s="1275"/>
      <c r="CS51" s="1275"/>
      <c r="CT51" s="1275"/>
      <c r="CU51" s="1275"/>
      <c r="CV51" s="1296"/>
      <c r="CW51" s="1275"/>
      <c r="CX51" s="1275"/>
      <c r="CY51" s="1275"/>
      <c r="CZ51" s="1275"/>
      <c r="DA51" s="1275"/>
      <c r="DB51" s="1275"/>
      <c r="DC51" s="1275"/>
    </row>
    <row r="52" spans="1:109" ht="13.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606</v>
      </c>
      <c r="BC53" s="1278"/>
      <c r="BD53" s="1278"/>
      <c r="BE53" s="1278"/>
      <c r="BF53" s="1278"/>
      <c r="BG53" s="1278"/>
      <c r="BH53" s="1278"/>
      <c r="BI53" s="1278"/>
      <c r="BJ53" s="1278"/>
      <c r="BK53" s="1278"/>
      <c r="BL53" s="1278"/>
      <c r="BM53" s="1278"/>
      <c r="BN53" s="1278"/>
      <c r="BO53" s="1278"/>
      <c r="BP53" s="1296"/>
      <c r="BQ53" s="1275"/>
      <c r="BR53" s="1275"/>
      <c r="BS53" s="1275"/>
      <c r="BT53" s="1275"/>
      <c r="BU53" s="1275"/>
      <c r="BV53" s="1275"/>
      <c r="BW53" s="1275"/>
      <c r="BX53" s="1296"/>
      <c r="BY53" s="1275"/>
      <c r="BZ53" s="1275"/>
      <c r="CA53" s="1275"/>
      <c r="CB53" s="1275"/>
      <c r="CC53" s="1275"/>
      <c r="CD53" s="1275"/>
      <c r="CE53" s="1275"/>
      <c r="CF53" s="1296"/>
      <c r="CG53" s="1275"/>
      <c r="CH53" s="1275"/>
      <c r="CI53" s="1275"/>
      <c r="CJ53" s="1275"/>
      <c r="CK53" s="1275"/>
      <c r="CL53" s="1275"/>
      <c r="CM53" s="1275"/>
      <c r="CN53" s="1275">
        <v>53.9</v>
      </c>
      <c r="CO53" s="1275"/>
      <c r="CP53" s="1275"/>
      <c r="CQ53" s="1275"/>
      <c r="CR53" s="1275"/>
      <c r="CS53" s="1275"/>
      <c r="CT53" s="1275"/>
      <c r="CU53" s="1275"/>
      <c r="CV53" s="1296"/>
      <c r="CW53" s="1275"/>
      <c r="CX53" s="1275"/>
      <c r="CY53" s="1275"/>
      <c r="CZ53" s="1275"/>
      <c r="DA53" s="1275"/>
      <c r="DB53" s="1275"/>
      <c r="DC53" s="1275"/>
    </row>
    <row r="54" spans="1:109" ht="13.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1"/>
      <c r="H55" s="1281"/>
      <c r="I55" s="1281"/>
      <c r="J55" s="1281"/>
      <c r="K55" s="1282"/>
      <c r="L55" s="1282"/>
      <c r="M55" s="1282"/>
      <c r="N55" s="1282"/>
      <c r="AN55" s="1277" t="s">
        <v>600</v>
      </c>
      <c r="AO55" s="1277"/>
      <c r="AP55" s="1277"/>
      <c r="AQ55" s="1277"/>
      <c r="AR55" s="1277"/>
      <c r="AS55" s="1277"/>
      <c r="AT55" s="1277"/>
      <c r="AU55" s="1277"/>
      <c r="AV55" s="1277"/>
      <c r="AW55" s="1277"/>
      <c r="AX55" s="1277"/>
      <c r="AY55" s="1277"/>
      <c r="AZ55" s="1277"/>
      <c r="BA55" s="1277"/>
      <c r="BB55" s="1278" t="s">
        <v>599</v>
      </c>
      <c r="BC55" s="1278"/>
      <c r="BD55" s="1278"/>
      <c r="BE55" s="1278"/>
      <c r="BF55" s="1278"/>
      <c r="BG55" s="1278"/>
      <c r="BH55" s="1278"/>
      <c r="BI55" s="1278"/>
      <c r="BJ55" s="1278"/>
      <c r="BK55" s="1278"/>
      <c r="BL55" s="1278"/>
      <c r="BM55" s="1278"/>
      <c r="BN55" s="1278"/>
      <c r="BO55" s="1278"/>
      <c r="BP55" s="1296"/>
      <c r="BQ55" s="1275"/>
      <c r="BR55" s="1275"/>
      <c r="BS55" s="1275"/>
      <c r="BT55" s="1275"/>
      <c r="BU55" s="1275"/>
      <c r="BV55" s="1275"/>
      <c r="BW55" s="1275"/>
      <c r="BX55" s="1296"/>
      <c r="BY55" s="1275"/>
      <c r="BZ55" s="1275"/>
      <c r="CA55" s="1275"/>
      <c r="CB55" s="1275"/>
      <c r="CC55" s="1275"/>
      <c r="CD55" s="1275"/>
      <c r="CE55" s="1275"/>
      <c r="CF55" s="1296"/>
      <c r="CG55" s="1275"/>
      <c r="CH55" s="1275"/>
      <c r="CI55" s="1275"/>
      <c r="CJ55" s="1275"/>
      <c r="CK55" s="1275"/>
      <c r="CL55" s="1275"/>
      <c r="CM55" s="1275"/>
      <c r="CN55" s="1275">
        <v>38.5</v>
      </c>
      <c r="CO55" s="1275"/>
      <c r="CP55" s="1275"/>
      <c r="CQ55" s="1275"/>
      <c r="CR55" s="1275"/>
      <c r="CS55" s="1275"/>
      <c r="CT55" s="1275"/>
      <c r="CU55" s="1275"/>
      <c r="CV55" s="1296"/>
      <c r="CW55" s="1275"/>
      <c r="CX55" s="1275"/>
      <c r="CY55" s="1275"/>
      <c r="CZ55" s="1275"/>
      <c r="DA55" s="1275"/>
      <c r="DB55" s="1275"/>
      <c r="DC55" s="1275"/>
    </row>
    <row r="56" spans="1:109" ht="13.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606</v>
      </c>
      <c r="BC57" s="1278"/>
      <c r="BD57" s="1278"/>
      <c r="BE57" s="1278"/>
      <c r="BF57" s="1278"/>
      <c r="BG57" s="1278"/>
      <c r="BH57" s="1278"/>
      <c r="BI57" s="1278"/>
      <c r="BJ57" s="1278"/>
      <c r="BK57" s="1278"/>
      <c r="BL57" s="1278"/>
      <c r="BM57" s="1278"/>
      <c r="BN57" s="1278"/>
      <c r="BO57" s="1278"/>
      <c r="BP57" s="1296"/>
      <c r="BQ57" s="1275"/>
      <c r="BR57" s="1275"/>
      <c r="BS57" s="1275"/>
      <c r="BT57" s="1275"/>
      <c r="BU57" s="1275"/>
      <c r="BV57" s="1275"/>
      <c r="BW57" s="1275"/>
      <c r="BX57" s="1296"/>
      <c r="BY57" s="1275"/>
      <c r="BZ57" s="1275"/>
      <c r="CA57" s="1275"/>
      <c r="CB57" s="1275"/>
      <c r="CC57" s="1275"/>
      <c r="CD57" s="1275"/>
      <c r="CE57" s="1275"/>
      <c r="CF57" s="1296"/>
      <c r="CG57" s="1275"/>
      <c r="CH57" s="1275"/>
      <c r="CI57" s="1275"/>
      <c r="CJ57" s="1275"/>
      <c r="CK57" s="1275"/>
      <c r="CL57" s="1275"/>
      <c r="CM57" s="1275"/>
      <c r="CN57" s="1275">
        <v>57.6</v>
      </c>
      <c r="CO57" s="1275"/>
      <c r="CP57" s="1275"/>
      <c r="CQ57" s="1275"/>
      <c r="CR57" s="1275"/>
      <c r="CS57" s="1275"/>
      <c r="CT57" s="1275"/>
      <c r="CU57" s="1275"/>
      <c r="CV57" s="1296"/>
      <c r="CW57" s="1275"/>
      <c r="CX57" s="1275"/>
      <c r="CY57" s="1275"/>
      <c r="CZ57" s="1275"/>
      <c r="DA57" s="1275"/>
      <c r="DB57" s="1275"/>
      <c r="DC57" s="1275"/>
      <c r="DD57" s="392"/>
      <c r="DE57" s="387"/>
    </row>
    <row r="58" spans="1:109" s="381" customFormat="1" ht="13.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605</v>
      </c>
    </row>
    <row r="64" spans="1:109" ht="13.5">
      <c r="B64" s="366"/>
      <c r="G64" s="382"/>
      <c r="I64" s="384"/>
      <c r="J64" s="384"/>
      <c r="K64" s="384"/>
      <c r="L64" s="384"/>
      <c r="M64" s="384"/>
      <c r="N64" s="383"/>
      <c r="AM64" s="382"/>
      <c r="AN64" s="382" t="s">
        <v>604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7" t="s">
        <v>603</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602</v>
      </c>
    </row>
    <row r="72" spans="2:107" ht="13.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546</v>
      </c>
      <c r="BQ72" s="1277"/>
      <c r="BR72" s="1277"/>
      <c r="BS72" s="1277"/>
      <c r="BT72" s="1277"/>
      <c r="BU72" s="1277"/>
      <c r="BV72" s="1277"/>
      <c r="BW72" s="1277"/>
      <c r="BX72" s="1277" t="s">
        <v>547</v>
      </c>
      <c r="BY72" s="1277"/>
      <c r="BZ72" s="1277"/>
      <c r="CA72" s="1277"/>
      <c r="CB72" s="1277"/>
      <c r="CC72" s="1277"/>
      <c r="CD72" s="1277"/>
      <c r="CE72" s="1277"/>
      <c r="CF72" s="1277" t="s">
        <v>548</v>
      </c>
      <c r="CG72" s="1277"/>
      <c r="CH72" s="1277"/>
      <c r="CI72" s="1277"/>
      <c r="CJ72" s="1277"/>
      <c r="CK72" s="1277"/>
      <c r="CL72" s="1277"/>
      <c r="CM72" s="1277"/>
      <c r="CN72" s="1277" t="s">
        <v>549</v>
      </c>
      <c r="CO72" s="1277"/>
      <c r="CP72" s="1277"/>
      <c r="CQ72" s="1277"/>
      <c r="CR72" s="1277"/>
      <c r="CS72" s="1277"/>
      <c r="CT72" s="1277"/>
      <c r="CU72" s="1277"/>
      <c r="CV72" s="1277" t="s">
        <v>550</v>
      </c>
      <c r="CW72" s="1277"/>
      <c r="CX72" s="1277"/>
      <c r="CY72" s="1277"/>
      <c r="CZ72" s="1277"/>
      <c r="DA72" s="1277"/>
      <c r="DB72" s="1277"/>
      <c r="DC72" s="1277"/>
    </row>
    <row r="73" spans="2:107" ht="13.5">
      <c r="B73" s="366"/>
      <c r="G73" s="1286"/>
      <c r="H73" s="1286"/>
      <c r="I73" s="1286"/>
      <c r="J73" s="1286"/>
      <c r="K73" s="1276"/>
      <c r="L73" s="1276"/>
      <c r="M73" s="1276"/>
      <c r="N73" s="1276"/>
      <c r="AM73" s="373"/>
      <c r="AN73" s="1278" t="s">
        <v>601</v>
      </c>
      <c r="AO73" s="1278"/>
      <c r="AP73" s="1278"/>
      <c r="AQ73" s="1278"/>
      <c r="AR73" s="1278"/>
      <c r="AS73" s="1278"/>
      <c r="AT73" s="1278"/>
      <c r="AU73" s="1278"/>
      <c r="AV73" s="1278"/>
      <c r="AW73" s="1278"/>
      <c r="AX73" s="1278"/>
      <c r="AY73" s="1278"/>
      <c r="AZ73" s="1278"/>
      <c r="BA73" s="1278"/>
      <c r="BB73" s="1278" t="s">
        <v>599</v>
      </c>
      <c r="BC73" s="1278"/>
      <c r="BD73" s="1278"/>
      <c r="BE73" s="1278"/>
      <c r="BF73" s="1278"/>
      <c r="BG73" s="1278"/>
      <c r="BH73" s="1278"/>
      <c r="BI73" s="1278"/>
      <c r="BJ73" s="1278"/>
      <c r="BK73" s="1278"/>
      <c r="BL73" s="1278"/>
      <c r="BM73" s="1278"/>
      <c r="BN73" s="1278"/>
      <c r="BO73" s="1278"/>
      <c r="BP73" s="1275">
        <v>117.2</v>
      </c>
      <c r="BQ73" s="1275"/>
      <c r="BR73" s="1275"/>
      <c r="BS73" s="1275"/>
      <c r="BT73" s="1275"/>
      <c r="BU73" s="1275"/>
      <c r="BV73" s="1275"/>
      <c r="BW73" s="1275"/>
      <c r="BX73" s="1275">
        <v>121</v>
      </c>
      <c r="BY73" s="1275"/>
      <c r="BZ73" s="1275"/>
      <c r="CA73" s="1275"/>
      <c r="CB73" s="1275"/>
      <c r="CC73" s="1275"/>
      <c r="CD73" s="1275"/>
      <c r="CE73" s="1275"/>
      <c r="CF73" s="1275">
        <v>119.6</v>
      </c>
      <c r="CG73" s="1275"/>
      <c r="CH73" s="1275"/>
      <c r="CI73" s="1275"/>
      <c r="CJ73" s="1275"/>
      <c r="CK73" s="1275"/>
      <c r="CL73" s="1275"/>
      <c r="CM73" s="1275"/>
      <c r="CN73" s="1275">
        <v>121</v>
      </c>
      <c r="CO73" s="1275"/>
      <c r="CP73" s="1275"/>
      <c r="CQ73" s="1275"/>
      <c r="CR73" s="1275"/>
      <c r="CS73" s="1275"/>
      <c r="CT73" s="1275"/>
      <c r="CU73" s="1275"/>
      <c r="CV73" s="1275">
        <v>128.69999999999999</v>
      </c>
      <c r="CW73" s="1275"/>
      <c r="CX73" s="1275"/>
      <c r="CY73" s="1275"/>
      <c r="CZ73" s="1275"/>
      <c r="DA73" s="1275"/>
      <c r="DB73" s="1275"/>
      <c r="DC73" s="1275"/>
    </row>
    <row r="74" spans="2:107" ht="13.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598</v>
      </c>
      <c r="BC75" s="1278"/>
      <c r="BD75" s="1278"/>
      <c r="BE75" s="1278"/>
      <c r="BF75" s="1278"/>
      <c r="BG75" s="1278"/>
      <c r="BH75" s="1278"/>
      <c r="BI75" s="1278"/>
      <c r="BJ75" s="1278"/>
      <c r="BK75" s="1278"/>
      <c r="BL75" s="1278"/>
      <c r="BM75" s="1278"/>
      <c r="BN75" s="1278"/>
      <c r="BO75" s="1278"/>
      <c r="BP75" s="1275">
        <v>14.4</v>
      </c>
      <c r="BQ75" s="1275"/>
      <c r="BR75" s="1275"/>
      <c r="BS75" s="1275"/>
      <c r="BT75" s="1275"/>
      <c r="BU75" s="1275"/>
      <c r="BV75" s="1275"/>
      <c r="BW75" s="1275"/>
      <c r="BX75" s="1275">
        <v>14.4</v>
      </c>
      <c r="BY75" s="1275"/>
      <c r="BZ75" s="1275"/>
      <c r="CA75" s="1275"/>
      <c r="CB75" s="1275"/>
      <c r="CC75" s="1275"/>
      <c r="CD75" s="1275"/>
      <c r="CE75" s="1275"/>
      <c r="CF75" s="1275">
        <v>14</v>
      </c>
      <c r="CG75" s="1275"/>
      <c r="CH75" s="1275"/>
      <c r="CI75" s="1275"/>
      <c r="CJ75" s="1275"/>
      <c r="CK75" s="1275"/>
      <c r="CL75" s="1275"/>
      <c r="CM75" s="1275"/>
      <c r="CN75" s="1275">
        <v>14.2</v>
      </c>
      <c r="CO75" s="1275"/>
      <c r="CP75" s="1275"/>
      <c r="CQ75" s="1275"/>
      <c r="CR75" s="1275"/>
      <c r="CS75" s="1275"/>
      <c r="CT75" s="1275"/>
      <c r="CU75" s="1275"/>
      <c r="CV75" s="1275">
        <v>15</v>
      </c>
      <c r="CW75" s="1275"/>
      <c r="CX75" s="1275"/>
      <c r="CY75" s="1275"/>
      <c r="CZ75" s="1275"/>
      <c r="DA75" s="1275"/>
      <c r="DB75" s="1275"/>
      <c r="DC75" s="1275"/>
    </row>
    <row r="76" spans="2:107" ht="13.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1"/>
      <c r="H77" s="1281"/>
      <c r="I77" s="1281"/>
      <c r="J77" s="1281"/>
      <c r="K77" s="1276"/>
      <c r="L77" s="1276"/>
      <c r="M77" s="1276"/>
      <c r="N77" s="1276"/>
      <c r="AN77" s="1277" t="s">
        <v>600</v>
      </c>
      <c r="AO77" s="1277"/>
      <c r="AP77" s="1277"/>
      <c r="AQ77" s="1277"/>
      <c r="AR77" s="1277"/>
      <c r="AS77" s="1277"/>
      <c r="AT77" s="1277"/>
      <c r="AU77" s="1277"/>
      <c r="AV77" s="1277"/>
      <c r="AW77" s="1277"/>
      <c r="AX77" s="1277"/>
      <c r="AY77" s="1277"/>
      <c r="AZ77" s="1277"/>
      <c r="BA77" s="1277"/>
      <c r="BB77" s="1278" t="s">
        <v>599</v>
      </c>
      <c r="BC77" s="1278"/>
      <c r="BD77" s="1278"/>
      <c r="BE77" s="1278"/>
      <c r="BF77" s="1278"/>
      <c r="BG77" s="1278"/>
      <c r="BH77" s="1278"/>
      <c r="BI77" s="1278"/>
      <c r="BJ77" s="1278"/>
      <c r="BK77" s="1278"/>
      <c r="BL77" s="1278"/>
      <c r="BM77" s="1278"/>
      <c r="BN77" s="1278"/>
      <c r="BO77" s="1278"/>
      <c r="BP77" s="1275">
        <v>44.3</v>
      </c>
      <c r="BQ77" s="1275"/>
      <c r="BR77" s="1275"/>
      <c r="BS77" s="1275"/>
      <c r="BT77" s="1275"/>
      <c r="BU77" s="1275"/>
      <c r="BV77" s="1275"/>
      <c r="BW77" s="1275"/>
      <c r="BX77" s="1275">
        <v>40.299999999999997</v>
      </c>
      <c r="BY77" s="1275"/>
      <c r="BZ77" s="1275"/>
      <c r="CA77" s="1275"/>
      <c r="CB77" s="1275"/>
      <c r="CC77" s="1275"/>
      <c r="CD77" s="1275"/>
      <c r="CE77" s="1275"/>
      <c r="CF77" s="1275">
        <v>20.2</v>
      </c>
      <c r="CG77" s="1275"/>
      <c r="CH77" s="1275"/>
      <c r="CI77" s="1275"/>
      <c r="CJ77" s="1275"/>
      <c r="CK77" s="1275"/>
      <c r="CL77" s="1275"/>
      <c r="CM77" s="1275"/>
      <c r="CN77" s="1275">
        <v>38.5</v>
      </c>
      <c r="CO77" s="1275"/>
      <c r="CP77" s="1275"/>
      <c r="CQ77" s="1275"/>
      <c r="CR77" s="1275"/>
      <c r="CS77" s="1275"/>
      <c r="CT77" s="1275"/>
      <c r="CU77" s="1275"/>
      <c r="CV77" s="1275">
        <v>32.799999999999997</v>
      </c>
      <c r="CW77" s="1275"/>
      <c r="CX77" s="1275"/>
      <c r="CY77" s="1275"/>
      <c r="CZ77" s="1275"/>
      <c r="DA77" s="1275"/>
      <c r="DB77" s="1275"/>
      <c r="DC77" s="1275"/>
    </row>
    <row r="78" spans="2:107" ht="13.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598</v>
      </c>
      <c r="BC79" s="1278"/>
      <c r="BD79" s="1278"/>
      <c r="BE79" s="1278"/>
      <c r="BF79" s="1278"/>
      <c r="BG79" s="1278"/>
      <c r="BH79" s="1278"/>
      <c r="BI79" s="1278"/>
      <c r="BJ79" s="1278"/>
      <c r="BK79" s="1278"/>
      <c r="BL79" s="1278"/>
      <c r="BM79" s="1278"/>
      <c r="BN79" s="1278"/>
      <c r="BO79" s="1278"/>
      <c r="BP79" s="1275">
        <v>10.6</v>
      </c>
      <c r="BQ79" s="1275"/>
      <c r="BR79" s="1275"/>
      <c r="BS79" s="1275"/>
      <c r="BT79" s="1275"/>
      <c r="BU79" s="1275"/>
      <c r="BV79" s="1275"/>
      <c r="BW79" s="1275"/>
      <c r="BX79" s="1275">
        <v>9.8000000000000007</v>
      </c>
      <c r="BY79" s="1275"/>
      <c r="BZ79" s="1275"/>
      <c r="CA79" s="1275"/>
      <c r="CB79" s="1275"/>
      <c r="CC79" s="1275"/>
      <c r="CD79" s="1275"/>
      <c r="CE79" s="1275"/>
      <c r="CF79" s="1275">
        <v>9.3000000000000007</v>
      </c>
      <c r="CG79" s="1275"/>
      <c r="CH79" s="1275"/>
      <c r="CI79" s="1275"/>
      <c r="CJ79" s="1275"/>
      <c r="CK79" s="1275"/>
      <c r="CL79" s="1275"/>
      <c r="CM79" s="1275"/>
      <c r="CN79" s="1275">
        <v>9.1999999999999993</v>
      </c>
      <c r="CO79" s="1275"/>
      <c r="CP79" s="1275"/>
      <c r="CQ79" s="1275"/>
      <c r="CR79" s="1275"/>
      <c r="CS79" s="1275"/>
      <c r="CT79" s="1275"/>
      <c r="CU79" s="1275"/>
      <c r="CV79" s="1275">
        <v>9.1</v>
      </c>
      <c r="CW79" s="1275"/>
      <c r="CX79" s="1275"/>
      <c r="CY79" s="1275"/>
      <c r="CZ79" s="1275"/>
      <c r="DA79" s="1275"/>
      <c r="DB79" s="1275"/>
      <c r="DC79" s="1275"/>
    </row>
    <row r="80" spans="2:107" ht="13.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QmTSL//FidlAKH1DUej4P3XfnghoXx5jwmQj5g6r3Yd4JmPWXxG/Q1iIE2K3Qip2TAq8kxj7l8VgDBIgS83rw==" saltValue="Y4CHng8i0vQoFNXxi74wy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BQRNvH6As26hE3eqgAyiK1tQKsMGcltOwEv75UI+JVghtCdNdKNZuu4iYbzJ2FqiohQTDVkQmBK1VwlPg+g+w==" saltValue="s63uyiJ1BLJO8uYklkzhF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EEHsJOBaD8cka2rgT3v0kt3HtKP+zJMyCRUCe/dMmK4VMB0TWPMfaaIwKIz9KlkOgzcU9FGzl44bAqL/jji+Q==" saltValue="8rFoOW+qi+IkumkMVKuKt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161339</v>
      </c>
      <c r="E3" s="141"/>
      <c r="F3" s="142">
        <v>81990</v>
      </c>
      <c r="G3" s="143"/>
      <c r="H3" s="144"/>
    </row>
    <row r="4" spans="1:8">
      <c r="A4" s="145"/>
      <c r="B4" s="146"/>
      <c r="C4" s="147"/>
      <c r="D4" s="148">
        <v>79700</v>
      </c>
      <c r="E4" s="149"/>
      <c r="F4" s="150">
        <v>34482</v>
      </c>
      <c r="G4" s="151"/>
      <c r="H4" s="152"/>
    </row>
    <row r="5" spans="1:8">
      <c r="A5" s="133" t="s">
        <v>539</v>
      </c>
      <c r="B5" s="138"/>
      <c r="C5" s="139"/>
      <c r="D5" s="140">
        <v>205689</v>
      </c>
      <c r="E5" s="141"/>
      <c r="F5" s="142">
        <v>87551</v>
      </c>
      <c r="G5" s="143"/>
      <c r="H5" s="144"/>
    </row>
    <row r="6" spans="1:8">
      <c r="A6" s="145"/>
      <c r="B6" s="146"/>
      <c r="C6" s="147"/>
      <c r="D6" s="148">
        <v>119685</v>
      </c>
      <c r="E6" s="149"/>
      <c r="F6" s="150">
        <v>43994</v>
      </c>
      <c r="G6" s="151"/>
      <c r="H6" s="152"/>
    </row>
    <row r="7" spans="1:8">
      <c r="A7" s="133" t="s">
        <v>540</v>
      </c>
      <c r="B7" s="138"/>
      <c r="C7" s="139"/>
      <c r="D7" s="140">
        <v>118716</v>
      </c>
      <c r="E7" s="141"/>
      <c r="F7" s="142">
        <v>106092</v>
      </c>
      <c r="G7" s="143"/>
      <c r="H7" s="144"/>
    </row>
    <row r="8" spans="1:8">
      <c r="A8" s="145"/>
      <c r="B8" s="146"/>
      <c r="C8" s="147"/>
      <c r="D8" s="148">
        <v>60845</v>
      </c>
      <c r="E8" s="149"/>
      <c r="F8" s="150">
        <v>44299</v>
      </c>
      <c r="G8" s="151"/>
      <c r="H8" s="152"/>
    </row>
    <row r="9" spans="1:8">
      <c r="A9" s="133" t="s">
        <v>541</v>
      </c>
      <c r="B9" s="138"/>
      <c r="C9" s="139"/>
      <c r="D9" s="140">
        <v>116155</v>
      </c>
      <c r="E9" s="141"/>
      <c r="F9" s="142">
        <v>78903</v>
      </c>
      <c r="G9" s="143"/>
      <c r="H9" s="144"/>
    </row>
    <row r="10" spans="1:8">
      <c r="A10" s="145"/>
      <c r="B10" s="146"/>
      <c r="C10" s="147"/>
      <c r="D10" s="148">
        <v>72229</v>
      </c>
      <c r="E10" s="149"/>
      <c r="F10" s="150">
        <v>49201</v>
      </c>
      <c r="G10" s="151"/>
      <c r="H10" s="152"/>
    </row>
    <row r="11" spans="1:8">
      <c r="A11" s="133" t="s">
        <v>542</v>
      </c>
      <c r="B11" s="138"/>
      <c r="C11" s="139"/>
      <c r="D11" s="140">
        <v>98331</v>
      </c>
      <c r="E11" s="141"/>
      <c r="F11" s="142">
        <v>82993</v>
      </c>
      <c r="G11" s="143"/>
      <c r="H11" s="144"/>
    </row>
    <row r="12" spans="1:8">
      <c r="A12" s="145"/>
      <c r="B12" s="146"/>
      <c r="C12" s="153"/>
      <c r="D12" s="148">
        <v>61112</v>
      </c>
      <c r="E12" s="149"/>
      <c r="F12" s="150">
        <v>46787</v>
      </c>
      <c r="G12" s="151"/>
      <c r="H12" s="152"/>
    </row>
    <row r="13" spans="1:8">
      <c r="A13" s="133"/>
      <c r="B13" s="138"/>
      <c r="C13" s="154"/>
      <c r="D13" s="155">
        <v>140046</v>
      </c>
      <c r="E13" s="156"/>
      <c r="F13" s="157">
        <v>87506</v>
      </c>
      <c r="G13" s="158"/>
      <c r="H13" s="144"/>
    </row>
    <row r="14" spans="1:8">
      <c r="A14" s="145"/>
      <c r="B14" s="146"/>
      <c r="C14" s="147"/>
      <c r="D14" s="148">
        <v>78714</v>
      </c>
      <c r="E14" s="149"/>
      <c r="F14" s="150">
        <v>43753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0.77</v>
      </c>
      <c r="C19" s="159">
        <f>ROUND(VALUE(SUBSTITUTE(実質収支比率等に係る経年分析!G$48,"▲","-")),2)</f>
        <v>0.83</v>
      </c>
      <c r="D19" s="159">
        <f>ROUND(VALUE(SUBSTITUTE(実質収支比率等に係る経年分析!H$48,"▲","-")),2)</f>
        <v>4.26</v>
      </c>
      <c r="E19" s="159">
        <f>ROUND(VALUE(SUBSTITUTE(実質収支比率等に係る経年分析!I$48,"▲","-")),2)</f>
        <v>3.47</v>
      </c>
      <c r="F19" s="159">
        <f>ROUND(VALUE(SUBSTITUTE(実質収支比率等に係る経年分析!J$48,"▲","-")),2)</f>
        <v>0.92</v>
      </c>
    </row>
    <row r="20" spans="1:11">
      <c r="A20" s="159" t="s">
        <v>49</v>
      </c>
      <c r="B20" s="159">
        <f>ROUND(VALUE(SUBSTITUTE(実質収支比率等に係る経年分析!F$47,"▲","-")),2)</f>
        <v>30.38</v>
      </c>
      <c r="C20" s="159">
        <f>ROUND(VALUE(SUBSTITUTE(実質収支比率等に係る経年分析!G$47,"▲","-")),2)</f>
        <v>25.38</v>
      </c>
      <c r="D20" s="159">
        <f>ROUND(VALUE(SUBSTITUTE(実質収支比率等に係る経年分析!H$47,"▲","-")),2)</f>
        <v>25.78</v>
      </c>
      <c r="E20" s="159">
        <f>ROUND(VALUE(SUBSTITUTE(実質収支比率等に係る経年分析!I$47,"▲","-")),2)</f>
        <v>29.3</v>
      </c>
      <c r="F20" s="159">
        <f>ROUND(VALUE(SUBSTITUTE(実質収支比率等に係る経年分析!J$47,"▲","-")),2)</f>
        <v>29.91</v>
      </c>
    </row>
    <row r="21" spans="1:11">
      <c r="A21" s="159" t="s">
        <v>50</v>
      </c>
      <c r="B21" s="159">
        <f>IF(ISNUMBER(VALUE(SUBSTITUTE(実質収支比率等に係る経年分析!F$49,"▲","-"))),ROUND(VALUE(SUBSTITUTE(実質収支比率等に係る経年分析!F$49,"▲","-")),2),NA())</f>
        <v>-3.83</v>
      </c>
      <c r="C21" s="159">
        <f>IF(ISNUMBER(VALUE(SUBSTITUTE(実質収支比率等に係る経年分析!G$49,"▲","-"))),ROUND(VALUE(SUBSTITUTE(実質収支比率等に係る経年分析!G$49,"▲","-")),2),NA())</f>
        <v>-5.24</v>
      </c>
      <c r="D21" s="159">
        <f>IF(ISNUMBER(VALUE(SUBSTITUTE(実質収支比率等に係る経年分析!H$49,"▲","-"))),ROUND(VALUE(SUBSTITUTE(実質収支比率等に係る経年分析!H$49,"▲","-")),2),NA())</f>
        <v>4.03</v>
      </c>
      <c r="E21" s="159">
        <f>IF(ISNUMBER(VALUE(SUBSTITUTE(実質収支比率等に係る経年分析!I$49,"▲","-"))),ROUND(VALUE(SUBSTITUTE(実質収支比率等に係る経年分析!I$49,"▲","-")),2),NA())</f>
        <v>1.32</v>
      </c>
      <c r="F21" s="159">
        <f>IF(ISNUMBER(VALUE(SUBSTITUTE(実質収支比率等に係る経年分析!J$49,"▲","-"))),ROUND(VALUE(SUBSTITUTE(実質収支比率等に係る経年分析!J$49,"▲","-")),2),NA())</f>
        <v>-1.94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2.39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介護保険事業特別会計（サービス勘定）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4.25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3.46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0.91</v>
      </c>
    </row>
    <row r="33" spans="1:16">
      <c r="A33" s="160" t="str">
        <f>IF(連結実質赤字比率に係る赤字・黒字の構成分析!C$37="",NA(),連結実質赤字比率に係る赤字・黒字の構成分析!C$37)</f>
        <v>介護保険事業特別会計（事業勘定）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1.1399999999999999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1.02</v>
      </c>
    </row>
    <row r="34" spans="1:16">
      <c r="A34" s="160" t="str">
        <f>IF(連結実質赤字比率に係る赤字・黒字の構成分析!C$36="",NA(),連結実質赤字比率に係る赤字・黒字の構成分析!C$36)</f>
        <v>国民健康保険事業特別会計（事業勘定）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1.49</v>
      </c>
    </row>
    <row r="35" spans="1:16">
      <c r="A35" s="160" t="str">
        <f>IF(連結実質赤字比率に係る赤字・黒字の構成分析!C$35="",NA(),連結実質赤字比率に係る赤字・黒字の構成分析!C$35)</f>
        <v>京丹波町水道事業会計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2.3199999999999998</v>
      </c>
    </row>
    <row r="36" spans="1:16">
      <c r="A36" s="160" t="str">
        <f>IF(連結実質赤字比率に係る赤字・黒字の構成分析!C$34="",NA(),連結実質赤字比率に係る赤字・黒字の構成分析!C$34)</f>
        <v>国保京丹波町病院事業会計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8.5299999999999994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9.34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1684</v>
      </c>
      <c r="E42" s="161"/>
      <c r="F42" s="161"/>
      <c r="G42" s="161">
        <f>'実質公債費比率（分子）の構造'!L$52</f>
        <v>1714</v>
      </c>
      <c r="H42" s="161"/>
      <c r="I42" s="161"/>
      <c r="J42" s="161">
        <f>'実質公債費比率（分子）の構造'!M$52</f>
        <v>1627</v>
      </c>
      <c r="K42" s="161"/>
      <c r="L42" s="161"/>
      <c r="M42" s="161">
        <f>'実質公債費比率（分子）の構造'!N$52</f>
        <v>1577</v>
      </c>
      <c r="N42" s="161"/>
      <c r="O42" s="161"/>
      <c r="P42" s="161">
        <f>'実質公債費比率（分子）の構造'!O$52</f>
        <v>1578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v>
      </c>
      <c r="C45" s="161"/>
      <c r="D45" s="161"/>
      <c r="E45" s="161">
        <f>'実質公債費比率（分子）の構造'!L$49</f>
        <v>11</v>
      </c>
      <c r="F45" s="161"/>
      <c r="G45" s="161"/>
      <c r="H45" s="161">
        <f>'実質公債費比率（分子）の構造'!M$49</f>
        <v>15</v>
      </c>
      <c r="I45" s="161"/>
      <c r="J45" s="161"/>
      <c r="K45" s="161">
        <f>'実質公債費比率（分子）の構造'!N$49</f>
        <v>17</v>
      </c>
      <c r="L45" s="161"/>
      <c r="M45" s="161"/>
      <c r="N45" s="161">
        <f>'実質公債費比率（分子）の構造'!O$49</f>
        <v>20</v>
      </c>
      <c r="O45" s="161"/>
      <c r="P45" s="161"/>
    </row>
    <row r="46" spans="1:16">
      <c r="A46" s="161" t="s">
        <v>61</v>
      </c>
      <c r="B46" s="161">
        <f>'実質公債費比率（分子）の構造'!K$48</f>
        <v>946</v>
      </c>
      <c r="C46" s="161"/>
      <c r="D46" s="161"/>
      <c r="E46" s="161">
        <f>'実質公債費比率（分子）の構造'!L$48</f>
        <v>957</v>
      </c>
      <c r="F46" s="161"/>
      <c r="G46" s="161"/>
      <c r="H46" s="161">
        <f>'実質公債費比率（分子）の構造'!M$48</f>
        <v>961</v>
      </c>
      <c r="I46" s="161"/>
      <c r="J46" s="161"/>
      <c r="K46" s="161">
        <f>'実質公債費比率（分子）の構造'!N$48</f>
        <v>1032</v>
      </c>
      <c r="L46" s="161"/>
      <c r="M46" s="161"/>
      <c r="N46" s="161">
        <f>'実質公債費比率（分子）の構造'!O$48</f>
        <v>994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1555</v>
      </c>
      <c r="C49" s="161"/>
      <c r="D49" s="161"/>
      <c r="E49" s="161">
        <f>'実質公債費比率（分子）の構造'!L$45</f>
        <v>1551</v>
      </c>
      <c r="F49" s="161"/>
      <c r="G49" s="161"/>
      <c r="H49" s="161">
        <f>'実質公債費比率（分子）の構造'!M$45</f>
        <v>1429</v>
      </c>
      <c r="I49" s="161"/>
      <c r="J49" s="161"/>
      <c r="K49" s="161">
        <f>'実質公債費比率（分子）の構造'!N$45</f>
        <v>1348</v>
      </c>
      <c r="L49" s="161"/>
      <c r="M49" s="161"/>
      <c r="N49" s="161">
        <f>'実質公債費比率（分子）の構造'!O$45</f>
        <v>1426</v>
      </c>
      <c r="O49" s="161"/>
      <c r="P49" s="161"/>
    </row>
    <row r="50" spans="1:16">
      <c r="A50" s="161" t="s">
        <v>65</v>
      </c>
      <c r="B50" s="161" t="e">
        <f>NA()</f>
        <v>#N/A</v>
      </c>
      <c r="C50" s="161">
        <f>IF(ISNUMBER('実質公債費比率（分子）の構造'!K$53),'実質公債費比率（分子）の構造'!K$53,NA())</f>
        <v>827</v>
      </c>
      <c r="D50" s="161" t="e">
        <f>NA()</f>
        <v>#N/A</v>
      </c>
      <c r="E50" s="161" t="e">
        <f>NA()</f>
        <v>#N/A</v>
      </c>
      <c r="F50" s="161">
        <f>IF(ISNUMBER('実質公債費比率（分子）の構造'!L$53),'実質公債費比率（分子）の構造'!L$53,NA())</f>
        <v>805</v>
      </c>
      <c r="G50" s="161" t="e">
        <f>NA()</f>
        <v>#N/A</v>
      </c>
      <c r="H50" s="161" t="e">
        <f>NA()</f>
        <v>#N/A</v>
      </c>
      <c r="I50" s="161">
        <f>IF(ISNUMBER('実質公債費比率（分子）の構造'!M$53),'実質公債費比率（分子）の構造'!M$53,NA())</f>
        <v>778</v>
      </c>
      <c r="J50" s="161" t="e">
        <f>NA()</f>
        <v>#N/A</v>
      </c>
      <c r="K50" s="161" t="e">
        <f>NA()</f>
        <v>#N/A</v>
      </c>
      <c r="L50" s="161">
        <f>IF(ISNUMBER('実質公債費比率（分子）の構造'!N$53),'実質公債費比率（分子）の構造'!N$53,NA())</f>
        <v>820</v>
      </c>
      <c r="M50" s="161" t="e">
        <f>NA()</f>
        <v>#N/A</v>
      </c>
      <c r="N50" s="161" t="e">
        <f>NA()</f>
        <v>#N/A</v>
      </c>
      <c r="O50" s="161">
        <f>IF(ISNUMBER('実質公債費比率（分子）の構造'!O$53),'実質公債費比率（分子）の構造'!O$53,NA())</f>
        <v>862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16907</v>
      </c>
      <c r="E56" s="160"/>
      <c r="F56" s="160"/>
      <c r="G56" s="160">
        <f>'将来負担比率（分子）の構造'!J$52</f>
        <v>17053</v>
      </c>
      <c r="H56" s="160"/>
      <c r="I56" s="160"/>
      <c r="J56" s="160">
        <f>'将来負担比率（分子）の構造'!K$52</f>
        <v>17054</v>
      </c>
      <c r="K56" s="160"/>
      <c r="L56" s="160"/>
      <c r="M56" s="160">
        <f>'将来負担比率（分子）の構造'!L$52</f>
        <v>16735</v>
      </c>
      <c r="N56" s="160"/>
      <c r="O56" s="160"/>
      <c r="P56" s="160">
        <f>'将来負担比率（分子）の構造'!M$52</f>
        <v>16068</v>
      </c>
    </row>
    <row r="57" spans="1:16">
      <c r="A57" s="160" t="s">
        <v>36</v>
      </c>
      <c r="B57" s="160"/>
      <c r="C57" s="160"/>
      <c r="D57" s="160">
        <f>'将来負担比率（分子）の構造'!I$51</f>
        <v>386</v>
      </c>
      <c r="E57" s="160"/>
      <c r="F57" s="160"/>
      <c r="G57" s="160">
        <f>'将来負担比率（分子）の構造'!J$51</f>
        <v>331</v>
      </c>
      <c r="H57" s="160"/>
      <c r="I57" s="160"/>
      <c r="J57" s="160">
        <f>'将来負担比率（分子）の構造'!K$51</f>
        <v>284</v>
      </c>
      <c r="K57" s="160"/>
      <c r="L57" s="160"/>
      <c r="M57" s="160">
        <f>'将来負担比率（分子）の構造'!L$51</f>
        <v>249</v>
      </c>
      <c r="N57" s="160"/>
      <c r="O57" s="160"/>
      <c r="P57" s="160">
        <f>'将来負担比率（分子）の構造'!M$51</f>
        <v>177</v>
      </c>
    </row>
    <row r="58" spans="1:16">
      <c r="A58" s="160" t="s">
        <v>35</v>
      </c>
      <c r="B58" s="160"/>
      <c r="C58" s="160"/>
      <c r="D58" s="160">
        <f>'将来負担比率（分子）の構造'!I$50</f>
        <v>3565</v>
      </c>
      <c r="E58" s="160"/>
      <c r="F58" s="160"/>
      <c r="G58" s="160">
        <f>'将来負担比率（分子）の構造'!J$50</f>
        <v>2865</v>
      </c>
      <c r="H58" s="160"/>
      <c r="I58" s="160"/>
      <c r="J58" s="160">
        <f>'将来負担比率（分子）の構造'!K$50</f>
        <v>2934</v>
      </c>
      <c r="K58" s="160"/>
      <c r="L58" s="160"/>
      <c r="M58" s="160">
        <f>'将来負担比率（分子）の構造'!L$50</f>
        <v>3142</v>
      </c>
      <c r="N58" s="160"/>
      <c r="O58" s="160"/>
      <c r="P58" s="160">
        <f>'将来負担比率（分子）の構造'!M$50</f>
        <v>3115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1412</v>
      </c>
      <c r="C62" s="160"/>
      <c r="D62" s="160"/>
      <c r="E62" s="160">
        <f>'将来負担比率（分子）の構造'!J$45</f>
        <v>1352</v>
      </c>
      <c r="F62" s="160"/>
      <c r="G62" s="160"/>
      <c r="H62" s="160">
        <f>'将来負担比率（分子）の構造'!K$45</f>
        <v>1401</v>
      </c>
      <c r="I62" s="160"/>
      <c r="J62" s="160"/>
      <c r="K62" s="160">
        <f>'将来負担比率（分子）の構造'!L$45</f>
        <v>1254</v>
      </c>
      <c r="L62" s="160"/>
      <c r="M62" s="160"/>
      <c r="N62" s="160">
        <f>'将来負担比率（分子）の構造'!M$45</f>
        <v>1240</v>
      </c>
      <c r="O62" s="160"/>
      <c r="P62" s="160"/>
    </row>
    <row r="63" spans="1:16">
      <c r="A63" s="160" t="s">
        <v>28</v>
      </c>
      <c r="B63" s="160">
        <f>'将来負担比率（分子）の構造'!I$44</f>
        <v>519</v>
      </c>
      <c r="C63" s="160"/>
      <c r="D63" s="160"/>
      <c r="E63" s="160">
        <f>'将来負担比率（分子）の構造'!J$44</f>
        <v>606</v>
      </c>
      <c r="F63" s="160"/>
      <c r="G63" s="160"/>
      <c r="H63" s="160">
        <f>'将来負担比率（分子）の構造'!K$44</f>
        <v>636</v>
      </c>
      <c r="I63" s="160"/>
      <c r="J63" s="160"/>
      <c r="K63" s="160">
        <f>'将来負担比率（分子）の構造'!L$44</f>
        <v>643</v>
      </c>
      <c r="L63" s="160"/>
      <c r="M63" s="160"/>
      <c r="N63" s="160">
        <f>'将来負担比率（分子）の構造'!M$44</f>
        <v>555</v>
      </c>
      <c r="O63" s="160"/>
      <c r="P63" s="160"/>
    </row>
    <row r="64" spans="1:16">
      <c r="A64" s="160" t="s">
        <v>27</v>
      </c>
      <c r="B64" s="160">
        <f>'将来負担比率（分子）の構造'!I$43</f>
        <v>11094</v>
      </c>
      <c r="C64" s="160"/>
      <c r="D64" s="160"/>
      <c r="E64" s="160">
        <f>'将来負担比率（分子）の構造'!J$43</f>
        <v>10556</v>
      </c>
      <c r="F64" s="160"/>
      <c r="G64" s="160"/>
      <c r="H64" s="160">
        <f>'将来負担比率（分子）の構造'!K$43</f>
        <v>10328</v>
      </c>
      <c r="I64" s="160"/>
      <c r="J64" s="160"/>
      <c r="K64" s="160">
        <f>'将来負担比率（分子）の構造'!L$43</f>
        <v>10102</v>
      </c>
      <c r="L64" s="160"/>
      <c r="M64" s="160"/>
      <c r="N64" s="160">
        <f>'将来負担比率（分子）の構造'!M$43</f>
        <v>9992</v>
      </c>
      <c r="O64" s="160"/>
      <c r="P64" s="160"/>
    </row>
    <row r="65" spans="1:16">
      <c r="A65" s="160" t="s">
        <v>26</v>
      </c>
      <c r="B65" s="160">
        <f>'将来負担比率（分子）の構造'!I$42</f>
        <v>367</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14184</v>
      </c>
      <c r="C66" s="160"/>
      <c r="D66" s="160"/>
      <c r="E66" s="160">
        <f>'将来負担比率（分子）の構造'!J$41</f>
        <v>14520</v>
      </c>
      <c r="F66" s="160"/>
      <c r="G66" s="160"/>
      <c r="H66" s="160">
        <f>'将来負担比率（分子）の構造'!K$41</f>
        <v>14784</v>
      </c>
      <c r="I66" s="160"/>
      <c r="J66" s="160"/>
      <c r="K66" s="160">
        <f>'将来負担比率（分子）の構造'!L$41</f>
        <v>14748</v>
      </c>
      <c r="L66" s="160"/>
      <c r="M66" s="160"/>
      <c r="N66" s="160">
        <f>'将来負担比率（分子）の構造'!M$41</f>
        <v>14264</v>
      </c>
      <c r="O66" s="160"/>
      <c r="P66" s="160"/>
    </row>
    <row r="67" spans="1:16">
      <c r="A67" s="160" t="s">
        <v>69</v>
      </c>
      <c r="B67" s="160" t="e">
        <f>NA()</f>
        <v>#N/A</v>
      </c>
      <c r="C67" s="160">
        <f>IF(ISNUMBER('将来負担比率（分子）の構造'!I$53), IF('将来負担比率（分子）の構造'!I$53 &lt; 0, 0, '将来負担比率（分子）の構造'!I$53), NA())</f>
        <v>6719</v>
      </c>
      <c r="D67" s="160" t="e">
        <f>NA()</f>
        <v>#N/A</v>
      </c>
      <c r="E67" s="160" t="e">
        <f>NA()</f>
        <v>#N/A</v>
      </c>
      <c r="F67" s="160">
        <f>IF(ISNUMBER('将来負担比率（分子）の構造'!J$53), IF('将来負担比率（分子）の構造'!J$53 &lt; 0, 0, '将来負担比率（分子）の構造'!J$53), NA())</f>
        <v>6786</v>
      </c>
      <c r="G67" s="160" t="e">
        <f>NA()</f>
        <v>#N/A</v>
      </c>
      <c r="H67" s="160" t="e">
        <f>NA()</f>
        <v>#N/A</v>
      </c>
      <c r="I67" s="160">
        <f>IF(ISNUMBER('将来負担比率（分子）の構造'!K$53), IF('将来負担比率（分子）の構造'!K$53 &lt; 0, 0, '将来負担比率（分子）の構造'!K$53), NA())</f>
        <v>6876</v>
      </c>
      <c r="J67" s="160" t="e">
        <f>NA()</f>
        <v>#N/A</v>
      </c>
      <c r="K67" s="160" t="e">
        <f>NA()</f>
        <v>#N/A</v>
      </c>
      <c r="L67" s="160">
        <f>IF(ISNUMBER('将来負担比率（分子）の構造'!L$53), IF('将来負担比率（分子）の構造'!L$53 &lt; 0, 0, '将来負担比率（分子）の構造'!L$53), NA())</f>
        <v>6622</v>
      </c>
      <c r="M67" s="160" t="e">
        <f>NA()</f>
        <v>#N/A</v>
      </c>
      <c r="N67" s="160" t="e">
        <f>NA()</f>
        <v>#N/A</v>
      </c>
      <c r="O67" s="160">
        <f>IF(ISNUMBER('将来負担比率（分子）の構造'!M$53), IF('将来負担比率（分子）の構造'!M$53 &lt; 0, 0, '将来負担比率（分子）の構造'!M$53), NA())</f>
        <v>6693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1891</v>
      </c>
      <c r="C72" s="164">
        <f>基金残高に係る経年分析!G55</f>
        <v>2054</v>
      </c>
      <c r="D72" s="164">
        <f>基金残高に係る経年分析!H55</f>
        <v>2017</v>
      </c>
    </row>
    <row r="73" spans="1:16">
      <c r="A73" s="163" t="s">
        <v>72</v>
      </c>
      <c r="B73" s="164">
        <f>基金残高に係る経年分析!F56</f>
        <v>416</v>
      </c>
      <c r="C73" s="164">
        <f>基金残高に係る経年分析!G56</f>
        <v>416</v>
      </c>
      <c r="D73" s="164">
        <f>基金残高に係る経年分析!H56</f>
        <v>325</v>
      </c>
    </row>
    <row r="74" spans="1:16">
      <c r="A74" s="163" t="s">
        <v>73</v>
      </c>
      <c r="B74" s="164">
        <f>基金残高に係る経年分析!F57</f>
        <v>2153</v>
      </c>
      <c r="C74" s="164">
        <f>基金残高に係る経年分析!G57</f>
        <v>2086</v>
      </c>
      <c r="D74" s="164">
        <f>基金残高に係る経年分析!H57</f>
        <v>2100</v>
      </c>
    </row>
  </sheetData>
  <sheetProtection algorithmName="SHA-512" hashValue="MOZPwl6rIarO0VS3CE+PkghHhRudpEsQUJEKcEstab619b248r4F9Or5tRndq8zGvGpwgAufzWr3rEz/ovAVrw==" saltValue="xCtqS4bC7zJmHbFIcyFH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1723481</v>
      </c>
      <c r="S5" s="707"/>
      <c r="T5" s="707"/>
      <c r="U5" s="707"/>
      <c r="V5" s="707"/>
      <c r="W5" s="707"/>
      <c r="X5" s="707"/>
      <c r="Y5" s="753"/>
      <c r="Z5" s="771">
        <v>15.6</v>
      </c>
      <c r="AA5" s="771"/>
      <c r="AB5" s="771"/>
      <c r="AC5" s="771"/>
      <c r="AD5" s="772">
        <v>1723481</v>
      </c>
      <c r="AE5" s="772"/>
      <c r="AF5" s="772"/>
      <c r="AG5" s="772"/>
      <c r="AH5" s="772"/>
      <c r="AI5" s="772"/>
      <c r="AJ5" s="772"/>
      <c r="AK5" s="772"/>
      <c r="AL5" s="754">
        <v>26.3</v>
      </c>
      <c r="AM5" s="723"/>
      <c r="AN5" s="723"/>
      <c r="AO5" s="755"/>
      <c r="AP5" s="740" t="s">
        <v>221</v>
      </c>
      <c r="AQ5" s="741"/>
      <c r="AR5" s="741"/>
      <c r="AS5" s="741"/>
      <c r="AT5" s="741"/>
      <c r="AU5" s="741"/>
      <c r="AV5" s="741"/>
      <c r="AW5" s="741"/>
      <c r="AX5" s="741"/>
      <c r="AY5" s="741"/>
      <c r="AZ5" s="741"/>
      <c r="BA5" s="741"/>
      <c r="BB5" s="741"/>
      <c r="BC5" s="741"/>
      <c r="BD5" s="741"/>
      <c r="BE5" s="741"/>
      <c r="BF5" s="742"/>
      <c r="BG5" s="641">
        <v>1723481</v>
      </c>
      <c r="BH5" s="644"/>
      <c r="BI5" s="644"/>
      <c r="BJ5" s="644"/>
      <c r="BK5" s="644"/>
      <c r="BL5" s="644"/>
      <c r="BM5" s="644"/>
      <c r="BN5" s="645"/>
      <c r="BO5" s="703">
        <v>100</v>
      </c>
      <c r="BP5" s="703"/>
      <c r="BQ5" s="703"/>
      <c r="BR5" s="703"/>
      <c r="BS5" s="704">
        <v>85761</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92945</v>
      </c>
      <c r="S6" s="644"/>
      <c r="T6" s="644"/>
      <c r="U6" s="644"/>
      <c r="V6" s="644"/>
      <c r="W6" s="644"/>
      <c r="X6" s="644"/>
      <c r="Y6" s="645"/>
      <c r="Z6" s="703">
        <v>0.8</v>
      </c>
      <c r="AA6" s="703"/>
      <c r="AB6" s="703"/>
      <c r="AC6" s="703"/>
      <c r="AD6" s="704">
        <v>92945</v>
      </c>
      <c r="AE6" s="704"/>
      <c r="AF6" s="704"/>
      <c r="AG6" s="704"/>
      <c r="AH6" s="704"/>
      <c r="AI6" s="704"/>
      <c r="AJ6" s="704"/>
      <c r="AK6" s="704"/>
      <c r="AL6" s="646">
        <v>1.4</v>
      </c>
      <c r="AM6" s="647"/>
      <c r="AN6" s="647"/>
      <c r="AO6" s="705"/>
      <c r="AP6" s="638" t="s">
        <v>226</v>
      </c>
      <c r="AQ6" s="639"/>
      <c r="AR6" s="639"/>
      <c r="AS6" s="639"/>
      <c r="AT6" s="639"/>
      <c r="AU6" s="639"/>
      <c r="AV6" s="639"/>
      <c r="AW6" s="639"/>
      <c r="AX6" s="639"/>
      <c r="AY6" s="639"/>
      <c r="AZ6" s="639"/>
      <c r="BA6" s="639"/>
      <c r="BB6" s="639"/>
      <c r="BC6" s="639"/>
      <c r="BD6" s="639"/>
      <c r="BE6" s="639"/>
      <c r="BF6" s="640"/>
      <c r="BG6" s="641">
        <v>1723481</v>
      </c>
      <c r="BH6" s="644"/>
      <c r="BI6" s="644"/>
      <c r="BJ6" s="644"/>
      <c r="BK6" s="644"/>
      <c r="BL6" s="644"/>
      <c r="BM6" s="644"/>
      <c r="BN6" s="645"/>
      <c r="BO6" s="703">
        <v>100</v>
      </c>
      <c r="BP6" s="703"/>
      <c r="BQ6" s="703"/>
      <c r="BR6" s="703"/>
      <c r="BS6" s="704">
        <v>85761</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97671</v>
      </c>
      <c r="CS6" s="644"/>
      <c r="CT6" s="644"/>
      <c r="CU6" s="644"/>
      <c r="CV6" s="644"/>
      <c r="CW6" s="644"/>
      <c r="CX6" s="644"/>
      <c r="CY6" s="645"/>
      <c r="CZ6" s="754">
        <v>0.9</v>
      </c>
      <c r="DA6" s="723"/>
      <c r="DB6" s="723"/>
      <c r="DC6" s="757"/>
      <c r="DD6" s="649" t="s">
        <v>122</v>
      </c>
      <c r="DE6" s="644"/>
      <c r="DF6" s="644"/>
      <c r="DG6" s="644"/>
      <c r="DH6" s="644"/>
      <c r="DI6" s="644"/>
      <c r="DJ6" s="644"/>
      <c r="DK6" s="644"/>
      <c r="DL6" s="644"/>
      <c r="DM6" s="644"/>
      <c r="DN6" s="644"/>
      <c r="DO6" s="644"/>
      <c r="DP6" s="645"/>
      <c r="DQ6" s="649">
        <v>97671</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2804</v>
      </c>
      <c r="S7" s="644"/>
      <c r="T7" s="644"/>
      <c r="U7" s="644"/>
      <c r="V7" s="644"/>
      <c r="W7" s="644"/>
      <c r="X7" s="644"/>
      <c r="Y7" s="645"/>
      <c r="Z7" s="703">
        <v>0</v>
      </c>
      <c r="AA7" s="703"/>
      <c r="AB7" s="703"/>
      <c r="AC7" s="703"/>
      <c r="AD7" s="704">
        <v>2804</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618144</v>
      </c>
      <c r="BH7" s="644"/>
      <c r="BI7" s="644"/>
      <c r="BJ7" s="644"/>
      <c r="BK7" s="644"/>
      <c r="BL7" s="644"/>
      <c r="BM7" s="644"/>
      <c r="BN7" s="645"/>
      <c r="BO7" s="703">
        <v>35.9</v>
      </c>
      <c r="BP7" s="703"/>
      <c r="BQ7" s="703"/>
      <c r="BR7" s="703"/>
      <c r="BS7" s="704">
        <v>18396</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1583871</v>
      </c>
      <c r="CS7" s="644"/>
      <c r="CT7" s="644"/>
      <c r="CU7" s="644"/>
      <c r="CV7" s="644"/>
      <c r="CW7" s="644"/>
      <c r="CX7" s="644"/>
      <c r="CY7" s="645"/>
      <c r="CZ7" s="703">
        <v>14.6</v>
      </c>
      <c r="DA7" s="703"/>
      <c r="DB7" s="703"/>
      <c r="DC7" s="703"/>
      <c r="DD7" s="649">
        <v>131614</v>
      </c>
      <c r="DE7" s="644"/>
      <c r="DF7" s="644"/>
      <c r="DG7" s="644"/>
      <c r="DH7" s="644"/>
      <c r="DI7" s="644"/>
      <c r="DJ7" s="644"/>
      <c r="DK7" s="644"/>
      <c r="DL7" s="644"/>
      <c r="DM7" s="644"/>
      <c r="DN7" s="644"/>
      <c r="DO7" s="644"/>
      <c r="DP7" s="645"/>
      <c r="DQ7" s="649">
        <v>1093308</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10415</v>
      </c>
      <c r="S8" s="644"/>
      <c r="T8" s="644"/>
      <c r="U8" s="644"/>
      <c r="V8" s="644"/>
      <c r="W8" s="644"/>
      <c r="X8" s="644"/>
      <c r="Y8" s="645"/>
      <c r="Z8" s="703">
        <v>0.1</v>
      </c>
      <c r="AA8" s="703"/>
      <c r="AB8" s="703"/>
      <c r="AC8" s="703"/>
      <c r="AD8" s="704">
        <v>10415</v>
      </c>
      <c r="AE8" s="704"/>
      <c r="AF8" s="704"/>
      <c r="AG8" s="704"/>
      <c r="AH8" s="704"/>
      <c r="AI8" s="704"/>
      <c r="AJ8" s="704"/>
      <c r="AK8" s="704"/>
      <c r="AL8" s="646">
        <v>0.2</v>
      </c>
      <c r="AM8" s="647"/>
      <c r="AN8" s="647"/>
      <c r="AO8" s="705"/>
      <c r="AP8" s="638" t="s">
        <v>232</v>
      </c>
      <c r="AQ8" s="639"/>
      <c r="AR8" s="639"/>
      <c r="AS8" s="639"/>
      <c r="AT8" s="639"/>
      <c r="AU8" s="639"/>
      <c r="AV8" s="639"/>
      <c r="AW8" s="639"/>
      <c r="AX8" s="639"/>
      <c r="AY8" s="639"/>
      <c r="AZ8" s="639"/>
      <c r="BA8" s="639"/>
      <c r="BB8" s="639"/>
      <c r="BC8" s="639"/>
      <c r="BD8" s="639"/>
      <c r="BE8" s="639"/>
      <c r="BF8" s="640"/>
      <c r="BG8" s="641">
        <v>23534</v>
      </c>
      <c r="BH8" s="644"/>
      <c r="BI8" s="644"/>
      <c r="BJ8" s="644"/>
      <c r="BK8" s="644"/>
      <c r="BL8" s="644"/>
      <c r="BM8" s="644"/>
      <c r="BN8" s="645"/>
      <c r="BO8" s="703">
        <v>1.4</v>
      </c>
      <c r="BP8" s="703"/>
      <c r="BQ8" s="703"/>
      <c r="BR8" s="703"/>
      <c r="BS8" s="649" t="s">
        <v>123</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2385967</v>
      </c>
      <c r="CS8" s="644"/>
      <c r="CT8" s="644"/>
      <c r="CU8" s="644"/>
      <c r="CV8" s="644"/>
      <c r="CW8" s="644"/>
      <c r="CX8" s="644"/>
      <c r="CY8" s="645"/>
      <c r="CZ8" s="703">
        <v>22</v>
      </c>
      <c r="DA8" s="703"/>
      <c r="DB8" s="703"/>
      <c r="DC8" s="703"/>
      <c r="DD8" s="649">
        <v>55417</v>
      </c>
      <c r="DE8" s="644"/>
      <c r="DF8" s="644"/>
      <c r="DG8" s="644"/>
      <c r="DH8" s="644"/>
      <c r="DI8" s="644"/>
      <c r="DJ8" s="644"/>
      <c r="DK8" s="644"/>
      <c r="DL8" s="644"/>
      <c r="DM8" s="644"/>
      <c r="DN8" s="644"/>
      <c r="DO8" s="644"/>
      <c r="DP8" s="645"/>
      <c r="DQ8" s="649">
        <v>1509416</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10269</v>
      </c>
      <c r="S9" s="644"/>
      <c r="T9" s="644"/>
      <c r="U9" s="644"/>
      <c r="V9" s="644"/>
      <c r="W9" s="644"/>
      <c r="X9" s="644"/>
      <c r="Y9" s="645"/>
      <c r="Z9" s="703">
        <v>0.1</v>
      </c>
      <c r="AA9" s="703"/>
      <c r="AB9" s="703"/>
      <c r="AC9" s="703"/>
      <c r="AD9" s="704">
        <v>10269</v>
      </c>
      <c r="AE9" s="704"/>
      <c r="AF9" s="704"/>
      <c r="AG9" s="704"/>
      <c r="AH9" s="704"/>
      <c r="AI9" s="704"/>
      <c r="AJ9" s="704"/>
      <c r="AK9" s="704"/>
      <c r="AL9" s="646">
        <v>0.2</v>
      </c>
      <c r="AM9" s="647"/>
      <c r="AN9" s="647"/>
      <c r="AO9" s="705"/>
      <c r="AP9" s="638" t="s">
        <v>235</v>
      </c>
      <c r="AQ9" s="639"/>
      <c r="AR9" s="639"/>
      <c r="AS9" s="639"/>
      <c r="AT9" s="639"/>
      <c r="AU9" s="639"/>
      <c r="AV9" s="639"/>
      <c r="AW9" s="639"/>
      <c r="AX9" s="639"/>
      <c r="AY9" s="639"/>
      <c r="AZ9" s="639"/>
      <c r="BA9" s="639"/>
      <c r="BB9" s="639"/>
      <c r="BC9" s="639"/>
      <c r="BD9" s="639"/>
      <c r="BE9" s="639"/>
      <c r="BF9" s="640"/>
      <c r="BG9" s="641">
        <v>461388</v>
      </c>
      <c r="BH9" s="644"/>
      <c r="BI9" s="644"/>
      <c r="BJ9" s="644"/>
      <c r="BK9" s="644"/>
      <c r="BL9" s="644"/>
      <c r="BM9" s="644"/>
      <c r="BN9" s="645"/>
      <c r="BO9" s="703">
        <v>26.8</v>
      </c>
      <c r="BP9" s="703"/>
      <c r="BQ9" s="703"/>
      <c r="BR9" s="703"/>
      <c r="BS9" s="649" t="s">
        <v>122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1586898</v>
      </c>
      <c r="CS9" s="644"/>
      <c r="CT9" s="644"/>
      <c r="CU9" s="644"/>
      <c r="CV9" s="644"/>
      <c r="CW9" s="644"/>
      <c r="CX9" s="644"/>
      <c r="CY9" s="645"/>
      <c r="CZ9" s="703">
        <v>14.6</v>
      </c>
      <c r="DA9" s="703"/>
      <c r="DB9" s="703"/>
      <c r="DC9" s="703"/>
      <c r="DD9" s="649">
        <v>22910</v>
      </c>
      <c r="DE9" s="644"/>
      <c r="DF9" s="644"/>
      <c r="DG9" s="644"/>
      <c r="DH9" s="644"/>
      <c r="DI9" s="644"/>
      <c r="DJ9" s="644"/>
      <c r="DK9" s="644"/>
      <c r="DL9" s="644"/>
      <c r="DM9" s="644"/>
      <c r="DN9" s="644"/>
      <c r="DO9" s="644"/>
      <c r="DP9" s="645"/>
      <c r="DQ9" s="649">
        <v>1495713</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40260</v>
      </c>
      <c r="BH10" s="644"/>
      <c r="BI10" s="644"/>
      <c r="BJ10" s="644"/>
      <c r="BK10" s="644"/>
      <c r="BL10" s="644"/>
      <c r="BM10" s="644"/>
      <c r="BN10" s="645"/>
      <c r="BO10" s="703">
        <v>2.2999999999999998</v>
      </c>
      <c r="BP10" s="703"/>
      <c r="BQ10" s="703"/>
      <c r="BR10" s="703"/>
      <c r="BS10" s="649" t="s">
        <v>168</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56</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56</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168</v>
      </c>
      <c r="S11" s="644"/>
      <c r="T11" s="644"/>
      <c r="U11" s="644"/>
      <c r="V11" s="644"/>
      <c r="W11" s="644"/>
      <c r="X11" s="644"/>
      <c r="Y11" s="645"/>
      <c r="Z11" s="703" t="s">
        <v>122</v>
      </c>
      <c r="AA11" s="703"/>
      <c r="AB11" s="703"/>
      <c r="AC11" s="703"/>
      <c r="AD11" s="704" t="s">
        <v>123</v>
      </c>
      <c r="AE11" s="704"/>
      <c r="AF11" s="704"/>
      <c r="AG11" s="704"/>
      <c r="AH11" s="704"/>
      <c r="AI11" s="704"/>
      <c r="AJ11" s="704"/>
      <c r="AK11" s="704"/>
      <c r="AL11" s="646" t="s">
        <v>168</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92962</v>
      </c>
      <c r="BH11" s="644"/>
      <c r="BI11" s="644"/>
      <c r="BJ11" s="644"/>
      <c r="BK11" s="644"/>
      <c r="BL11" s="644"/>
      <c r="BM11" s="644"/>
      <c r="BN11" s="645"/>
      <c r="BO11" s="703">
        <v>5.4</v>
      </c>
      <c r="BP11" s="703"/>
      <c r="BQ11" s="703"/>
      <c r="BR11" s="703"/>
      <c r="BS11" s="649">
        <v>18396</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1350027</v>
      </c>
      <c r="CS11" s="644"/>
      <c r="CT11" s="644"/>
      <c r="CU11" s="644"/>
      <c r="CV11" s="644"/>
      <c r="CW11" s="644"/>
      <c r="CX11" s="644"/>
      <c r="CY11" s="645"/>
      <c r="CZ11" s="703">
        <v>12.4</v>
      </c>
      <c r="DA11" s="703"/>
      <c r="DB11" s="703"/>
      <c r="DC11" s="703"/>
      <c r="DD11" s="649">
        <v>545560</v>
      </c>
      <c r="DE11" s="644"/>
      <c r="DF11" s="644"/>
      <c r="DG11" s="644"/>
      <c r="DH11" s="644"/>
      <c r="DI11" s="644"/>
      <c r="DJ11" s="644"/>
      <c r="DK11" s="644"/>
      <c r="DL11" s="644"/>
      <c r="DM11" s="644"/>
      <c r="DN11" s="644"/>
      <c r="DO11" s="644"/>
      <c r="DP11" s="645"/>
      <c r="DQ11" s="649">
        <v>641093</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245405</v>
      </c>
      <c r="S12" s="644"/>
      <c r="T12" s="644"/>
      <c r="U12" s="644"/>
      <c r="V12" s="644"/>
      <c r="W12" s="644"/>
      <c r="X12" s="644"/>
      <c r="Y12" s="645"/>
      <c r="Z12" s="703">
        <v>2.2000000000000002</v>
      </c>
      <c r="AA12" s="703"/>
      <c r="AB12" s="703"/>
      <c r="AC12" s="703"/>
      <c r="AD12" s="704">
        <v>245405</v>
      </c>
      <c r="AE12" s="704"/>
      <c r="AF12" s="704"/>
      <c r="AG12" s="704"/>
      <c r="AH12" s="704"/>
      <c r="AI12" s="704"/>
      <c r="AJ12" s="704"/>
      <c r="AK12" s="704"/>
      <c r="AL12" s="646">
        <v>3.7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960337</v>
      </c>
      <c r="BH12" s="644"/>
      <c r="BI12" s="644"/>
      <c r="BJ12" s="644"/>
      <c r="BK12" s="644"/>
      <c r="BL12" s="644"/>
      <c r="BM12" s="644"/>
      <c r="BN12" s="645"/>
      <c r="BO12" s="703">
        <v>55.7</v>
      </c>
      <c r="BP12" s="703"/>
      <c r="BQ12" s="703"/>
      <c r="BR12" s="703"/>
      <c r="BS12" s="649">
        <v>67365</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206876</v>
      </c>
      <c r="CS12" s="644"/>
      <c r="CT12" s="644"/>
      <c r="CU12" s="644"/>
      <c r="CV12" s="644"/>
      <c r="CW12" s="644"/>
      <c r="CX12" s="644"/>
      <c r="CY12" s="645"/>
      <c r="CZ12" s="703">
        <v>1.9</v>
      </c>
      <c r="DA12" s="703"/>
      <c r="DB12" s="703"/>
      <c r="DC12" s="703"/>
      <c r="DD12" s="649">
        <v>22720</v>
      </c>
      <c r="DE12" s="644"/>
      <c r="DF12" s="644"/>
      <c r="DG12" s="644"/>
      <c r="DH12" s="644"/>
      <c r="DI12" s="644"/>
      <c r="DJ12" s="644"/>
      <c r="DK12" s="644"/>
      <c r="DL12" s="644"/>
      <c r="DM12" s="644"/>
      <c r="DN12" s="644"/>
      <c r="DO12" s="644"/>
      <c r="DP12" s="645"/>
      <c r="DQ12" s="649">
        <v>133329</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68017</v>
      </c>
      <c r="S13" s="644"/>
      <c r="T13" s="644"/>
      <c r="U13" s="644"/>
      <c r="V13" s="644"/>
      <c r="W13" s="644"/>
      <c r="X13" s="644"/>
      <c r="Y13" s="645"/>
      <c r="Z13" s="703">
        <v>0.6</v>
      </c>
      <c r="AA13" s="703"/>
      <c r="AB13" s="703"/>
      <c r="AC13" s="703"/>
      <c r="AD13" s="704">
        <v>68017</v>
      </c>
      <c r="AE13" s="704"/>
      <c r="AF13" s="704"/>
      <c r="AG13" s="704"/>
      <c r="AH13" s="704"/>
      <c r="AI13" s="704"/>
      <c r="AJ13" s="704"/>
      <c r="AK13" s="704"/>
      <c r="AL13" s="646">
        <v>1</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959635</v>
      </c>
      <c r="BH13" s="644"/>
      <c r="BI13" s="644"/>
      <c r="BJ13" s="644"/>
      <c r="BK13" s="644"/>
      <c r="BL13" s="644"/>
      <c r="BM13" s="644"/>
      <c r="BN13" s="645"/>
      <c r="BO13" s="703">
        <v>55.7</v>
      </c>
      <c r="BP13" s="703"/>
      <c r="BQ13" s="703"/>
      <c r="BR13" s="703"/>
      <c r="BS13" s="649">
        <v>67365</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886906</v>
      </c>
      <c r="CS13" s="644"/>
      <c r="CT13" s="644"/>
      <c r="CU13" s="644"/>
      <c r="CV13" s="644"/>
      <c r="CW13" s="644"/>
      <c r="CX13" s="644"/>
      <c r="CY13" s="645"/>
      <c r="CZ13" s="703">
        <v>8.1999999999999993</v>
      </c>
      <c r="DA13" s="703"/>
      <c r="DB13" s="703"/>
      <c r="DC13" s="703"/>
      <c r="DD13" s="649">
        <v>533771</v>
      </c>
      <c r="DE13" s="644"/>
      <c r="DF13" s="644"/>
      <c r="DG13" s="644"/>
      <c r="DH13" s="644"/>
      <c r="DI13" s="644"/>
      <c r="DJ13" s="644"/>
      <c r="DK13" s="644"/>
      <c r="DL13" s="644"/>
      <c r="DM13" s="644"/>
      <c r="DN13" s="644"/>
      <c r="DO13" s="644"/>
      <c r="DP13" s="645"/>
      <c r="DQ13" s="649">
        <v>457125</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168</v>
      </c>
      <c r="S14" s="644"/>
      <c r="T14" s="644"/>
      <c r="U14" s="644"/>
      <c r="V14" s="644"/>
      <c r="W14" s="644"/>
      <c r="X14" s="644"/>
      <c r="Y14" s="645"/>
      <c r="Z14" s="703" t="s">
        <v>122</v>
      </c>
      <c r="AA14" s="703"/>
      <c r="AB14" s="703"/>
      <c r="AC14" s="703"/>
      <c r="AD14" s="704" t="s">
        <v>123</v>
      </c>
      <c r="AE14" s="704"/>
      <c r="AF14" s="704"/>
      <c r="AG14" s="704"/>
      <c r="AH14" s="704"/>
      <c r="AI14" s="704"/>
      <c r="AJ14" s="704"/>
      <c r="AK14" s="704"/>
      <c r="AL14" s="646" t="s">
        <v>123</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58463</v>
      </c>
      <c r="BH14" s="644"/>
      <c r="BI14" s="644"/>
      <c r="BJ14" s="644"/>
      <c r="BK14" s="644"/>
      <c r="BL14" s="644"/>
      <c r="BM14" s="644"/>
      <c r="BN14" s="645"/>
      <c r="BO14" s="703">
        <v>3.4</v>
      </c>
      <c r="BP14" s="703"/>
      <c r="BQ14" s="703"/>
      <c r="BR14" s="703"/>
      <c r="BS14" s="649" t="s">
        <v>122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404432</v>
      </c>
      <c r="CS14" s="644"/>
      <c r="CT14" s="644"/>
      <c r="CU14" s="644"/>
      <c r="CV14" s="644"/>
      <c r="CW14" s="644"/>
      <c r="CX14" s="644"/>
      <c r="CY14" s="645"/>
      <c r="CZ14" s="703">
        <v>3.7</v>
      </c>
      <c r="DA14" s="703"/>
      <c r="DB14" s="703"/>
      <c r="DC14" s="703"/>
      <c r="DD14" s="649">
        <v>24192</v>
      </c>
      <c r="DE14" s="644"/>
      <c r="DF14" s="644"/>
      <c r="DG14" s="644"/>
      <c r="DH14" s="644"/>
      <c r="DI14" s="644"/>
      <c r="DJ14" s="644"/>
      <c r="DK14" s="644"/>
      <c r="DL14" s="644"/>
      <c r="DM14" s="644"/>
      <c r="DN14" s="644"/>
      <c r="DO14" s="644"/>
      <c r="DP14" s="645"/>
      <c r="DQ14" s="649">
        <v>367001</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36858</v>
      </c>
      <c r="S15" s="644"/>
      <c r="T15" s="644"/>
      <c r="U15" s="644"/>
      <c r="V15" s="644"/>
      <c r="W15" s="644"/>
      <c r="X15" s="644"/>
      <c r="Y15" s="645"/>
      <c r="Z15" s="703">
        <v>0.3</v>
      </c>
      <c r="AA15" s="703"/>
      <c r="AB15" s="703"/>
      <c r="AC15" s="703"/>
      <c r="AD15" s="704">
        <v>36858</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86537</v>
      </c>
      <c r="BH15" s="644"/>
      <c r="BI15" s="644"/>
      <c r="BJ15" s="644"/>
      <c r="BK15" s="644"/>
      <c r="BL15" s="644"/>
      <c r="BM15" s="644"/>
      <c r="BN15" s="645"/>
      <c r="BO15" s="703">
        <v>5</v>
      </c>
      <c r="BP15" s="703"/>
      <c r="BQ15" s="703"/>
      <c r="BR15" s="703"/>
      <c r="BS15" s="649" t="s">
        <v>168</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790071</v>
      </c>
      <c r="CS15" s="644"/>
      <c r="CT15" s="644"/>
      <c r="CU15" s="644"/>
      <c r="CV15" s="644"/>
      <c r="CW15" s="644"/>
      <c r="CX15" s="644"/>
      <c r="CY15" s="645"/>
      <c r="CZ15" s="703">
        <v>7.3</v>
      </c>
      <c r="DA15" s="703"/>
      <c r="DB15" s="703"/>
      <c r="DC15" s="703"/>
      <c r="DD15" s="649">
        <v>95411</v>
      </c>
      <c r="DE15" s="644"/>
      <c r="DF15" s="644"/>
      <c r="DG15" s="644"/>
      <c r="DH15" s="644"/>
      <c r="DI15" s="644"/>
      <c r="DJ15" s="644"/>
      <c r="DK15" s="644"/>
      <c r="DL15" s="644"/>
      <c r="DM15" s="644"/>
      <c r="DN15" s="644"/>
      <c r="DO15" s="644"/>
      <c r="DP15" s="645"/>
      <c r="DQ15" s="649">
        <v>646307</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168</v>
      </c>
      <c r="AA16" s="703"/>
      <c r="AB16" s="703"/>
      <c r="AC16" s="703"/>
      <c r="AD16" s="704" t="s">
        <v>123</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168</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59901</v>
      </c>
      <c r="CS16" s="644"/>
      <c r="CT16" s="644"/>
      <c r="CU16" s="644"/>
      <c r="CV16" s="644"/>
      <c r="CW16" s="644"/>
      <c r="CX16" s="644"/>
      <c r="CY16" s="645"/>
      <c r="CZ16" s="703">
        <v>0.6</v>
      </c>
      <c r="DA16" s="703"/>
      <c r="DB16" s="703"/>
      <c r="DC16" s="703"/>
      <c r="DD16" s="649" t="s">
        <v>123</v>
      </c>
      <c r="DE16" s="644"/>
      <c r="DF16" s="644"/>
      <c r="DG16" s="644"/>
      <c r="DH16" s="644"/>
      <c r="DI16" s="644"/>
      <c r="DJ16" s="644"/>
      <c r="DK16" s="644"/>
      <c r="DL16" s="644"/>
      <c r="DM16" s="644"/>
      <c r="DN16" s="644"/>
      <c r="DO16" s="644"/>
      <c r="DP16" s="645"/>
      <c r="DQ16" s="649">
        <v>22560</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3985</v>
      </c>
      <c r="S17" s="644"/>
      <c r="T17" s="644"/>
      <c r="U17" s="644"/>
      <c r="V17" s="644"/>
      <c r="W17" s="644"/>
      <c r="X17" s="644"/>
      <c r="Y17" s="645"/>
      <c r="Z17" s="703">
        <v>0</v>
      </c>
      <c r="AA17" s="703"/>
      <c r="AB17" s="703"/>
      <c r="AC17" s="703"/>
      <c r="AD17" s="704">
        <v>3985</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1513889</v>
      </c>
      <c r="CS17" s="644"/>
      <c r="CT17" s="644"/>
      <c r="CU17" s="644"/>
      <c r="CV17" s="644"/>
      <c r="CW17" s="644"/>
      <c r="CX17" s="644"/>
      <c r="CY17" s="645"/>
      <c r="CZ17" s="703">
        <v>13.9</v>
      </c>
      <c r="DA17" s="703"/>
      <c r="DB17" s="703"/>
      <c r="DC17" s="703"/>
      <c r="DD17" s="649" t="s">
        <v>122</v>
      </c>
      <c r="DE17" s="644"/>
      <c r="DF17" s="644"/>
      <c r="DG17" s="644"/>
      <c r="DH17" s="644"/>
      <c r="DI17" s="644"/>
      <c r="DJ17" s="644"/>
      <c r="DK17" s="644"/>
      <c r="DL17" s="644"/>
      <c r="DM17" s="644"/>
      <c r="DN17" s="644"/>
      <c r="DO17" s="644"/>
      <c r="DP17" s="645"/>
      <c r="DQ17" s="649">
        <v>1482825</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4968957</v>
      </c>
      <c r="S18" s="644"/>
      <c r="T18" s="644"/>
      <c r="U18" s="644"/>
      <c r="V18" s="644"/>
      <c r="W18" s="644"/>
      <c r="X18" s="644"/>
      <c r="Y18" s="645"/>
      <c r="Z18" s="703">
        <v>44.9</v>
      </c>
      <c r="AA18" s="703"/>
      <c r="AB18" s="703"/>
      <c r="AC18" s="703"/>
      <c r="AD18" s="704">
        <v>4365381</v>
      </c>
      <c r="AE18" s="704"/>
      <c r="AF18" s="704"/>
      <c r="AG18" s="704"/>
      <c r="AH18" s="704"/>
      <c r="AI18" s="704"/>
      <c r="AJ18" s="704"/>
      <c r="AK18" s="704"/>
      <c r="AL18" s="646">
        <v>66.5</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168</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168</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4365381</v>
      </c>
      <c r="S19" s="644"/>
      <c r="T19" s="644"/>
      <c r="U19" s="644"/>
      <c r="V19" s="644"/>
      <c r="W19" s="644"/>
      <c r="X19" s="644"/>
      <c r="Y19" s="645"/>
      <c r="Z19" s="703">
        <v>39.4</v>
      </c>
      <c r="AA19" s="703"/>
      <c r="AB19" s="703"/>
      <c r="AC19" s="703"/>
      <c r="AD19" s="704">
        <v>4365381</v>
      </c>
      <c r="AE19" s="704"/>
      <c r="AF19" s="704"/>
      <c r="AG19" s="704"/>
      <c r="AH19" s="704"/>
      <c r="AI19" s="704"/>
      <c r="AJ19" s="704"/>
      <c r="AK19" s="704"/>
      <c r="AL19" s="646">
        <v>66.5</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168</v>
      </c>
      <c r="BH19" s="644"/>
      <c r="BI19" s="644"/>
      <c r="BJ19" s="644"/>
      <c r="BK19" s="644"/>
      <c r="BL19" s="644"/>
      <c r="BM19" s="644"/>
      <c r="BN19" s="645"/>
      <c r="BO19" s="703" t="s">
        <v>122</v>
      </c>
      <c r="BP19" s="703"/>
      <c r="BQ19" s="703"/>
      <c r="BR19" s="703"/>
      <c r="BS19" s="649" t="s">
        <v>168</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168</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603576</v>
      </c>
      <c r="S20" s="644"/>
      <c r="T20" s="644"/>
      <c r="U20" s="644"/>
      <c r="V20" s="644"/>
      <c r="W20" s="644"/>
      <c r="X20" s="644"/>
      <c r="Y20" s="645"/>
      <c r="Z20" s="703">
        <v>5.5</v>
      </c>
      <c r="AA20" s="703"/>
      <c r="AB20" s="703"/>
      <c r="AC20" s="703"/>
      <c r="AD20" s="704" t="s">
        <v>122</v>
      </c>
      <c r="AE20" s="704"/>
      <c r="AF20" s="704"/>
      <c r="AG20" s="704"/>
      <c r="AH20" s="704"/>
      <c r="AI20" s="704"/>
      <c r="AJ20" s="704"/>
      <c r="AK20" s="704"/>
      <c r="AL20" s="646" t="s">
        <v>168</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122</v>
      </c>
      <c r="BP20" s="703"/>
      <c r="BQ20" s="703"/>
      <c r="BR20" s="703"/>
      <c r="BS20" s="649" t="s">
        <v>123</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10866565</v>
      </c>
      <c r="CS20" s="644"/>
      <c r="CT20" s="644"/>
      <c r="CU20" s="644"/>
      <c r="CV20" s="644"/>
      <c r="CW20" s="644"/>
      <c r="CX20" s="644"/>
      <c r="CY20" s="645"/>
      <c r="CZ20" s="703">
        <v>100</v>
      </c>
      <c r="DA20" s="703"/>
      <c r="DB20" s="703"/>
      <c r="DC20" s="703"/>
      <c r="DD20" s="649">
        <v>1431595</v>
      </c>
      <c r="DE20" s="644"/>
      <c r="DF20" s="644"/>
      <c r="DG20" s="644"/>
      <c r="DH20" s="644"/>
      <c r="DI20" s="644"/>
      <c r="DJ20" s="644"/>
      <c r="DK20" s="644"/>
      <c r="DL20" s="644"/>
      <c r="DM20" s="644"/>
      <c r="DN20" s="644"/>
      <c r="DO20" s="644"/>
      <c r="DP20" s="645"/>
      <c r="DQ20" s="649">
        <v>7946404</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168</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168</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7163136</v>
      </c>
      <c r="S22" s="644"/>
      <c r="T22" s="644"/>
      <c r="U22" s="644"/>
      <c r="V22" s="644"/>
      <c r="W22" s="644"/>
      <c r="X22" s="644"/>
      <c r="Y22" s="645"/>
      <c r="Z22" s="703">
        <v>64.7</v>
      </c>
      <c r="AA22" s="703"/>
      <c r="AB22" s="703"/>
      <c r="AC22" s="703"/>
      <c r="AD22" s="704">
        <v>6559560</v>
      </c>
      <c r="AE22" s="704"/>
      <c r="AF22" s="704"/>
      <c r="AG22" s="704"/>
      <c r="AH22" s="704"/>
      <c r="AI22" s="704"/>
      <c r="AJ22" s="704"/>
      <c r="AK22" s="704"/>
      <c r="AL22" s="646">
        <v>100</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168</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2634</v>
      </c>
      <c r="S23" s="644"/>
      <c r="T23" s="644"/>
      <c r="U23" s="644"/>
      <c r="V23" s="644"/>
      <c r="W23" s="644"/>
      <c r="X23" s="644"/>
      <c r="Y23" s="645"/>
      <c r="Z23" s="703">
        <v>0</v>
      </c>
      <c r="AA23" s="703"/>
      <c r="AB23" s="703"/>
      <c r="AC23" s="703"/>
      <c r="AD23" s="704">
        <v>2634</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168</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23641</v>
      </c>
      <c r="S24" s="644"/>
      <c r="T24" s="644"/>
      <c r="U24" s="644"/>
      <c r="V24" s="644"/>
      <c r="W24" s="644"/>
      <c r="X24" s="644"/>
      <c r="Y24" s="645"/>
      <c r="Z24" s="703">
        <v>0.2</v>
      </c>
      <c r="AA24" s="703"/>
      <c r="AB24" s="703"/>
      <c r="AC24" s="703"/>
      <c r="AD24" s="704" t="s">
        <v>123</v>
      </c>
      <c r="AE24" s="704"/>
      <c r="AF24" s="704"/>
      <c r="AG24" s="704"/>
      <c r="AH24" s="704"/>
      <c r="AI24" s="704"/>
      <c r="AJ24" s="704"/>
      <c r="AK24" s="704"/>
      <c r="AL24" s="646" t="s">
        <v>123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123</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4202441</v>
      </c>
      <c r="CS24" s="707"/>
      <c r="CT24" s="707"/>
      <c r="CU24" s="707"/>
      <c r="CV24" s="707"/>
      <c r="CW24" s="707"/>
      <c r="CX24" s="707"/>
      <c r="CY24" s="753"/>
      <c r="CZ24" s="754">
        <v>38.700000000000003</v>
      </c>
      <c r="DA24" s="723"/>
      <c r="DB24" s="723"/>
      <c r="DC24" s="757"/>
      <c r="DD24" s="752">
        <v>3477908</v>
      </c>
      <c r="DE24" s="707"/>
      <c r="DF24" s="707"/>
      <c r="DG24" s="707"/>
      <c r="DH24" s="707"/>
      <c r="DI24" s="707"/>
      <c r="DJ24" s="707"/>
      <c r="DK24" s="753"/>
      <c r="DL24" s="752">
        <v>3349414</v>
      </c>
      <c r="DM24" s="707"/>
      <c r="DN24" s="707"/>
      <c r="DO24" s="707"/>
      <c r="DP24" s="707"/>
      <c r="DQ24" s="707"/>
      <c r="DR24" s="707"/>
      <c r="DS24" s="707"/>
      <c r="DT24" s="707"/>
      <c r="DU24" s="707"/>
      <c r="DV24" s="753"/>
      <c r="DW24" s="754">
        <v>48.9</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359796</v>
      </c>
      <c r="S25" s="644"/>
      <c r="T25" s="644"/>
      <c r="U25" s="644"/>
      <c r="V25" s="644"/>
      <c r="W25" s="644"/>
      <c r="X25" s="644"/>
      <c r="Y25" s="645"/>
      <c r="Z25" s="703">
        <v>3.3</v>
      </c>
      <c r="AA25" s="703"/>
      <c r="AB25" s="703"/>
      <c r="AC25" s="703"/>
      <c r="AD25" s="704">
        <v>263</v>
      </c>
      <c r="AE25" s="704"/>
      <c r="AF25" s="704"/>
      <c r="AG25" s="704"/>
      <c r="AH25" s="704"/>
      <c r="AI25" s="704"/>
      <c r="AJ25" s="704"/>
      <c r="AK25" s="704"/>
      <c r="AL25" s="646">
        <v>0</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168</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1794029</v>
      </c>
      <c r="CS25" s="642"/>
      <c r="CT25" s="642"/>
      <c r="CU25" s="642"/>
      <c r="CV25" s="642"/>
      <c r="CW25" s="642"/>
      <c r="CX25" s="642"/>
      <c r="CY25" s="643"/>
      <c r="CZ25" s="646">
        <v>16.5</v>
      </c>
      <c r="DA25" s="675"/>
      <c r="DB25" s="675"/>
      <c r="DC25" s="676"/>
      <c r="DD25" s="649">
        <v>1674478</v>
      </c>
      <c r="DE25" s="642"/>
      <c r="DF25" s="642"/>
      <c r="DG25" s="642"/>
      <c r="DH25" s="642"/>
      <c r="DI25" s="642"/>
      <c r="DJ25" s="642"/>
      <c r="DK25" s="643"/>
      <c r="DL25" s="649">
        <v>1634010</v>
      </c>
      <c r="DM25" s="642"/>
      <c r="DN25" s="642"/>
      <c r="DO25" s="642"/>
      <c r="DP25" s="642"/>
      <c r="DQ25" s="642"/>
      <c r="DR25" s="642"/>
      <c r="DS25" s="642"/>
      <c r="DT25" s="642"/>
      <c r="DU25" s="642"/>
      <c r="DV25" s="643"/>
      <c r="DW25" s="646">
        <v>23.9</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10704</v>
      </c>
      <c r="S26" s="644"/>
      <c r="T26" s="644"/>
      <c r="U26" s="644"/>
      <c r="V26" s="644"/>
      <c r="W26" s="644"/>
      <c r="X26" s="644"/>
      <c r="Y26" s="645"/>
      <c r="Z26" s="703">
        <v>0.1</v>
      </c>
      <c r="AA26" s="703"/>
      <c r="AB26" s="703"/>
      <c r="AC26" s="703"/>
      <c r="AD26" s="704" t="s">
        <v>123</v>
      </c>
      <c r="AE26" s="704"/>
      <c r="AF26" s="704"/>
      <c r="AG26" s="704"/>
      <c r="AH26" s="704"/>
      <c r="AI26" s="704"/>
      <c r="AJ26" s="704"/>
      <c r="AK26" s="704"/>
      <c r="AL26" s="646" t="s">
        <v>168</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168</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1192869</v>
      </c>
      <c r="CS26" s="644"/>
      <c r="CT26" s="644"/>
      <c r="CU26" s="644"/>
      <c r="CV26" s="644"/>
      <c r="CW26" s="644"/>
      <c r="CX26" s="644"/>
      <c r="CY26" s="645"/>
      <c r="CZ26" s="646">
        <v>11</v>
      </c>
      <c r="DA26" s="675"/>
      <c r="DB26" s="675"/>
      <c r="DC26" s="676"/>
      <c r="DD26" s="649">
        <v>1079478</v>
      </c>
      <c r="DE26" s="644"/>
      <c r="DF26" s="644"/>
      <c r="DG26" s="644"/>
      <c r="DH26" s="644"/>
      <c r="DI26" s="644"/>
      <c r="DJ26" s="644"/>
      <c r="DK26" s="645"/>
      <c r="DL26" s="649" t="s">
        <v>123</v>
      </c>
      <c r="DM26" s="644"/>
      <c r="DN26" s="644"/>
      <c r="DO26" s="644"/>
      <c r="DP26" s="644"/>
      <c r="DQ26" s="644"/>
      <c r="DR26" s="644"/>
      <c r="DS26" s="644"/>
      <c r="DT26" s="644"/>
      <c r="DU26" s="644"/>
      <c r="DV26" s="645"/>
      <c r="DW26" s="646" t="s">
        <v>168</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628343</v>
      </c>
      <c r="S27" s="644"/>
      <c r="T27" s="644"/>
      <c r="U27" s="644"/>
      <c r="V27" s="644"/>
      <c r="W27" s="644"/>
      <c r="X27" s="644"/>
      <c r="Y27" s="645"/>
      <c r="Z27" s="703">
        <v>5.7</v>
      </c>
      <c r="AA27" s="703"/>
      <c r="AB27" s="703"/>
      <c r="AC27" s="703"/>
      <c r="AD27" s="704" t="s">
        <v>122</v>
      </c>
      <c r="AE27" s="704"/>
      <c r="AF27" s="704"/>
      <c r="AG27" s="704"/>
      <c r="AH27" s="704"/>
      <c r="AI27" s="704"/>
      <c r="AJ27" s="704"/>
      <c r="AK27" s="704"/>
      <c r="AL27" s="646" t="s">
        <v>122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1723481</v>
      </c>
      <c r="BH27" s="644"/>
      <c r="BI27" s="644"/>
      <c r="BJ27" s="644"/>
      <c r="BK27" s="644"/>
      <c r="BL27" s="644"/>
      <c r="BM27" s="644"/>
      <c r="BN27" s="645"/>
      <c r="BO27" s="703">
        <v>100</v>
      </c>
      <c r="BP27" s="703"/>
      <c r="BQ27" s="703"/>
      <c r="BR27" s="703"/>
      <c r="BS27" s="649">
        <v>85761</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894523</v>
      </c>
      <c r="CS27" s="642"/>
      <c r="CT27" s="642"/>
      <c r="CU27" s="642"/>
      <c r="CV27" s="642"/>
      <c r="CW27" s="642"/>
      <c r="CX27" s="642"/>
      <c r="CY27" s="643"/>
      <c r="CZ27" s="646">
        <v>8.1999999999999993</v>
      </c>
      <c r="DA27" s="675"/>
      <c r="DB27" s="675"/>
      <c r="DC27" s="676"/>
      <c r="DD27" s="649">
        <v>320605</v>
      </c>
      <c r="DE27" s="642"/>
      <c r="DF27" s="642"/>
      <c r="DG27" s="642"/>
      <c r="DH27" s="642"/>
      <c r="DI27" s="642"/>
      <c r="DJ27" s="642"/>
      <c r="DK27" s="643"/>
      <c r="DL27" s="649">
        <v>320043</v>
      </c>
      <c r="DM27" s="642"/>
      <c r="DN27" s="642"/>
      <c r="DO27" s="642"/>
      <c r="DP27" s="642"/>
      <c r="DQ27" s="642"/>
      <c r="DR27" s="642"/>
      <c r="DS27" s="642"/>
      <c r="DT27" s="642"/>
      <c r="DU27" s="642"/>
      <c r="DV27" s="643"/>
      <c r="DW27" s="646">
        <v>4.7</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168</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1513889</v>
      </c>
      <c r="CS28" s="644"/>
      <c r="CT28" s="644"/>
      <c r="CU28" s="644"/>
      <c r="CV28" s="644"/>
      <c r="CW28" s="644"/>
      <c r="CX28" s="644"/>
      <c r="CY28" s="645"/>
      <c r="CZ28" s="646">
        <v>13.9</v>
      </c>
      <c r="DA28" s="675"/>
      <c r="DB28" s="675"/>
      <c r="DC28" s="676"/>
      <c r="DD28" s="649">
        <v>1482825</v>
      </c>
      <c r="DE28" s="644"/>
      <c r="DF28" s="644"/>
      <c r="DG28" s="644"/>
      <c r="DH28" s="644"/>
      <c r="DI28" s="644"/>
      <c r="DJ28" s="644"/>
      <c r="DK28" s="645"/>
      <c r="DL28" s="649">
        <v>1395361</v>
      </c>
      <c r="DM28" s="644"/>
      <c r="DN28" s="644"/>
      <c r="DO28" s="644"/>
      <c r="DP28" s="644"/>
      <c r="DQ28" s="644"/>
      <c r="DR28" s="644"/>
      <c r="DS28" s="644"/>
      <c r="DT28" s="644"/>
      <c r="DU28" s="644"/>
      <c r="DV28" s="645"/>
      <c r="DW28" s="646">
        <v>20.399999999999999</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864085</v>
      </c>
      <c r="S29" s="644"/>
      <c r="T29" s="644"/>
      <c r="U29" s="644"/>
      <c r="V29" s="644"/>
      <c r="W29" s="644"/>
      <c r="X29" s="644"/>
      <c r="Y29" s="645"/>
      <c r="Z29" s="703">
        <v>7.8</v>
      </c>
      <c r="AA29" s="703"/>
      <c r="AB29" s="703"/>
      <c r="AC29" s="703"/>
      <c r="AD29" s="704" t="s">
        <v>123</v>
      </c>
      <c r="AE29" s="704"/>
      <c r="AF29" s="704"/>
      <c r="AG29" s="704"/>
      <c r="AH29" s="704"/>
      <c r="AI29" s="704"/>
      <c r="AJ29" s="704"/>
      <c r="AK29" s="704"/>
      <c r="AL29" s="646" t="s">
        <v>122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1513882</v>
      </c>
      <c r="CS29" s="642"/>
      <c r="CT29" s="642"/>
      <c r="CU29" s="642"/>
      <c r="CV29" s="642"/>
      <c r="CW29" s="642"/>
      <c r="CX29" s="642"/>
      <c r="CY29" s="643"/>
      <c r="CZ29" s="646">
        <v>13.9</v>
      </c>
      <c r="DA29" s="675"/>
      <c r="DB29" s="675"/>
      <c r="DC29" s="676"/>
      <c r="DD29" s="649">
        <v>1482818</v>
      </c>
      <c r="DE29" s="642"/>
      <c r="DF29" s="642"/>
      <c r="DG29" s="642"/>
      <c r="DH29" s="642"/>
      <c r="DI29" s="642"/>
      <c r="DJ29" s="642"/>
      <c r="DK29" s="643"/>
      <c r="DL29" s="649">
        <v>1395354</v>
      </c>
      <c r="DM29" s="642"/>
      <c r="DN29" s="642"/>
      <c r="DO29" s="642"/>
      <c r="DP29" s="642"/>
      <c r="DQ29" s="642"/>
      <c r="DR29" s="642"/>
      <c r="DS29" s="642"/>
      <c r="DT29" s="642"/>
      <c r="DU29" s="642"/>
      <c r="DV29" s="643"/>
      <c r="DW29" s="646">
        <v>20.399999999999999</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98462</v>
      </c>
      <c r="S30" s="644"/>
      <c r="T30" s="644"/>
      <c r="U30" s="644"/>
      <c r="V30" s="644"/>
      <c r="W30" s="644"/>
      <c r="X30" s="644"/>
      <c r="Y30" s="645"/>
      <c r="Z30" s="703">
        <v>0.9</v>
      </c>
      <c r="AA30" s="703"/>
      <c r="AB30" s="703"/>
      <c r="AC30" s="703"/>
      <c r="AD30" s="704" t="s">
        <v>122</v>
      </c>
      <c r="AE30" s="704"/>
      <c r="AF30" s="704"/>
      <c r="AG30" s="704"/>
      <c r="AH30" s="704"/>
      <c r="AI30" s="704"/>
      <c r="AJ30" s="704"/>
      <c r="AK30" s="704"/>
      <c r="AL30" s="646" t="s">
        <v>123</v>
      </c>
      <c r="AM30" s="647"/>
      <c r="AN30" s="647"/>
      <c r="AO30" s="705"/>
      <c r="AP30" s="731" t="s">
        <v>302</v>
      </c>
      <c r="AQ30" s="732"/>
      <c r="AR30" s="732"/>
      <c r="AS30" s="732"/>
      <c r="AT30" s="737" t="s">
        <v>303</v>
      </c>
      <c r="AU30" s="210"/>
      <c r="AV30" s="210"/>
      <c r="AW30" s="210"/>
      <c r="AX30" s="740" t="s">
        <v>182</v>
      </c>
      <c r="AY30" s="741"/>
      <c r="AZ30" s="741"/>
      <c r="BA30" s="741"/>
      <c r="BB30" s="741"/>
      <c r="BC30" s="741"/>
      <c r="BD30" s="741"/>
      <c r="BE30" s="741"/>
      <c r="BF30" s="742"/>
      <c r="BG30" s="721">
        <v>99</v>
      </c>
      <c r="BH30" s="722"/>
      <c r="BI30" s="722"/>
      <c r="BJ30" s="722"/>
      <c r="BK30" s="722"/>
      <c r="BL30" s="722"/>
      <c r="BM30" s="723">
        <v>95.8</v>
      </c>
      <c r="BN30" s="722"/>
      <c r="BO30" s="722"/>
      <c r="BP30" s="722"/>
      <c r="BQ30" s="724"/>
      <c r="BR30" s="721">
        <v>98.9</v>
      </c>
      <c r="BS30" s="722"/>
      <c r="BT30" s="722"/>
      <c r="BU30" s="722"/>
      <c r="BV30" s="722"/>
      <c r="BW30" s="722"/>
      <c r="BX30" s="723">
        <v>94.5</v>
      </c>
      <c r="BY30" s="722"/>
      <c r="BZ30" s="722"/>
      <c r="CA30" s="722"/>
      <c r="CB30" s="724"/>
      <c r="CD30" s="727"/>
      <c r="CE30" s="728"/>
      <c r="CF30" s="685" t="s">
        <v>304</v>
      </c>
      <c r="CG30" s="682"/>
      <c r="CH30" s="682"/>
      <c r="CI30" s="682"/>
      <c r="CJ30" s="682"/>
      <c r="CK30" s="682"/>
      <c r="CL30" s="682"/>
      <c r="CM30" s="682"/>
      <c r="CN30" s="682"/>
      <c r="CO30" s="682"/>
      <c r="CP30" s="682"/>
      <c r="CQ30" s="683"/>
      <c r="CR30" s="641">
        <v>1402233</v>
      </c>
      <c r="CS30" s="644"/>
      <c r="CT30" s="644"/>
      <c r="CU30" s="644"/>
      <c r="CV30" s="644"/>
      <c r="CW30" s="644"/>
      <c r="CX30" s="644"/>
      <c r="CY30" s="645"/>
      <c r="CZ30" s="646">
        <v>12.9</v>
      </c>
      <c r="DA30" s="675"/>
      <c r="DB30" s="675"/>
      <c r="DC30" s="676"/>
      <c r="DD30" s="649">
        <v>1371169</v>
      </c>
      <c r="DE30" s="644"/>
      <c r="DF30" s="644"/>
      <c r="DG30" s="644"/>
      <c r="DH30" s="644"/>
      <c r="DI30" s="644"/>
      <c r="DJ30" s="644"/>
      <c r="DK30" s="645"/>
      <c r="DL30" s="649">
        <v>1283705</v>
      </c>
      <c r="DM30" s="644"/>
      <c r="DN30" s="644"/>
      <c r="DO30" s="644"/>
      <c r="DP30" s="644"/>
      <c r="DQ30" s="644"/>
      <c r="DR30" s="644"/>
      <c r="DS30" s="644"/>
      <c r="DT30" s="644"/>
      <c r="DU30" s="644"/>
      <c r="DV30" s="645"/>
      <c r="DW30" s="646">
        <v>18.7</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20841</v>
      </c>
      <c r="S31" s="644"/>
      <c r="T31" s="644"/>
      <c r="U31" s="644"/>
      <c r="V31" s="644"/>
      <c r="W31" s="644"/>
      <c r="X31" s="644"/>
      <c r="Y31" s="645"/>
      <c r="Z31" s="703">
        <v>0.2</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99.2</v>
      </c>
      <c r="BH31" s="642"/>
      <c r="BI31" s="642"/>
      <c r="BJ31" s="642"/>
      <c r="BK31" s="642"/>
      <c r="BL31" s="642"/>
      <c r="BM31" s="647">
        <v>97.7</v>
      </c>
      <c r="BN31" s="720"/>
      <c r="BO31" s="720"/>
      <c r="BP31" s="720"/>
      <c r="BQ31" s="681"/>
      <c r="BR31" s="719">
        <v>99.1</v>
      </c>
      <c r="BS31" s="642"/>
      <c r="BT31" s="642"/>
      <c r="BU31" s="642"/>
      <c r="BV31" s="642"/>
      <c r="BW31" s="642"/>
      <c r="BX31" s="647">
        <v>96.9</v>
      </c>
      <c r="BY31" s="720"/>
      <c r="BZ31" s="720"/>
      <c r="CA31" s="720"/>
      <c r="CB31" s="681"/>
      <c r="CD31" s="727"/>
      <c r="CE31" s="728"/>
      <c r="CF31" s="685" t="s">
        <v>308</v>
      </c>
      <c r="CG31" s="682"/>
      <c r="CH31" s="682"/>
      <c r="CI31" s="682"/>
      <c r="CJ31" s="682"/>
      <c r="CK31" s="682"/>
      <c r="CL31" s="682"/>
      <c r="CM31" s="682"/>
      <c r="CN31" s="682"/>
      <c r="CO31" s="682"/>
      <c r="CP31" s="682"/>
      <c r="CQ31" s="683"/>
      <c r="CR31" s="641">
        <v>111649</v>
      </c>
      <c r="CS31" s="642"/>
      <c r="CT31" s="642"/>
      <c r="CU31" s="642"/>
      <c r="CV31" s="642"/>
      <c r="CW31" s="642"/>
      <c r="CX31" s="642"/>
      <c r="CY31" s="643"/>
      <c r="CZ31" s="646">
        <v>1</v>
      </c>
      <c r="DA31" s="675"/>
      <c r="DB31" s="675"/>
      <c r="DC31" s="676"/>
      <c r="DD31" s="649">
        <v>111649</v>
      </c>
      <c r="DE31" s="642"/>
      <c r="DF31" s="642"/>
      <c r="DG31" s="642"/>
      <c r="DH31" s="642"/>
      <c r="DI31" s="642"/>
      <c r="DJ31" s="642"/>
      <c r="DK31" s="643"/>
      <c r="DL31" s="649">
        <v>111649</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297571</v>
      </c>
      <c r="S32" s="644"/>
      <c r="T32" s="644"/>
      <c r="U32" s="644"/>
      <c r="V32" s="644"/>
      <c r="W32" s="644"/>
      <c r="X32" s="644"/>
      <c r="Y32" s="645"/>
      <c r="Z32" s="703">
        <v>2.7</v>
      </c>
      <c r="AA32" s="703"/>
      <c r="AB32" s="703"/>
      <c r="AC32" s="703"/>
      <c r="AD32" s="704" t="s">
        <v>168</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98.9</v>
      </c>
      <c r="BH32" s="657"/>
      <c r="BI32" s="657"/>
      <c r="BJ32" s="657"/>
      <c r="BK32" s="657"/>
      <c r="BL32" s="657"/>
      <c r="BM32" s="701">
        <v>94.4</v>
      </c>
      <c r="BN32" s="657"/>
      <c r="BO32" s="657"/>
      <c r="BP32" s="657"/>
      <c r="BQ32" s="694"/>
      <c r="BR32" s="718">
        <v>98.8</v>
      </c>
      <c r="BS32" s="657"/>
      <c r="BT32" s="657"/>
      <c r="BU32" s="657"/>
      <c r="BV32" s="657"/>
      <c r="BW32" s="657"/>
      <c r="BX32" s="701">
        <v>92.5</v>
      </c>
      <c r="BY32" s="657"/>
      <c r="BZ32" s="657"/>
      <c r="CA32" s="657"/>
      <c r="CB32" s="694"/>
      <c r="CD32" s="729"/>
      <c r="CE32" s="730"/>
      <c r="CF32" s="685" t="s">
        <v>311</v>
      </c>
      <c r="CG32" s="682"/>
      <c r="CH32" s="682"/>
      <c r="CI32" s="682"/>
      <c r="CJ32" s="682"/>
      <c r="CK32" s="682"/>
      <c r="CL32" s="682"/>
      <c r="CM32" s="682"/>
      <c r="CN32" s="682"/>
      <c r="CO32" s="682"/>
      <c r="CP32" s="682"/>
      <c r="CQ32" s="683"/>
      <c r="CR32" s="641">
        <v>7</v>
      </c>
      <c r="CS32" s="644"/>
      <c r="CT32" s="644"/>
      <c r="CU32" s="644"/>
      <c r="CV32" s="644"/>
      <c r="CW32" s="644"/>
      <c r="CX32" s="644"/>
      <c r="CY32" s="645"/>
      <c r="CZ32" s="646">
        <v>0</v>
      </c>
      <c r="DA32" s="675"/>
      <c r="DB32" s="675"/>
      <c r="DC32" s="676"/>
      <c r="DD32" s="649">
        <v>7</v>
      </c>
      <c r="DE32" s="644"/>
      <c r="DF32" s="644"/>
      <c r="DG32" s="644"/>
      <c r="DH32" s="644"/>
      <c r="DI32" s="644"/>
      <c r="DJ32" s="644"/>
      <c r="DK32" s="645"/>
      <c r="DL32" s="649">
        <v>7</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494901</v>
      </c>
      <c r="S33" s="644"/>
      <c r="T33" s="644"/>
      <c r="U33" s="644"/>
      <c r="V33" s="644"/>
      <c r="W33" s="644"/>
      <c r="X33" s="644"/>
      <c r="Y33" s="645"/>
      <c r="Z33" s="703">
        <v>4.5</v>
      </c>
      <c r="AA33" s="703"/>
      <c r="AB33" s="703"/>
      <c r="AC33" s="703"/>
      <c r="AD33" s="704" t="s">
        <v>123</v>
      </c>
      <c r="AE33" s="704"/>
      <c r="AF33" s="704"/>
      <c r="AG33" s="704"/>
      <c r="AH33" s="704"/>
      <c r="AI33" s="704"/>
      <c r="AJ33" s="704"/>
      <c r="AK33" s="704"/>
      <c r="AL33" s="646" t="s">
        <v>168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5172628</v>
      </c>
      <c r="CS33" s="642"/>
      <c r="CT33" s="642"/>
      <c r="CU33" s="642"/>
      <c r="CV33" s="642"/>
      <c r="CW33" s="642"/>
      <c r="CX33" s="642"/>
      <c r="CY33" s="643"/>
      <c r="CZ33" s="646">
        <v>47.6</v>
      </c>
      <c r="DA33" s="675"/>
      <c r="DB33" s="675"/>
      <c r="DC33" s="676"/>
      <c r="DD33" s="649">
        <v>4061368</v>
      </c>
      <c r="DE33" s="642"/>
      <c r="DF33" s="642"/>
      <c r="DG33" s="642"/>
      <c r="DH33" s="642"/>
      <c r="DI33" s="642"/>
      <c r="DJ33" s="642"/>
      <c r="DK33" s="643"/>
      <c r="DL33" s="649">
        <v>2749689</v>
      </c>
      <c r="DM33" s="642"/>
      <c r="DN33" s="642"/>
      <c r="DO33" s="642"/>
      <c r="DP33" s="642"/>
      <c r="DQ33" s="642"/>
      <c r="DR33" s="642"/>
      <c r="DS33" s="642"/>
      <c r="DT33" s="642"/>
      <c r="DU33" s="642"/>
      <c r="DV33" s="643"/>
      <c r="DW33" s="646">
        <v>40.1</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186989</v>
      </c>
      <c r="S34" s="644"/>
      <c r="T34" s="644"/>
      <c r="U34" s="644"/>
      <c r="V34" s="644"/>
      <c r="W34" s="644"/>
      <c r="X34" s="644"/>
      <c r="Y34" s="645"/>
      <c r="Z34" s="703">
        <v>1.7</v>
      </c>
      <c r="AA34" s="703"/>
      <c r="AB34" s="703"/>
      <c r="AC34" s="703"/>
      <c r="AD34" s="704">
        <v>158</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1480535</v>
      </c>
      <c r="CS34" s="644"/>
      <c r="CT34" s="644"/>
      <c r="CU34" s="644"/>
      <c r="CV34" s="644"/>
      <c r="CW34" s="644"/>
      <c r="CX34" s="644"/>
      <c r="CY34" s="645"/>
      <c r="CZ34" s="646">
        <v>13.6</v>
      </c>
      <c r="DA34" s="675"/>
      <c r="DB34" s="675"/>
      <c r="DC34" s="676"/>
      <c r="DD34" s="649">
        <v>838917</v>
      </c>
      <c r="DE34" s="644"/>
      <c r="DF34" s="644"/>
      <c r="DG34" s="644"/>
      <c r="DH34" s="644"/>
      <c r="DI34" s="644"/>
      <c r="DJ34" s="644"/>
      <c r="DK34" s="645"/>
      <c r="DL34" s="649">
        <v>693532</v>
      </c>
      <c r="DM34" s="644"/>
      <c r="DN34" s="644"/>
      <c r="DO34" s="644"/>
      <c r="DP34" s="644"/>
      <c r="DQ34" s="644"/>
      <c r="DR34" s="644"/>
      <c r="DS34" s="644"/>
      <c r="DT34" s="644"/>
      <c r="DU34" s="644"/>
      <c r="DV34" s="645"/>
      <c r="DW34" s="646">
        <v>10.1</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918700</v>
      </c>
      <c r="S35" s="644"/>
      <c r="T35" s="644"/>
      <c r="U35" s="644"/>
      <c r="V35" s="644"/>
      <c r="W35" s="644"/>
      <c r="X35" s="644"/>
      <c r="Y35" s="645"/>
      <c r="Z35" s="703">
        <v>8.3000000000000007</v>
      </c>
      <c r="AA35" s="703"/>
      <c r="AB35" s="703"/>
      <c r="AC35" s="703"/>
      <c r="AD35" s="704" t="s">
        <v>123</v>
      </c>
      <c r="AE35" s="704"/>
      <c r="AF35" s="704"/>
      <c r="AG35" s="704"/>
      <c r="AH35" s="704"/>
      <c r="AI35" s="704"/>
      <c r="AJ35" s="704"/>
      <c r="AK35" s="704"/>
      <c r="AL35" s="646" t="s">
        <v>168</v>
      </c>
      <c r="AM35" s="647"/>
      <c r="AN35" s="647"/>
      <c r="AO35" s="705"/>
      <c r="AP35" s="214"/>
      <c r="AQ35" s="709" t="s">
        <v>319</v>
      </c>
      <c r="AR35" s="710"/>
      <c r="AS35" s="710"/>
      <c r="AT35" s="710"/>
      <c r="AU35" s="710"/>
      <c r="AV35" s="710"/>
      <c r="AW35" s="710"/>
      <c r="AX35" s="710"/>
      <c r="AY35" s="711"/>
      <c r="AZ35" s="706">
        <v>2294852</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100922</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11922</v>
      </c>
      <c r="CS35" s="642"/>
      <c r="CT35" s="642"/>
      <c r="CU35" s="642"/>
      <c r="CV35" s="642"/>
      <c r="CW35" s="642"/>
      <c r="CX35" s="642"/>
      <c r="CY35" s="643"/>
      <c r="CZ35" s="646">
        <v>0.1</v>
      </c>
      <c r="DA35" s="675"/>
      <c r="DB35" s="675"/>
      <c r="DC35" s="676"/>
      <c r="DD35" s="649">
        <v>8970</v>
      </c>
      <c r="DE35" s="642"/>
      <c r="DF35" s="642"/>
      <c r="DG35" s="642"/>
      <c r="DH35" s="642"/>
      <c r="DI35" s="642"/>
      <c r="DJ35" s="642"/>
      <c r="DK35" s="643"/>
      <c r="DL35" s="649">
        <v>8970</v>
      </c>
      <c r="DM35" s="642"/>
      <c r="DN35" s="642"/>
      <c r="DO35" s="642"/>
      <c r="DP35" s="642"/>
      <c r="DQ35" s="642"/>
      <c r="DR35" s="642"/>
      <c r="DS35" s="642"/>
      <c r="DT35" s="642"/>
      <c r="DU35" s="642"/>
      <c r="DV35" s="643"/>
      <c r="DW35" s="646">
        <v>0.1</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122</v>
      </c>
      <c r="AA36" s="703"/>
      <c r="AB36" s="703"/>
      <c r="AC36" s="703"/>
      <c r="AD36" s="704" t="s">
        <v>168</v>
      </c>
      <c r="AE36" s="704"/>
      <c r="AF36" s="704"/>
      <c r="AG36" s="704"/>
      <c r="AH36" s="704"/>
      <c r="AI36" s="704"/>
      <c r="AJ36" s="704"/>
      <c r="AK36" s="704"/>
      <c r="AL36" s="646" t="s">
        <v>122</v>
      </c>
      <c r="AM36" s="647"/>
      <c r="AN36" s="647"/>
      <c r="AO36" s="705"/>
      <c r="AQ36" s="678" t="s">
        <v>323</v>
      </c>
      <c r="AR36" s="679"/>
      <c r="AS36" s="679"/>
      <c r="AT36" s="679"/>
      <c r="AU36" s="679"/>
      <c r="AV36" s="679"/>
      <c r="AW36" s="679"/>
      <c r="AX36" s="679"/>
      <c r="AY36" s="680"/>
      <c r="AZ36" s="641">
        <v>638699</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67531</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2115899</v>
      </c>
      <c r="CS36" s="644"/>
      <c r="CT36" s="644"/>
      <c r="CU36" s="644"/>
      <c r="CV36" s="644"/>
      <c r="CW36" s="644"/>
      <c r="CX36" s="644"/>
      <c r="CY36" s="645"/>
      <c r="CZ36" s="646">
        <v>19.5</v>
      </c>
      <c r="DA36" s="675"/>
      <c r="DB36" s="675"/>
      <c r="DC36" s="676"/>
      <c r="DD36" s="649">
        <v>1817177</v>
      </c>
      <c r="DE36" s="644"/>
      <c r="DF36" s="644"/>
      <c r="DG36" s="644"/>
      <c r="DH36" s="644"/>
      <c r="DI36" s="644"/>
      <c r="DJ36" s="644"/>
      <c r="DK36" s="645"/>
      <c r="DL36" s="649">
        <v>1055438</v>
      </c>
      <c r="DM36" s="644"/>
      <c r="DN36" s="644"/>
      <c r="DO36" s="644"/>
      <c r="DP36" s="644"/>
      <c r="DQ36" s="644"/>
      <c r="DR36" s="644"/>
      <c r="DS36" s="644"/>
      <c r="DT36" s="644"/>
      <c r="DU36" s="644"/>
      <c r="DV36" s="645"/>
      <c r="DW36" s="646">
        <v>15.4</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287800</v>
      </c>
      <c r="S37" s="644"/>
      <c r="T37" s="644"/>
      <c r="U37" s="644"/>
      <c r="V37" s="644"/>
      <c r="W37" s="644"/>
      <c r="X37" s="644"/>
      <c r="Y37" s="645"/>
      <c r="Z37" s="703">
        <v>2.6</v>
      </c>
      <c r="AA37" s="703"/>
      <c r="AB37" s="703"/>
      <c r="AC37" s="703"/>
      <c r="AD37" s="704" t="s">
        <v>123</v>
      </c>
      <c r="AE37" s="704"/>
      <c r="AF37" s="704"/>
      <c r="AG37" s="704"/>
      <c r="AH37" s="704"/>
      <c r="AI37" s="704"/>
      <c r="AJ37" s="704"/>
      <c r="AK37" s="704"/>
      <c r="AL37" s="646" t="s">
        <v>122</v>
      </c>
      <c r="AM37" s="647"/>
      <c r="AN37" s="647"/>
      <c r="AO37" s="705"/>
      <c r="AQ37" s="678" t="s">
        <v>327</v>
      </c>
      <c r="AR37" s="679"/>
      <c r="AS37" s="679"/>
      <c r="AT37" s="679"/>
      <c r="AU37" s="679"/>
      <c r="AV37" s="679"/>
      <c r="AW37" s="679"/>
      <c r="AX37" s="679"/>
      <c r="AY37" s="680"/>
      <c r="AZ37" s="641">
        <v>477444</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2366</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554313</v>
      </c>
      <c r="CS37" s="642"/>
      <c r="CT37" s="642"/>
      <c r="CU37" s="642"/>
      <c r="CV37" s="642"/>
      <c r="CW37" s="642"/>
      <c r="CX37" s="642"/>
      <c r="CY37" s="643"/>
      <c r="CZ37" s="646">
        <v>5.0999999999999996</v>
      </c>
      <c r="DA37" s="675"/>
      <c r="DB37" s="675"/>
      <c r="DC37" s="676"/>
      <c r="DD37" s="649">
        <v>554313</v>
      </c>
      <c r="DE37" s="642"/>
      <c r="DF37" s="642"/>
      <c r="DG37" s="642"/>
      <c r="DH37" s="642"/>
      <c r="DI37" s="642"/>
      <c r="DJ37" s="642"/>
      <c r="DK37" s="643"/>
      <c r="DL37" s="649">
        <v>483076</v>
      </c>
      <c r="DM37" s="642"/>
      <c r="DN37" s="642"/>
      <c r="DO37" s="642"/>
      <c r="DP37" s="642"/>
      <c r="DQ37" s="642"/>
      <c r="DR37" s="642"/>
      <c r="DS37" s="642"/>
      <c r="DT37" s="642"/>
      <c r="DU37" s="642"/>
      <c r="DV37" s="643"/>
      <c r="DW37" s="646">
        <v>7.1</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11069803</v>
      </c>
      <c r="S38" s="693"/>
      <c r="T38" s="693"/>
      <c r="U38" s="693"/>
      <c r="V38" s="693"/>
      <c r="W38" s="693"/>
      <c r="X38" s="693"/>
      <c r="Y38" s="698"/>
      <c r="Z38" s="699">
        <v>100</v>
      </c>
      <c r="AA38" s="699"/>
      <c r="AB38" s="699"/>
      <c r="AC38" s="699"/>
      <c r="AD38" s="700">
        <v>6562615</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335034</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3874</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1321119</v>
      </c>
      <c r="CS38" s="644"/>
      <c r="CT38" s="644"/>
      <c r="CU38" s="644"/>
      <c r="CV38" s="644"/>
      <c r="CW38" s="644"/>
      <c r="CX38" s="644"/>
      <c r="CY38" s="645"/>
      <c r="CZ38" s="646">
        <v>12.2</v>
      </c>
      <c r="DA38" s="675"/>
      <c r="DB38" s="675"/>
      <c r="DC38" s="676"/>
      <c r="DD38" s="649">
        <v>1175468</v>
      </c>
      <c r="DE38" s="644"/>
      <c r="DF38" s="644"/>
      <c r="DG38" s="644"/>
      <c r="DH38" s="644"/>
      <c r="DI38" s="644"/>
      <c r="DJ38" s="644"/>
      <c r="DK38" s="645"/>
      <c r="DL38" s="649">
        <v>991749</v>
      </c>
      <c r="DM38" s="644"/>
      <c r="DN38" s="644"/>
      <c r="DO38" s="644"/>
      <c r="DP38" s="644"/>
      <c r="DQ38" s="644"/>
      <c r="DR38" s="644"/>
      <c r="DS38" s="644"/>
      <c r="DT38" s="644"/>
      <c r="DU38" s="644"/>
      <c r="DV38" s="645"/>
      <c r="DW38" s="646">
        <v>14.5</v>
      </c>
      <c r="DX38" s="675"/>
      <c r="DY38" s="675"/>
      <c r="DZ38" s="675"/>
      <c r="EA38" s="675"/>
      <c r="EB38" s="675"/>
      <c r="EC38" s="677"/>
    </row>
    <row r="39" spans="2:133" ht="11.25" customHeight="1">
      <c r="AQ39" s="678" t="s">
        <v>334</v>
      </c>
      <c r="AR39" s="679"/>
      <c r="AS39" s="679"/>
      <c r="AT39" s="679"/>
      <c r="AU39" s="679"/>
      <c r="AV39" s="679"/>
      <c r="AW39" s="679"/>
      <c r="AX39" s="679"/>
      <c r="AY39" s="680"/>
      <c r="AZ39" s="641">
        <v>62700</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83</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160339</v>
      </c>
      <c r="CS39" s="642"/>
      <c r="CT39" s="642"/>
      <c r="CU39" s="642"/>
      <c r="CV39" s="642"/>
      <c r="CW39" s="642"/>
      <c r="CX39" s="642"/>
      <c r="CY39" s="643"/>
      <c r="CZ39" s="646">
        <v>1.5</v>
      </c>
      <c r="DA39" s="675"/>
      <c r="DB39" s="675"/>
      <c r="DC39" s="676"/>
      <c r="DD39" s="649">
        <v>157322</v>
      </c>
      <c r="DE39" s="642"/>
      <c r="DF39" s="642"/>
      <c r="DG39" s="642"/>
      <c r="DH39" s="642"/>
      <c r="DI39" s="642"/>
      <c r="DJ39" s="642"/>
      <c r="DK39" s="643"/>
      <c r="DL39" s="649" t="s">
        <v>122</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338</v>
      </c>
      <c r="AR40" s="679"/>
      <c r="AS40" s="679"/>
      <c r="AT40" s="679"/>
      <c r="AU40" s="679"/>
      <c r="AV40" s="679"/>
      <c r="AW40" s="679"/>
      <c r="AX40" s="679"/>
      <c r="AY40" s="680"/>
      <c r="AZ40" s="641">
        <v>179639</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101</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82814</v>
      </c>
      <c r="CS40" s="644"/>
      <c r="CT40" s="644"/>
      <c r="CU40" s="644"/>
      <c r="CV40" s="644"/>
      <c r="CW40" s="644"/>
      <c r="CX40" s="644"/>
      <c r="CY40" s="645"/>
      <c r="CZ40" s="646">
        <v>0.8</v>
      </c>
      <c r="DA40" s="675"/>
      <c r="DB40" s="675"/>
      <c r="DC40" s="676"/>
      <c r="DD40" s="649">
        <v>63514</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341</v>
      </c>
      <c r="AR41" s="691"/>
      <c r="AS41" s="691"/>
      <c r="AT41" s="691"/>
      <c r="AU41" s="691"/>
      <c r="AV41" s="691"/>
      <c r="AW41" s="691"/>
      <c r="AX41" s="691"/>
      <c r="AY41" s="692"/>
      <c r="AZ41" s="656">
        <v>601336</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344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1491496</v>
      </c>
      <c r="CS42" s="644"/>
      <c r="CT42" s="644"/>
      <c r="CU42" s="644"/>
      <c r="CV42" s="644"/>
      <c r="CW42" s="644"/>
      <c r="CX42" s="644"/>
      <c r="CY42" s="645"/>
      <c r="CZ42" s="646">
        <v>13.7</v>
      </c>
      <c r="DA42" s="647"/>
      <c r="DB42" s="647"/>
      <c r="DC42" s="648"/>
      <c r="DD42" s="649">
        <v>407128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20420</v>
      </c>
      <c r="CS43" s="642"/>
      <c r="CT43" s="642"/>
      <c r="CU43" s="642"/>
      <c r="CV43" s="642"/>
      <c r="CW43" s="642"/>
      <c r="CX43" s="642"/>
      <c r="CY43" s="643"/>
      <c r="CZ43" s="646">
        <v>0.2</v>
      </c>
      <c r="DA43" s="675"/>
      <c r="DB43" s="675"/>
      <c r="DC43" s="676"/>
      <c r="DD43" s="649">
        <v>8167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1431595</v>
      </c>
      <c r="CS44" s="644"/>
      <c r="CT44" s="644"/>
      <c r="CU44" s="644"/>
      <c r="CV44" s="644"/>
      <c r="CW44" s="644"/>
      <c r="CX44" s="644"/>
      <c r="CY44" s="645"/>
      <c r="CZ44" s="646">
        <v>13.2</v>
      </c>
      <c r="DA44" s="647"/>
      <c r="DB44" s="647"/>
      <c r="DC44" s="648"/>
      <c r="DD44" s="649">
        <v>384568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541862</v>
      </c>
      <c r="CS45" s="642"/>
      <c r="CT45" s="642"/>
      <c r="CU45" s="642"/>
      <c r="CV45" s="642"/>
      <c r="CW45" s="642"/>
      <c r="CX45" s="642"/>
      <c r="CY45" s="643"/>
      <c r="CZ45" s="646">
        <v>5</v>
      </c>
      <c r="DA45" s="675"/>
      <c r="DB45" s="675"/>
      <c r="DC45" s="676"/>
      <c r="DD45" s="649">
        <v>24944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889733</v>
      </c>
      <c r="CS46" s="644"/>
      <c r="CT46" s="644"/>
      <c r="CU46" s="644"/>
      <c r="CV46" s="644"/>
      <c r="CW46" s="644"/>
      <c r="CX46" s="644"/>
      <c r="CY46" s="645"/>
      <c r="CZ46" s="646">
        <v>8.1999999999999993</v>
      </c>
      <c r="DA46" s="647"/>
      <c r="DB46" s="647"/>
      <c r="DC46" s="648"/>
      <c r="DD46" s="649">
        <v>359624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59901</v>
      </c>
      <c r="CS47" s="642"/>
      <c r="CT47" s="642"/>
      <c r="CU47" s="642"/>
      <c r="CV47" s="642"/>
      <c r="CW47" s="642"/>
      <c r="CX47" s="642"/>
      <c r="CY47" s="643"/>
      <c r="CZ47" s="646">
        <v>0.6</v>
      </c>
      <c r="DA47" s="675"/>
      <c r="DB47" s="675"/>
      <c r="DC47" s="676"/>
      <c r="DD47" s="649">
        <v>22560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10866565</v>
      </c>
      <c r="CS49" s="657"/>
      <c r="CT49" s="657"/>
      <c r="CU49" s="657"/>
      <c r="CV49" s="657"/>
      <c r="CW49" s="657"/>
      <c r="CX49" s="657"/>
      <c r="CY49" s="658"/>
      <c r="CZ49" s="659">
        <v>100</v>
      </c>
      <c r="DA49" s="660"/>
      <c r="DB49" s="660"/>
      <c r="DC49" s="661"/>
      <c r="DD49" s="662">
        <v>7946404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CHxuX3UvKvhS22azCPR5dPDRkZUPxzHdq2nA34FPfFEG3F8tVn+bRfRzjDsx7mByEbdC/LH0mB5CxpGdUJhwA==" saltValue="qclhX74YvBRQFdKkNkAQn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11043</v>
      </c>
      <c r="R7" s="1174"/>
      <c r="S7" s="1174"/>
      <c r="T7" s="1174"/>
      <c r="U7" s="1174"/>
      <c r="V7" s="1174">
        <v>10841</v>
      </c>
      <c r="W7" s="1174"/>
      <c r="X7" s="1174"/>
      <c r="Y7" s="1174"/>
      <c r="Z7" s="1174"/>
      <c r="AA7" s="1174">
        <v>203</v>
      </c>
      <c r="AB7" s="1174"/>
      <c r="AC7" s="1174"/>
      <c r="AD7" s="1174"/>
      <c r="AE7" s="1175"/>
      <c r="AF7" s="1176">
        <v>62</v>
      </c>
      <c r="AG7" s="1177"/>
      <c r="AH7" s="1177"/>
      <c r="AI7" s="1177"/>
      <c r="AJ7" s="1178"/>
      <c r="AK7" s="1160">
        <v>296</v>
      </c>
      <c r="AL7" s="1161"/>
      <c r="AM7" s="1161"/>
      <c r="AN7" s="1161"/>
      <c r="AO7" s="1161"/>
      <c r="AP7" s="1161">
        <v>14224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571</v>
      </c>
      <c r="BT7" s="1165" t="s">
        <v>571</v>
      </c>
      <c r="BU7" s="1165" t="s">
        <v>571</v>
      </c>
      <c r="BV7" s="1165" t="s">
        <v>571</v>
      </c>
      <c r="BW7" s="1165" t="s">
        <v>571</v>
      </c>
      <c r="BX7" s="1165" t="s">
        <v>571</v>
      </c>
      <c r="BY7" s="1165" t="s">
        <v>571</v>
      </c>
      <c r="BZ7" s="1165" t="s">
        <v>571</v>
      </c>
      <c r="CA7" s="1165" t="s">
        <v>571</v>
      </c>
      <c r="CB7" s="1165" t="s">
        <v>571</v>
      </c>
      <c r="CC7" s="1165" t="s">
        <v>571</v>
      </c>
      <c r="CD7" s="1165" t="s">
        <v>571</v>
      </c>
      <c r="CE7" s="1165" t="s">
        <v>571</v>
      </c>
      <c r="CF7" s="1165" t="s">
        <v>571</v>
      </c>
      <c r="CG7" s="1166" t="s">
        <v>571</v>
      </c>
      <c r="CH7" s="1157">
        <v>-1</v>
      </c>
      <c r="CI7" s="1158"/>
      <c r="CJ7" s="1158"/>
      <c r="CK7" s="1158"/>
      <c r="CL7" s="1159"/>
      <c r="CM7" s="1157">
        <v>22</v>
      </c>
      <c r="CN7" s="1158"/>
      <c r="CO7" s="1158"/>
      <c r="CP7" s="1158"/>
      <c r="CQ7" s="1159"/>
      <c r="CR7" s="1157">
        <v>10</v>
      </c>
      <c r="CS7" s="1158"/>
      <c r="CT7" s="1158"/>
      <c r="CU7" s="1158"/>
      <c r="CV7" s="1159"/>
      <c r="CW7" s="1157" t="s">
        <v>569</v>
      </c>
      <c r="CX7" s="1158"/>
      <c r="CY7" s="1158"/>
      <c r="CZ7" s="1158"/>
      <c r="DA7" s="1159"/>
      <c r="DB7" s="1157" t="s">
        <v>569</v>
      </c>
      <c r="DC7" s="1158"/>
      <c r="DD7" s="1158"/>
      <c r="DE7" s="1158"/>
      <c r="DF7" s="1159"/>
      <c r="DG7" s="1157" t="s">
        <v>569</v>
      </c>
      <c r="DH7" s="1158"/>
      <c r="DI7" s="1158"/>
      <c r="DJ7" s="1158"/>
      <c r="DK7" s="1159"/>
      <c r="DL7" s="1157" t="s">
        <v>569</v>
      </c>
      <c r="DM7" s="1158"/>
      <c r="DN7" s="1158"/>
      <c r="DO7" s="1158"/>
      <c r="DP7" s="1159"/>
      <c r="DQ7" s="1157" t="s">
        <v>569</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t="s">
        <v>569</v>
      </c>
      <c r="R8" s="1113"/>
      <c r="S8" s="1113"/>
      <c r="T8" s="1113"/>
      <c r="U8" s="1113"/>
      <c r="V8" s="1113" t="s">
        <v>569</v>
      </c>
      <c r="W8" s="1113"/>
      <c r="X8" s="1113"/>
      <c r="Y8" s="1113"/>
      <c r="Z8" s="1113"/>
      <c r="AA8" s="1113" t="s">
        <v>569</v>
      </c>
      <c r="AB8" s="1113"/>
      <c r="AC8" s="1113"/>
      <c r="AD8" s="1113"/>
      <c r="AE8" s="1114"/>
      <c r="AF8" s="1088" t="s">
        <v>379</v>
      </c>
      <c r="AG8" s="1089"/>
      <c r="AH8" s="1089"/>
      <c r="AI8" s="1089"/>
      <c r="AJ8" s="1090"/>
      <c r="AK8" s="1155" t="s">
        <v>596</v>
      </c>
      <c r="AL8" s="1156"/>
      <c r="AM8" s="1156"/>
      <c r="AN8" s="1156"/>
      <c r="AO8" s="1156"/>
      <c r="AP8" s="1156" t="s">
        <v>569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572</v>
      </c>
      <c r="BT8" s="1084" t="s">
        <v>572</v>
      </c>
      <c r="BU8" s="1084" t="s">
        <v>572</v>
      </c>
      <c r="BV8" s="1084" t="s">
        <v>572</v>
      </c>
      <c r="BW8" s="1084" t="s">
        <v>572</v>
      </c>
      <c r="BX8" s="1084" t="s">
        <v>572</v>
      </c>
      <c r="BY8" s="1084" t="s">
        <v>572</v>
      </c>
      <c r="BZ8" s="1084" t="s">
        <v>572</v>
      </c>
      <c r="CA8" s="1084" t="s">
        <v>572</v>
      </c>
      <c r="CB8" s="1084" t="s">
        <v>572</v>
      </c>
      <c r="CC8" s="1084" t="s">
        <v>572</v>
      </c>
      <c r="CD8" s="1084" t="s">
        <v>572</v>
      </c>
      <c r="CE8" s="1084" t="s">
        <v>572</v>
      </c>
      <c r="CF8" s="1084" t="s">
        <v>572</v>
      </c>
      <c r="CG8" s="1085" t="s">
        <v>572</v>
      </c>
      <c r="CH8" s="1058">
        <v>10</v>
      </c>
      <c r="CI8" s="1059"/>
      <c r="CJ8" s="1059"/>
      <c r="CK8" s="1059"/>
      <c r="CL8" s="1060"/>
      <c r="CM8" s="1058">
        <v>459</v>
      </c>
      <c r="CN8" s="1059"/>
      <c r="CO8" s="1059"/>
      <c r="CP8" s="1059"/>
      <c r="CQ8" s="1060"/>
      <c r="CR8" s="1058">
        <v>303</v>
      </c>
      <c r="CS8" s="1059"/>
      <c r="CT8" s="1059"/>
      <c r="CU8" s="1059"/>
      <c r="CV8" s="1060"/>
      <c r="CW8" s="1058" t="s">
        <v>569</v>
      </c>
      <c r="CX8" s="1059"/>
      <c r="CY8" s="1059"/>
      <c r="CZ8" s="1059"/>
      <c r="DA8" s="1060"/>
      <c r="DB8" s="1058" t="s">
        <v>569</v>
      </c>
      <c r="DC8" s="1059"/>
      <c r="DD8" s="1059"/>
      <c r="DE8" s="1059"/>
      <c r="DF8" s="1060"/>
      <c r="DG8" s="1058" t="s">
        <v>569</v>
      </c>
      <c r="DH8" s="1059"/>
      <c r="DI8" s="1059"/>
      <c r="DJ8" s="1059"/>
      <c r="DK8" s="1060"/>
      <c r="DL8" s="1058" t="s">
        <v>569</v>
      </c>
      <c r="DM8" s="1059"/>
      <c r="DN8" s="1059"/>
      <c r="DO8" s="1059"/>
      <c r="DP8" s="1060"/>
      <c r="DQ8" s="1058" t="s">
        <v>569</v>
      </c>
      <c r="DR8" s="1059"/>
      <c r="DS8" s="1059"/>
      <c r="DT8" s="1059"/>
      <c r="DU8" s="1060"/>
      <c r="DV8" s="1061"/>
      <c r="DW8" s="1062"/>
      <c r="DX8" s="1062"/>
      <c r="DY8" s="1062"/>
      <c r="DZ8" s="1063"/>
      <c r="EA8" s="234"/>
    </row>
    <row r="9" spans="1:131" s="235" customFormat="1" ht="26.25" customHeight="1">
      <c r="A9" s="241">
        <v>3</v>
      </c>
      <c r="B9" s="1106" t="s">
        <v>380</v>
      </c>
      <c r="C9" s="1107"/>
      <c r="D9" s="1107"/>
      <c r="E9" s="1107"/>
      <c r="F9" s="1107"/>
      <c r="G9" s="1107"/>
      <c r="H9" s="1107"/>
      <c r="I9" s="1107"/>
      <c r="J9" s="1107"/>
      <c r="K9" s="1107"/>
      <c r="L9" s="1107"/>
      <c r="M9" s="1107"/>
      <c r="N9" s="1107"/>
      <c r="O9" s="1107"/>
      <c r="P9" s="1108"/>
      <c r="Q9" s="1112">
        <v>4</v>
      </c>
      <c r="R9" s="1113"/>
      <c r="S9" s="1113"/>
      <c r="T9" s="1113"/>
      <c r="U9" s="1113"/>
      <c r="V9" s="1113">
        <v>4</v>
      </c>
      <c r="W9" s="1113"/>
      <c r="X9" s="1113"/>
      <c r="Y9" s="1113"/>
      <c r="Z9" s="1113"/>
      <c r="AA9" s="1113" t="s">
        <v>569</v>
      </c>
      <c r="AB9" s="1113"/>
      <c r="AC9" s="1113"/>
      <c r="AD9" s="1113"/>
      <c r="AE9" s="1114"/>
      <c r="AF9" s="1088">
        <v>0</v>
      </c>
      <c r="AG9" s="1089"/>
      <c r="AH9" s="1089"/>
      <c r="AI9" s="1089"/>
      <c r="AJ9" s="1090"/>
      <c r="AK9" s="1155">
        <v>4</v>
      </c>
      <c r="AL9" s="1156"/>
      <c r="AM9" s="1156"/>
      <c r="AN9" s="1156"/>
      <c r="AO9" s="1156"/>
      <c r="AP9" s="1156" t="s">
        <v>569</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573</v>
      </c>
      <c r="BT9" s="1084" t="s">
        <v>573</v>
      </c>
      <c r="BU9" s="1084" t="s">
        <v>573</v>
      </c>
      <c r="BV9" s="1084" t="s">
        <v>573</v>
      </c>
      <c r="BW9" s="1084" t="s">
        <v>573</v>
      </c>
      <c r="BX9" s="1084" t="s">
        <v>573</v>
      </c>
      <c r="BY9" s="1084" t="s">
        <v>573</v>
      </c>
      <c r="BZ9" s="1084" t="s">
        <v>573</v>
      </c>
      <c r="CA9" s="1084" t="s">
        <v>573</v>
      </c>
      <c r="CB9" s="1084" t="s">
        <v>573</v>
      </c>
      <c r="CC9" s="1084" t="s">
        <v>573</v>
      </c>
      <c r="CD9" s="1084" t="s">
        <v>573</v>
      </c>
      <c r="CE9" s="1084" t="s">
        <v>573</v>
      </c>
      <c r="CF9" s="1084" t="s">
        <v>573</v>
      </c>
      <c r="CG9" s="1085" t="s">
        <v>573</v>
      </c>
      <c r="CH9" s="1058">
        <v>-1</v>
      </c>
      <c r="CI9" s="1059"/>
      <c r="CJ9" s="1059"/>
      <c r="CK9" s="1059"/>
      <c r="CL9" s="1060"/>
      <c r="CM9" s="1058">
        <v>15</v>
      </c>
      <c r="CN9" s="1059"/>
      <c r="CO9" s="1059"/>
      <c r="CP9" s="1059"/>
      <c r="CQ9" s="1060"/>
      <c r="CR9" s="1058">
        <v>15</v>
      </c>
      <c r="CS9" s="1059"/>
      <c r="CT9" s="1059"/>
      <c r="CU9" s="1059"/>
      <c r="CV9" s="1060"/>
      <c r="CW9" s="1058">
        <v>11</v>
      </c>
      <c r="CX9" s="1059"/>
      <c r="CY9" s="1059"/>
      <c r="CZ9" s="1059"/>
      <c r="DA9" s="1060"/>
      <c r="DB9" s="1058" t="s">
        <v>569</v>
      </c>
      <c r="DC9" s="1059"/>
      <c r="DD9" s="1059"/>
      <c r="DE9" s="1059"/>
      <c r="DF9" s="1060"/>
      <c r="DG9" s="1058" t="s">
        <v>569</v>
      </c>
      <c r="DH9" s="1059"/>
      <c r="DI9" s="1059"/>
      <c r="DJ9" s="1059"/>
      <c r="DK9" s="1060"/>
      <c r="DL9" s="1058" t="s">
        <v>569</v>
      </c>
      <c r="DM9" s="1059"/>
      <c r="DN9" s="1059"/>
      <c r="DO9" s="1059"/>
      <c r="DP9" s="1060"/>
      <c r="DQ9" s="1058" t="s">
        <v>569</v>
      </c>
      <c r="DR9" s="1059"/>
      <c r="DS9" s="1059"/>
      <c r="DT9" s="1059"/>
      <c r="DU9" s="1060"/>
      <c r="DV9" s="1061"/>
      <c r="DW9" s="1062"/>
      <c r="DX9" s="1062"/>
      <c r="DY9" s="1062"/>
      <c r="DZ9" s="1063"/>
      <c r="EA9" s="234"/>
    </row>
    <row r="10" spans="1:131" s="235" customFormat="1" ht="26.25" customHeight="1">
      <c r="A10" s="241">
        <v>4</v>
      </c>
      <c r="B10" s="1106" t="s">
        <v>381</v>
      </c>
      <c r="C10" s="1107"/>
      <c r="D10" s="1107"/>
      <c r="E10" s="1107"/>
      <c r="F10" s="1107"/>
      <c r="G10" s="1107"/>
      <c r="H10" s="1107"/>
      <c r="I10" s="1107"/>
      <c r="J10" s="1107"/>
      <c r="K10" s="1107"/>
      <c r="L10" s="1107"/>
      <c r="M10" s="1107"/>
      <c r="N10" s="1107"/>
      <c r="O10" s="1107"/>
      <c r="P10" s="1108"/>
      <c r="Q10" s="1112">
        <v>103</v>
      </c>
      <c r="R10" s="1113"/>
      <c r="S10" s="1113"/>
      <c r="T10" s="1113"/>
      <c r="U10" s="1113"/>
      <c r="V10" s="1113">
        <v>102</v>
      </c>
      <c r="W10" s="1113"/>
      <c r="X10" s="1113"/>
      <c r="Y10" s="1113"/>
      <c r="Z10" s="1113"/>
      <c r="AA10" s="1113" t="s">
        <v>569</v>
      </c>
      <c r="AB10" s="1113"/>
      <c r="AC10" s="1113"/>
      <c r="AD10" s="1113"/>
      <c r="AE10" s="1114"/>
      <c r="AF10" s="1088">
        <v>0</v>
      </c>
      <c r="AG10" s="1089"/>
      <c r="AH10" s="1089"/>
      <c r="AI10" s="1089"/>
      <c r="AJ10" s="1090"/>
      <c r="AK10" s="1155">
        <v>78</v>
      </c>
      <c r="AL10" s="1156"/>
      <c r="AM10" s="1156"/>
      <c r="AN10" s="1156"/>
      <c r="AO10" s="1156"/>
      <c r="AP10" s="1156">
        <v>41</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574</v>
      </c>
      <c r="BT10" s="1084" t="s">
        <v>574</v>
      </c>
      <c r="BU10" s="1084" t="s">
        <v>574</v>
      </c>
      <c r="BV10" s="1084" t="s">
        <v>574</v>
      </c>
      <c r="BW10" s="1084" t="s">
        <v>574</v>
      </c>
      <c r="BX10" s="1084" t="s">
        <v>574</v>
      </c>
      <c r="BY10" s="1084" t="s">
        <v>574</v>
      </c>
      <c r="BZ10" s="1084" t="s">
        <v>574</v>
      </c>
      <c r="CA10" s="1084" t="s">
        <v>574</v>
      </c>
      <c r="CB10" s="1084" t="s">
        <v>574</v>
      </c>
      <c r="CC10" s="1084" t="s">
        <v>574</v>
      </c>
      <c r="CD10" s="1084" t="s">
        <v>574</v>
      </c>
      <c r="CE10" s="1084" t="s">
        <v>574</v>
      </c>
      <c r="CF10" s="1084" t="s">
        <v>574</v>
      </c>
      <c r="CG10" s="1085" t="s">
        <v>574</v>
      </c>
      <c r="CH10" s="1058" t="s">
        <v>569</v>
      </c>
      <c r="CI10" s="1059"/>
      <c r="CJ10" s="1059"/>
      <c r="CK10" s="1059"/>
      <c r="CL10" s="1060"/>
      <c r="CM10" s="1058" t="s">
        <v>569</v>
      </c>
      <c r="CN10" s="1059"/>
      <c r="CO10" s="1059"/>
      <c r="CP10" s="1059"/>
      <c r="CQ10" s="1060"/>
      <c r="CR10" s="1058">
        <v>6</v>
      </c>
      <c r="CS10" s="1059"/>
      <c r="CT10" s="1059"/>
      <c r="CU10" s="1059"/>
      <c r="CV10" s="1060"/>
      <c r="CW10" s="1058" t="s">
        <v>569</v>
      </c>
      <c r="CX10" s="1059"/>
      <c r="CY10" s="1059"/>
      <c r="CZ10" s="1059"/>
      <c r="DA10" s="1060"/>
      <c r="DB10" s="1058" t="s">
        <v>569</v>
      </c>
      <c r="DC10" s="1059"/>
      <c r="DD10" s="1059"/>
      <c r="DE10" s="1059"/>
      <c r="DF10" s="1060"/>
      <c r="DG10" s="1058" t="s">
        <v>569</v>
      </c>
      <c r="DH10" s="1059"/>
      <c r="DI10" s="1059"/>
      <c r="DJ10" s="1059"/>
      <c r="DK10" s="1060"/>
      <c r="DL10" s="1058" t="s">
        <v>592</v>
      </c>
      <c r="DM10" s="1059"/>
      <c r="DN10" s="1059"/>
      <c r="DO10" s="1059"/>
      <c r="DP10" s="1060"/>
      <c r="DQ10" s="1058" t="s">
        <v>569</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575</v>
      </c>
      <c r="BT11" s="1084" t="s">
        <v>576</v>
      </c>
      <c r="BU11" s="1084" t="s">
        <v>576</v>
      </c>
      <c r="BV11" s="1084" t="s">
        <v>576</v>
      </c>
      <c r="BW11" s="1084" t="s">
        <v>576</v>
      </c>
      <c r="BX11" s="1084" t="s">
        <v>576</v>
      </c>
      <c r="BY11" s="1084" t="s">
        <v>576</v>
      </c>
      <c r="BZ11" s="1084" t="s">
        <v>576</v>
      </c>
      <c r="CA11" s="1084" t="s">
        <v>576</v>
      </c>
      <c r="CB11" s="1084" t="s">
        <v>576</v>
      </c>
      <c r="CC11" s="1084" t="s">
        <v>576</v>
      </c>
      <c r="CD11" s="1084" t="s">
        <v>576</v>
      </c>
      <c r="CE11" s="1084" t="s">
        <v>576</v>
      </c>
      <c r="CF11" s="1084" t="s">
        <v>576</v>
      </c>
      <c r="CG11" s="1085" t="s">
        <v>576</v>
      </c>
      <c r="CH11" s="1058">
        <v>-1</v>
      </c>
      <c r="CI11" s="1059"/>
      <c r="CJ11" s="1059"/>
      <c r="CK11" s="1059"/>
      <c r="CL11" s="1060"/>
      <c r="CM11" s="1058">
        <v>49</v>
      </c>
      <c r="CN11" s="1059"/>
      <c r="CO11" s="1059"/>
      <c r="CP11" s="1059"/>
      <c r="CQ11" s="1060"/>
      <c r="CR11" s="1058">
        <v>20</v>
      </c>
      <c r="CS11" s="1059"/>
      <c r="CT11" s="1059"/>
      <c r="CU11" s="1059"/>
      <c r="CV11" s="1060"/>
      <c r="CW11" s="1058">
        <v>19</v>
      </c>
      <c r="CX11" s="1059"/>
      <c r="CY11" s="1059"/>
      <c r="CZ11" s="1059"/>
      <c r="DA11" s="1060"/>
      <c r="DB11" s="1058" t="s">
        <v>569</v>
      </c>
      <c r="DC11" s="1059"/>
      <c r="DD11" s="1059"/>
      <c r="DE11" s="1059"/>
      <c r="DF11" s="1060"/>
      <c r="DG11" s="1058" t="s">
        <v>569</v>
      </c>
      <c r="DH11" s="1059"/>
      <c r="DI11" s="1059"/>
      <c r="DJ11" s="1059"/>
      <c r="DK11" s="1060"/>
      <c r="DL11" s="1058" t="s">
        <v>569</v>
      </c>
      <c r="DM11" s="1059"/>
      <c r="DN11" s="1059"/>
      <c r="DO11" s="1059"/>
      <c r="DP11" s="1060"/>
      <c r="DQ11" s="1058" t="s">
        <v>569</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577</v>
      </c>
      <c r="BT12" s="1084" t="s">
        <v>577</v>
      </c>
      <c r="BU12" s="1084" t="s">
        <v>577</v>
      </c>
      <c r="BV12" s="1084" t="s">
        <v>577</v>
      </c>
      <c r="BW12" s="1084" t="s">
        <v>577</v>
      </c>
      <c r="BX12" s="1084" t="s">
        <v>577</v>
      </c>
      <c r="BY12" s="1084" t="s">
        <v>577</v>
      </c>
      <c r="BZ12" s="1084" t="s">
        <v>577</v>
      </c>
      <c r="CA12" s="1084" t="s">
        <v>577</v>
      </c>
      <c r="CB12" s="1084" t="s">
        <v>577</v>
      </c>
      <c r="CC12" s="1084" t="s">
        <v>577</v>
      </c>
      <c r="CD12" s="1084" t="s">
        <v>577</v>
      </c>
      <c r="CE12" s="1084" t="s">
        <v>577</v>
      </c>
      <c r="CF12" s="1084" t="s">
        <v>577</v>
      </c>
      <c r="CG12" s="1085" t="s">
        <v>577</v>
      </c>
      <c r="CH12" s="1058">
        <v>-18</v>
      </c>
      <c r="CI12" s="1059"/>
      <c r="CJ12" s="1059"/>
      <c r="CK12" s="1059"/>
      <c r="CL12" s="1060"/>
      <c r="CM12" s="1058">
        <v>61</v>
      </c>
      <c r="CN12" s="1059"/>
      <c r="CO12" s="1059"/>
      <c r="CP12" s="1059"/>
      <c r="CQ12" s="1060"/>
      <c r="CR12" s="1058">
        <v>35</v>
      </c>
      <c r="CS12" s="1059"/>
      <c r="CT12" s="1059"/>
      <c r="CU12" s="1059"/>
      <c r="CV12" s="1060"/>
      <c r="CW12" s="1058">
        <v>19</v>
      </c>
      <c r="CX12" s="1059"/>
      <c r="CY12" s="1059"/>
      <c r="CZ12" s="1059"/>
      <c r="DA12" s="1060"/>
      <c r="DB12" s="1058" t="s">
        <v>569</v>
      </c>
      <c r="DC12" s="1059"/>
      <c r="DD12" s="1059"/>
      <c r="DE12" s="1059"/>
      <c r="DF12" s="1060"/>
      <c r="DG12" s="1058" t="s">
        <v>569</v>
      </c>
      <c r="DH12" s="1059"/>
      <c r="DI12" s="1059"/>
      <c r="DJ12" s="1059"/>
      <c r="DK12" s="1060"/>
      <c r="DL12" s="1058" t="s">
        <v>593</v>
      </c>
      <c r="DM12" s="1059"/>
      <c r="DN12" s="1059"/>
      <c r="DO12" s="1059"/>
      <c r="DP12" s="1060"/>
      <c r="DQ12" s="1058" t="s">
        <v>569</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578</v>
      </c>
      <c r="BT13" s="1084" t="s">
        <v>578</v>
      </c>
      <c r="BU13" s="1084" t="s">
        <v>578</v>
      </c>
      <c r="BV13" s="1084" t="s">
        <v>578</v>
      </c>
      <c r="BW13" s="1084" t="s">
        <v>578</v>
      </c>
      <c r="BX13" s="1084" t="s">
        <v>578</v>
      </c>
      <c r="BY13" s="1084" t="s">
        <v>578</v>
      </c>
      <c r="BZ13" s="1084" t="s">
        <v>578</v>
      </c>
      <c r="CA13" s="1084" t="s">
        <v>578</v>
      </c>
      <c r="CB13" s="1084" t="s">
        <v>578</v>
      </c>
      <c r="CC13" s="1084" t="s">
        <v>578</v>
      </c>
      <c r="CD13" s="1084" t="s">
        <v>578</v>
      </c>
      <c r="CE13" s="1084" t="s">
        <v>578</v>
      </c>
      <c r="CF13" s="1084" t="s">
        <v>578</v>
      </c>
      <c r="CG13" s="1085" t="s">
        <v>578</v>
      </c>
      <c r="CH13" s="1058">
        <v>16</v>
      </c>
      <c r="CI13" s="1059"/>
      <c r="CJ13" s="1059"/>
      <c r="CK13" s="1059"/>
      <c r="CL13" s="1060"/>
      <c r="CM13" s="1058">
        <v>25</v>
      </c>
      <c r="CN13" s="1059"/>
      <c r="CO13" s="1059"/>
      <c r="CP13" s="1059"/>
      <c r="CQ13" s="1060"/>
      <c r="CR13" s="1058">
        <v>4</v>
      </c>
      <c r="CS13" s="1059"/>
      <c r="CT13" s="1059"/>
      <c r="CU13" s="1059"/>
      <c r="CV13" s="1060"/>
      <c r="CW13" s="1058" t="s">
        <v>569</v>
      </c>
      <c r="CX13" s="1059"/>
      <c r="CY13" s="1059"/>
      <c r="CZ13" s="1059"/>
      <c r="DA13" s="1060"/>
      <c r="DB13" s="1058" t="s">
        <v>593</v>
      </c>
      <c r="DC13" s="1059"/>
      <c r="DD13" s="1059"/>
      <c r="DE13" s="1059"/>
      <c r="DF13" s="1060"/>
      <c r="DG13" s="1058" t="s">
        <v>569</v>
      </c>
      <c r="DH13" s="1059"/>
      <c r="DI13" s="1059"/>
      <c r="DJ13" s="1059"/>
      <c r="DK13" s="1060"/>
      <c r="DL13" s="1058" t="s">
        <v>593</v>
      </c>
      <c r="DM13" s="1059"/>
      <c r="DN13" s="1059"/>
      <c r="DO13" s="1059"/>
      <c r="DP13" s="1060"/>
      <c r="DQ13" s="1058" t="s">
        <v>594</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579</v>
      </c>
      <c r="BT14" s="1084" t="s">
        <v>579</v>
      </c>
      <c r="BU14" s="1084" t="s">
        <v>579</v>
      </c>
      <c r="BV14" s="1084" t="s">
        <v>579</v>
      </c>
      <c r="BW14" s="1084" t="s">
        <v>579</v>
      </c>
      <c r="BX14" s="1084" t="s">
        <v>579</v>
      </c>
      <c r="BY14" s="1084" t="s">
        <v>579</v>
      </c>
      <c r="BZ14" s="1084" t="s">
        <v>579</v>
      </c>
      <c r="CA14" s="1084" t="s">
        <v>579</v>
      </c>
      <c r="CB14" s="1084" t="s">
        <v>579</v>
      </c>
      <c r="CC14" s="1084" t="s">
        <v>579</v>
      </c>
      <c r="CD14" s="1084" t="s">
        <v>579</v>
      </c>
      <c r="CE14" s="1084" t="s">
        <v>579</v>
      </c>
      <c r="CF14" s="1084" t="s">
        <v>579</v>
      </c>
      <c r="CG14" s="1085" t="s">
        <v>579</v>
      </c>
      <c r="CH14" s="1058">
        <v>-18</v>
      </c>
      <c r="CI14" s="1059"/>
      <c r="CJ14" s="1059"/>
      <c r="CK14" s="1059"/>
      <c r="CL14" s="1060"/>
      <c r="CM14" s="1058">
        <v>77</v>
      </c>
      <c r="CN14" s="1059"/>
      <c r="CO14" s="1059"/>
      <c r="CP14" s="1059"/>
      <c r="CQ14" s="1060"/>
      <c r="CR14" s="1058">
        <v>27</v>
      </c>
      <c r="CS14" s="1059"/>
      <c r="CT14" s="1059"/>
      <c r="CU14" s="1059"/>
      <c r="CV14" s="1060"/>
      <c r="CW14" s="1058">
        <v>5</v>
      </c>
      <c r="CX14" s="1059"/>
      <c r="CY14" s="1059"/>
      <c r="CZ14" s="1059"/>
      <c r="DA14" s="1060"/>
      <c r="DB14" s="1058" t="s">
        <v>569</v>
      </c>
      <c r="DC14" s="1059"/>
      <c r="DD14" s="1059"/>
      <c r="DE14" s="1059"/>
      <c r="DF14" s="1060"/>
      <c r="DG14" s="1058" t="s">
        <v>569</v>
      </c>
      <c r="DH14" s="1059"/>
      <c r="DI14" s="1059"/>
      <c r="DJ14" s="1059"/>
      <c r="DK14" s="1060"/>
      <c r="DL14" s="1058" t="s">
        <v>569</v>
      </c>
      <c r="DM14" s="1059"/>
      <c r="DN14" s="1059"/>
      <c r="DO14" s="1059"/>
      <c r="DP14" s="1060"/>
      <c r="DQ14" s="1058" t="s">
        <v>569</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580</v>
      </c>
      <c r="BT15" s="1084" t="s">
        <v>580</v>
      </c>
      <c r="BU15" s="1084" t="s">
        <v>580</v>
      </c>
      <c r="BV15" s="1084" t="s">
        <v>580</v>
      </c>
      <c r="BW15" s="1084" t="s">
        <v>580</v>
      </c>
      <c r="BX15" s="1084" t="s">
        <v>580</v>
      </c>
      <c r="BY15" s="1084" t="s">
        <v>580</v>
      </c>
      <c r="BZ15" s="1084" t="s">
        <v>580</v>
      </c>
      <c r="CA15" s="1084" t="s">
        <v>580</v>
      </c>
      <c r="CB15" s="1084" t="s">
        <v>580</v>
      </c>
      <c r="CC15" s="1084" t="s">
        <v>580</v>
      </c>
      <c r="CD15" s="1084" t="s">
        <v>580</v>
      </c>
      <c r="CE15" s="1084" t="s">
        <v>580</v>
      </c>
      <c r="CF15" s="1084" t="s">
        <v>580</v>
      </c>
      <c r="CG15" s="1085" t="s">
        <v>580</v>
      </c>
      <c r="CH15" s="1058">
        <v>-3</v>
      </c>
      <c r="CI15" s="1059"/>
      <c r="CJ15" s="1059"/>
      <c r="CK15" s="1059"/>
      <c r="CL15" s="1060"/>
      <c r="CM15" s="1058">
        <v>49</v>
      </c>
      <c r="CN15" s="1059"/>
      <c r="CO15" s="1059"/>
      <c r="CP15" s="1059"/>
      <c r="CQ15" s="1060"/>
      <c r="CR15" s="1058">
        <v>2</v>
      </c>
      <c r="CS15" s="1059"/>
      <c r="CT15" s="1059"/>
      <c r="CU15" s="1059"/>
      <c r="CV15" s="1060"/>
      <c r="CW15" s="1058" t="s">
        <v>505</v>
      </c>
      <c r="CX15" s="1059"/>
      <c r="CY15" s="1059"/>
      <c r="CZ15" s="1059"/>
      <c r="DA15" s="1060"/>
      <c r="DB15" s="1058" t="s">
        <v>505</v>
      </c>
      <c r="DC15" s="1059"/>
      <c r="DD15" s="1059"/>
      <c r="DE15" s="1059"/>
      <c r="DF15" s="1060"/>
      <c r="DG15" s="1058" t="s">
        <v>505</v>
      </c>
      <c r="DH15" s="1059"/>
      <c r="DI15" s="1059"/>
      <c r="DJ15" s="1059"/>
      <c r="DK15" s="1060"/>
      <c r="DL15" s="1058" t="s">
        <v>505</v>
      </c>
      <c r="DM15" s="1059"/>
      <c r="DN15" s="1059"/>
      <c r="DO15" s="1059"/>
      <c r="DP15" s="1060"/>
      <c r="DQ15" s="1058" t="s">
        <v>505</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11070</v>
      </c>
      <c r="R23" s="1138"/>
      <c r="S23" s="1138"/>
      <c r="T23" s="1138"/>
      <c r="U23" s="1138"/>
      <c r="V23" s="1138">
        <v>10867</v>
      </c>
      <c r="W23" s="1138"/>
      <c r="X23" s="1138"/>
      <c r="Y23" s="1138"/>
      <c r="Z23" s="1138"/>
      <c r="AA23" s="1138">
        <v>203</v>
      </c>
      <c r="AB23" s="1138"/>
      <c r="AC23" s="1138"/>
      <c r="AD23" s="1138"/>
      <c r="AE23" s="1139"/>
      <c r="AF23" s="1140">
        <v>62</v>
      </c>
      <c r="AG23" s="1138"/>
      <c r="AH23" s="1138"/>
      <c r="AI23" s="1138"/>
      <c r="AJ23" s="1141"/>
      <c r="AK23" s="1142"/>
      <c r="AL23" s="1143"/>
      <c r="AM23" s="1143"/>
      <c r="AN23" s="1143"/>
      <c r="AO23" s="1143"/>
      <c r="AP23" s="1138">
        <v>14264</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2295</v>
      </c>
      <c r="R28" s="1123"/>
      <c r="S28" s="1123"/>
      <c r="T28" s="1123"/>
      <c r="U28" s="1123"/>
      <c r="V28" s="1123">
        <v>2194</v>
      </c>
      <c r="W28" s="1123"/>
      <c r="X28" s="1123"/>
      <c r="Y28" s="1123"/>
      <c r="Z28" s="1123"/>
      <c r="AA28" s="1123">
        <v>101</v>
      </c>
      <c r="AB28" s="1123"/>
      <c r="AC28" s="1123"/>
      <c r="AD28" s="1123"/>
      <c r="AE28" s="1124"/>
      <c r="AF28" s="1125">
        <v>101</v>
      </c>
      <c r="AG28" s="1123"/>
      <c r="AH28" s="1123"/>
      <c r="AI28" s="1123"/>
      <c r="AJ28" s="1126"/>
      <c r="AK28" s="1127">
        <v>164</v>
      </c>
      <c r="AL28" s="1115"/>
      <c r="AM28" s="1115"/>
      <c r="AN28" s="1115"/>
      <c r="AO28" s="1115"/>
      <c r="AP28" s="1115" t="s">
        <v>570</v>
      </c>
      <c r="AQ28" s="1115"/>
      <c r="AR28" s="1115"/>
      <c r="AS28" s="1115"/>
      <c r="AT28" s="1115"/>
      <c r="AU28" s="1115" t="s">
        <v>505</v>
      </c>
      <c r="AV28" s="1115"/>
      <c r="AW28" s="1115"/>
      <c r="AX28" s="1115"/>
      <c r="AY28" s="1115"/>
      <c r="AZ28" s="1116" t="s">
        <v>505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227</v>
      </c>
      <c r="R29" s="1113"/>
      <c r="S29" s="1113"/>
      <c r="T29" s="1113"/>
      <c r="U29" s="1113"/>
      <c r="V29" s="1113">
        <v>224</v>
      </c>
      <c r="W29" s="1113"/>
      <c r="X29" s="1113"/>
      <c r="Y29" s="1113"/>
      <c r="Z29" s="1113"/>
      <c r="AA29" s="1113">
        <v>3</v>
      </c>
      <c r="AB29" s="1113"/>
      <c r="AC29" s="1113"/>
      <c r="AD29" s="1113"/>
      <c r="AE29" s="1114"/>
      <c r="AF29" s="1088">
        <v>3</v>
      </c>
      <c r="AG29" s="1089"/>
      <c r="AH29" s="1089"/>
      <c r="AI29" s="1089"/>
      <c r="AJ29" s="1090"/>
      <c r="AK29" s="1049">
        <v>73</v>
      </c>
      <c r="AL29" s="1040"/>
      <c r="AM29" s="1040"/>
      <c r="AN29" s="1040"/>
      <c r="AO29" s="1040"/>
      <c r="AP29" s="1040" t="s">
        <v>505</v>
      </c>
      <c r="AQ29" s="1040"/>
      <c r="AR29" s="1040"/>
      <c r="AS29" s="1040"/>
      <c r="AT29" s="1040"/>
      <c r="AU29" s="1040" t="s">
        <v>505</v>
      </c>
      <c r="AV29" s="1040"/>
      <c r="AW29" s="1040"/>
      <c r="AX29" s="1040"/>
      <c r="AY29" s="1040"/>
      <c r="AZ29" s="1111" t="s">
        <v>505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2158</v>
      </c>
      <c r="R30" s="1113"/>
      <c r="S30" s="1113"/>
      <c r="T30" s="1113"/>
      <c r="U30" s="1113"/>
      <c r="V30" s="1113">
        <v>2088</v>
      </c>
      <c r="W30" s="1113"/>
      <c r="X30" s="1113"/>
      <c r="Y30" s="1113"/>
      <c r="Z30" s="1113"/>
      <c r="AA30" s="1113">
        <v>69</v>
      </c>
      <c r="AB30" s="1113"/>
      <c r="AC30" s="1113"/>
      <c r="AD30" s="1113"/>
      <c r="AE30" s="1114"/>
      <c r="AF30" s="1088">
        <v>69</v>
      </c>
      <c r="AG30" s="1089"/>
      <c r="AH30" s="1089"/>
      <c r="AI30" s="1089"/>
      <c r="AJ30" s="1090"/>
      <c r="AK30" s="1049">
        <v>269</v>
      </c>
      <c r="AL30" s="1040"/>
      <c r="AM30" s="1040"/>
      <c r="AN30" s="1040"/>
      <c r="AO30" s="1040"/>
      <c r="AP30" s="1040" t="s">
        <v>505</v>
      </c>
      <c r="AQ30" s="1040"/>
      <c r="AR30" s="1040"/>
      <c r="AS30" s="1040"/>
      <c r="AT30" s="1040"/>
      <c r="AU30" s="1040" t="s">
        <v>505</v>
      </c>
      <c r="AV30" s="1040"/>
      <c r="AW30" s="1040"/>
      <c r="AX30" s="1040"/>
      <c r="AY30" s="1040"/>
      <c r="AZ30" s="1111" t="s">
        <v>505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8</v>
      </c>
      <c r="R31" s="1113"/>
      <c r="S31" s="1113"/>
      <c r="T31" s="1113"/>
      <c r="U31" s="1113"/>
      <c r="V31" s="1113">
        <v>5</v>
      </c>
      <c r="W31" s="1113"/>
      <c r="X31" s="1113"/>
      <c r="Y31" s="1113"/>
      <c r="Z31" s="1113"/>
      <c r="AA31" s="1113">
        <v>3</v>
      </c>
      <c r="AB31" s="1113"/>
      <c r="AC31" s="1113"/>
      <c r="AD31" s="1113"/>
      <c r="AE31" s="1114"/>
      <c r="AF31" s="1088">
        <v>3</v>
      </c>
      <c r="AG31" s="1089"/>
      <c r="AH31" s="1089"/>
      <c r="AI31" s="1089"/>
      <c r="AJ31" s="1090"/>
      <c r="AK31" s="1049" t="s">
        <v>597</v>
      </c>
      <c r="AL31" s="1040"/>
      <c r="AM31" s="1040"/>
      <c r="AN31" s="1040"/>
      <c r="AO31" s="1040"/>
      <c r="AP31" s="1040" t="s">
        <v>505</v>
      </c>
      <c r="AQ31" s="1040"/>
      <c r="AR31" s="1040"/>
      <c r="AS31" s="1040"/>
      <c r="AT31" s="1040"/>
      <c r="AU31" s="1040" t="s">
        <v>505</v>
      </c>
      <c r="AV31" s="1040"/>
      <c r="AW31" s="1040"/>
      <c r="AX31" s="1040"/>
      <c r="AY31" s="1040"/>
      <c r="AZ31" s="1111" t="s">
        <v>505</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144</v>
      </c>
      <c r="R32" s="1113"/>
      <c r="S32" s="1113"/>
      <c r="T32" s="1113"/>
      <c r="U32" s="1113"/>
      <c r="V32" s="1113">
        <v>143</v>
      </c>
      <c r="W32" s="1113"/>
      <c r="X32" s="1113"/>
      <c r="Y32" s="1113"/>
      <c r="Z32" s="1113"/>
      <c r="AA32" s="1113" t="s">
        <v>569</v>
      </c>
      <c r="AB32" s="1113"/>
      <c r="AC32" s="1113"/>
      <c r="AD32" s="1113"/>
      <c r="AE32" s="1114"/>
      <c r="AF32" s="1088">
        <v>0</v>
      </c>
      <c r="AG32" s="1089"/>
      <c r="AH32" s="1089"/>
      <c r="AI32" s="1089"/>
      <c r="AJ32" s="1090"/>
      <c r="AK32" s="1049">
        <v>63</v>
      </c>
      <c r="AL32" s="1040"/>
      <c r="AM32" s="1040"/>
      <c r="AN32" s="1040"/>
      <c r="AO32" s="1040"/>
      <c r="AP32" s="1040" t="s">
        <v>505</v>
      </c>
      <c r="AQ32" s="1040"/>
      <c r="AR32" s="1040"/>
      <c r="AS32" s="1040"/>
      <c r="AT32" s="1040"/>
      <c r="AU32" s="1040" t="s">
        <v>505</v>
      </c>
      <c r="AV32" s="1040"/>
      <c r="AW32" s="1040"/>
      <c r="AX32" s="1040"/>
      <c r="AY32" s="1040"/>
      <c r="AZ32" s="1111" t="s">
        <v>505</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924</v>
      </c>
      <c r="R33" s="1113"/>
      <c r="S33" s="1113"/>
      <c r="T33" s="1113"/>
      <c r="U33" s="1113"/>
      <c r="V33" s="1113">
        <v>955</v>
      </c>
      <c r="W33" s="1113"/>
      <c r="X33" s="1113"/>
      <c r="Y33" s="1113"/>
      <c r="Z33" s="1113"/>
      <c r="AA33" s="1113">
        <v>-31</v>
      </c>
      <c r="AB33" s="1113"/>
      <c r="AC33" s="1113"/>
      <c r="AD33" s="1113"/>
      <c r="AE33" s="1114"/>
      <c r="AF33" s="1088">
        <v>422</v>
      </c>
      <c r="AG33" s="1089"/>
      <c r="AH33" s="1089"/>
      <c r="AI33" s="1089"/>
      <c r="AJ33" s="1090"/>
      <c r="AK33" s="1049">
        <v>260</v>
      </c>
      <c r="AL33" s="1040"/>
      <c r="AM33" s="1040"/>
      <c r="AN33" s="1040"/>
      <c r="AO33" s="1040"/>
      <c r="AP33" s="1040">
        <v>527</v>
      </c>
      <c r="AQ33" s="1040"/>
      <c r="AR33" s="1040"/>
      <c r="AS33" s="1040"/>
      <c r="AT33" s="1040"/>
      <c r="AU33" s="1040">
        <v>419</v>
      </c>
      <c r="AV33" s="1040"/>
      <c r="AW33" s="1040"/>
      <c r="AX33" s="1040"/>
      <c r="AY33" s="1040"/>
      <c r="AZ33" s="1111" t="s">
        <v>569</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1481</v>
      </c>
      <c r="R34" s="1113"/>
      <c r="S34" s="1113"/>
      <c r="T34" s="1113"/>
      <c r="U34" s="1113"/>
      <c r="V34" s="1113">
        <v>1511</v>
      </c>
      <c r="W34" s="1113"/>
      <c r="X34" s="1113"/>
      <c r="Y34" s="1113"/>
      <c r="Z34" s="1113"/>
      <c r="AA34" s="1113">
        <v>-30</v>
      </c>
      <c r="AB34" s="1113"/>
      <c r="AC34" s="1113"/>
      <c r="AD34" s="1113"/>
      <c r="AE34" s="1114"/>
      <c r="AF34" s="1088">
        <v>156</v>
      </c>
      <c r="AG34" s="1089"/>
      <c r="AH34" s="1089"/>
      <c r="AI34" s="1089"/>
      <c r="AJ34" s="1090"/>
      <c r="AK34" s="1049">
        <v>619</v>
      </c>
      <c r="AL34" s="1040"/>
      <c r="AM34" s="1040"/>
      <c r="AN34" s="1040"/>
      <c r="AO34" s="1040"/>
      <c r="AP34" s="1040">
        <v>8614</v>
      </c>
      <c r="AQ34" s="1040"/>
      <c r="AR34" s="1040"/>
      <c r="AS34" s="1040"/>
      <c r="AT34" s="1040"/>
      <c r="AU34" s="1040">
        <v>4626</v>
      </c>
      <c r="AV34" s="1040"/>
      <c r="AW34" s="1040"/>
      <c r="AX34" s="1040"/>
      <c r="AY34" s="1040"/>
      <c r="AZ34" s="1111" t="s">
        <v>569</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403</v>
      </c>
      <c r="C35" s="1107"/>
      <c r="D35" s="1107"/>
      <c r="E35" s="1107"/>
      <c r="F35" s="1107"/>
      <c r="G35" s="1107"/>
      <c r="H35" s="1107"/>
      <c r="I35" s="1107"/>
      <c r="J35" s="1107"/>
      <c r="K35" s="1107"/>
      <c r="L35" s="1107"/>
      <c r="M35" s="1107"/>
      <c r="N35" s="1107"/>
      <c r="O35" s="1107"/>
      <c r="P35" s="1108"/>
      <c r="Q35" s="1112">
        <v>903</v>
      </c>
      <c r="R35" s="1113"/>
      <c r="S35" s="1113"/>
      <c r="T35" s="1113"/>
      <c r="U35" s="1113"/>
      <c r="V35" s="1113">
        <v>896</v>
      </c>
      <c r="W35" s="1113"/>
      <c r="X35" s="1113"/>
      <c r="Y35" s="1113"/>
      <c r="Z35" s="1113"/>
      <c r="AA35" s="1113">
        <v>7</v>
      </c>
      <c r="AB35" s="1113"/>
      <c r="AC35" s="1113"/>
      <c r="AD35" s="1113"/>
      <c r="AE35" s="1114"/>
      <c r="AF35" s="1088">
        <v>1</v>
      </c>
      <c r="AG35" s="1089"/>
      <c r="AH35" s="1089"/>
      <c r="AI35" s="1089"/>
      <c r="AJ35" s="1090"/>
      <c r="AK35" s="1049">
        <v>477</v>
      </c>
      <c r="AL35" s="1040"/>
      <c r="AM35" s="1040"/>
      <c r="AN35" s="1040"/>
      <c r="AO35" s="1040"/>
      <c r="AP35" s="1040">
        <v>5662</v>
      </c>
      <c r="AQ35" s="1040"/>
      <c r="AR35" s="1040"/>
      <c r="AS35" s="1040"/>
      <c r="AT35" s="1040"/>
      <c r="AU35" s="1040">
        <v>4948</v>
      </c>
      <c r="AV35" s="1040"/>
      <c r="AW35" s="1040"/>
      <c r="AX35" s="1040"/>
      <c r="AY35" s="1040"/>
      <c r="AZ35" s="1111" t="s">
        <v>569</v>
      </c>
      <c r="BA35" s="1111"/>
      <c r="BB35" s="1111"/>
      <c r="BC35" s="1111"/>
      <c r="BD35" s="1111"/>
      <c r="BE35" s="1101" t="s">
        <v>404</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755</v>
      </c>
      <c r="AG63" s="1028"/>
      <c r="AH63" s="1028"/>
      <c r="AI63" s="1028"/>
      <c r="AJ63" s="1099"/>
      <c r="AK63" s="1100"/>
      <c r="AL63" s="1032"/>
      <c r="AM63" s="1032"/>
      <c r="AN63" s="1032"/>
      <c r="AO63" s="1032"/>
      <c r="AP63" s="1028">
        <v>14803</v>
      </c>
      <c r="AQ63" s="1028"/>
      <c r="AR63" s="1028"/>
      <c r="AS63" s="1028"/>
      <c r="AT63" s="1028"/>
      <c r="AU63" s="1028">
        <v>9992</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388</v>
      </c>
      <c r="W66" s="1071"/>
      <c r="X66" s="1071"/>
      <c r="Y66" s="1071"/>
      <c r="Z66" s="1072"/>
      <c r="AA66" s="1070" t="s">
        <v>389</v>
      </c>
      <c r="AB66" s="1071"/>
      <c r="AC66" s="1071"/>
      <c r="AD66" s="1071"/>
      <c r="AE66" s="1072"/>
      <c r="AF66" s="1076" t="s">
        <v>410</v>
      </c>
      <c r="AG66" s="1077"/>
      <c r="AH66" s="1077"/>
      <c r="AI66" s="1077"/>
      <c r="AJ66" s="1078"/>
      <c r="AK66" s="1070" t="s">
        <v>391</v>
      </c>
      <c r="AL66" s="1065"/>
      <c r="AM66" s="1065"/>
      <c r="AN66" s="1065"/>
      <c r="AO66" s="1066"/>
      <c r="AP66" s="1070" t="s">
        <v>411</v>
      </c>
      <c r="AQ66" s="1071"/>
      <c r="AR66" s="1071"/>
      <c r="AS66" s="1071"/>
      <c r="AT66" s="1072"/>
      <c r="AU66" s="1070" t="s">
        <v>412</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581</v>
      </c>
      <c r="C68" s="1055"/>
      <c r="D68" s="1055"/>
      <c r="E68" s="1055"/>
      <c r="F68" s="1055"/>
      <c r="G68" s="1055"/>
      <c r="H68" s="1055"/>
      <c r="I68" s="1055"/>
      <c r="J68" s="1055"/>
      <c r="K68" s="1055"/>
      <c r="L68" s="1055"/>
      <c r="M68" s="1055"/>
      <c r="N68" s="1055"/>
      <c r="O68" s="1055"/>
      <c r="P68" s="1056"/>
      <c r="Q68" s="1057">
        <v>11218</v>
      </c>
      <c r="R68" s="1051"/>
      <c r="S68" s="1051"/>
      <c r="T68" s="1051"/>
      <c r="U68" s="1051"/>
      <c r="V68" s="1051">
        <v>10622</v>
      </c>
      <c r="W68" s="1051"/>
      <c r="X68" s="1051"/>
      <c r="Y68" s="1051"/>
      <c r="Z68" s="1051"/>
      <c r="AA68" s="1051">
        <v>596</v>
      </c>
      <c r="AB68" s="1051"/>
      <c r="AC68" s="1051"/>
      <c r="AD68" s="1051"/>
      <c r="AE68" s="1051"/>
      <c r="AF68" s="1051">
        <v>2721</v>
      </c>
      <c r="AG68" s="1051"/>
      <c r="AH68" s="1051"/>
      <c r="AI68" s="1051"/>
      <c r="AJ68" s="1051"/>
      <c r="AK68" s="1051" t="s">
        <v>569</v>
      </c>
      <c r="AL68" s="1051"/>
      <c r="AM68" s="1051"/>
      <c r="AN68" s="1051"/>
      <c r="AO68" s="1051"/>
      <c r="AP68" s="1051">
        <v>4868</v>
      </c>
      <c r="AQ68" s="1051"/>
      <c r="AR68" s="1051"/>
      <c r="AS68" s="1051"/>
      <c r="AT68" s="1051"/>
      <c r="AU68" s="1051">
        <v>274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582</v>
      </c>
      <c r="C69" s="1044"/>
      <c r="D69" s="1044"/>
      <c r="E69" s="1044"/>
      <c r="F69" s="1044"/>
      <c r="G69" s="1044"/>
      <c r="H69" s="1044"/>
      <c r="I69" s="1044"/>
      <c r="J69" s="1044"/>
      <c r="K69" s="1044"/>
      <c r="L69" s="1044"/>
      <c r="M69" s="1044"/>
      <c r="N69" s="1044"/>
      <c r="O69" s="1044"/>
      <c r="P69" s="1045"/>
      <c r="Q69" s="1046">
        <v>1526</v>
      </c>
      <c r="R69" s="1040"/>
      <c r="S69" s="1040"/>
      <c r="T69" s="1040"/>
      <c r="U69" s="1040"/>
      <c r="V69" s="1040">
        <v>1487</v>
      </c>
      <c r="W69" s="1040"/>
      <c r="X69" s="1040"/>
      <c r="Y69" s="1040"/>
      <c r="Z69" s="1040"/>
      <c r="AA69" s="1040">
        <v>39</v>
      </c>
      <c r="AB69" s="1040"/>
      <c r="AC69" s="1040"/>
      <c r="AD69" s="1040"/>
      <c r="AE69" s="1040"/>
      <c r="AF69" s="1040">
        <v>39</v>
      </c>
      <c r="AG69" s="1040"/>
      <c r="AH69" s="1040"/>
      <c r="AI69" s="1040"/>
      <c r="AJ69" s="1040"/>
      <c r="AK69" s="1040">
        <v>20</v>
      </c>
      <c r="AL69" s="1040"/>
      <c r="AM69" s="1040"/>
      <c r="AN69" s="1040"/>
      <c r="AO69" s="1040"/>
      <c r="AP69" s="1040" t="s">
        <v>569</v>
      </c>
      <c r="AQ69" s="1040"/>
      <c r="AR69" s="1040"/>
      <c r="AS69" s="1040"/>
      <c r="AT69" s="1040"/>
      <c r="AU69" s="1040" t="s">
        <v>569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583</v>
      </c>
      <c r="C70" s="1044"/>
      <c r="D70" s="1044"/>
      <c r="E70" s="1044"/>
      <c r="F70" s="1044"/>
      <c r="G70" s="1044"/>
      <c r="H70" s="1044"/>
      <c r="I70" s="1044"/>
      <c r="J70" s="1044"/>
      <c r="K70" s="1044"/>
      <c r="L70" s="1044"/>
      <c r="M70" s="1044"/>
      <c r="N70" s="1044"/>
      <c r="O70" s="1044"/>
      <c r="P70" s="1045"/>
      <c r="Q70" s="1046">
        <v>4904</v>
      </c>
      <c r="R70" s="1040"/>
      <c r="S70" s="1040"/>
      <c r="T70" s="1040"/>
      <c r="U70" s="1040"/>
      <c r="V70" s="1040">
        <v>3940</v>
      </c>
      <c r="W70" s="1040"/>
      <c r="X70" s="1040"/>
      <c r="Y70" s="1040"/>
      <c r="Z70" s="1040"/>
      <c r="AA70" s="1040">
        <v>964</v>
      </c>
      <c r="AB70" s="1040"/>
      <c r="AC70" s="1040"/>
      <c r="AD70" s="1040"/>
      <c r="AE70" s="1040"/>
      <c r="AF70" s="1040">
        <v>964</v>
      </c>
      <c r="AG70" s="1040"/>
      <c r="AH70" s="1040"/>
      <c r="AI70" s="1040"/>
      <c r="AJ70" s="1040"/>
      <c r="AK70" s="1040" t="s">
        <v>505</v>
      </c>
      <c r="AL70" s="1040"/>
      <c r="AM70" s="1040"/>
      <c r="AN70" s="1040"/>
      <c r="AO70" s="1040"/>
      <c r="AP70" s="1040" t="s">
        <v>505</v>
      </c>
      <c r="AQ70" s="1040"/>
      <c r="AR70" s="1040"/>
      <c r="AS70" s="1040"/>
      <c r="AT70" s="1040"/>
      <c r="AU70" s="1040" t="s">
        <v>505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584</v>
      </c>
      <c r="C71" s="1044"/>
      <c r="D71" s="1044"/>
      <c r="E71" s="1044"/>
      <c r="F71" s="1044"/>
      <c r="G71" s="1044"/>
      <c r="H71" s="1044"/>
      <c r="I71" s="1044"/>
      <c r="J71" s="1044"/>
      <c r="K71" s="1044"/>
      <c r="L71" s="1044"/>
      <c r="M71" s="1044"/>
      <c r="N71" s="1044"/>
      <c r="O71" s="1044"/>
      <c r="P71" s="1045"/>
      <c r="Q71" s="1046">
        <v>3</v>
      </c>
      <c r="R71" s="1040"/>
      <c r="S71" s="1040"/>
      <c r="T71" s="1040"/>
      <c r="U71" s="1040"/>
      <c r="V71" s="1040">
        <v>1</v>
      </c>
      <c r="W71" s="1040"/>
      <c r="X71" s="1040"/>
      <c r="Y71" s="1040"/>
      <c r="Z71" s="1040"/>
      <c r="AA71" s="1040">
        <v>2</v>
      </c>
      <c r="AB71" s="1040"/>
      <c r="AC71" s="1040"/>
      <c r="AD71" s="1040"/>
      <c r="AE71" s="1040"/>
      <c r="AF71" s="1040">
        <v>2</v>
      </c>
      <c r="AG71" s="1040"/>
      <c r="AH71" s="1040"/>
      <c r="AI71" s="1040"/>
      <c r="AJ71" s="1040"/>
      <c r="AK71" s="1040" t="s">
        <v>505</v>
      </c>
      <c r="AL71" s="1040"/>
      <c r="AM71" s="1040"/>
      <c r="AN71" s="1040"/>
      <c r="AO71" s="1040"/>
      <c r="AP71" s="1040" t="s">
        <v>505</v>
      </c>
      <c r="AQ71" s="1040"/>
      <c r="AR71" s="1040"/>
      <c r="AS71" s="1040"/>
      <c r="AT71" s="1040"/>
      <c r="AU71" s="1040" t="s">
        <v>505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585</v>
      </c>
      <c r="C72" s="1044"/>
      <c r="D72" s="1044"/>
      <c r="E72" s="1044"/>
      <c r="F72" s="1044"/>
      <c r="G72" s="1044"/>
      <c r="H72" s="1044"/>
      <c r="I72" s="1044"/>
      <c r="J72" s="1044"/>
      <c r="K72" s="1044"/>
      <c r="L72" s="1044"/>
      <c r="M72" s="1044"/>
      <c r="N72" s="1044"/>
      <c r="O72" s="1044"/>
      <c r="P72" s="1045"/>
      <c r="Q72" s="1046">
        <v>2204</v>
      </c>
      <c r="R72" s="1040"/>
      <c r="S72" s="1040"/>
      <c r="T72" s="1040"/>
      <c r="U72" s="1040"/>
      <c r="V72" s="1040">
        <v>2180</v>
      </c>
      <c r="W72" s="1040"/>
      <c r="X72" s="1040"/>
      <c r="Y72" s="1040"/>
      <c r="Z72" s="1040"/>
      <c r="AA72" s="1040">
        <v>23</v>
      </c>
      <c r="AB72" s="1040"/>
      <c r="AC72" s="1040"/>
      <c r="AD72" s="1040"/>
      <c r="AE72" s="1040"/>
      <c r="AF72" s="1040">
        <v>23</v>
      </c>
      <c r="AG72" s="1040"/>
      <c r="AH72" s="1040"/>
      <c r="AI72" s="1040"/>
      <c r="AJ72" s="1040"/>
      <c r="AK72" s="1040">
        <v>123</v>
      </c>
      <c r="AL72" s="1040"/>
      <c r="AM72" s="1040"/>
      <c r="AN72" s="1040"/>
      <c r="AO72" s="1040"/>
      <c r="AP72" s="1040">
        <v>878</v>
      </c>
      <c r="AQ72" s="1040"/>
      <c r="AR72" s="1040"/>
      <c r="AS72" s="1040"/>
      <c r="AT72" s="1040"/>
      <c r="AU72" s="1040">
        <v>281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586</v>
      </c>
      <c r="C73" s="1044"/>
      <c r="D73" s="1044"/>
      <c r="E73" s="1044"/>
      <c r="F73" s="1044"/>
      <c r="G73" s="1044"/>
      <c r="H73" s="1044"/>
      <c r="I73" s="1044"/>
      <c r="J73" s="1044"/>
      <c r="K73" s="1044"/>
      <c r="L73" s="1044"/>
      <c r="M73" s="1044"/>
      <c r="N73" s="1044"/>
      <c r="O73" s="1044"/>
      <c r="P73" s="1045"/>
      <c r="Q73" s="1046">
        <v>109</v>
      </c>
      <c r="R73" s="1040"/>
      <c r="S73" s="1040"/>
      <c r="T73" s="1040"/>
      <c r="U73" s="1040"/>
      <c r="V73" s="1040">
        <v>95</v>
      </c>
      <c r="W73" s="1040"/>
      <c r="X73" s="1040"/>
      <c r="Y73" s="1040"/>
      <c r="Z73" s="1040"/>
      <c r="AA73" s="1040">
        <v>14</v>
      </c>
      <c r="AB73" s="1040"/>
      <c r="AC73" s="1040"/>
      <c r="AD73" s="1040"/>
      <c r="AE73" s="1040"/>
      <c r="AF73" s="1040">
        <v>14</v>
      </c>
      <c r="AG73" s="1040"/>
      <c r="AH73" s="1040"/>
      <c r="AI73" s="1040"/>
      <c r="AJ73" s="1040"/>
      <c r="AK73" s="1040" t="s">
        <v>505</v>
      </c>
      <c r="AL73" s="1040"/>
      <c r="AM73" s="1040"/>
      <c r="AN73" s="1040"/>
      <c r="AO73" s="1040"/>
      <c r="AP73" s="1040" t="s">
        <v>505</v>
      </c>
      <c r="AQ73" s="1040"/>
      <c r="AR73" s="1040"/>
      <c r="AS73" s="1040"/>
      <c r="AT73" s="1040"/>
      <c r="AU73" s="1040" t="s">
        <v>505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587</v>
      </c>
      <c r="C74" s="1044"/>
      <c r="D74" s="1044"/>
      <c r="E74" s="1044"/>
      <c r="F74" s="1044"/>
      <c r="G74" s="1044"/>
      <c r="H74" s="1044"/>
      <c r="I74" s="1044"/>
      <c r="J74" s="1044"/>
      <c r="K74" s="1044"/>
      <c r="L74" s="1044"/>
      <c r="M74" s="1044"/>
      <c r="N74" s="1044"/>
      <c r="O74" s="1044"/>
      <c r="P74" s="1045"/>
      <c r="Q74" s="1046">
        <v>13</v>
      </c>
      <c r="R74" s="1040"/>
      <c r="S74" s="1040"/>
      <c r="T74" s="1040"/>
      <c r="U74" s="1040"/>
      <c r="V74" s="1040">
        <v>62</v>
      </c>
      <c r="W74" s="1040"/>
      <c r="X74" s="1040"/>
      <c r="Y74" s="1040"/>
      <c r="Z74" s="1040"/>
      <c r="AA74" s="1040">
        <v>-49</v>
      </c>
      <c r="AB74" s="1040"/>
      <c r="AC74" s="1040"/>
      <c r="AD74" s="1040"/>
      <c r="AE74" s="1040"/>
      <c r="AF74" s="1040">
        <v>2</v>
      </c>
      <c r="AG74" s="1040"/>
      <c r="AH74" s="1040"/>
      <c r="AI74" s="1040"/>
      <c r="AJ74" s="1040"/>
      <c r="AK74" s="1040" t="s">
        <v>505</v>
      </c>
      <c r="AL74" s="1040"/>
      <c r="AM74" s="1040"/>
      <c r="AN74" s="1040"/>
      <c r="AO74" s="1040"/>
      <c r="AP74" s="1040" t="s">
        <v>505</v>
      </c>
      <c r="AQ74" s="1040"/>
      <c r="AR74" s="1040"/>
      <c r="AS74" s="1040"/>
      <c r="AT74" s="1040"/>
      <c r="AU74" s="1040" t="s">
        <v>505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588</v>
      </c>
      <c r="C75" s="1044"/>
      <c r="D75" s="1044"/>
      <c r="E75" s="1044"/>
      <c r="F75" s="1044"/>
      <c r="G75" s="1044"/>
      <c r="H75" s="1044"/>
      <c r="I75" s="1044"/>
      <c r="J75" s="1044"/>
      <c r="K75" s="1044"/>
      <c r="L75" s="1044"/>
      <c r="M75" s="1044"/>
      <c r="N75" s="1044"/>
      <c r="O75" s="1044"/>
      <c r="P75" s="1045"/>
      <c r="Q75" s="1050">
        <v>1109</v>
      </c>
      <c r="R75" s="1048"/>
      <c r="S75" s="1048"/>
      <c r="T75" s="1048"/>
      <c r="U75" s="1049"/>
      <c r="V75" s="1047">
        <v>142</v>
      </c>
      <c r="W75" s="1048"/>
      <c r="X75" s="1048"/>
      <c r="Y75" s="1048"/>
      <c r="Z75" s="1049"/>
      <c r="AA75" s="1047">
        <v>967</v>
      </c>
      <c r="AB75" s="1048"/>
      <c r="AC75" s="1048"/>
      <c r="AD75" s="1048"/>
      <c r="AE75" s="1049"/>
      <c r="AF75" s="1047">
        <v>916</v>
      </c>
      <c r="AG75" s="1048"/>
      <c r="AH75" s="1048"/>
      <c r="AI75" s="1048"/>
      <c r="AJ75" s="1049"/>
      <c r="AK75" s="1047">
        <v>34</v>
      </c>
      <c r="AL75" s="1048"/>
      <c r="AM75" s="1048"/>
      <c r="AN75" s="1048"/>
      <c r="AO75" s="1049"/>
      <c r="AP75" s="1047">
        <v>80</v>
      </c>
      <c r="AQ75" s="1048"/>
      <c r="AR75" s="1048"/>
      <c r="AS75" s="1048"/>
      <c r="AT75" s="1049"/>
      <c r="AU75" s="1047" t="s">
        <v>505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589</v>
      </c>
      <c r="C76" s="1044"/>
      <c r="D76" s="1044"/>
      <c r="E76" s="1044"/>
      <c r="F76" s="1044"/>
      <c r="G76" s="1044"/>
      <c r="H76" s="1044"/>
      <c r="I76" s="1044"/>
      <c r="J76" s="1044"/>
      <c r="K76" s="1044"/>
      <c r="L76" s="1044"/>
      <c r="M76" s="1044"/>
      <c r="N76" s="1044"/>
      <c r="O76" s="1044"/>
      <c r="P76" s="1045"/>
      <c r="Q76" s="1050">
        <v>907</v>
      </c>
      <c r="R76" s="1048"/>
      <c r="S76" s="1048"/>
      <c r="T76" s="1048"/>
      <c r="U76" s="1049"/>
      <c r="V76" s="1047">
        <v>884</v>
      </c>
      <c r="W76" s="1048"/>
      <c r="X76" s="1048"/>
      <c r="Y76" s="1048"/>
      <c r="Z76" s="1049"/>
      <c r="AA76" s="1047">
        <v>23</v>
      </c>
      <c r="AB76" s="1048"/>
      <c r="AC76" s="1048"/>
      <c r="AD76" s="1048"/>
      <c r="AE76" s="1049"/>
      <c r="AF76" s="1047">
        <v>23</v>
      </c>
      <c r="AG76" s="1048"/>
      <c r="AH76" s="1048"/>
      <c r="AI76" s="1048"/>
      <c r="AJ76" s="1049"/>
      <c r="AK76" s="1047">
        <v>39</v>
      </c>
      <c r="AL76" s="1048"/>
      <c r="AM76" s="1048"/>
      <c r="AN76" s="1048"/>
      <c r="AO76" s="1049"/>
      <c r="AP76" s="1047" t="s">
        <v>505</v>
      </c>
      <c r="AQ76" s="1048"/>
      <c r="AR76" s="1048"/>
      <c r="AS76" s="1048"/>
      <c r="AT76" s="1049"/>
      <c r="AU76" s="1047" t="s">
        <v>505</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590</v>
      </c>
      <c r="C77" s="1044"/>
      <c r="D77" s="1044"/>
      <c r="E77" s="1044"/>
      <c r="F77" s="1044"/>
      <c r="G77" s="1044"/>
      <c r="H77" s="1044"/>
      <c r="I77" s="1044"/>
      <c r="J77" s="1044"/>
      <c r="K77" s="1044"/>
      <c r="L77" s="1044"/>
      <c r="M77" s="1044"/>
      <c r="N77" s="1044"/>
      <c r="O77" s="1044"/>
      <c r="P77" s="1045"/>
      <c r="Q77" s="1050">
        <v>349216</v>
      </c>
      <c r="R77" s="1048"/>
      <c r="S77" s="1048"/>
      <c r="T77" s="1048"/>
      <c r="U77" s="1049"/>
      <c r="V77" s="1047">
        <v>338398</v>
      </c>
      <c r="W77" s="1048"/>
      <c r="X77" s="1048"/>
      <c r="Y77" s="1048"/>
      <c r="Z77" s="1049"/>
      <c r="AA77" s="1047">
        <v>10818</v>
      </c>
      <c r="AB77" s="1048"/>
      <c r="AC77" s="1048"/>
      <c r="AD77" s="1048"/>
      <c r="AE77" s="1049"/>
      <c r="AF77" s="1047">
        <v>10818</v>
      </c>
      <c r="AG77" s="1048"/>
      <c r="AH77" s="1048"/>
      <c r="AI77" s="1048"/>
      <c r="AJ77" s="1049"/>
      <c r="AK77" s="1047">
        <v>1</v>
      </c>
      <c r="AL77" s="1048"/>
      <c r="AM77" s="1048"/>
      <c r="AN77" s="1048"/>
      <c r="AO77" s="1049"/>
      <c r="AP77" s="1047" t="s">
        <v>505</v>
      </c>
      <c r="AQ77" s="1048"/>
      <c r="AR77" s="1048"/>
      <c r="AS77" s="1048"/>
      <c r="AT77" s="1049"/>
      <c r="AU77" s="1047" t="s">
        <v>505</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591</v>
      </c>
      <c r="C78" s="1044"/>
      <c r="D78" s="1044"/>
      <c r="E78" s="1044"/>
      <c r="F78" s="1044"/>
      <c r="G78" s="1044"/>
      <c r="H78" s="1044"/>
      <c r="I78" s="1044"/>
      <c r="J78" s="1044"/>
      <c r="K78" s="1044"/>
      <c r="L78" s="1044"/>
      <c r="M78" s="1044"/>
      <c r="N78" s="1044"/>
      <c r="O78" s="1044"/>
      <c r="P78" s="1045"/>
      <c r="Q78" s="1050">
        <v>2467</v>
      </c>
      <c r="R78" s="1048"/>
      <c r="S78" s="1048"/>
      <c r="T78" s="1048"/>
      <c r="U78" s="1049"/>
      <c r="V78" s="1047">
        <v>2466</v>
      </c>
      <c r="W78" s="1048"/>
      <c r="X78" s="1048"/>
      <c r="Y78" s="1048"/>
      <c r="Z78" s="1049"/>
      <c r="AA78" s="1047">
        <v>1</v>
      </c>
      <c r="AB78" s="1048"/>
      <c r="AC78" s="1048"/>
      <c r="AD78" s="1048"/>
      <c r="AE78" s="1049"/>
      <c r="AF78" s="1047">
        <v>1</v>
      </c>
      <c r="AG78" s="1048"/>
      <c r="AH78" s="1048"/>
      <c r="AI78" s="1048"/>
      <c r="AJ78" s="1049"/>
      <c r="AK78" s="1047" t="s">
        <v>505</v>
      </c>
      <c r="AL78" s="1048"/>
      <c r="AM78" s="1048"/>
      <c r="AN78" s="1048"/>
      <c r="AO78" s="1049"/>
      <c r="AP78" s="1047" t="s">
        <v>505</v>
      </c>
      <c r="AQ78" s="1048"/>
      <c r="AR78" s="1048"/>
      <c r="AS78" s="1048"/>
      <c r="AT78" s="1049"/>
      <c r="AU78" s="1047" t="s">
        <v>505</v>
      </c>
      <c r="AV78" s="1048"/>
      <c r="AW78" s="1048"/>
      <c r="AX78" s="1048"/>
      <c r="AY78" s="1049"/>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15523</v>
      </c>
      <c r="AG88" s="1028"/>
      <c r="AH88" s="1028"/>
      <c r="AI88" s="1028"/>
      <c r="AJ88" s="1028"/>
      <c r="AK88" s="1032"/>
      <c r="AL88" s="1032"/>
      <c r="AM88" s="1032"/>
      <c r="AN88" s="1032"/>
      <c r="AO88" s="1032"/>
      <c r="AP88" s="1028">
        <v>5826</v>
      </c>
      <c r="AQ88" s="1028"/>
      <c r="AR88" s="1028"/>
      <c r="AS88" s="1028"/>
      <c r="AT88" s="1028"/>
      <c r="AU88" s="1028">
        <v>555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421</v>
      </c>
      <c r="CS102" s="1020"/>
      <c r="CT102" s="1020"/>
      <c r="CU102" s="1020"/>
      <c r="CV102" s="1021"/>
      <c r="CW102" s="1019">
        <v>54</v>
      </c>
      <c r="CX102" s="1020"/>
      <c r="CY102" s="1020"/>
      <c r="CZ102" s="1020"/>
      <c r="DA102" s="1021"/>
      <c r="DB102" s="1019" t="s">
        <v>569</v>
      </c>
      <c r="DC102" s="1020"/>
      <c r="DD102" s="1020"/>
      <c r="DE102" s="1020"/>
      <c r="DF102" s="1021"/>
      <c r="DG102" s="1019" t="s">
        <v>569</v>
      </c>
      <c r="DH102" s="1020"/>
      <c r="DI102" s="1020"/>
      <c r="DJ102" s="1020"/>
      <c r="DK102" s="1021"/>
      <c r="DL102" s="1019" t="s">
        <v>569</v>
      </c>
      <c r="DM102" s="1020"/>
      <c r="DN102" s="1020"/>
      <c r="DO102" s="1020"/>
      <c r="DP102" s="1021"/>
      <c r="DQ102" s="1019" t="s">
        <v>595</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298</v>
      </c>
      <c r="AG109" s="963"/>
      <c r="AH109" s="963"/>
      <c r="AI109" s="963"/>
      <c r="AJ109" s="964"/>
      <c r="AK109" s="965" t="s">
        <v>297</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298</v>
      </c>
      <c r="BW109" s="963"/>
      <c r="BX109" s="963"/>
      <c r="BY109" s="963"/>
      <c r="BZ109" s="964"/>
      <c r="CA109" s="965" t="s">
        <v>297</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298</v>
      </c>
      <c r="DM109" s="963"/>
      <c r="DN109" s="963"/>
      <c r="DO109" s="963"/>
      <c r="DP109" s="964"/>
      <c r="DQ109" s="965" t="s">
        <v>297</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1429473</v>
      </c>
      <c r="AB110" s="956"/>
      <c r="AC110" s="956"/>
      <c r="AD110" s="956"/>
      <c r="AE110" s="957"/>
      <c r="AF110" s="958">
        <v>1347507</v>
      </c>
      <c r="AG110" s="956"/>
      <c r="AH110" s="956"/>
      <c r="AI110" s="956"/>
      <c r="AJ110" s="957"/>
      <c r="AK110" s="958">
        <v>1426425</v>
      </c>
      <c r="AL110" s="956"/>
      <c r="AM110" s="956"/>
      <c r="AN110" s="956"/>
      <c r="AO110" s="957"/>
      <c r="AP110" s="959">
        <v>27.4</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14783810</v>
      </c>
      <c r="BR110" s="903"/>
      <c r="BS110" s="903"/>
      <c r="BT110" s="903"/>
      <c r="BU110" s="903"/>
      <c r="BV110" s="903">
        <v>14748006</v>
      </c>
      <c r="BW110" s="903"/>
      <c r="BX110" s="903"/>
      <c r="BY110" s="903"/>
      <c r="BZ110" s="903"/>
      <c r="CA110" s="903">
        <v>14264473</v>
      </c>
      <c r="CB110" s="903"/>
      <c r="CC110" s="903"/>
      <c r="CD110" s="903"/>
      <c r="CE110" s="903"/>
      <c r="CF110" s="927">
        <v>274.5</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429</v>
      </c>
      <c r="DM110" s="903"/>
      <c r="DN110" s="903"/>
      <c r="DO110" s="903"/>
      <c r="DP110" s="903"/>
      <c r="DQ110" s="903" t="s">
        <v>429</v>
      </c>
      <c r="DR110" s="903"/>
      <c r="DS110" s="903"/>
      <c r="DT110" s="903"/>
      <c r="DU110" s="903"/>
      <c r="DV110" s="904" t="s">
        <v>123</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379</v>
      </c>
      <c r="BR111" s="875"/>
      <c r="BS111" s="875"/>
      <c r="BT111" s="875"/>
      <c r="BU111" s="875"/>
      <c r="BV111" s="875" t="s">
        <v>432</v>
      </c>
      <c r="BW111" s="875"/>
      <c r="BX111" s="875"/>
      <c r="BY111" s="875"/>
      <c r="BZ111" s="875"/>
      <c r="CA111" s="875" t="s">
        <v>379</v>
      </c>
      <c r="CB111" s="875"/>
      <c r="CC111" s="875"/>
      <c r="CD111" s="875"/>
      <c r="CE111" s="875"/>
      <c r="CF111" s="936" t="s">
        <v>379</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379</v>
      </c>
      <c r="DH111" s="875"/>
      <c r="DI111" s="875"/>
      <c r="DJ111" s="875"/>
      <c r="DK111" s="875"/>
      <c r="DL111" s="875" t="s">
        <v>379</v>
      </c>
      <c r="DM111" s="875"/>
      <c r="DN111" s="875"/>
      <c r="DO111" s="875"/>
      <c r="DP111" s="875"/>
      <c r="DQ111" s="875" t="s">
        <v>379</v>
      </c>
      <c r="DR111" s="875"/>
      <c r="DS111" s="875"/>
      <c r="DT111" s="875"/>
      <c r="DU111" s="875"/>
      <c r="DV111" s="852" t="s">
        <v>379</v>
      </c>
      <c r="DW111" s="852"/>
      <c r="DX111" s="852"/>
      <c r="DY111" s="852"/>
      <c r="DZ111" s="853"/>
    </row>
    <row r="112" spans="1:131" s="226" customFormat="1" ht="26.25" customHeight="1">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379</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10328057</v>
      </c>
      <c r="BR112" s="875"/>
      <c r="BS112" s="875"/>
      <c r="BT112" s="875"/>
      <c r="BU112" s="875"/>
      <c r="BV112" s="875">
        <v>10102406</v>
      </c>
      <c r="BW112" s="875"/>
      <c r="BX112" s="875"/>
      <c r="BY112" s="875"/>
      <c r="BZ112" s="875"/>
      <c r="CA112" s="875">
        <v>9992486</v>
      </c>
      <c r="CB112" s="875"/>
      <c r="CC112" s="875"/>
      <c r="CD112" s="875"/>
      <c r="CE112" s="875"/>
      <c r="CF112" s="936">
        <v>192.3</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379</v>
      </c>
      <c r="DH112" s="875"/>
      <c r="DI112" s="875"/>
      <c r="DJ112" s="875"/>
      <c r="DK112" s="875"/>
      <c r="DL112" s="875" t="s">
        <v>438</v>
      </c>
      <c r="DM112" s="875"/>
      <c r="DN112" s="875"/>
      <c r="DO112" s="875"/>
      <c r="DP112" s="875"/>
      <c r="DQ112" s="875" t="s">
        <v>123</v>
      </c>
      <c r="DR112" s="875"/>
      <c r="DS112" s="875"/>
      <c r="DT112" s="875"/>
      <c r="DU112" s="875"/>
      <c r="DV112" s="852" t="s">
        <v>439</v>
      </c>
      <c r="DW112" s="852"/>
      <c r="DX112" s="852"/>
      <c r="DY112" s="852"/>
      <c r="DZ112" s="853"/>
    </row>
    <row r="113" spans="1:130" s="226" customFormat="1" ht="26.25" customHeight="1">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960842</v>
      </c>
      <c r="AB113" s="984"/>
      <c r="AC113" s="984"/>
      <c r="AD113" s="984"/>
      <c r="AE113" s="985"/>
      <c r="AF113" s="986">
        <v>1031504</v>
      </c>
      <c r="AG113" s="984"/>
      <c r="AH113" s="984"/>
      <c r="AI113" s="984"/>
      <c r="AJ113" s="985"/>
      <c r="AK113" s="986">
        <v>993879</v>
      </c>
      <c r="AL113" s="984"/>
      <c r="AM113" s="984"/>
      <c r="AN113" s="984"/>
      <c r="AO113" s="985"/>
      <c r="AP113" s="987">
        <v>19.100000000000001</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635651</v>
      </c>
      <c r="BR113" s="875"/>
      <c r="BS113" s="875"/>
      <c r="BT113" s="875"/>
      <c r="BU113" s="875"/>
      <c r="BV113" s="875">
        <v>643144</v>
      </c>
      <c r="BW113" s="875"/>
      <c r="BX113" s="875"/>
      <c r="BY113" s="875"/>
      <c r="BZ113" s="875"/>
      <c r="CA113" s="875">
        <v>555409</v>
      </c>
      <c r="CB113" s="875"/>
      <c r="CC113" s="875"/>
      <c r="CD113" s="875"/>
      <c r="CE113" s="875"/>
      <c r="CF113" s="936">
        <v>10.7</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439</v>
      </c>
      <c r="DH113" s="838"/>
      <c r="DI113" s="838"/>
      <c r="DJ113" s="838"/>
      <c r="DK113" s="839"/>
      <c r="DL113" s="840" t="s">
        <v>379</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14694</v>
      </c>
      <c r="AB114" s="838"/>
      <c r="AC114" s="838"/>
      <c r="AD114" s="838"/>
      <c r="AE114" s="839"/>
      <c r="AF114" s="840">
        <v>16697</v>
      </c>
      <c r="AG114" s="838"/>
      <c r="AH114" s="838"/>
      <c r="AI114" s="838"/>
      <c r="AJ114" s="839"/>
      <c r="AK114" s="840">
        <v>19518</v>
      </c>
      <c r="AL114" s="838"/>
      <c r="AM114" s="838"/>
      <c r="AN114" s="838"/>
      <c r="AO114" s="839"/>
      <c r="AP114" s="885">
        <v>0.4</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v>1401120</v>
      </c>
      <c r="BR114" s="875"/>
      <c r="BS114" s="875"/>
      <c r="BT114" s="875"/>
      <c r="BU114" s="875"/>
      <c r="BV114" s="875">
        <v>1254412</v>
      </c>
      <c r="BW114" s="875"/>
      <c r="BX114" s="875"/>
      <c r="BY114" s="875"/>
      <c r="BZ114" s="875"/>
      <c r="CA114" s="875">
        <v>1240019</v>
      </c>
      <c r="CB114" s="875"/>
      <c r="CC114" s="875"/>
      <c r="CD114" s="875"/>
      <c r="CE114" s="875"/>
      <c r="CF114" s="936">
        <v>23.9</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379</v>
      </c>
      <c r="AB115" s="984"/>
      <c r="AC115" s="984"/>
      <c r="AD115" s="984"/>
      <c r="AE115" s="985"/>
      <c r="AF115" s="986" t="s">
        <v>123</v>
      </c>
      <c r="AG115" s="984"/>
      <c r="AH115" s="984"/>
      <c r="AI115" s="984"/>
      <c r="AJ115" s="985"/>
      <c r="AK115" s="986" t="s">
        <v>379</v>
      </c>
      <c r="AL115" s="984"/>
      <c r="AM115" s="984"/>
      <c r="AN115" s="984"/>
      <c r="AO115" s="985"/>
      <c r="AP115" s="987" t="s">
        <v>379</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t="s">
        <v>439</v>
      </c>
      <c r="BR115" s="875"/>
      <c r="BS115" s="875"/>
      <c r="BT115" s="875"/>
      <c r="BU115" s="875"/>
      <c r="BV115" s="875" t="s">
        <v>123</v>
      </c>
      <c r="BW115" s="875"/>
      <c r="BX115" s="875"/>
      <c r="BY115" s="875"/>
      <c r="BZ115" s="875"/>
      <c r="CA115" s="875" t="s">
        <v>379</v>
      </c>
      <c r="CB115" s="875"/>
      <c r="CC115" s="875"/>
      <c r="CD115" s="875"/>
      <c r="CE115" s="875"/>
      <c r="CF115" s="936" t="s">
        <v>432</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379</v>
      </c>
      <c r="DW115" s="886"/>
      <c r="DX115" s="886"/>
      <c r="DY115" s="886"/>
      <c r="DZ115" s="887"/>
    </row>
    <row r="116" spans="1:130" s="226" customFormat="1" ht="26.25" customHeight="1">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123</v>
      </c>
      <c r="AB116" s="838"/>
      <c r="AC116" s="838"/>
      <c r="AD116" s="838"/>
      <c r="AE116" s="839"/>
      <c r="AF116" s="840" t="s">
        <v>123</v>
      </c>
      <c r="AG116" s="838"/>
      <c r="AH116" s="838"/>
      <c r="AI116" s="838"/>
      <c r="AJ116" s="839"/>
      <c r="AK116" s="840" t="s">
        <v>123</v>
      </c>
      <c r="AL116" s="838"/>
      <c r="AM116" s="838"/>
      <c r="AN116" s="838"/>
      <c r="AO116" s="839"/>
      <c r="AP116" s="885" t="s">
        <v>123</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379</v>
      </c>
      <c r="BR116" s="875"/>
      <c r="BS116" s="875"/>
      <c r="BT116" s="875"/>
      <c r="BU116" s="875"/>
      <c r="BV116" s="875" t="s">
        <v>438</v>
      </c>
      <c r="BW116" s="875"/>
      <c r="BX116" s="875"/>
      <c r="BY116" s="875"/>
      <c r="BZ116" s="875"/>
      <c r="CA116" s="875" t="s">
        <v>379</v>
      </c>
      <c r="CB116" s="875"/>
      <c r="CC116" s="875"/>
      <c r="CD116" s="875"/>
      <c r="CE116" s="875"/>
      <c r="CF116" s="936" t="s">
        <v>379</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379</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2405009</v>
      </c>
      <c r="AB117" s="970"/>
      <c r="AC117" s="970"/>
      <c r="AD117" s="970"/>
      <c r="AE117" s="971"/>
      <c r="AF117" s="972">
        <v>2395708</v>
      </c>
      <c r="AG117" s="970"/>
      <c r="AH117" s="970"/>
      <c r="AI117" s="970"/>
      <c r="AJ117" s="971"/>
      <c r="AK117" s="972">
        <v>2439822</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123</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432</v>
      </c>
      <c r="DM117" s="838"/>
      <c r="DN117" s="838"/>
      <c r="DO117" s="838"/>
      <c r="DP117" s="839"/>
      <c r="DQ117" s="840" t="s">
        <v>438</v>
      </c>
      <c r="DR117" s="838"/>
      <c r="DS117" s="838"/>
      <c r="DT117" s="838"/>
      <c r="DU117" s="839"/>
      <c r="DV117" s="885" t="s">
        <v>379</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298</v>
      </c>
      <c r="AG118" s="963"/>
      <c r="AH118" s="963"/>
      <c r="AI118" s="963"/>
      <c r="AJ118" s="964"/>
      <c r="AK118" s="965" t="s">
        <v>297</v>
      </c>
      <c r="AL118" s="963"/>
      <c r="AM118" s="963"/>
      <c r="AN118" s="963"/>
      <c r="AO118" s="964"/>
      <c r="AP118" s="966" t="s">
        <v>423</v>
      </c>
      <c r="AQ118" s="967"/>
      <c r="AR118" s="967"/>
      <c r="AS118" s="967"/>
      <c r="AT118" s="968"/>
      <c r="AU118" s="997"/>
      <c r="AV118" s="998"/>
      <c r="AW118" s="998"/>
      <c r="AX118" s="998"/>
      <c r="AY118" s="998"/>
      <c r="AZ118" s="940" t="s">
        <v>455</v>
      </c>
      <c r="BA118" s="941"/>
      <c r="BB118" s="941"/>
      <c r="BC118" s="941"/>
      <c r="BD118" s="941"/>
      <c r="BE118" s="941"/>
      <c r="BF118" s="941"/>
      <c r="BG118" s="941"/>
      <c r="BH118" s="941"/>
      <c r="BI118" s="941"/>
      <c r="BJ118" s="941"/>
      <c r="BK118" s="941"/>
      <c r="BL118" s="941"/>
      <c r="BM118" s="941"/>
      <c r="BN118" s="941"/>
      <c r="BO118" s="941"/>
      <c r="BP118" s="942"/>
      <c r="BQ118" s="943" t="s">
        <v>379</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379</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379</v>
      </c>
      <c r="AG119" s="956"/>
      <c r="AH119" s="956"/>
      <c r="AI119" s="956"/>
      <c r="AJ119" s="957"/>
      <c r="AK119" s="958" t="s">
        <v>379</v>
      </c>
      <c r="AL119" s="956"/>
      <c r="AM119" s="956"/>
      <c r="AN119" s="956"/>
      <c r="AO119" s="957"/>
      <c r="AP119" s="959" t="s">
        <v>379</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457</v>
      </c>
      <c r="BP119" s="939"/>
      <c r="BQ119" s="943">
        <v>27148638</v>
      </c>
      <c r="BR119" s="906"/>
      <c r="BS119" s="906"/>
      <c r="BT119" s="906"/>
      <c r="BU119" s="906"/>
      <c r="BV119" s="906">
        <v>26747968</v>
      </c>
      <c r="BW119" s="906"/>
      <c r="BX119" s="906"/>
      <c r="BY119" s="906"/>
      <c r="BZ119" s="906"/>
      <c r="CA119" s="906">
        <v>26052387</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379</v>
      </c>
      <c r="DM119" s="821"/>
      <c r="DN119" s="821"/>
      <c r="DO119" s="821"/>
      <c r="DP119" s="822"/>
      <c r="DQ119" s="823" t="s">
        <v>379</v>
      </c>
      <c r="DR119" s="821"/>
      <c r="DS119" s="821"/>
      <c r="DT119" s="821"/>
      <c r="DU119" s="822"/>
      <c r="DV119" s="909" t="s">
        <v>379</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379</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2934023</v>
      </c>
      <c r="BR120" s="903"/>
      <c r="BS120" s="903"/>
      <c r="BT120" s="903"/>
      <c r="BU120" s="903"/>
      <c r="BV120" s="903">
        <v>3141785</v>
      </c>
      <c r="BW120" s="903"/>
      <c r="BX120" s="903"/>
      <c r="BY120" s="903"/>
      <c r="BZ120" s="903"/>
      <c r="CA120" s="903">
        <v>3114525</v>
      </c>
      <c r="CB120" s="903"/>
      <c r="CC120" s="903"/>
      <c r="CD120" s="903"/>
      <c r="CE120" s="903"/>
      <c r="CF120" s="927">
        <v>59.9</v>
      </c>
      <c r="CG120" s="928"/>
      <c r="CH120" s="928"/>
      <c r="CI120" s="928"/>
      <c r="CJ120" s="928"/>
      <c r="CK120" s="929" t="s">
        <v>461</v>
      </c>
      <c r="CL120" s="913"/>
      <c r="CM120" s="913"/>
      <c r="CN120" s="913"/>
      <c r="CO120" s="914"/>
      <c r="CP120" s="933" t="s">
        <v>462</v>
      </c>
      <c r="CQ120" s="934"/>
      <c r="CR120" s="934"/>
      <c r="CS120" s="934"/>
      <c r="CT120" s="934"/>
      <c r="CU120" s="934"/>
      <c r="CV120" s="934"/>
      <c r="CW120" s="934"/>
      <c r="CX120" s="934"/>
      <c r="CY120" s="934"/>
      <c r="CZ120" s="934"/>
      <c r="DA120" s="934"/>
      <c r="DB120" s="934"/>
      <c r="DC120" s="934"/>
      <c r="DD120" s="934"/>
      <c r="DE120" s="934"/>
      <c r="DF120" s="935"/>
      <c r="DG120" s="922">
        <v>4734355</v>
      </c>
      <c r="DH120" s="903"/>
      <c r="DI120" s="903"/>
      <c r="DJ120" s="903"/>
      <c r="DK120" s="903"/>
      <c r="DL120" s="903">
        <v>4818382</v>
      </c>
      <c r="DM120" s="903"/>
      <c r="DN120" s="903"/>
      <c r="DO120" s="903"/>
      <c r="DP120" s="903"/>
      <c r="DQ120" s="903">
        <v>4948161</v>
      </c>
      <c r="DR120" s="903"/>
      <c r="DS120" s="903"/>
      <c r="DT120" s="903"/>
      <c r="DU120" s="903"/>
      <c r="DV120" s="904">
        <v>95.2</v>
      </c>
      <c r="DW120" s="904"/>
      <c r="DX120" s="904"/>
      <c r="DY120" s="904"/>
      <c r="DZ120" s="905"/>
    </row>
    <row r="121" spans="1:130" s="226" customFormat="1" ht="26.25" customHeight="1">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379</v>
      </c>
      <c r="AB121" s="838"/>
      <c r="AC121" s="838"/>
      <c r="AD121" s="838"/>
      <c r="AE121" s="839"/>
      <c r="AF121" s="840" t="s">
        <v>123</v>
      </c>
      <c r="AG121" s="838"/>
      <c r="AH121" s="838"/>
      <c r="AI121" s="838"/>
      <c r="AJ121" s="839"/>
      <c r="AK121" s="840" t="s">
        <v>123</v>
      </c>
      <c r="AL121" s="838"/>
      <c r="AM121" s="838"/>
      <c r="AN121" s="838"/>
      <c r="AO121" s="839"/>
      <c r="AP121" s="885" t="s">
        <v>379</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v>283980</v>
      </c>
      <c r="BR121" s="875"/>
      <c r="BS121" s="875"/>
      <c r="BT121" s="875"/>
      <c r="BU121" s="875"/>
      <c r="BV121" s="875">
        <v>249048</v>
      </c>
      <c r="BW121" s="875"/>
      <c r="BX121" s="875"/>
      <c r="BY121" s="875"/>
      <c r="BZ121" s="875"/>
      <c r="CA121" s="875">
        <v>177082</v>
      </c>
      <c r="CB121" s="875"/>
      <c r="CC121" s="875"/>
      <c r="CD121" s="875"/>
      <c r="CE121" s="875"/>
      <c r="CF121" s="936">
        <v>3.4</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t="s">
        <v>123</v>
      </c>
      <c r="DH121" s="875"/>
      <c r="DI121" s="875"/>
      <c r="DJ121" s="875"/>
      <c r="DK121" s="875"/>
      <c r="DL121" s="875" t="s">
        <v>123</v>
      </c>
      <c r="DM121" s="875"/>
      <c r="DN121" s="875"/>
      <c r="DO121" s="875"/>
      <c r="DP121" s="875"/>
      <c r="DQ121" s="875">
        <v>4625522</v>
      </c>
      <c r="DR121" s="875"/>
      <c r="DS121" s="875"/>
      <c r="DT121" s="875"/>
      <c r="DU121" s="875"/>
      <c r="DV121" s="852">
        <v>89</v>
      </c>
      <c r="DW121" s="852"/>
      <c r="DX121" s="852"/>
      <c r="DY121" s="852"/>
      <c r="DZ121" s="853"/>
    </row>
    <row r="122" spans="1:130" s="226" customFormat="1" ht="26.25" customHeight="1">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432</v>
      </c>
      <c r="AB122" s="838"/>
      <c r="AC122" s="838"/>
      <c r="AD122" s="838"/>
      <c r="AE122" s="839"/>
      <c r="AF122" s="840" t="s">
        <v>379</v>
      </c>
      <c r="AG122" s="838"/>
      <c r="AH122" s="838"/>
      <c r="AI122" s="838"/>
      <c r="AJ122" s="839"/>
      <c r="AK122" s="840" t="s">
        <v>379</v>
      </c>
      <c r="AL122" s="838"/>
      <c r="AM122" s="838"/>
      <c r="AN122" s="838"/>
      <c r="AO122" s="839"/>
      <c r="AP122" s="885" t="s">
        <v>123</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17054169</v>
      </c>
      <c r="BR122" s="906"/>
      <c r="BS122" s="906"/>
      <c r="BT122" s="906"/>
      <c r="BU122" s="906"/>
      <c r="BV122" s="906">
        <v>16734939</v>
      </c>
      <c r="BW122" s="906"/>
      <c r="BX122" s="906"/>
      <c r="BY122" s="906"/>
      <c r="BZ122" s="906"/>
      <c r="CA122" s="906">
        <v>16068138</v>
      </c>
      <c r="CB122" s="906"/>
      <c r="CC122" s="906"/>
      <c r="CD122" s="906"/>
      <c r="CE122" s="906"/>
      <c r="CF122" s="907">
        <v>309.2</v>
      </c>
      <c r="CG122" s="908"/>
      <c r="CH122" s="908"/>
      <c r="CI122" s="908"/>
      <c r="CJ122" s="908"/>
      <c r="CK122" s="930"/>
      <c r="CL122" s="916"/>
      <c r="CM122" s="916"/>
      <c r="CN122" s="916"/>
      <c r="CO122" s="917"/>
      <c r="CP122" s="896" t="s">
        <v>400</v>
      </c>
      <c r="CQ122" s="897"/>
      <c r="CR122" s="897"/>
      <c r="CS122" s="897"/>
      <c r="CT122" s="897"/>
      <c r="CU122" s="897"/>
      <c r="CV122" s="897"/>
      <c r="CW122" s="897"/>
      <c r="CX122" s="897"/>
      <c r="CY122" s="897"/>
      <c r="CZ122" s="897"/>
      <c r="DA122" s="897"/>
      <c r="DB122" s="897"/>
      <c r="DC122" s="897"/>
      <c r="DD122" s="897"/>
      <c r="DE122" s="897"/>
      <c r="DF122" s="898"/>
      <c r="DG122" s="874">
        <v>857414</v>
      </c>
      <c r="DH122" s="875"/>
      <c r="DI122" s="875"/>
      <c r="DJ122" s="875"/>
      <c r="DK122" s="875"/>
      <c r="DL122" s="875">
        <v>530914</v>
      </c>
      <c r="DM122" s="875"/>
      <c r="DN122" s="875"/>
      <c r="DO122" s="875"/>
      <c r="DP122" s="875"/>
      <c r="DQ122" s="875">
        <v>418803</v>
      </c>
      <c r="DR122" s="875"/>
      <c r="DS122" s="875"/>
      <c r="DT122" s="875"/>
      <c r="DU122" s="875"/>
      <c r="DV122" s="852">
        <v>8.1</v>
      </c>
      <c r="DW122" s="852"/>
      <c r="DX122" s="852"/>
      <c r="DY122" s="852"/>
      <c r="DZ122" s="853"/>
    </row>
    <row r="123" spans="1:130" s="226" customFormat="1" ht="26.25" customHeight="1">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379</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467</v>
      </c>
      <c r="BP123" s="939"/>
      <c r="BQ123" s="893">
        <v>20272172</v>
      </c>
      <c r="BR123" s="894"/>
      <c r="BS123" s="894"/>
      <c r="BT123" s="894"/>
      <c r="BU123" s="894"/>
      <c r="BV123" s="894">
        <v>20125772</v>
      </c>
      <c r="BW123" s="894"/>
      <c r="BX123" s="894"/>
      <c r="BY123" s="894"/>
      <c r="BZ123" s="894"/>
      <c r="CA123" s="894">
        <v>19359745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119.6</v>
      </c>
      <c r="BR124" s="892"/>
      <c r="BS124" s="892"/>
      <c r="BT124" s="892"/>
      <c r="BU124" s="892"/>
      <c r="BV124" s="892">
        <v>121</v>
      </c>
      <c r="BW124" s="892"/>
      <c r="BX124" s="892"/>
      <c r="BY124" s="892"/>
      <c r="BZ124" s="892"/>
      <c r="CA124" s="892">
        <v>128.69999999999999</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v>4736288</v>
      </c>
      <c r="DH124" s="821"/>
      <c r="DI124" s="821"/>
      <c r="DJ124" s="821"/>
      <c r="DK124" s="822"/>
      <c r="DL124" s="823">
        <v>4753110</v>
      </c>
      <c r="DM124" s="821"/>
      <c r="DN124" s="821"/>
      <c r="DO124" s="821"/>
      <c r="DP124" s="822"/>
      <c r="DQ124" s="823" t="s">
        <v>379</v>
      </c>
      <c r="DR124" s="821"/>
      <c r="DS124" s="821"/>
      <c r="DT124" s="821"/>
      <c r="DU124" s="822"/>
      <c r="DV124" s="909" t="s">
        <v>379</v>
      </c>
      <c r="DW124" s="910"/>
      <c r="DX124" s="910"/>
      <c r="DY124" s="910"/>
      <c r="DZ124" s="911"/>
    </row>
    <row r="125" spans="1:130" s="226" customFormat="1" ht="26.25" customHeight="1">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379</v>
      </c>
      <c r="AB125" s="838"/>
      <c r="AC125" s="838"/>
      <c r="AD125" s="838"/>
      <c r="AE125" s="839"/>
      <c r="AF125" s="840" t="s">
        <v>123</v>
      </c>
      <c r="AG125" s="838"/>
      <c r="AH125" s="838"/>
      <c r="AI125" s="838"/>
      <c r="AJ125" s="839"/>
      <c r="AK125" s="840" t="s">
        <v>123</v>
      </c>
      <c r="AL125" s="838"/>
      <c r="AM125" s="838"/>
      <c r="AN125" s="838"/>
      <c r="AO125" s="839"/>
      <c r="AP125" s="885" t="s">
        <v>379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379</v>
      </c>
      <c r="DM125" s="903"/>
      <c r="DN125" s="903"/>
      <c r="DO125" s="903"/>
      <c r="DP125" s="903"/>
      <c r="DQ125" s="903" t="s">
        <v>379</v>
      </c>
      <c r="DR125" s="903"/>
      <c r="DS125" s="903"/>
      <c r="DT125" s="903"/>
      <c r="DU125" s="903"/>
      <c r="DV125" s="904" t="s">
        <v>379</v>
      </c>
      <c r="DW125" s="904"/>
      <c r="DX125" s="904"/>
      <c r="DY125" s="904"/>
      <c r="DZ125" s="905"/>
    </row>
    <row r="126" spans="1:130" s="226" customFormat="1" ht="26.25" customHeight="1" thickBot="1">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379</v>
      </c>
      <c r="AB126" s="838"/>
      <c r="AC126" s="838"/>
      <c r="AD126" s="838"/>
      <c r="AE126" s="839"/>
      <c r="AF126" s="840" t="s">
        <v>123</v>
      </c>
      <c r="AG126" s="838"/>
      <c r="AH126" s="838"/>
      <c r="AI126" s="838"/>
      <c r="AJ126" s="839"/>
      <c r="AK126" s="840" t="s">
        <v>379</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t="s">
        <v>379</v>
      </c>
      <c r="DH126" s="875"/>
      <c r="DI126" s="875"/>
      <c r="DJ126" s="875"/>
      <c r="DK126" s="875"/>
      <c r="DL126" s="875" t="s">
        <v>379</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123</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379</v>
      </c>
      <c r="DR127" s="875"/>
      <c r="DS127" s="875"/>
      <c r="DT127" s="875"/>
      <c r="DU127" s="875"/>
      <c r="DV127" s="852" t="s">
        <v>379</v>
      </c>
      <c r="DW127" s="852"/>
      <c r="DX127" s="852"/>
      <c r="DY127" s="852"/>
      <c r="DZ127" s="853"/>
    </row>
    <row r="128" spans="1:130" s="226" customFormat="1" ht="26.25" customHeight="1" thickBot="1">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39205</v>
      </c>
      <c r="AB128" s="859"/>
      <c r="AC128" s="859"/>
      <c r="AD128" s="859"/>
      <c r="AE128" s="860"/>
      <c r="AF128" s="861">
        <v>39206</v>
      </c>
      <c r="AG128" s="859"/>
      <c r="AH128" s="859"/>
      <c r="AI128" s="859"/>
      <c r="AJ128" s="860"/>
      <c r="AK128" s="861">
        <v>31064</v>
      </c>
      <c r="AL128" s="859"/>
      <c r="AM128" s="859"/>
      <c r="AN128" s="859"/>
      <c r="AO128" s="860"/>
      <c r="AP128" s="862"/>
      <c r="AQ128" s="863"/>
      <c r="AR128" s="863"/>
      <c r="AS128" s="863"/>
      <c r="AT128" s="864"/>
      <c r="AU128" s="262"/>
      <c r="AV128" s="262"/>
      <c r="AW128" s="262"/>
      <c r="AX128" s="865" t="s">
        <v>481</v>
      </c>
      <c r="AY128" s="866"/>
      <c r="AZ128" s="866"/>
      <c r="BA128" s="866"/>
      <c r="BB128" s="866"/>
      <c r="BC128" s="866"/>
      <c r="BD128" s="866"/>
      <c r="BE128" s="867"/>
      <c r="BF128" s="844" t="s">
        <v>123</v>
      </c>
      <c r="BG128" s="845"/>
      <c r="BH128" s="845"/>
      <c r="BI128" s="845"/>
      <c r="BJ128" s="845"/>
      <c r="BK128" s="845"/>
      <c r="BL128" s="868"/>
      <c r="BM128" s="844">
        <v>14.14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t="s">
        <v>379</v>
      </c>
      <c r="DH128" s="849"/>
      <c r="DI128" s="849"/>
      <c r="DJ128" s="849"/>
      <c r="DK128" s="849"/>
      <c r="DL128" s="849" t="s">
        <v>123</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7336268</v>
      </c>
      <c r="AB129" s="838"/>
      <c r="AC129" s="838"/>
      <c r="AD129" s="838"/>
      <c r="AE129" s="839"/>
      <c r="AF129" s="840">
        <v>7010091</v>
      </c>
      <c r="AG129" s="838"/>
      <c r="AH129" s="838"/>
      <c r="AI129" s="838"/>
      <c r="AJ129" s="839"/>
      <c r="AK129" s="840">
        <v>6743208</v>
      </c>
      <c r="AL129" s="838"/>
      <c r="AM129" s="838"/>
      <c r="AN129" s="838"/>
      <c r="AO129" s="839"/>
      <c r="AP129" s="841"/>
      <c r="AQ129" s="842"/>
      <c r="AR129" s="842"/>
      <c r="AS129" s="842"/>
      <c r="AT129" s="843"/>
      <c r="AU129" s="264"/>
      <c r="AV129" s="264"/>
      <c r="AW129" s="264"/>
      <c r="AX129" s="807" t="s">
        <v>484</v>
      </c>
      <c r="AY129" s="808"/>
      <c r="AZ129" s="808"/>
      <c r="BA129" s="808"/>
      <c r="BB129" s="808"/>
      <c r="BC129" s="808"/>
      <c r="BD129" s="808"/>
      <c r="BE129" s="809"/>
      <c r="BF129" s="827" t="s">
        <v>379</v>
      </c>
      <c r="BG129" s="828"/>
      <c r="BH129" s="828"/>
      <c r="BI129" s="828"/>
      <c r="BJ129" s="828"/>
      <c r="BK129" s="828"/>
      <c r="BL129" s="829"/>
      <c r="BM129" s="827">
        <v>19.14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486</v>
      </c>
      <c r="X130" s="835"/>
      <c r="Y130" s="835"/>
      <c r="Z130" s="836"/>
      <c r="AA130" s="837">
        <v>1588029</v>
      </c>
      <c r="AB130" s="838"/>
      <c r="AC130" s="838"/>
      <c r="AD130" s="838"/>
      <c r="AE130" s="839"/>
      <c r="AF130" s="840">
        <v>1538383</v>
      </c>
      <c r="AG130" s="838"/>
      <c r="AH130" s="838"/>
      <c r="AI130" s="838"/>
      <c r="AJ130" s="839"/>
      <c r="AK130" s="840">
        <v>1546235</v>
      </c>
      <c r="AL130" s="838"/>
      <c r="AM130" s="838"/>
      <c r="AN130" s="838"/>
      <c r="AO130" s="839"/>
      <c r="AP130" s="841"/>
      <c r="AQ130" s="842"/>
      <c r="AR130" s="842"/>
      <c r="AS130" s="842"/>
      <c r="AT130" s="843"/>
      <c r="AU130" s="264"/>
      <c r="AV130" s="264"/>
      <c r="AW130" s="264"/>
      <c r="AX130" s="807" t="s">
        <v>487</v>
      </c>
      <c r="AY130" s="808"/>
      <c r="AZ130" s="808"/>
      <c r="BA130" s="808"/>
      <c r="BB130" s="808"/>
      <c r="BC130" s="808"/>
      <c r="BD130" s="808"/>
      <c r="BE130" s="809"/>
      <c r="BF130" s="810">
        <v>15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488</v>
      </c>
      <c r="X131" s="818"/>
      <c r="Y131" s="818"/>
      <c r="Z131" s="819"/>
      <c r="AA131" s="820">
        <v>5748239</v>
      </c>
      <c r="AB131" s="821"/>
      <c r="AC131" s="821"/>
      <c r="AD131" s="821"/>
      <c r="AE131" s="822"/>
      <c r="AF131" s="823">
        <v>5471708</v>
      </c>
      <c r="AG131" s="821"/>
      <c r="AH131" s="821"/>
      <c r="AI131" s="821"/>
      <c r="AJ131" s="822"/>
      <c r="AK131" s="823">
        <v>5196973</v>
      </c>
      <c r="AL131" s="821"/>
      <c r="AM131" s="821"/>
      <c r="AN131" s="821"/>
      <c r="AO131" s="822"/>
      <c r="AP131" s="824"/>
      <c r="AQ131" s="825"/>
      <c r="AR131" s="825"/>
      <c r="AS131" s="825"/>
      <c r="AT131" s="826"/>
      <c r="AU131" s="264"/>
      <c r="AV131" s="264"/>
      <c r="AW131" s="264"/>
      <c r="AX131" s="785" t="s">
        <v>489</v>
      </c>
      <c r="AY131" s="786"/>
      <c r="AZ131" s="786"/>
      <c r="BA131" s="786"/>
      <c r="BB131" s="786"/>
      <c r="BC131" s="786"/>
      <c r="BD131" s="786"/>
      <c r="BE131" s="787"/>
      <c r="BF131" s="788">
        <v>128.69999999999999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491</v>
      </c>
      <c r="W132" s="798"/>
      <c r="X132" s="798"/>
      <c r="Y132" s="798"/>
      <c r="Z132" s="799"/>
      <c r="AA132" s="800">
        <v>13.53066565</v>
      </c>
      <c r="AB132" s="801"/>
      <c r="AC132" s="801"/>
      <c r="AD132" s="801"/>
      <c r="AE132" s="802"/>
      <c r="AF132" s="803">
        <v>14.95180298</v>
      </c>
      <c r="AG132" s="801"/>
      <c r="AH132" s="801"/>
      <c r="AI132" s="801"/>
      <c r="AJ132" s="802"/>
      <c r="AK132" s="803">
        <v>16.596641930000001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492</v>
      </c>
      <c r="W133" s="777"/>
      <c r="X133" s="777"/>
      <c r="Y133" s="777"/>
      <c r="Z133" s="778"/>
      <c r="AA133" s="779">
        <v>14</v>
      </c>
      <c r="AB133" s="780"/>
      <c r="AC133" s="780"/>
      <c r="AD133" s="780"/>
      <c r="AE133" s="781"/>
      <c r="AF133" s="779">
        <v>14.2</v>
      </c>
      <c r="AG133" s="780"/>
      <c r="AH133" s="780"/>
      <c r="AI133" s="780"/>
      <c r="AJ133" s="781"/>
      <c r="AK133" s="779">
        <v>15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oG5teOp7hdfr8N9aE9R0BQXXMBLUb5Pp1X9RMnbviYPw2oNx78dgZEwffR4UYuJoBKBI2FvTkyMF7mjjf3LA==" saltValue="+kVlYqzEKbB2uhxOIoGw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7oh46DY9gQQGCh5xwz+ThEhxMbylD2s4rSnVw7bgY6qeGKPiuGt9ztMh3xukUPHmka5L7a6NQnWR1g3GJBWKiQ==" saltValue="+iA4PftpbcwuFY4MExFB4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BiEi1zIvLfPq5LMgX4q0EoEbt+bfxnv7LgsW2HXDpVhOhUVtZZGjw9JbntkPV8y0EQJ7VWC7f+rQk8WtQVOMg==" saltValue="dO3QoicNqxmG+STQ24v8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501</v>
      </c>
      <c r="AL9" s="1207"/>
      <c r="AM9" s="1207"/>
      <c r="AN9" s="1208"/>
      <c r="AO9" s="292">
        <v>1794029</v>
      </c>
      <c r="AP9" s="292">
        <v>123225</v>
      </c>
      <c r="AQ9" s="293">
        <v>86936</v>
      </c>
      <c r="AR9" s="294">
        <v>41.7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502</v>
      </c>
      <c r="AL10" s="1207"/>
      <c r="AM10" s="1207"/>
      <c r="AN10" s="1208"/>
      <c r="AO10" s="295">
        <v>152830</v>
      </c>
      <c r="AP10" s="295">
        <v>10497</v>
      </c>
      <c r="AQ10" s="296">
        <v>8644</v>
      </c>
      <c r="AR10" s="297">
        <v>21.4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503</v>
      </c>
      <c r="AL11" s="1207"/>
      <c r="AM11" s="1207"/>
      <c r="AN11" s="1208"/>
      <c r="AO11" s="295">
        <v>260424</v>
      </c>
      <c r="AP11" s="295">
        <v>17887</v>
      </c>
      <c r="AQ11" s="296">
        <v>14102</v>
      </c>
      <c r="AR11" s="297">
        <v>26.8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504</v>
      </c>
      <c r="AL12" s="1207"/>
      <c r="AM12" s="1207"/>
      <c r="AN12" s="1208"/>
      <c r="AO12" s="295" t="s">
        <v>505</v>
      </c>
      <c r="AP12" s="295" t="s">
        <v>505</v>
      </c>
      <c r="AQ12" s="296">
        <v>665</v>
      </c>
      <c r="AR12" s="297" t="s">
        <v>505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506</v>
      </c>
      <c r="AL13" s="1207"/>
      <c r="AM13" s="1207"/>
      <c r="AN13" s="1208"/>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507</v>
      </c>
      <c r="AL14" s="1207"/>
      <c r="AM14" s="1207"/>
      <c r="AN14" s="1208"/>
      <c r="AO14" s="295">
        <v>89747</v>
      </c>
      <c r="AP14" s="295">
        <v>6164</v>
      </c>
      <c r="AQ14" s="296">
        <v>4315</v>
      </c>
      <c r="AR14" s="297">
        <v>42.9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508</v>
      </c>
      <c r="AL15" s="1207"/>
      <c r="AM15" s="1207"/>
      <c r="AN15" s="1208"/>
      <c r="AO15" s="295">
        <v>20420</v>
      </c>
      <c r="AP15" s="295">
        <v>1403</v>
      </c>
      <c r="AQ15" s="296">
        <v>2138</v>
      </c>
      <c r="AR15" s="297">
        <v>-34.4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509</v>
      </c>
      <c r="AL16" s="1210"/>
      <c r="AM16" s="1210"/>
      <c r="AN16" s="1211"/>
      <c r="AO16" s="295">
        <v>-150315</v>
      </c>
      <c r="AP16" s="295">
        <v>-10325</v>
      </c>
      <c r="AQ16" s="296">
        <v>-8691</v>
      </c>
      <c r="AR16" s="297">
        <v>18.8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2167135</v>
      </c>
      <c r="AP17" s="295">
        <v>148852</v>
      </c>
      <c r="AQ17" s="296">
        <v>108111</v>
      </c>
      <c r="AR17" s="297">
        <v>37.700000000000003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514</v>
      </c>
      <c r="AL21" s="1204"/>
      <c r="AM21" s="1204"/>
      <c r="AN21" s="1205"/>
      <c r="AO21" s="307">
        <v>13.53</v>
      </c>
      <c r="AP21" s="308">
        <v>10.32</v>
      </c>
      <c r="AQ21" s="309">
        <v>3.21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515</v>
      </c>
      <c r="AL22" s="1204"/>
      <c r="AM22" s="1204"/>
      <c r="AN22" s="1205"/>
      <c r="AO22" s="312">
        <v>93.1</v>
      </c>
      <c r="AP22" s="313">
        <v>96.5</v>
      </c>
      <c r="AQ22" s="314">
        <v>-3.4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520</v>
      </c>
      <c r="AL32" s="1195"/>
      <c r="AM32" s="1195"/>
      <c r="AN32" s="1196"/>
      <c r="AO32" s="322">
        <v>1426425</v>
      </c>
      <c r="AP32" s="322">
        <v>97975</v>
      </c>
      <c r="AQ32" s="323">
        <v>56558</v>
      </c>
      <c r="AR32" s="324">
        <v>73.2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521</v>
      </c>
      <c r="AL33" s="1195"/>
      <c r="AM33" s="1195"/>
      <c r="AN33" s="1196"/>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522</v>
      </c>
      <c r="AL34" s="1195"/>
      <c r="AM34" s="1195"/>
      <c r="AN34" s="1196"/>
      <c r="AO34" s="322" t="s">
        <v>505</v>
      </c>
      <c r="AP34" s="322" t="s">
        <v>505</v>
      </c>
      <c r="AQ34" s="323">
        <v>4</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523</v>
      </c>
      <c r="AL35" s="1195"/>
      <c r="AM35" s="1195"/>
      <c r="AN35" s="1196"/>
      <c r="AO35" s="322">
        <v>993879</v>
      </c>
      <c r="AP35" s="322">
        <v>68266</v>
      </c>
      <c r="AQ35" s="323">
        <v>21321</v>
      </c>
      <c r="AR35" s="324">
        <v>220.2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524</v>
      </c>
      <c r="AL36" s="1195"/>
      <c r="AM36" s="1195"/>
      <c r="AN36" s="1196"/>
      <c r="AO36" s="322">
        <v>19518</v>
      </c>
      <c r="AP36" s="322">
        <v>1341</v>
      </c>
      <c r="AQ36" s="323">
        <v>3744</v>
      </c>
      <c r="AR36" s="324">
        <v>-64.2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525</v>
      </c>
      <c r="AL37" s="1195"/>
      <c r="AM37" s="1195"/>
      <c r="AN37" s="1196"/>
      <c r="AO37" s="322" t="s">
        <v>505</v>
      </c>
      <c r="AP37" s="322" t="s">
        <v>505</v>
      </c>
      <c r="AQ37" s="323">
        <v>1218</v>
      </c>
      <c r="AR37" s="324" t="s">
        <v>505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526</v>
      </c>
      <c r="AL38" s="1198"/>
      <c r="AM38" s="1198"/>
      <c r="AN38" s="1199"/>
      <c r="AO38" s="325" t="s">
        <v>505</v>
      </c>
      <c r="AP38" s="325" t="s">
        <v>505</v>
      </c>
      <c r="AQ38" s="326">
        <v>4</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527</v>
      </c>
      <c r="AL39" s="1198"/>
      <c r="AM39" s="1198"/>
      <c r="AN39" s="1199"/>
      <c r="AO39" s="322">
        <v>-31064</v>
      </c>
      <c r="AP39" s="322">
        <v>-2134</v>
      </c>
      <c r="AQ39" s="323">
        <v>-1519</v>
      </c>
      <c r="AR39" s="324">
        <v>40.5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528</v>
      </c>
      <c r="AL40" s="1195"/>
      <c r="AM40" s="1195"/>
      <c r="AN40" s="1196"/>
      <c r="AO40" s="322">
        <v>-1546235</v>
      </c>
      <c r="AP40" s="322">
        <v>-106205</v>
      </c>
      <c r="AQ40" s="323">
        <v>-54553</v>
      </c>
      <c r="AR40" s="324">
        <v>94.7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862523</v>
      </c>
      <c r="AP41" s="322">
        <v>59243</v>
      </c>
      <c r="AQ41" s="323">
        <v>26777</v>
      </c>
      <c r="AR41" s="324">
        <v>121.2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496</v>
      </c>
      <c r="AN49" s="1189" t="s">
        <v>531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2571579</v>
      </c>
      <c r="AN51" s="344">
        <v>161339</v>
      </c>
      <c r="AO51" s="345">
        <v>-3.6</v>
      </c>
      <c r="AP51" s="346">
        <v>81990</v>
      </c>
      <c r="AQ51" s="347">
        <v>16.2</v>
      </c>
      <c r="AR51" s="348">
        <v>-19.8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1270340</v>
      </c>
      <c r="AN52" s="352">
        <v>79700</v>
      </c>
      <c r="AO52" s="353">
        <v>-25.1</v>
      </c>
      <c r="AP52" s="354">
        <v>34482</v>
      </c>
      <c r="AQ52" s="355">
        <v>-4.5</v>
      </c>
      <c r="AR52" s="356">
        <v>-20.6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3199499</v>
      </c>
      <c r="AN53" s="344">
        <v>205689</v>
      </c>
      <c r="AO53" s="345">
        <v>27.5</v>
      </c>
      <c r="AP53" s="346">
        <v>87551</v>
      </c>
      <c r="AQ53" s="347">
        <v>6.8</v>
      </c>
      <c r="AR53" s="348">
        <v>20.7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1861703</v>
      </c>
      <c r="AN54" s="352">
        <v>119685</v>
      </c>
      <c r="AO54" s="353">
        <v>50.2</v>
      </c>
      <c r="AP54" s="354">
        <v>43994</v>
      </c>
      <c r="AQ54" s="355">
        <v>27.6</v>
      </c>
      <c r="AR54" s="356">
        <v>22.6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1809818</v>
      </c>
      <c r="AN55" s="344">
        <v>118716</v>
      </c>
      <c r="AO55" s="345">
        <v>-42.3</v>
      </c>
      <c r="AP55" s="346">
        <v>106092</v>
      </c>
      <c r="AQ55" s="347">
        <v>21.2</v>
      </c>
      <c r="AR55" s="348">
        <v>-63.5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927581</v>
      </c>
      <c r="AN56" s="352">
        <v>60845</v>
      </c>
      <c r="AO56" s="353">
        <v>-49.2</v>
      </c>
      <c r="AP56" s="354">
        <v>44299</v>
      </c>
      <c r="AQ56" s="355">
        <v>0.7</v>
      </c>
      <c r="AR56" s="356">
        <v>-49.9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1731060</v>
      </c>
      <c r="AN57" s="344">
        <v>116155</v>
      </c>
      <c r="AO57" s="345">
        <v>-2.2000000000000002</v>
      </c>
      <c r="AP57" s="346">
        <v>78903</v>
      </c>
      <c r="AQ57" s="347">
        <v>-25.6</v>
      </c>
      <c r="AR57" s="348">
        <v>23.4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1076429</v>
      </c>
      <c r="AN58" s="352">
        <v>72229</v>
      </c>
      <c r="AO58" s="353">
        <v>18.7</v>
      </c>
      <c r="AP58" s="354">
        <v>49201</v>
      </c>
      <c r="AQ58" s="355">
        <v>11.1</v>
      </c>
      <c r="AR58" s="356">
        <v>7.6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1431595</v>
      </c>
      <c r="AN59" s="344">
        <v>98331</v>
      </c>
      <c r="AO59" s="345">
        <v>-15.3</v>
      </c>
      <c r="AP59" s="346">
        <v>82993</v>
      </c>
      <c r="AQ59" s="347">
        <v>5.2</v>
      </c>
      <c r="AR59" s="348">
        <v>-20.5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889733</v>
      </c>
      <c r="AN60" s="352">
        <v>61112</v>
      </c>
      <c r="AO60" s="353">
        <v>-15.4</v>
      </c>
      <c r="AP60" s="354">
        <v>46787</v>
      </c>
      <c r="AQ60" s="355">
        <v>-4.9000000000000004</v>
      </c>
      <c r="AR60" s="356">
        <v>-10.5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2148710</v>
      </c>
      <c r="AN61" s="359">
        <v>140046</v>
      </c>
      <c r="AO61" s="360">
        <v>-7.2</v>
      </c>
      <c r="AP61" s="361">
        <v>87506</v>
      </c>
      <c r="AQ61" s="362">
        <v>4.8</v>
      </c>
      <c r="AR61" s="348">
        <v>-12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1205157</v>
      </c>
      <c r="AN62" s="352">
        <v>78714</v>
      </c>
      <c r="AO62" s="353">
        <v>-4.2</v>
      </c>
      <c r="AP62" s="354">
        <v>43753</v>
      </c>
      <c r="AQ62" s="355">
        <v>6</v>
      </c>
      <c r="AR62" s="356">
        <v>-10.199999999999999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40RpLyuAW6+2dgvMQAqXbLltZkp9aS/4/d/Sp2dP0XeoKUVsJySoDRZgw5FLcn1TSoeDDsHQk1Q8/yY3MG/WA==" saltValue="cYqXzTe/RYTyD8n8TGfvr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493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D8+NPopTEMXQ8bdQ4/Xo9zwnXwChAc6KvqMAk4knvz6TzrRuKnO8Sz/3AT7hVOan4pJ/Ysf1mbbC0Phh/QI7Q==" saltValue="KskfymTwU2buvmpAXj7x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twg/GlJhBQcnagCpEm1RjazdpySPePFa0CFqYHQiJXfDb4Sj60s5KQwYbhd0qz+CSi/RAHFfu0wegvoF5WrEg==" saltValue="eWiZ1zkO09HtvHe3xWv2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12" t="s">
        <v>3</v>
      </c>
      <c r="D47" s="1212"/>
      <c r="E47" s="1213"/>
      <c r="F47" s="11">
        <v>30.38</v>
      </c>
      <c r="G47" s="12">
        <v>25.38</v>
      </c>
      <c r="H47" s="12">
        <v>25.78</v>
      </c>
      <c r="I47" s="12">
        <v>29.3</v>
      </c>
      <c r="J47" s="13">
        <v>29.91</v>
      </c>
    </row>
    <row r="48" spans="2:10" ht="57.75" customHeight="1">
      <c r="B48" s="14"/>
      <c r="C48" s="1214" t="s">
        <v>4</v>
      </c>
      <c r="D48" s="1214"/>
      <c r="E48" s="1215"/>
      <c r="F48" s="15">
        <v>0.77</v>
      </c>
      <c r="G48" s="16">
        <v>0.83</v>
      </c>
      <c r="H48" s="16">
        <v>4.26</v>
      </c>
      <c r="I48" s="16">
        <v>3.47</v>
      </c>
      <c r="J48" s="17">
        <v>0.92</v>
      </c>
    </row>
    <row r="49" spans="2:10" ht="57.75" customHeight="1" thickBot="1">
      <c r="B49" s="18"/>
      <c r="C49" s="1216" t="s">
        <v>5</v>
      </c>
      <c r="D49" s="1216"/>
      <c r="E49" s="1217"/>
      <c r="F49" s="19" t="s">
        <v>551</v>
      </c>
      <c r="G49" s="20" t="s">
        <v>552</v>
      </c>
      <c r="H49" s="20">
        <v>4.03</v>
      </c>
      <c r="I49" s="20">
        <v>1.32</v>
      </c>
      <c r="J49" s="21" t="s">
        <v>553</v>
      </c>
    </row>
    <row r="50" spans="2:10" ht="13.5" customHeight="1"/>
    <row r="51" spans="2:10" ht="13.5" hidden="1" customHeight="1"/>
    <row r="52" spans="2:10" ht="13.5" hidden="1" customHeight="1"/>
    <row r="53" spans="2:10" ht="13.5" hidden="1" customHeight="1"/>
  </sheetData>
  <sheetProtection algorithmName="SHA-512" hashValue="58P4SxFESwqRMZ9xa0SM5sCu3EVlF0j9VeJZ1QjVZMqCOYl2gIyW9YNr0Y3+PXS/OTp+1oEkDdb3S4tx5UHdog==" saltValue="wvbDFGlxPiKNJdwHkaQV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2019-03-20T07:30:42Z</cp:lastPrinted>
  <dcterms:modified xsi:type="dcterms:W3CDTF">2019-10-30T00:12:05Z</dcterms:modified>
</cp:coreProperties>
</file>