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<sst xmlns="http://schemas.openxmlformats.org/spreadsheetml/2006/main" count="1099" uniqueCount="608">
  <si>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</si>
  <si>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</si>
  <si>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</si>
  <si>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</si>
  <si>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</si>
  <si>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</si>
  <si>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</si>
  <si>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</si>
  <si>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</si>
  <si>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</si>
  <si>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</si>
  <si>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</si>
  <si>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</si>
  <si>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</si>
  <si>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</si>
  <si>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</si>
  <si>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</si>
  <si>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</si>
  <si>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</si>
  <si>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</si>
  <si>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</si>
  <si>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</si>
  <si>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</si>
  <si>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</si>
  <si>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</si>
  <si>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</si>
  <si>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</si>
  <si>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</si>
  <si>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</si>
  <si>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</si>
  <si>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</si>
  <si>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</si>
  <si>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</si>
  <si>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</si>
  <si>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</si>
  <si>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</si>
  <si>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</si>
  <si>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</si>
  <si>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</si>
  <si>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</si>
  <si>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</si>
  <si>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</si>
  <si>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</si>
  <si>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</si>
  <si>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</si>
  <si>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</si>
  <si>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</si>
  <si>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</si>
  <si>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</si>
  <si>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</si>
  <si>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</si>
  <si>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</si>
  <si>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</si>
  <si>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</si>
  <si>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</si>
  <si>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</si>
  <si>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</si>
  <si>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</si>
  <si>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</si>
  <si>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</si>
  <si>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</si>
  <si>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</si>
  <si>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</si>
  <si>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</si>
  <si>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</si>
  <si>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</si>
  <si>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</si>
  <si>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</si>
  <si>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</si>
  <si>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</si>
  <si>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</si>
  <si>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</si>
  <si>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</si>
  <si>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</si>
  <si>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</si>
  <si>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</si>
  <si>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</si>
  <si>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</si>
  <si>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</si>
  <si>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</si>
  <si>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</si>
  <si>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</si>
  <si>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</si>
  <si>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</si>
  <si>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</si>
  <si>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</si>
  <si>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</si>
  <si>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</si>
  <si>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</si>
  <si>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</si>
  <si>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</si>
  <si>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精華町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</si>
  <si>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</si>
  <si>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</si>
  <si>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</si>
  <si>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</si>
  <si>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</si>
  <si>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</si>
  <si>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</si>
  <si>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</si>
  <si>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</si>
  <si>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</si>
  <si>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</si>
  <si>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</si>
  <si>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</si>
  <si>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</si>
  <si>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</si>
  <si>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</si>
  <si>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</si>
  <si>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</si>
  <si>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</si>
  <si>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</si>
  <si>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</si>
  <si>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</si>
  <si>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</si>
  <si>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</si>
  <si>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</si>
  <si>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</si>
  <si>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</si>
  <si>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</si>
  <si>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</si>
  <si>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</si>
  <si>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</si>
  <si>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</si>
  <si>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</si>
  <si>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</si>
  <si>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</si>
  <si>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</si>
  <si>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</si>
  <si>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</si>
  <si>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</si>
  <si>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</si>
  <si>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</si>
  <si>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</si>
  <si>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</si>
  <si>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</si>
  <si>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</si>
  <si>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</si>
  <si>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</si>
  <si>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</si>
  <si>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</si>
  <si>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</si>
  <si>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</si>
  <si>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</si>
  <si>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</si>
  <si>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</si>
  <si>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</si>
  <si>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</si>
  <si>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</si>
  <si>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</si>
  <si>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</si>
  <si>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</si>
  <si>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</si>
  <si>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</si>
  <si>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</si>
  <si>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</si>
  <si>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</si>
  <si>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</si>
  <si>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</si>
  <si>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</si>
  <si>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</si>
  <si>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</si>
  <si>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</si>
  <si>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</si>
  <si>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</si>
  <si>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</si>
  <si>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</si>
  <si>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</si>
  <si>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</si>
  <si>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</si>
  <si>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</si>
  <si>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</si>
  <si>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</si>
  <si>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</si>
  <si>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</si>
  <si>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</si>
  <si>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</si>
  <si>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</si>
  <si>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</si>
  <si>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</si>
  <si>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</si>
  <si>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</si>
  <si>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</si>
  <si>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</si>
  <si>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</si>
  <si>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</si>
  <si>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</si>
  <si>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</si>
  <si>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</si>
  <si>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</si>
  <si>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</si>
  <si>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</si>
  <si>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</si>
  <si>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</si>
  <si>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</si>
  <si>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</si>
  <si>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</si>
  <si>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</si>
  <si>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</si>
  <si>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</si>
  <si>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</si>
  <si>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</si>
  <si>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</si>
  <si>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</si>
  <si>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</si>
  <si>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</si>
  <si>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</si>
  <si>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京都府精華町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</si>
  <si>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</si>
  <si>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</si>
  <si>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</si>
  <si>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</si>
  <si>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</si>
  <si>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</si>
  <si>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</si>
  <si>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</si>
  <si>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</si>
  <si>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</si>
  <si>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</si>
  <si>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</si>
  <si>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</si>
  <si>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</si>
  <si>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</si>
  <si>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</si>
  <si>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</si>
  <si>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</si>
  <si>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</si>
  <si>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</si>
  <si>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</si>
  <si>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</si>
  <si>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</si>
  <si>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</si>
  <si>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</si>
  <si>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</si>
  <si>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</si>
  <si>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</si>
  <si>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</si>
  <si>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</si>
  <si>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</si>
  <si>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</si>
  <si>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</si>
  <si>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</si>
  <si>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</si>
  <si>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</si>
  <si>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</si>
  <si>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</si>
  <si>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</si>
  <si>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</si>
  <si>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</si>
  <si>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</si>
  <si>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</si>
  <si>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</si>
  <si>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</si>
  <si>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</si>
  <si>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</si>
  <si>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</si>
  <si>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</si>
  <si>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</si>
  <si>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</si>
  <si>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</si>
  <si>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</si>
  <si>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</si>
  <si>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</si>
  <si>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</si>
  <si>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</si>
  <si>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</si>
  <si>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</si>
  <si>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</si>
  <si>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</si>
  <si>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</si>
  <si>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</si>
  <si>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</si>
  <si>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</si>
  <si>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</si>
  <si>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</si>
  <si>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</si>
  <si>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</si>
  <si>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</si>
  <si>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</si>
  <si>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</si>
  <si>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</si>
  <si>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</si>
  <si>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</si>
  <si>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</si>
  <si>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</si>
  <si>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</si>
  <si>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</si>
  <si>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</si>
  <si>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</si>
  <si>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</si>
  <si>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</si>
  <si>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</si>
  <si>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</si>
  <si>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</si>
  <si>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</si>
  <si>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</si>
  <si>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</si>
  <si>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</si>
  <si>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</si>
  <si>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</si>
  <si>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</si>
  <si>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</si>
  <si>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</si>
  <si>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</si>
  <si>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</si>
  <si>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</si>
  <si>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</si>
  <si>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</si>
  <si>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</si>
  <si>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</si>
  <si>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</si>
  <si>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</si>
  <si>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</si>
  <si>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</si>
  <si>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</si>
  <si>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</si>
  <si>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</si>
  <si>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</si>
  <si>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</si>
  <si>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</si>
  <si>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</si>
  <si>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</si>
  <si>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</si>
  <si>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</si>
  <si>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</si>
  <si>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</si>
  <si>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</si>
  <si>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</si>
  <si>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</si>
  <si>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</si>
  <si>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</si>
  <si>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</si>
  <si>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</si>
  <si>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</si>
  <si>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</si>
  <si>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</si>
  <si>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</si>
  <si>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</si>
  <si>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</si>
  <si>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</si>
  <si>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</si>
  <si>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</si>
  <si>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</si>
  <si>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</si>
  <si>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</si>
  <si>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</si>
  <si>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</si>
  <si>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</si>
  <si>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</si>
  <si>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</si>
  <si>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</si>
  <si>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</si>
  <si>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</si>
  <si>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</si>
  <si>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</si>
  <si>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</si>
  <si>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</si>
  <si>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</si>
  <si>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京都府精華町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</si>
  <si>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</si>
  <si>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</si>
  <si>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</si>
  <si>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</si>
  <si>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</si>
  <si>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</si>
  <si>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</si>
  <si>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</si>
  <si>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</si>
  <si>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</si>
  <si>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</si>
  <si>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</si>
  <si>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</si>
  <si>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</si>
  <si>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</si>
  <si>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</si>
  <si>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</si>
  <si>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</si>
  <si>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</si>
  <si>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</si>
  <si>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</si>
  <si>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</si>
  <si>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</si>
  <si>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</si>
  <si>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</si>
  <si>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</si>
  <si>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</si>
  <si>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</si>
  <si>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</si>
  <si>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</si>
  <si>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</si>
  <si>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</si>
  <si>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</si>
  <si>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</si>
  <si>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</si>
  <si>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</si>
  <si>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水道事業特別会計</t>
    <phoneticPr fontId="5"/>
  </si>
  <si>
    <t>法適用企業</t>
    <phoneticPr fontId="5"/>
  </si>
  <si>
    <t>病院事業特別会計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</si>
  <si>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</si>
  <si>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</si>
  <si>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</si>
  <si>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</si>
  <si>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</si>
  <si>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</si>
  <si>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</si>
  <si>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</si>
  <si>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</si>
  <si>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</si>
  <si>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</si>
  <si>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</si>
  <si>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</si>
  <si>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</si>
  <si>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</si>
  <si>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</si>
  <si>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</si>
  <si>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</si>
  <si>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</si>
  <si>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</si>
  <si>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</si>
  <si>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</si>
  <si>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</si>
  <si>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</si>
  <si>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</si>
  <si>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</si>
  <si>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</si>
  <si>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</si>
  <si>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</si>
  <si>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</si>
  <si>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</si>
  <si>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</si>
  <si>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</si>
  <si>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</si>
  <si>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</si>
  <si>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</si>
  <si>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</si>
  <si>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</si>
  <si>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</si>
  <si>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</si>
  <si>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</si>
  <si>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</si>
  <si>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</si>
  <si>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</si>
  <si>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</si>
  <si>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</si>
  <si>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</si>
  <si>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</si>
  <si>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</si>
  <si>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</si>
  <si>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</si>
  <si>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</si>
  <si>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</si>
  <si>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</si>
  <si>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</si>
  <si>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</si>
  <si>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</si>
  <si>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</si>
  <si>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</si>
  <si>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</si>
  <si>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</si>
  <si>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</si>
  <si>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</si>
  <si>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</si>
  <si>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</si>
  <si>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</si>
  <si>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</si>
  <si>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</si>
  <si>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</si>
  <si>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</si>
  <si>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</si>
  <si>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</si>
  <si>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</si>
  <si>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</si>
  <si>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</si>
  <si>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</si>
  <si>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</si>
  <si>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</si>
  <si>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</si>
  <si>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</si>
  <si>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</si>
  <si>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</si>
  <si>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</si>
  <si>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</si>
  <si>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</si>
  <si>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</si>
  <si>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</si>
  <si>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</si>
  <si>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</si>
  <si>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</si>
  <si>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</si>
  <si>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</si>
  <si>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</si>
  <si>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</si>
  <si>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</si>
  <si>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</si>
  <si>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</si>
  <si>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</si>
  <si>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</si>
  <si>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</si>
  <si>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</si>
  <si>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</si>
  <si>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</si>
  <si>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</si>
  <si>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</si>
  <si>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</si>
  <si>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</si>
  <si>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</si>
  <si>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</si>
  <si>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</si>
  <si>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</si>
  <si>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</si>
  <si>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</si>
  <si>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</si>
  <si>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</si>
  <si>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</si>
  <si>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</si>
  <si>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</si>
  <si>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</si>
  <si>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</si>
  <si>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</si>
  <si>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</si>
  <si>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</si>
  <si>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</si>
  <si>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</si>
  <si>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</si>
  <si>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</si>
  <si>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</si>
  <si>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</si>
  <si>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</si>
  <si>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</si>
  <si>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</si>
  <si>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</si>
  <si>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</si>
  <si>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</si>
  <si>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</si>
  <si>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</si>
  <si>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</si>
  <si>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</si>
  <si>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</si>
  <si>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</si>
  <si>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</si>
  <si>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</si>
  <si>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</si>
  <si>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</si>
  <si>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</si>
  <si>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</si>
  <si>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</si>
  <si>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</si>
  <si>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</si>
  <si>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</si>
  <si>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</si>
  <si>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</si>
  <si>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</si>
  <si>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</si>
  <si>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</si>
  <si>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</si>
  <si>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</si>
  <si>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</si>
  <si>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</si>
  <si>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</si>
  <si>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</si>
  <si>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3.10</t>
  </si>
  <si>
    <t>▲ 3.17</t>
  </si>
  <si>
    <t>▲ 3.84</t>
  </si>
  <si>
    <t>水道事業特別会計</t>
  </si>
  <si>
    <t>介護保険事業特別会計</t>
  </si>
  <si>
    <t>国民健康保険事業特別会計</t>
  </si>
  <si>
    <t>一般会計</t>
  </si>
  <si>
    <t>後期高齢者医療特別会計</t>
  </si>
  <si>
    <t>病院事業特別会計</t>
  </si>
  <si>
    <t>公共下水道事業特別会計</t>
  </si>
  <si>
    <t>その他会計（赤字）</t>
  </si>
  <si>
    <t>その他会計（黒字）</t>
  </si>
  <si>
    <t>学校建設基金</t>
    <rPh sb="0" eb="2">
      <t>ガッコウ</t>
    </rPh>
    <rPh sb="2" eb="4">
      <t>ケンセツ</t>
    </rPh>
    <rPh sb="4" eb="6">
      <t>キキン</t>
    </rPh>
    <phoneticPr fontId="11"/>
  </si>
  <si>
    <t>クリーンセンター建設基金</t>
    <rPh sb="8" eb="12">
      <t>ケンセツキキン</t>
    </rPh>
    <phoneticPr fontId="11"/>
  </si>
  <si>
    <t>振興特別基金</t>
    <rPh sb="0" eb="2">
      <t>シンコウ</t>
    </rPh>
    <rPh sb="2" eb="4">
      <t>トクベツ</t>
    </rPh>
    <rPh sb="4" eb="6">
      <t>キキン</t>
    </rPh>
    <phoneticPr fontId="11"/>
  </si>
  <si>
    <t>宅地開発事業に関する諸施設整備基金</t>
    <rPh sb="0" eb="2">
      <t>タクチ</t>
    </rPh>
    <rPh sb="2" eb="4">
      <t>カイハツ</t>
    </rPh>
    <rPh sb="4" eb="6">
      <t>ジギョウ</t>
    </rPh>
    <rPh sb="7" eb="8">
      <t>カン</t>
    </rPh>
    <rPh sb="10" eb="13">
      <t>ショシセツ</t>
    </rPh>
    <rPh sb="13" eb="15">
      <t>セイビ</t>
    </rPh>
    <rPh sb="15" eb="17">
      <t>キキン</t>
    </rPh>
    <phoneticPr fontId="11"/>
  </si>
  <si>
    <t>都市計画事業基金</t>
    <rPh sb="0" eb="2">
      <t>トシ</t>
    </rPh>
    <rPh sb="2" eb="4">
      <t>ケイカク</t>
    </rPh>
    <rPh sb="4" eb="6">
      <t>ジギョウ</t>
    </rPh>
    <rPh sb="6" eb="8">
      <t>キキン</t>
    </rPh>
    <phoneticPr fontId="11"/>
  </si>
  <si>
    <t>相楽郡西部塵埃処理組合</t>
  </si>
  <si>
    <t>相楽郡広域事務組合（一般会計）</t>
  </si>
  <si>
    <t>京都府市町村議会議員公務災害補償等組合</t>
  </si>
  <si>
    <t>京都府後期高齢者医療広域連合（一般会計）</t>
  </si>
  <si>
    <t>京都府後期高齢者医療広域連合（特別会計）</t>
  </si>
  <si>
    <t>京都府住宅新築資金等貸付事業管理組合（一般会計）</t>
  </si>
  <si>
    <t>京都府住宅新築資金等貸付事業管理組合（特別会計）</t>
  </si>
  <si>
    <t>京都府自治会館管理組合</t>
  </si>
  <si>
    <t>京都府市町村職員退職手当組合</t>
  </si>
  <si>
    <t>京都地方税機構</t>
  </si>
  <si>
    <t>-</t>
    <phoneticPr fontId="2"/>
  </si>
  <si>
    <t>-</t>
    <phoneticPr fontId="2"/>
  </si>
  <si>
    <t>-</t>
    <phoneticPr fontId="2"/>
  </si>
  <si>
    <t>-</t>
    <phoneticPr fontId="2"/>
  </si>
  <si>
    <t>相楽郡広域事務組合（相楽地区ふるさと市町村圏振興事業特別会計）</t>
  </si>
  <si>
    <t>学研都市京都土地開発公社</t>
  </si>
  <si>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</si>
  <si>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</si>
  <si>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</si>
  <si>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</si>
  <si>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</si>
  <si>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</si>
  <si>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と比較して高い水準にある。上述するように、関西文化学術研究都市建設に伴う借入等による債務負担行為残高の大きさが将来負担比率を押し上げている。今後も地方債償還額は増加していくことが見込まれているため、これまで以上に各指標を注視し、将来にわたる持続可能な財政運営のための安定的財政基盤の確立が必要とされる。</t>
    <rPh sb="1" eb="3">
      <t>ショウライ</t>
    </rPh>
    <rPh sb="3" eb="5">
      <t>フタン</t>
    </rPh>
    <rPh sb="5" eb="7">
      <t>ヒリツ</t>
    </rPh>
    <rPh sb="8" eb="10">
      <t>ジッシツ</t>
    </rPh>
    <rPh sb="10" eb="13">
      <t>コウサイヒ</t>
    </rPh>
    <rPh sb="13" eb="15">
      <t>ヒリツ</t>
    </rPh>
    <rPh sb="18" eb="20">
      <t>ルイジ</t>
    </rPh>
    <rPh sb="20" eb="22">
      <t>ダンタイ</t>
    </rPh>
    <rPh sb="23" eb="25">
      <t>ヒカク</t>
    </rPh>
    <rPh sb="27" eb="28">
      <t>タカ</t>
    </rPh>
    <rPh sb="29" eb="31">
      <t>スイジュン</t>
    </rPh>
    <rPh sb="35" eb="37">
      <t>ジョウジュツ</t>
    </rPh>
    <rPh sb="43" eb="45">
      <t>カンサイ</t>
    </rPh>
    <rPh sb="45" eb="47">
      <t>ブンカ</t>
    </rPh>
    <rPh sb="47" eb="49">
      <t>ガクジュツ</t>
    </rPh>
    <rPh sb="49" eb="51">
      <t>ケンキュウ</t>
    </rPh>
    <rPh sb="51" eb="53">
      <t>トシ</t>
    </rPh>
    <rPh sb="53" eb="55">
      <t>ケンセツ</t>
    </rPh>
    <rPh sb="56" eb="57">
      <t>トモナ</t>
    </rPh>
    <rPh sb="58" eb="60">
      <t>カリイレ</t>
    </rPh>
    <rPh sb="60" eb="61">
      <t>トウ</t>
    </rPh>
    <rPh sb="64" eb="66">
      <t>サイム</t>
    </rPh>
    <rPh sb="66" eb="68">
      <t>フタン</t>
    </rPh>
    <rPh sb="68" eb="70">
      <t>コウイ</t>
    </rPh>
    <rPh sb="70" eb="72">
      <t>ザンダカ</t>
    </rPh>
    <rPh sb="73" eb="74">
      <t>オオ</t>
    </rPh>
    <rPh sb="77" eb="79">
      <t>ショウライ</t>
    </rPh>
    <rPh sb="79" eb="81">
      <t>フタン</t>
    </rPh>
    <rPh sb="81" eb="83">
      <t>ヒリツ</t>
    </rPh>
    <rPh sb="84" eb="85">
      <t>オ</t>
    </rPh>
    <rPh sb="86" eb="87">
      <t>ア</t>
    </rPh>
    <rPh sb="92" eb="94">
      <t>コンゴ</t>
    </rPh>
    <rPh sb="95" eb="97">
      <t>チホウ</t>
    </rPh>
    <rPh sb="97" eb="98">
      <t>サイ</t>
    </rPh>
    <rPh sb="98" eb="100">
      <t>ショウカン</t>
    </rPh>
    <rPh sb="100" eb="101">
      <t>ガク</t>
    </rPh>
    <rPh sb="102" eb="104">
      <t>ゾウカ</t>
    </rPh>
    <rPh sb="111" eb="113">
      <t>ミコ</t>
    </rPh>
    <rPh sb="125" eb="127">
      <t>イジョウ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</si>
  <si>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</si>
  <si>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</si>
  <si>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</si>
  <si>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本町は将来負担比率が高く、有形固定資産減価償却率が低い傾向にある。これは、平成初期の関西文化学術研究都市建設に伴って借入れた地方債等によって、債務負担行為残高が大きくなっており、将来負担比率の大きさに結びついている。
　一方、保有資産については、比較的新しいことに加え、平成26年度から平成27年度にかけて消防庁舎や中学校などの建替えを実施したことから、有形固定資産減価償却率は低い傾向にある。</t>
    <rPh sb="1" eb="3">
      <t>ホンチョウ</t>
    </rPh>
    <rPh sb="4" eb="6">
      <t>ショウライ</t>
    </rPh>
    <rPh sb="6" eb="8">
      <t>フタン</t>
    </rPh>
    <rPh sb="8" eb="10">
      <t>ヒリツ</t>
    </rPh>
    <rPh sb="11" eb="12">
      <t>タカ</t>
    </rPh>
    <rPh sb="14" eb="16">
      <t>ユウケイ</t>
    </rPh>
    <rPh sb="16" eb="18">
      <t>コテイ</t>
    </rPh>
    <rPh sb="18" eb="20">
      <t>シサン</t>
    </rPh>
    <rPh sb="20" eb="22">
      <t>ゲンカ</t>
    </rPh>
    <rPh sb="22" eb="24">
      <t>ショウキャク</t>
    </rPh>
    <rPh sb="24" eb="25">
      <t>リツ</t>
    </rPh>
    <rPh sb="26" eb="27">
      <t>ヒク</t>
    </rPh>
    <rPh sb="28" eb="30">
      <t>ケイコウ</t>
    </rPh>
    <rPh sb="38" eb="40">
      <t>ヘイセイ</t>
    </rPh>
    <rPh sb="40" eb="42">
      <t>ショキ</t>
    </rPh>
    <rPh sb="43" eb="45">
      <t>カンサイ</t>
    </rPh>
    <rPh sb="45" eb="47">
      <t>ブンカ</t>
    </rPh>
    <rPh sb="47" eb="49">
      <t>ガクジュツ</t>
    </rPh>
    <rPh sb="49" eb="51">
      <t>ケンキュウ</t>
    </rPh>
    <rPh sb="51" eb="53">
      <t>トシ</t>
    </rPh>
    <rPh sb="53" eb="55">
      <t>ケンセツ</t>
    </rPh>
    <rPh sb="56" eb="57">
      <t>トモナ</t>
    </rPh>
    <rPh sb="59" eb="61">
      <t>カリイ</t>
    </rPh>
    <rPh sb="63" eb="65">
      <t>チホウ</t>
    </rPh>
    <rPh sb="65" eb="66">
      <t>サイ</t>
    </rPh>
    <rPh sb="66" eb="67">
      <t>トウ</t>
    </rPh>
    <rPh sb="72" eb="74">
      <t>サイム</t>
    </rPh>
    <rPh sb="74" eb="76">
      <t>フタン</t>
    </rPh>
    <rPh sb="76" eb="78">
      <t>コウイ</t>
    </rPh>
    <rPh sb="78" eb="80">
      <t>ザンダカ</t>
    </rPh>
    <rPh sb="81" eb="82">
      <t>オオ</t>
    </rPh>
    <rPh sb="90" eb="92">
      <t>ショウライ</t>
    </rPh>
    <rPh sb="92" eb="94">
      <t>フタン</t>
    </rPh>
    <rPh sb="94" eb="96">
      <t>ヒリツ</t>
    </rPh>
    <rPh sb="97" eb="98">
      <t>オオ</t>
    </rPh>
    <rPh sb="101" eb="102">
      <t>ムス</t>
    </rPh>
    <rPh sb="111" eb="113">
      <t>イッポウ</t>
    </rPh>
    <rPh sb="114" eb="116">
      <t>ホユウ</t>
    </rPh>
    <rPh sb="116" eb="118">
      <t>シサン</t>
    </rPh>
    <rPh sb="124" eb="127">
      <t>ヒカクテキ</t>
    </rPh>
    <rPh sb="127" eb="128">
      <t>アタラ</t>
    </rPh>
    <rPh sb="133" eb="134">
      <t>クワ</t>
    </rPh>
    <rPh sb="136" eb="138">
      <t>ヘイセイ</t>
    </rPh>
    <rPh sb="140" eb="142">
      <t>ネンド</t>
    </rPh>
    <rPh sb="144" eb="146">
      <t>ヘイセイ</t>
    </rPh>
    <rPh sb="148" eb="150">
      <t>ネンド</t>
    </rPh>
    <rPh sb="154" eb="156">
      <t>ショウボウ</t>
    </rPh>
    <rPh sb="156" eb="158">
      <t>チョウシャ</t>
    </rPh>
    <rPh sb="159" eb="162">
      <t>チュウガッコウ</t>
    </rPh>
    <rPh sb="165" eb="167">
      <t>タテカ</t>
    </rPh>
    <rPh sb="169" eb="171">
      <t>ジッシ</t>
    </rPh>
    <rPh sb="178" eb="180">
      <t>ユウケイ</t>
    </rPh>
    <rPh sb="180" eb="182">
      <t>コテイ</t>
    </rPh>
    <rPh sb="182" eb="184">
      <t>シサン</t>
    </rPh>
    <rPh sb="184" eb="186">
      <t>ゲンカ</t>
    </rPh>
    <rPh sb="186" eb="188">
      <t>ショウキャク</t>
    </rPh>
    <rPh sb="188" eb="189">
      <t>リツ</t>
    </rPh>
    <rPh sb="190" eb="191">
      <t>ヒク</t>
    </rPh>
    <rPh sb="192" eb="194">
      <t>ケイコウ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</si>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</sst>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2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0" fontId="29" fillId="0" borderId="12" xfId="16" applyFont="1" applyBorder="1" applyAlignment="1" applyProtection="1">
      <alignment horizontal="left" vertical="top" wrapText="1"/>
      <protection locked="0"/>
    </xf>
    <xf numFmtId="0" fontId="29" fillId="0" borderId="46" xfId="16" applyFont="1" applyBorder="1" applyAlignment="1" applyProtection="1">
      <alignment horizontal="left" vertical="top" wrapText="1"/>
      <protection locked="0"/>
    </xf>
    <xf numFmtId="0" fontId="29" fillId="0" borderId="62" xfId="16" applyFont="1" applyBorder="1" applyAlignment="1" applyProtection="1">
      <alignment horizontal="left" vertical="top" wrapText="1"/>
      <protection locked="0"/>
    </xf>
    <xf numFmtId="0" fontId="29" fillId="0" borderId="0" xfId="16" applyFont="1" applyAlignment="1" applyProtection="1">
      <alignment horizontal="left" vertical="top" wrapText="1"/>
      <protection locked="0"/>
    </xf>
    <xf numFmtId="0" fontId="29" fillId="0" borderId="38" xfId="16" applyFont="1" applyBorder="1" applyAlignment="1" applyProtection="1">
      <alignment horizontal="left" vertical="top" wrapText="1"/>
      <protection locked="0"/>
    </xf>
    <xf numFmtId="0" fontId="29" fillId="0" borderId="37" xfId="16" applyFont="1" applyBorder="1" applyAlignment="1" applyProtection="1">
      <alignment horizontal="left" vertical="top" wrapText="1"/>
      <protection locked="0"/>
    </xf>
    <xf numFmtId="0" fontId="29" fillId="0" borderId="52" xfId="16" applyFont="1" applyBorder="1" applyAlignment="1" applyProtection="1">
      <alignment horizontal="left" vertical="top" wrapText="1"/>
      <protection locked="0"/>
    </xf>
    <xf numFmtId="0" fontId="29"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EF4E-4971-BF9A-5434682A94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32553</c:v>
                </c:pt>
                <c:pt idx="1">
                  <c:v>53263</c:v>
                </c:pt>
                <c:pt idx="2">
                  <c:v>92795</c:v>
                </c:pt>
                <c:pt idx="3">
                  <c:v>50050</c:v>
                </c:pt>
                <c:pt idx="4">
                  <c:v>67049</c:v>
                </c:pt>
              </c:numCache>
            </c:numRef>
          </c:val>
          <c:smooth val="0"/>
          <c:extLst xmlns:c16r2="http://schemas.microsoft.com/office/drawing/2015/06/chart">
            <c:ext xmlns:c16="http://schemas.microsoft.com/office/drawing/2014/chart" uri="{C3380CC4-5D6E-409C-BE32-E72D297353CC}">
              <c16:uniqueId val="{00000001-EF4E-4971-BF9A-5434682A94D0}"/>
            </c:ext>
          </c:extLst>
        </c:ser>
        <c:dLbls>
          <c:showLegendKey val="0"/>
          <c:showVal val="0"/>
          <c:showCatName val="0"/>
          <c:showSerName val="0"/>
          <c:showPercent val="0"/>
          <c:showBubbleSize val="0"/>
        </c:dLbls>
        <c:marker val="1"/>
        <c:smooth val="0"/>
        <c:axId val="233687680"/>
        <c:axId val="233698048"/>
      </c:lineChart>
      <c:catAx>
        <c:axId val="233687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3698048"/>
        <c:crosses val="autoZero"/>
        <c:auto val="1"/>
        <c:lblAlgn val="ctr"/>
        <c:lblOffset val="100"/>
        <c:tickLblSkip val="1"/>
        <c:tickMarkSkip val="1"/>
        <c:noMultiLvlLbl val="0"/>
      </c:catAx>
      <c:valAx>
        <c:axId val="2336980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3687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0.41</c:v>
                </c:pt>
                <c:pt idx="1">
                  <c:v>0.67</c:v>
                </c:pt>
                <c:pt idx="2">
                  <c:v>0.74</c:v>
                </c:pt>
                <c:pt idx="3">
                  <c:v>0.64</c:v>
                </c:pt>
                <c:pt idx="4">
                  <c:v>0.61</c:v>
                </c:pt>
              </c:numCache>
            </c:numRef>
          </c:val>
          <c:extLst xmlns:c16r2="http://schemas.microsoft.com/office/drawing/2015/06/chart">
            <c:ext xmlns:c16="http://schemas.microsoft.com/office/drawing/2014/chart" uri="{C3380CC4-5D6E-409C-BE32-E72D297353CC}">
              <c16:uniqueId val="{00000000-4B89-4D1B-A67E-91AAFF147F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8.8800000000000008</c:v>
                </c:pt>
                <c:pt idx="1">
                  <c:v>9.91</c:v>
                </c:pt>
                <c:pt idx="2">
                  <c:v>14.48</c:v>
                </c:pt>
                <c:pt idx="3">
                  <c:v>11.65</c:v>
                </c:pt>
                <c:pt idx="4">
                  <c:v>7.99</c:v>
                </c:pt>
              </c:numCache>
            </c:numRef>
          </c:val>
          <c:extLst xmlns:c16r2="http://schemas.microsoft.com/office/drawing/2015/06/chart">
            <c:ext xmlns:c16="http://schemas.microsoft.com/office/drawing/2014/chart" uri="{C3380CC4-5D6E-409C-BE32-E72D297353CC}">
              <c16:uniqueId val="{00000001-4B89-4D1B-A67E-91AAFF147F9A}"/>
            </c:ext>
          </c:extLst>
        </c:ser>
        <c:dLbls>
          <c:showLegendKey val="0"/>
          <c:showVal val="0"/>
          <c:showCatName val="0"/>
          <c:showSerName val="0"/>
          <c:showPercent val="0"/>
          <c:showBubbleSize val="0"/>
        </c:dLbls>
        <c:gapWidth val="250"/>
        <c:overlap val="100"/>
        <c:axId val="240313088"/>
        <c:axId val="240315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-3.1</c:v>
                </c:pt>
                <c:pt idx="1">
                  <c:v>0.97</c:v>
                </c:pt>
                <c:pt idx="2">
                  <c:v>4.4400000000000004</c:v>
                </c:pt>
                <c:pt idx="3">
                  <c:v>-3.17</c:v>
                </c:pt>
                <c:pt idx="4">
                  <c:v>-3.84</c:v>
                </c:pt>
              </c:numCache>
            </c:numRef>
          </c:val>
          <c:smooth val="0"/>
          <c:extLst xmlns:c16r2="http://schemas.microsoft.com/office/drawing/2015/06/chart">
            <c:ext xmlns:c16="http://schemas.microsoft.com/office/drawing/2014/chart" uri="{C3380CC4-5D6E-409C-BE32-E72D297353CC}">
              <c16:uniqueId val="{00000002-4B89-4D1B-A67E-91AAFF147F9A}"/>
            </c:ext>
          </c:extLst>
        </c:ser>
        <c:dLbls>
          <c:showLegendKey val="0"/>
          <c:showVal val="0"/>
          <c:showCatName val="0"/>
          <c:showSerName val="0"/>
          <c:showPercent val="0"/>
          <c:showBubbleSize val="0"/>
        </c:dLbls>
        <c:marker val="1"/>
        <c:smooth val="0"/>
        <c:axId val="240313088"/>
        <c:axId val="240315008"/>
      </c:lineChart>
      <c:catAx>
        <c:axId val="24031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0315008"/>
        <c:crosses val="autoZero"/>
        <c:auto val="1"/>
        <c:lblAlgn val="ctr"/>
        <c:lblOffset val="100"/>
        <c:tickLblSkip val="1"/>
        <c:tickMarkSkip val="1"/>
        <c:noMultiLvlLbl val="0"/>
      </c:catAx>
      <c:valAx>
        <c:axId val="240315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31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BEE-4AE9-BC42-010C5FF2C4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BEE-4AE9-BC42-010C5FF2C4A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BEE-4AE9-BC42-010C5FF2C4A5}"/>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BEE-4AE9-BC42-010C5FF2C4A5}"/>
            </c:ext>
          </c:extLst>
        </c:ser>
        <c:ser>
          <c:idx val="4"/>
          <c:order val="4"/>
          <c:tx>
            <c:strRef>
              <c:f>データシート!$A$31</c:f>
              <c:strCache>
                <c:ptCount val="1"/>
                <c:pt idx="0">
                  <c:v>病院事業特別会計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0.16</c:v>
                </c:pt>
                <c:pt idx="4">
                  <c:v>#N/A</c:v>
                </c:pt>
                <c:pt idx="5">
                  <c:v>0.13</c:v>
                </c:pt>
                <c:pt idx="6">
                  <c:v>#N/A</c:v>
                </c:pt>
                <c:pt idx="7">
                  <c:v>0.13</c:v>
                </c:pt>
                <c:pt idx="8">
                  <c:v>#N/A</c:v>
                </c:pt>
                <c:pt idx="9">
                  <c:v>0.12</c:v>
                </c:pt>
              </c:numCache>
            </c:numRef>
          </c:val>
          <c:extLst xmlns:c16r2="http://schemas.microsoft.com/office/drawing/2015/06/chart">
            <c:ext xmlns:c16="http://schemas.microsoft.com/office/drawing/2014/chart" uri="{C3380CC4-5D6E-409C-BE32-E72D297353CC}">
              <c16:uniqueId val="{00000004-8BEE-4AE9-BC42-010C5FF2C4A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0.13</c:v>
                </c:pt>
                <c:pt idx="4">
                  <c:v>#N/A</c:v>
                </c:pt>
                <c:pt idx="5">
                  <c:v>0.12</c:v>
                </c:pt>
                <c:pt idx="6">
                  <c:v>#N/A</c:v>
                </c:pt>
                <c:pt idx="7">
                  <c:v>0.14000000000000001</c:v>
                </c:pt>
                <c:pt idx="8">
                  <c:v>#N/A</c:v>
                </c:pt>
                <c:pt idx="9">
                  <c:v>0.14000000000000001</c:v>
                </c:pt>
              </c:numCache>
            </c:numRef>
          </c:val>
          <c:extLst xmlns:c16r2="http://schemas.microsoft.com/office/drawing/2015/06/chart">
            <c:ext xmlns:c16="http://schemas.microsoft.com/office/drawing/2014/chart" uri="{C3380CC4-5D6E-409C-BE32-E72D297353CC}">
              <c16:uniqueId val="{00000005-8BEE-4AE9-BC42-010C5FF2C4A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0.41</c:v>
                </c:pt>
                <c:pt idx="2">
                  <c:v>#N/A</c:v>
                </c:pt>
                <c:pt idx="3">
                  <c:v>0.66</c:v>
                </c:pt>
                <c:pt idx="4">
                  <c:v>#N/A</c:v>
                </c:pt>
                <c:pt idx="5">
                  <c:v>0.73</c:v>
                </c:pt>
                <c:pt idx="6">
                  <c:v>#N/A</c:v>
                </c:pt>
                <c:pt idx="7">
                  <c:v>0.63</c:v>
                </c:pt>
                <c:pt idx="8">
                  <c:v>#N/A</c:v>
                </c:pt>
                <c:pt idx="9">
                  <c:v>0.61</c:v>
                </c:pt>
              </c:numCache>
            </c:numRef>
          </c:val>
          <c:extLst xmlns:c16r2="http://schemas.microsoft.com/office/drawing/2015/06/chart">
            <c:ext xmlns:c16="http://schemas.microsoft.com/office/drawing/2014/chart" uri="{C3380CC4-5D6E-409C-BE32-E72D297353CC}">
              <c16:uniqueId val="{00000006-8BEE-4AE9-BC42-010C5FF2C4A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0.59</c:v>
                </c:pt>
                <c:pt idx="2">
                  <c:v>#N/A</c:v>
                </c:pt>
                <c:pt idx="3">
                  <c:v>0.56000000000000005</c:v>
                </c:pt>
                <c:pt idx="4">
                  <c:v>#N/A</c:v>
                </c:pt>
                <c:pt idx="5">
                  <c:v>0.57999999999999996</c:v>
                </c:pt>
                <c:pt idx="6">
                  <c:v>#N/A</c:v>
                </c:pt>
                <c:pt idx="7">
                  <c:v>0.68</c:v>
                </c:pt>
                <c:pt idx="8">
                  <c:v>#N/A</c:v>
                </c:pt>
                <c:pt idx="9">
                  <c:v>2.1</c:v>
                </c:pt>
              </c:numCache>
            </c:numRef>
          </c:val>
          <c:extLst xmlns:c16r2="http://schemas.microsoft.com/office/drawing/2015/06/chart">
            <c:ext xmlns:c16="http://schemas.microsoft.com/office/drawing/2014/chart" uri="{C3380CC4-5D6E-409C-BE32-E72D297353CC}">
              <c16:uniqueId val="{00000007-8BEE-4AE9-BC42-010C5FF2C4A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0.33</c:v>
                </c:pt>
                <c:pt idx="2">
                  <c:v>#N/A</c:v>
                </c:pt>
                <c:pt idx="3">
                  <c:v>0.26</c:v>
                </c:pt>
                <c:pt idx="4">
                  <c:v>#N/A</c:v>
                </c:pt>
                <c:pt idx="5">
                  <c:v>0.53</c:v>
                </c:pt>
                <c:pt idx="6">
                  <c:v>#N/A</c:v>
                </c:pt>
                <c:pt idx="7">
                  <c:v>1.33</c:v>
                </c:pt>
                <c:pt idx="8">
                  <c:v>#N/A</c:v>
                </c:pt>
                <c:pt idx="9">
                  <c:v>2.2999999999999998</c:v>
                </c:pt>
              </c:numCache>
            </c:numRef>
          </c:val>
          <c:extLst xmlns:c16r2="http://schemas.microsoft.com/office/drawing/2015/06/chart">
            <c:ext xmlns:c16="http://schemas.microsoft.com/office/drawing/2014/chart" uri="{C3380CC4-5D6E-409C-BE32-E72D297353CC}">
              <c16:uniqueId val="{00000008-8BEE-4AE9-BC42-010C5FF2C4A5}"/>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27.06</c:v>
                </c:pt>
                <c:pt idx="2">
                  <c:v>#N/A</c:v>
                </c:pt>
                <c:pt idx="3">
                  <c:v>30.27</c:v>
                </c:pt>
                <c:pt idx="4">
                  <c:v>#N/A</c:v>
                </c:pt>
                <c:pt idx="5">
                  <c:v>31.29</c:v>
                </c:pt>
                <c:pt idx="6">
                  <c:v>#N/A</c:v>
                </c:pt>
                <c:pt idx="7">
                  <c:v>33.42</c:v>
                </c:pt>
                <c:pt idx="8">
                  <c:v>#N/A</c:v>
                </c:pt>
                <c:pt idx="9">
                  <c:v>34.39</c:v>
                </c:pt>
              </c:numCache>
            </c:numRef>
          </c:val>
          <c:extLst xmlns:c16r2="http://schemas.microsoft.com/office/drawing/2015/06/chart">
            <c:ext xmlns:c16="http://schemas.microsoft.com/office/drawing/2014/chart" uri="{C3380CC4-5D6E-409C-BE32-E72D297353CC}">
              <c16:uniqueId val="{00000009-8BEE-4AE9-BC42-010C5FF2C4A5}"/>
            </c:ext>
          </c:extLst>
        </c:ser>
        <c:dLbls>
          <c:showLegendKey val="0"/>
          <c:showVal val="0"/>
          <c:showCatName val="0"/>
          <c:showSerName val="0"/>
          <c:showPercent val="0"/>
          <c:showBubbleSize val="0"/>
        </c:dLbls>
        <c:gapWidth val="150"/>
        <c:overlap val="100"/>
        <c:axId val="240757376"/>
        <c:axId val="240771456"/>
      </c:barChart>
      <c:catAx>
        <c:axId val="24075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771456"/>
        <c:crosses val="autoZero"/>
        <c:auto val="1"/>
        <c:lblAlgn val="ctr"/>
        <c:lblOffset val="100"/>
        <c:tickLblSkip val="1"/>
        <c:tickMarkSkip val="1"/>
        <c:noMultiLvlLbl val="0"/>
      </c:catAx>
      <c:valAx>
        <c:axId val="240771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757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1631</c:v>
                </c:pt>
                <c:pt idx="5">
                  <c:v>1812</c:v>
                </c:pt>
                <c:pt idx="8">
                  <c:v>1717</c:v>
                </c:pt>
                <c:pt idx="11">
                  <c:v>1579</c:v>
                </c:pt>
                <c:pt idx="14">
                  <c:v>1598</c:v>
                </c:pt>
              </c:numCache>
            </c:numRef>
          </c:val>
          <c:extLst xmlns:c16r2="http://schemas.microsoft.com/office/drawing/2015/06/chart">
            <c:ext xmlns:c16="http://schemas.microsoft.com/office/drawing/2014/chart" uri="{C3380CC4-5D6E-409C-BE32-E72D297353CC}">
              <c16:uniqueId val="{00000000-B0D9-43CF-AC71-5811F16755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0D9-43CF-AC71-5811F16755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455</c:v>
                </c:pt>
                <c:pt idx="3">
                  <c:v>655</c:v>
                </c:pt>
                <c:pt idx="6">
                  <c:v>457</c:v>
                </c:pt>
                <c:pt idx="9">
                  <c:v>456</c:v>
                </c:pt>
                <c:pt idx="12">
                  <c:v>455</c:v>
                </c:pt>
              </c:numCache>
            </c:numRef>
          </c:val>
          <c:extLst xmlns:c16r2="http://schemas.microsoft.com/office/drawing/2015/06/chart">
            <c:ext xmlns:c16="http://schemas.microsoft.com/office/drawing/2014/chart" uri="{C3380CC4-5D6E-409C-BE32-E72D297353CC}">
              <c16:uniqueId val="{00000002-B0D9-43CF-AC71-5811F16755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69</c:v>
                </c:pt>
                <c:pt idx="3">
                  <c:v>50</c:v>
                </c:pt>
                <c:pt idx="6">
                  <c:v>27</c:v>
                </c:pt>
                <c:pt idx="9">
                  <c:v>21</c:v>
                </c:pt>
                <c:pt idx="12">
                  <c:v>0</c:v>
                </c:pt>
              </c:numCache>
            </c:numRef>
          </c:val>
          <c:extLst xmlns:c16r2="http://schemas.microsoft.com/office/drawing/2015/06/chart">
            <c:ext xmlns:c16="http://schemas.microsoft.com/office/drawing/2014/chart" uri="{C3380CC4-5D6E-409C-BE32-E72D297353CC}">
              <c16:uniqueId val="{00000003-B0D9-43CF-AC71-5811F16755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490</c:v>
                </c:pt>
                <c:pt idx="3">
                  <c:v>532</c:v>
                </c:pt>
                <c:pt idx="6">
                  <c:v>554</c:v>
                </c:pt>
                <c:pt idx="9">
                  <c:v>600</c:v>
                </c:pt>
                <c:pt idx="12">
                  <c:v>647</c:v>
                </c:pt>
              </c:numCache>
            </c:numRef>
          </c:val>
          <c:extLst xmlns:c16r2="http://schemas.microsoft.com/office/drawing/2015/06/chart">
            <c:ext xmlns:c16="http://schemas.microsoft.com/office/drawing/2014/chart" uri="{C3380CC4-5D6E-409C-BE32-E72D297353CC}">
              <c16:uniqueId val="{00000004-B0D9-43CF-AC71-5811F16755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0D9-43CF-AC71-5811F16755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0D9-43CF-AC71-5811F16755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1618</c:v>
                </c:pt>
                <c:pt idx="3">
                  <c:v>1577</c:v>
                </c:pt>
                <c:pt idx="6">
                  <c:v>1460</c:v>
                </c:pt>
                <c:pt idx="9">
                  <c:v>1448</c:v>
                </c:pt>
                <c:pt idx="12">
                  <c:v>1504</c:v>
                </c:pt>
              </c:numCache>
            </c:numRef>
          </c:val>
          <c:extLst xmlns:c16r2="http://schemas.microsoft.com/office/drawing/2015/06/chart">
            <c:ext xmlns:c16="http://schemas.microsoft.com/office/drawing/2014/chart" uri="{C3380CC4-5D6E-409C-BE32-E72D297353CC}">
              <c16:uniqueId val="{00000007-B0D9-43CF-AC71-5811F167559F}"/>
            </c:ext>
          </c:extLst>
        </c:ser>
        <c:dLbls>
          <c:showLegendKey val="0"/>
          <c:showVal val="0"/>
          <c:showCatName val="0"/>
          <c:showSerName val="0"/>
          <c:showPercent val="0"/>
          <c:showBubbleSize val="0"/>
        </c:dLbls>
        <c:gapWidth val="100"/>
        <c:overlap val="100"/>
        <c:axId val="232150528"/>
        <c:axId val="232152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1001</c:v>
                </c:pt>
                <c:pt idx="2">
                  <c:v>#N/A</c:v>
                </c:pt>
                <c:pt idx="3">
                  <c:v>#N/A</c:v>
                </c:pt>
                <c:pt idx="4">
                  <c:v>1002</c:v>
                </c:pt>
                <c:pt idx="5">
                  <c:v>#N/A</c:v>
                </c:pt>
                <c:pt idx="6">
                  <c:v>#N/A</c:v>
                </c:pt>
                <c:pt idx="7">
                  <c:v>781</c:v>
                </c:pt>
                <c:pt idx="8">
                  <c:v>#N/A</c:v>
                </c:pt>
                <c:pt idx="9">
                  <c:v>#N/A</c:v>
                </c:pt>
                <c:pt idx="10">
                  <c:v>946</c:v>
                </c:pt>
                <c:pt idx="11">
                  <c:v>#N/A</c:v>
                </c:pt>
                <c:pt idx="12">
                  <c:v>#N/A</c:v>
                </c:pt>
                <c:pt idx="13">
                  <c:v>1008</c:v>
                </c:pt>
                <c:pt idx="14">
                  <c:v>#N/A</c:v>
                </c:pt>
              </c:numCache>
            </c:numRef>
          </c:val>
          <c:smooth val="0"/>
          <c:extLst xmlns:c16r2="http://schemas.microsoft.com/office/drawing/2015/06/chart">
            <c:ext xmlns:c16="http://schemas.microsoft.com/office/drawing/2014/chart" uri="{C3380CC4-5D6E-409C-BE32-E72D297353CC}">
              <c16:uniqueId val="{00000008-B0D9-43CF-AC71-5811F167559F}"/>
            </c:ext>
          </c:extLst>
        </c:ser>
        <c:dLbls>
          <c:showLegendKey val="0"/>
          <c:showVal val="0"/>
          <c:showCatName val="0"/>
          <c:showSerName val="0"/>
          <c:showPercent val="0"/>
          <c:showBubbleSize val="0"/>
        </c:dLbls>
        <c:marker val="1"/>
        <c:smooth val="0"/>
        <c:axId val="232150528"/>
        <c:axId val="232152448"/>
      </c:lineChart>
      <c:catAx>
        <c:axId val="23215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152448"/>
        <c:crosses val="autoZero"/>
        <c:auto val="1"/>
        <c:lblAlgn val="ctr"/>
        <c:lblOffset val="100"/>
        <c:tickLblSkip val="1"/>
        <c:tickMarkSkip val="1"/>
        <c:noMultiLvlLbl val="0"/>
      </c:catAx>
      <c:valAx>
        <c:axId val="23215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15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13947</c:v>
                </c:pt>
                <c:pt idx="5">
                  <c:v>13762</c:v>
                </c:pt>
                <c:pt idx="8">
                  <c:v>14636</c:v>
                </c:pt>
                <c:pt idx="11">
                  <c:v>14698</c:v>
                </c:pt>
                <c:pt idx="14">
                  <c:v>14923</c:v>
                </c:pt>
              </c:numCache>
            </c:numRef>
          </c:val>
          <c:extLst xmlns:c16r2="http://schemas.microsoft.com/office/drawing/2015/06/chart">
            <c:ext xmlns:c16="http://schemas.microsoft.com/office/drawing/2014/chart" uri="{C3380CC4-5D6E-409C-BE32-E72D297353CC}">
              <c16:uniqueId val="{00000000-E527-46A2-B0E7-4DEB7439B4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3613</c:v>
                </c:pt>
                <c:pt idx="5">
                  <c:v>3334</c:v>
                </c:pt>
                <c:pt idx="8">
                  <c:v>3301</c:v>
                </c:pt>
                <c:pt idx="11">
                  <c:v>3276</c:v>
                </c:pt>
                <c:pt idx="14">
                  <c:v>3521</c:v>
                </c:pt>
              </c:numCache>
            </c:numRef>
          </c:val>
          <c:extLst xmlns:c16r2="http://schemas.microsoft.com/office/drawing/2015/06/chart">
            <c:ext xmlns:c16="http://schemas.microsoft.com/office/drawing/2014/chart" uri="{C3380CC4-5D6E-409C-BE32-E72D297353CC}">
              <c16:uniqueId val="{00000001-E527-46A2-B0E7-4DEB7439B4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2888</c:v>
                </c:pt>
                <c:pt idx="5">
                  <c:v>3250</c:v>
                </c:pt>
                <c:pt idx="8">
                  <c:v>3294</c:v>
                </c:pt>
                <c:pt idx="11">
                  <c:v>2626</c:v>
                </c:pt>
                <c:pt idx="14">
                  <c:v>1786</c:v>
                </c:pt>
              </c:numCache>
            </c:numRef>
          </c:val>
          <c:extLst xmlns:c16r2="http://schemas.microsoft.com/office/drawing/2015/06/chart">
            <c:ext xmlns:c16="http://schemas.microsoft.com/office/drawing/2014/chart" uri="{C3380CC4-5D6E-409C-BE32-E72D297353CC}">
              <c16:uniqueId val="{00000002-E527-46A2-B0E7-4DEB7439B4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527-46A2-B0E7-4DEB7439B4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527-46A2-B0E7-4DEB7439B4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527-46A2-B0E7-4DEB7439B4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1675</c:v>
                </c:pt>
                <c:pt idx="3">
                  <c:v>1550</c:v>
                </c:pt>
                <c:pt idx="6">
                  <c:v>1556</c:v>
                </c:pt>
                <c:pt idx="9">
                  <c:v>1533</c:v>
                </c:pt>
                <c:pt idx="12">
                  <c:v>1567</c:v>
                </c:pt>
              </c:numCache>
            </c:numRef>
          </c:val>
          <c:extLst xmlns:c16r2="http://schemas.microsoft.com/office/drawing/2015/06/chart">
            <c:ext xmlns:c16="http://schemas.microsoft.com/office/drawing/2014/chart" uri="{C3380CC4-5D6E-409C-BE32-E72D297353CC}">
              <c16:uniqueId val="{00000006-E527-46A2-B0E7-4DEB7439B4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115</c:v>
                </c:pt>
                <c:pt idx="3">
                  <c:v>76</c:v>
                </c:pt>
                <c:pt idx="6">
                  <c:v>31</c:v>
                </c:pt>
                <c:pt idx="9">
                  <c:v>4</c:v>
                </c:pt>
                <c:pt idx="12">
                  <c:v>3</c:v>
                </c:pt>
              </c:numCache>
            </c:numRef>
          </c:val>
          <c:extLst xmlns:c16r2="http://schemas.microsoft.com/office/drawing/2015/06/chart">
            <c:ext xmlns:c16="http://schemas.microsoft.com/office/drawing/2014/chart" uri="{C3380CC4-5D6E-409C-BE32-E72D297353CC}">
              <c16:uniqueId val="{00000007-E527-46A2-B0E7-4DEB7439B4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7858</c:v>
                </c:pt>
                <c:pt idx="3">
                  <c:v>7840</c:v>
                </c:pt>
                <c:pt idx="6">
                  <c:v>8045</c:v>
                </c:pt>
                <c:pt idx="9">
                  <c:v>8427</c:v>
                </c:pt>
                <c:pt idx="12">
                  <c:v>8580</c:v>
                </c:pt>
              </c:numCache>
            </c:numRef>
          </c:val>
          <c:extLst xmlns:c16r2="http://schemas.microsoft.com/office/drawing/2015/06/chart">
            <c:ext xmlns:c16="http://schemas.microsoft.com/office/drawing/2014/chart" uri="{C3380CC4-5D6E-409C-BE32-E72D297353CC}">
              <c16:uniqueId val="{00000008-E527-46A2-B0E7-4DEB7439B4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4410</c:v>
                </c:pt>
                <c:pt idx="3">
                  <c:v>3753</c:v>
                </c:pt>
                <c:pt idx="6">
                  <c:v>3296</c:v>
                </c:pt>
                <c:pt idx="9">
                  <c:v>2840</c:v>
                </c:pt>
                <c:pt idx="12">
                  <c:v>2385</c:v>
                </c:pt>
              </c:numCache>
            </c:numRef>
          </c:val>
          <c:extLst xmlns:c16r2="http://schemas.microsoft.com/office/drawing/2015/06/chart">
            <c:ext xmlns:c16="http://schemas.microsoft.com/office/drawing/2014/chart" uri="{C3380CC4-5D6E-409C-BE32-E72D297353CC}">
              <c16:uniqueId val="{00000009-E527-46A2-B0E7-4DEB7439B4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14395</c:v>
                </c:pt>
                <c:pt idx="3">
                  <c:v>14418</c:v>
                </c:pt>
                <c:pt idx="6">
                  <c:v>15514</c:v>
                </c:pt>
                <c:pt idx="9">
                  <c:v>15473</c:v>
                </c:pt>
                <c:pt idx="12">
                  <c:v>16059</c:v>
                </c:pt>
              </c:numCache>
            </c:numRef>
          </c:val>
          <c:extLst xmlns:c16r2="http://schemas.microsoft.com/office/drawing/2015/06/chart">
            <c:ext xmlns:c16="http://schemas.microsoft.com/office/drawing/2014/chart" uri="{C3380CC4-5D6E-409C-BE32-E72D297353CC}">
              <c16:uniqueId val="{0000000A-E527-46A2-B0E7-4DEB7439B453}"/>
            </c:ext>
          </c:extLst>
        </c:ser>
        <c:dLbls>
          <c:showLegendKey val="0"/>
          <c:showVal val="0"/>
          <c:showCatName val="0"/>
          <c:showSerName val="0"/>
          <c:showPercent val="0"/>
          <c:showBubbleSize val="0"/>
        </c:dLbls>
        <c:gapWidth val="100"/>
        <c:overlap val="100"/>
        <c:axId val="235815680"/>
        <c:axId val="235817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8007</c:v>
                </c:pt>
                <c:pt idx="2">
                  <c:v>#N/A</c:v>
                </c:pt>
                <c:pt idx="3">
                  <c:v>#N/A</c:v>
                </c:pt>
                <c:pt idx="4">
                  <c:v>7291</c:v>
                </c:pt>
                <c:pt idx="5">
                  <c:v>#N/A</c:v>
                </c:pt>
                <c:pt idx="6">
                  <c:v>#N/A</c:v>
                </c:pt>
                <c:pt idx="7">
                  <c:v>7210</c:v>
                </c:pt>
                <c:pt idx="8">
                  <c:v>#N/A</c:v>
                </c:pt>
                <c:pt idx="9">
                  <c:v>#N/A</c:v>
                </c:pt>
                <c:pt idx="10">
                  <c:v>7678</c:v>
                </c:pt>
                <c:pt idx="11">
                  <c:v>#N/A</c:v>
                </c:pt>
                <c:pt idx="12">
                  <c:v>#N/A</c:v>
                </c:pt>
                <c:pt idx="13">
                  <c:v>8365</c:v>
                </c:pt>
                <c:pt idx="14">
                  <c:v>#N/A</c:v>
                </c:pt>
              </c:numCache>
            </c:numRef>
          </c:val>
          <c:smooth val="0"/>
          <c:extLst xmlns:c16r2="http://schemas.microsoft.com/office/drawing/2015/06/chart">
            <c:ext xmlns:c16="http://schemas.microsoft.com/office/drawing/2014/chart" uri="{C3380CC4-5D6E-409C-BE32-E72D297353CC}">
              <c16:uniqueId val="{0000000B-E527-46A2-B0E7-4DEB7439B453}"/>
            </c:ext>
          </c:extLst>
        </c:ser>
        <c:dLbls>
          <c:showLegendKey val="0"/>
          <c:showVal val="0"/>
          <c:showCatName val="0"/>
          <c:showSerName val="0"/>
          <c:showPercent val="0"/>
          <c:showBubbleSize val="0"/>
        </c:dLbls>
        <c:marker val="1"/>
        <c:smooth val="0"/>
        <c:axId val="235815680"/>
        <c:axId val="235817600"/>
      </c:lineChart>
      <c:catAx>
        <c:axId val="23581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817600"/>
        <c:crosses val="autoZero"/>
        <c:auto val="1"/>
        <c:lblAlgn val="ctr"/>
        <c:lblOffset val="100"/>
        <c:tickLblSkip val="1"/>
        <c:tickMarkSkip val="1"/>
        <c:noMultiLvlLbl val="0"/>
      </c:catAx>
      <c:valAx>
        <c:axId val="23581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81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1149</c:v>
                </c:pt>
                <c:pt idx="1">
                  <c:v>933</c:v>
                </c:pt>
                <c:pt idx="2">
                  <c:v>648</c:v>
                </c:pt>
              </c:numCache>
            </c:numRef>
          </c:val>
          <c:extLst xmlns:c16r2="http://schemas.microsoft.com/office/drawing/2015/06/chart">
            <c:ext xmlns:c16="http://schemas.microsoft.com/office/drawing/2014/chart" uri="{C3380CC4-5D6E-409C-BE32-E72D297353CC}">
              <c16:uniqueId val="{00000000-7064-41DF-951C-4F015F996B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100</c:v>
                </c:pt>
                <c:pt idx="1">
                  <c:v>100</c:v>
                </c:pt>
                <c:pt idx="2">
                  <c:v>101</c:v>
                </c:pt>
              </c:numCache>
            </c:numRef>
          </c:val>
          <c:extLst xmlns:c16r2="http://schemas.microsoft.com/office/drawing/2015/06/chart">
            <c:ext xmlns:c16="http://schemas.microsoft.com/office/drawing/2014/chart" uri="{C3380CC4-5D6E-409C-BE32-E72D297353CC}">
              <c16:uniqueId val="{00000001-7064-41DF-951C-4F015F996B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2061</c:v>
                </c:pt>
                <c:pt idx="1">
                  <c:v>1607</c:v>
                </c:pt>
                <c:pt idx="2">
                  <c:v>1031</c:v>
                </c:pt>
              </c:numCache>
            </c:numRef>
          </c:val>
          <c:extLst xmlns:c16r2="http://schemas.microsoft.com/office/drawing/2015/06/chart">
            <c:ext xmlns:c16="http://schemas.microsoft.com/office/drawing/2014/chart" uri="{C3380CC4-5D6E-409C-BE32-E72D297353CC}">
              <c16:uniqueId val="{00000002-7064-41DF-951C-4F015F996BB7}"/>
            </c:ext>
          </c:extLst>
        </c:ser>
        <c:dLbls>
          <c:showLegendKey val="0"/>
          <c:showVal val="0"/>
          <c:showCatName val="0"/>
          <c:showSerName val="0"/>
          <c:showPercent val="0"/>
          <c:showBubbleSize val="0"/>
        </c:dLbls>
        <c:gapWidth val="120"/>
        <c:overlap val="100"/>
        <c:axId val="235681280"/>
        <c:axId val="235682816"/>
      </c:barChart>
      <c:catAx>
        <c:axId val="23568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5682816"/>
        <c:crosses val="autoZero"/>
        <c:auto val="1"/>
        <c:lblAlgn val="ctr"/>
        <c:lblOffset val="100"/>
        <c:tickLblSkip val="1"/>
        <c:tickMarkSkip val="1"/>
        <c:noMultiLvlLbl val="0"/>
      </c:catAx>
      <c:valAx>
        <c:axId val="235682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568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{F5D178D7-61B5-4735-8639-B5061E94FF6D}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C7C-480B-94E7-C626762A068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{368F77E1-5A6C-45BE-BCF9-405EBF642586}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7C-480B-94E7-C626762A068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{7C2922CB-D0B5-4057-B9DB-9D44029E1559}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7C-480B-94E7-C626762A068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{5172DDC9-3DF7-4A12-A3E4-740988E2F0B5}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7C-480B-94E7-C626762A068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{D2AD7FD2-BCAD-4976-B590-5F51CDB0D201}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7C-480B-94E7-C626762A068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{068C8516-3016-4343-BDBE-D793708421AC}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C7C-480B-94E7-C626762A068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{E0755DFF-D195-44BB-A2C5-E3E89D9A18B8}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C7C-480B-94E7-C626762A068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{2019755A-CEFC-4338-97CF-6D373FB0E995}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C7C-480B-94E7-C626762A068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{1B36267C-3127-423E-A961-CC76768EC33D}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C7C-480B-94E7-C626762A06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c:v>
                </c:pt>
                <c:pt idx="24">
                  <c:v>50.4</c:v>
                </c:pt>
                <c:pt idx="32">
                  <c:v>51.6</c:v>
                </c:pt>
              </c:numCache>
            </c:numRef>
          </c:xVal>
          <c:yVal>
            <c:numRef>
              <c:f>公会計指標分析・財政指標組合せ分析表!$BP$51:$DC$51</c:f>
              <c:numCache>
                <c:formatCode>#,##0.0;"▲ "#,##0.0</c:formatCode>
                <c:ptCount val="40"/>
                <c:pt idx="16">
                  <c:v>109.8</c:v>
                </c:pt>
                <c:pt idx="24">
                  <c:v>112.5</c:v>
                </c:pt>
                <c:pt idx="32">
                  <c:v>120.8</c:v>
                </c:pt>
              </c:numCache>
            </c:numRef>
          </c:yVal>
          <c:smooth val="0"/>
          <c:extLst xmlns:c16r2="http://schemas.microsoft.com/office/drawing/2015/06/chart">
            <c:ext xmlns:c16="http://schemas.microsoft.com/office/drawing/2014/chart" uri="{C3380CC4-5D6E-409C-BE32-E72D297353CC}">
              <c16:uniqueId val="{00000009-5C7C-480B-94E7-C626762A06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{2A70F56E-69C0-4415-A0F5-95C0C267CF40}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C7C-480B-94E7-C626762A0686}"/>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{E869E18F-6E2E-4180-9C47-58ACA65CBFE2}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7C-480B-94E7-C626762A068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{7D6207D1-743A-4879-8EE4-C6EE7872539F}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7C-480B-94E7-C626762A068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{BFF2B6C6-C4F9-4C8E-B0E6-779AEE2340A3}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7C-480B-94E7-C626762A068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{09B212D6-E080-4611-9492-A42583C409B0}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7C-480B-94E7-C626762A068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{5C495365-FD24-4CD1-A1AD-DEE7D293BBC4}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C7C-480B-94E7-C626762A068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{646A9F6C-E4B3-45F3-BD51-F6451DD93C25}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C7C-480B-94E7-C626762A068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{D6D295E2-F5B8-42BA-9DFA-35135B5A0E19}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C7C-480B-94E7-C626762A068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{23030CF7-1326-4990-8AEC-562A71C7FEA7}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C7C-480B-94E7-C626762A06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5C7C-480B-94E7-C626762A0686}"/>
            </c:ext>
          </c:extLst>
        </c:ser>
        <c:dLbls>
          <c:showLegendKey val="0"/>
          <c:showVal val="1"/>
          <c:showCatName val="0"/>
          <c:showSerName val="0"/>
          <c:showPercent val="0"/>
          <c:showBubbleSize val="0"/>
        </c:dLbls>
        <c:axId val="241661440"/>
        <c:axId val="241663360"/>
      </c:scatterChart>
      <c:valAx>
        <c:axId val="241661440"/>
        <c:scaling>
          <c:orientation val="minMax"/>
          <c:max val="58.800000000000004"/>
          <c:min val="49.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663360"/>
        <c:crosses val="autoZero"/>
        <c:crossBetween val="midCat"/>
      </c:valAx>
      <c:valAx>
        <c:axId val="241663360"/>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1661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{6F76BBA1-8A1F-4D1F-A5A1-7C984DBA74A2}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A67-4902-A1D7-2445302759D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{492395E0-E563-43DF-AE53-E2EF63F28DCA}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67-4902-A1D7-2445302759D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{20F98279-99D7-4D01-A7C6-F8E7CFE71E6E}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67-4902-A1D7-2445302759D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{98B01C9D-A383-4AB1-AA54-E89EEFC6482A}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67-4902-A1D7-2445302759D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{A31A9669-32DF-4A4E-8E99-79DD858D9BB1}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67-4902-A1D7-2445302759D9}"/>
                </c:ext>
              </c:extLst>
            </c:dLbl>
            <c:dLbl>
              <c:idx val="8"/>
              <c:layout>
                <c:manualLayout>
                  <c:x val="-4.0174868933733995E-2"/>
                  <c:y val="-7.799829030205349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{C9049807-DB53-45F1-8CC0-E562CA0AF262}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A67-4902-A1D7-2445302759D9}"/>
                </c:ext>
              </c:extLst>
            </c:dLbl>
            <c:dLbl>
              <c:idx val="16"/>
              <c:layout>
                <c:manualLayout>
                  <c:x val="-2.3221114304487402E-2"/>
                  <c:y val="-4.6835003873534412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{79E3E714-0417-4D4F-AFF1-F2A5B9F7C81A}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A67-4902-A1D7-2445302759D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{E79B46B6-368C-4908-8DDD-B546BC66F69A}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A67-4902-A1D7-2445302759D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{14923F04-8B38-4C7E-8C97-43B3DB95323B}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A67-4902-A1D7-2445302759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14.1</c:v>
                </c:pt>
                <c:pt idx="8">
                  <c:v>14</c:v>
                </c:pt>
                <c:pt idx="16">
                  <c:v>14.1</c:v>
                </c:pt>
                <c:pt idx="24">
                  <c:v>13.6</c:v>
                </c:pt>
                <c:pt idx="32">
                  <c:v>13.4</c:v>
                </c:pt>
              </c:numCache>
            </c:numRef>
          </c:xVal>
          <c:yVal>
            <c:numRef>
              <c:f>公会計指標分析・財政指標組合せ分析表!$BP$73:$DC$73</c:f>
              <c:numCache>
                <c:formatCode>#,##0.0;"▲ "#,##0.0</c:formatCode>
                <c:ptCount val="40"/>
                <c:pt idx="0">
                  <c:v>121.2</c:v>
                </c:pt>
                <c:pt idx="8">
                  <c:v>111</c:v>
                </c:pt>
                <c:pt idx="16">
                  <c:v>109.8</c:v>
                </c:pt>
                <c:pt idx="24">
                  <c:v>112.5</c:v>
                </c:pt>
                <c:pt idx="32">
                  <c:v>120.8</c:v>
                </c:pt>
              </c:numCache>
            </c:numRef>
          </c:yVal>
          <c:smooth val="0"/>
          <c:extLst xmlns:c16r2="http://schemas.microsoft.com/office/drawing/2015/06/chart">
            <c:ext xmlns:c16="http://schemas.microsoft.com/office/drawing/2014/chart" uri="{C3380CC4-5D6E-409C-BE32-E72D297353CC}">
              <c16:uniqueId val="{00000009-4A67-4902-A1D7-2445302759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{A6441D72-2DBA-433B-9F2E-EC84EE4EE496}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A67-4902-A1D7-2445302759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{1A5B3DBC-39B9-4D05-8C27-DB2755AF9E0F}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67-4902-A1D7-2445302759D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{2390E60E-A96B-49E1-B9A4-B915ECAAA8CB}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67-4902-A1D7-2445302759D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{7FE1B61E-9CCE-4E5D-B667-626057A12057}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67-4902-A1D7-2445302759D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{DB4E0A2B-3001-4D65-816D-1CB1BB69AAB2}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67-4902-A1D7-2445302759D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{F2F0544C-E2D8-4EB4-B6B5-318E8F005E4C}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A67-4902-A1D7-2445302759D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{86D996A4-C463-4756-9852-90D5ADD3F94B}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A67-4902-A1D7-2445302759D9}"/>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{CF0F3DC4-79CC-4EEB-9849-5D856E165357}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A67-4902-A1D7-2445302759D9}"/>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{DB67655C-8951-428C-A9DF-437ECDD1A6A2}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A67-4902-A1D7-2445302759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4A67-4902-A1D7-2445302759D9}"/>
            </c:ext>
          </c:extLst>
        </c:ser>
        <c:dLbls>
          <c:showLegendKey val="0"/>
          <c:showVal val="1"/>
          <c:showCatName val="0"/>
          <c:showSerName val="0"/>
          <c:showPercent val="0"/>
          <c:showBubbleSize val="0"/>
        </c:dLbls>
        <c:axId val="242271360"/>
        <c:axId val="242273280"/>
      </c:scatterChart>
      <c:valAx>
        <c:axId val="242271360"/>
        <c:scaling>
          <c:orientation val="minMax"/>
          <c:max val="14.79999999999999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273280"/>
        <c:crosses val="autoZero"/>
        <c:crossBetween val="midCat"/>
      </c:valAx>
      <c:valAx>
        <c:axId val="242273280"/>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2713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京都府精華町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ゴシック" pitchFamily="49" charset="-128"/>
              <a:ea typeface="ＭＳ ゴシック" pitchFamily="49" charset="-128"/>
            </a:rPr>
            <a:t>　多額の実質債務残高が懸案事項となるなか、公債費適正化対策として新規地方債発行額を償還元金の範囲内に抑えることにより、元利償還金についても着実に減少させてきた。</a:t>
          </a:r>
          <a:endParaRPr kumimoji="1" lang="en-US" altLang="ja-JP" sz="1800">
            <a:latin typeface="ＭＳ ゴシック" pitchFamily="49" charset="-128"/>
            <a:ea typeface="ＭＳ ゴシック" pitchFamily="49" charset="-128"/>
          </a:endParaRPr>
        </a:p>
        <a:p>
          <a:r>
            <a:rPr kumimoji="1" lang="ja-JP" altLang="en-US" sz="1800">
              <a:latin typeface="ＭＳ ゴシック" pitchFamily="49" charset="-128"/>
              <a:ea typeface="ＭＳ ゴシック" pitchFamily="49" charset="-128"/>
            </a:rPr>
            <a:t>　しかし、近年の大型建設事業の財源としての新規地方債発行により、平成</a:t>
          </a:r>
          <a:r>
            <a:rPr kumimoji="1" lang="en-US" altLang="ja-JP" sz="1800">
              <a:latin typeface="ＭＳ ゴシック" pitchFamily="49" charset="-128"/>
              <a:ea typeface="ＭＳ ゴシック" pitchFamily="49" charset="-128"/>
            </a:rPr>
            <a:t>29</a:t>
          </a:r>
          <a:r>
            <a:rPr kumimoji="1" lang="ja-JP" altLang="en-US" sz="1800">
              <a:latin typeface="ＭＳ ゴシック" pitchFamily="49" charset="-128"/>
              <a:ea typeface="ＭＳ ゴシック" pitchFamily="49" charset="-128"/>
            </a:rPr>
            <a:t>年度の元利償還金額は増加に転じている。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京都府精華町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ゴシック" pitchFamily="49" charset="-128"/>
              <a:ea typeface="ＭＳ ゴシック" pitchFamily="49" charset="-128"/>
            </a:rPr>
            <a:t>　学研都市開発に伴う五省協定に基づく立替施行による準公債費の債務負担行為残高が大きな懸案事項であったが、着実に残高減少をさせている。</a:t>
          </a:r>
          <a:endParaRPr kumimoji="1" lang="en-US" altLang="ja-JP" sz="1800">
            <a:latin typeface="ＭＳ ゴシック" pitchFamily="49" charset="-128"/>
            <a:ea typeface="ＭＳ ゴシック" pitchFamily="49" charset="-128"/>
          </a:endParaRPr>
        </a:p>
        <a:p>
          <a:r>
            <a:rPr kumimoji="1" lang="ja-JP" altLang="en-US" sz="1800">
              <a:latin typeface="ＭＳ ゴシック" pitchFamily="49" charset="-128"/>
              <a:ea typeface="ＭＳ ゴシック" pitchFamily="49" charset="-128"/>
            </a:rPr>
            <a:t>　地方債については、公債費適正化対策により残高減少に努めてきたが、近年の大型建設事業の財源としての新規地方債発行の増加により、平成</a:t>
          </a:r>
          <a:r>
            <a:rPr kumimoji="1" lang="en-US" altLang="ja-JP" sz="1800">
              <a:latin typeface="ＭＳ ゴシック" pitchFamily="49" charset="-128"/>
              <a:ea typeface="ＭＳ ゴシック" pitchFamily="49" charset="-128"/>
            </a:rPr>
            <a:t>27</a:t>
          </a:r>
          <a:r>
            <a:rPr kumimoji="1" lang="ja-JP" altLang="en-US" sz="1800">
              <a:latin typeface="ＭＳ ゴシック" pitchFamily="49" charset="-128"/>
              <a:ea typeface="ＭＳ ゴシック" pitchFamily="49" charset="-128"/>
            </a:rPr>
            <a:t>年度からは増加に転じている。</a:t>
          </a:r>
          <a:endParaRPr kumimoji="1" lang="en-US" altLang="ja-JP" sz="1800">
            <a:latin typeface="ＭＳ ゴシック" pitchFamily="49" charset="-128"/>
            <a:ea typeface="ＭＳ ゴシック" pitchFamily="49" charset="-128"/>
          </a:endParaRPr>
        </a:p>
        <a:p>
          <a:r>
            <a:rPr kumimoji="1" lang="ja-JP" altLang="en-US" sz="1800">
              <a:latin typeface="ＭＳ ゴシック" pitchFamily="49" charset="-128"/>
              <a:ea typeface="ＭＳ ゴシック" pitchFamily="49" charset="-128"/>
            </a:rPr>
            <a:t>　今後も地方債発行額は高止まりすることが見込まれており、将来への過度な負担となることの無いよう、適切な財政規律の維持に努める。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京都府精華町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1,780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百万円となり前年度と比較して▲</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860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が、これは人件費や扶助費の伸びによる実質的な財源不足の補てん措置としての財政調整基金からの取崩しや、ごみ処理施設の整備や区画整理事業に伴う特定目的基金の取崩しが主な要因となっている。</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本町では町税収入における法人住民税のウエイトが比較的高く、企業の業績動向によっては財源不足が生じる可能性があり、その際は財政調整基金を取崩し財源調整を行うこととなるが、その財政調整基金残高は平成</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年度末時点で約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千万円となり、決して安全水準と言えるだけの残高を確保しているとは言い難い状況にある。そのため、経費節減努力による経常経費の伸びの抑制や自主財源の確保など歳入歳出両面からの取組みにより、実質的赤字補てんとしての財政調整基金の取崩しを可能な限り抑制し、持続可能で安定的な財政基盤の確保が必要である。</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①学校建設基金</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学校教育施設の建設、改修その他の整備の資金に充てるため。　②クリーンセンター建設基金</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クリーンセンター建設に要する経費及び建設のために発行する地方債の元利償還金に充てるため。　③振興特別基金</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精華町の振興と発展を図るための特別事業を円滑かつ効率的に実施するため。　④宅地開発事業に関する諸施設整備基金</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宅地開発事業に伴うし尿処理施設関係、消防水利施設等の関係、教育施設等の関係、集会所施設関係、ごみ処理施設関係、広報施設関係及びその他の関連する施設関係の諸施設を整備する資金を積み立てるため。　⑤都市計画事業基金</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都市計画事業の円滑な推進を図るため。</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年度は、ごみ処理施設の整備や区画整理事業に伴う取崩しにより、大きく減少している。</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特定目的基金は、各基金設置目的に照らして対象事業ごとに必要額を確保するものであり、特段有利な財源等が無い限りは基金を取り崩して事業実施するため、事業実施に伴い当然、基金残高は減少するものである。</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財政調整基金は、その年度の財源調整のため取崩しているが、平成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年度は法人町民税や地方消費税交付金が大幅に増額となったことを受け普通交付税が減額となったこと、平成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年度は人件費・扶助費などの経常経費が増額となったことが主な要因となり、取崩しを行っている。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残高の適正な水準については、特に公表されているものではないが、景気動向の影響を受けやすい法人住民税の減収幅を補うだけの基金残高は、最低限確保しておく必要がある。他自治体では、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％程度の基金残高を確保しておいた方がよいという見解もあり、本町に照らすと、標準財政規模が約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億円であるため、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億円程度の基金残高を確保するよう努める。</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減債基金は、平成</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年度は増資積立や取崩しは行っておらず、基金預け入れの運用利子の積立のみを行っている。　</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近年の大型建設事業に伴う地方債発行により地方債残高は増加に転じており、将来にわたる財政の健全な運営を図るため、町債の償還及び町債の適正な管理に必要な財源を確保する必要がある。</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京都府精華町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37,557
37,309
25.68
13,946,853
13,452,934
49,624
8,110,813
16,059,141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aseline="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本町は、関西文化学術研究都市の中心地として平成初期に急速な都市建設を進めてきたという特性があるため、類似団体と比較すると有形固定資産減価償却率は低い。</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ただし、固定資産台帳の整備において、建物と附属設備を可能な限り分けて計上したことにより、建物一体評価による比率よりも高くなっている。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098550" y="603204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5185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098550" y="572361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5185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098550" y="5415189"/>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5185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098550" y="5106761"/>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5185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098550" y="479833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5185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098550" y="448990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5185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074795" y="4452892"/>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127500" y="583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3987800" y="58346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127500" y="422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3987800" y="445289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1" name="有形固定資産減価償却率平均値テキスト"/>
        <xdr:cNvSpPr txBox="1"/>
      </xdr:nvSpPr>
      <xdr:spPr>
        <a:xfrm>
          <a:off x="4127500" y="4965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025900" y="511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3429000" y="51762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2781300" y="52595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91</xdr:rowOff>
    </xdr:from>
    <xdr:to>
      <xdr:col>23</xdr:col>
      <xdr:colOff>136525</xdr:colOff>
      <xdr:row>31</xdr:row>
      <xdr:rowOff>101691</xdr:rowOff>
    </xdr:to>
    <xdr:sp macro="" textlink="">
      <xdr:nvSpPr>
        <xdr:cNvPr id="80" name="楕円 79"/>
        <xdr:cNvSpPr/>
      </xdr:nvSpPr>
      <xdr:spPr>
        <a:xfrm>
          <a:off x="4025900" y="53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149968</xdr:rowOff>
    </xdr:from>
    <xdr:ext cx="405111" cy="259045"/>
    <xdr:sp macro="" textlink="">
      <xdr:nvSpPr>
        <xdr:cNvPr id="81" name="有形固定資産減価償却率該当値テキスト"/>
        <xdr:cNvSpPr txBox="1"/>
      </xdr:nvSpPr>
      <xdr:spPr>
        <a:xfrm>
          <a:off x="4127500" y="5293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37102</xdr:rowOff>
    </xdr:from>
    <xdr:to>
      <xdr:col>19</xdr:col>
      <xdr:colOff>187325</xdr:colOff>
      <xdr:row>31</xdr:row>
      <xdr:rowOff>138702</xdr:rowOff>
    </xdr:to>
    <xdr:sp macro="" textlink="">
      <xdr:nvSpPr>
        <xdr:cNvPr id="82" name="楕円 81"/>
        <xdr:cNvSpPr/>
      </xdr:nvSpPr>
      <xdr:spPr>
        <a:xfrm>
          <a:off x="3429000" y="53520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50891</xdr:rowOff>
    </xdr:from>
    <xdr:to>
      <xdr:col>23</xdr:col>
      <xdr:colOff>85725</xdr:colOff>
      <xdr:row>31</xdr:row>
      <xdr:rowOff>87902</xdr:rowOff>
    </xdr:to>
    <xdr:cxnSp macro="">
      <xdr:nvCxnSpPr>
        <xdr:cNvPr id="83" name="直線コネクタ 82"/>
        <xdr:cNvCxnSpPr/>
      </xdr:nvCxnSpPr>
      <xdr:spPr>
        <a:xfrm flipV="1">
          <a:off x="3479800" y="5365841"/>
          <a:ext cx="5969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49439</xdr:rowOff>
    </xdr:from>
    <xdr:to>
      <xdr:col>15</xdr:col>
      <xdr:colOff>187325</xdr:colOff>
      <xdr:row>31</xdr:row>
      <xdr:rowOff>151039</xdr:rowOff>
    </xdr:to>
    <xdr:sp macro="" textlink="">
      <xdr:nvSpPr>
        <xdr:cNvPr id="84" name="楕円 83"/>
        <xdr:cNvSpPr/>
      </xdr:nvSpPr>
      <xdr:spPr>
        <a:xfrm>
          <a:off x="2781300" y="53643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87902</xdr:rowOff>
    </xdr:from>
    <xdr:to>
      <xdr:col>19</xdr:col>
      <xdr:colOff>136525</xdr:colOff>
      <xdr:row>31</xdr:row>
      <xdr:rowOff>100239</xdr:rowOff>
    </xdr:to>
    <xdr:cxnSp macro="">
      <xdr:nvCxnSpPr>
        <xdr:cNvPr id="85" name="直線コネクタ 84"/>
        <xdr:cNvCxnSpPr/>
      </xdr:nvCxnSpPr>
      <xdr:spPr>
        <a:xfrm flipV="1">
          <a:off x="2832100" y="5402852"/>
          <a:ext cx="6477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86" name="n_1aveValue有形固定資産減価償却率"/>
        <xdr:cNvSpPr txBox="1"/>
      </xdr:nvSpPr>
      <xdr:spPr>
        <a:xfrm>
          <a:off x="3293119" y="495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7" name="n_2aveValue有形固定資産減価償却率"/>
        <xdr:cNvSpPr txBox="1"/>
      </xdr:nvSpPr>
      <xdr:spPr>
        <a:xfrm>
          <a:off x="2658119" y="503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129829</xdr:rowOff>
    </xdr:from>
    <xdr:ext cx="405111" cy="259045"/>
    <xdr:sp macro="" textlink="">
      <xdr:nvSpPr>
        <xdr:cNvPr id="88" name="n_1mainValue有形固定資産減価償却率"/>
        <xdr:cNvSpPr txBox="1"/>
      </xdr:nvSpPr>
      <xdr:spPr>
        <a:xfrm>
          <a:off x="3293119" y="5444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142166</xdr:rowOff>
    </xdr:from>
    <xdr:ext cx="405111" cy="259045"/>
    <xdr:sp macro="" textlink="">
      <xdr:nvSpPr>
        <xdr:cNvPr id="89" name="n_2mainValue有形固定資産減価償却率"/>
        <xdr:cNvSpPr txBox="1"/>
      </xdr:nvSpPr>
      <xdr:spPr>
        <a:xfrm>
          <a:off x="2658119" y="545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1844738" y="3836446"/>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本町の債務償還可能年数は、類似団体と比較しても</a:t>
          </a:r>
          <a:r>
            <a:rPr kumimoji="1" lang="en-US" altLang="ja-JP" sz="1400">
              <a:latin typeface="ＭＳ Ｐゴシック" panose="020B0600070205080204" pitchFamily="50" charset="-128"/>
              <a:ea typeface="ＭＳ Ｐゴシック" panose="020B0600070205080204" pitchFamily="50" charset="-128"/>
            </a:rPr>
            <a:t>100</a:t>
          </a:r>
          <a:r>
            <a:rPr kumimoji="1" lang="ja-JP" altLang="en-US" sz="1400">
              <a:latin typeface="ＭＳ Ｐゴシック" panose="020B0600070205080204" pitchFamily="50" charset="-128"/>
              <a:ea typeface="ＭＳ Ｐゴシック" panose="020B0600070205080204" pitchFamily="50" charset="-128"/>
            </a:rPr>
            <a:t>団体中</a:t>
          </a:r>
          <a:r>
            <a:rPr kumimoji="1" lang="en-US" altLang="ja-JP" sz="1400">
              <a:latin typeface="ＭＳ Ｐゴシック" panose="020B0600070205080204" pitchFamily="50" charset="-128"/>
              <a:ea typeface="ＭＳ Ｐゴシック" panose="020B0600070205080204" pitchFamily="50" charset="-128"/>
            </a:rPr>
            <a:t>92</a:t>
          </a:r>
          <a:r>
            <a:rPr kumimoji="1" lang="ja-JP" altLang="en-US" sz="1400">
              <a:latin typeface="ＭＳ Ｐゴシック" panose="020B0600070205080204" pitchFamily="50" charset="-128"/>
              <a:ea typeface="ＭＳ Ｐゴシック" panose="020B0600070205080204" pitchFamily="50" charset="-128"/>
            </a:rPr>
            <a:t>位と非常</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に長い傾向</a:t>
          </a:r>
          <a:r>
            <a:rPr kumimoji="1" lang="ja-JP" altLang="en-US" sz="1400">
              <a:latin typeface="ＭＳ Ｐゴシック" panose="020B0600070205080204" pitchFamily="50" charset="-128"/>
              <a:ea typeface="ＭＳ Ｐゴシック" panose="020B0600070205080204" pitchFamily="50" charset="-128"/>
            </a:rPr>
            <a:t>にあるため、債務償還能力は低いと考えられる。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今後の債務残高の抑制に努めるとともに、債務の償還原資を経常的な業務活動からいかに確保するかが課題となっている。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9645650" y="59806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93312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9645650" y="56208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93312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9645650" y="52609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92799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9645650" y="49011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92799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9645650" y="45413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92799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8" name="直線コネクタ 117"/>
        <xdr:cNvCxnSpPr/>
      </xdr:nvCxnSpPr>
      <xdr:spPr>
        <a:xfrm flipV="1">
          <a:off x="12593320" y="4706832"/>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2646025"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2534900" y="59806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1" name="債務償還可能年数最大値テキスト"/>
        <xdr:cNvSpPr txBox="1"/>
      </xdr:nvSpPr>
      <xdr:spPr>
        <a:xfrm>
          <a:off x="12646025" y="448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2" name="直線コネクタ 121"/>
        <xdr:cNvCxnSpPr/>
      </xdr:nvCxnSpPr>
      <xdr:spPr>
        <a:xfrm>
          <a:off x="12534900" y="47068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3" name="債務償還可能年数平均値テキスト"/>
        <xdr:cNvSpPr txBox="1"/>
      </xdr:nvSpPr>
      <xdr:spPr>
        <a:xfrm>
          <a:off x="12646025" y="548366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4" name="フローチャート: 判断 123"/>
        <xdr:cNvSpPr/>
      </xdr:nvSpPr>
      <xdr:spPr>
        <a:xfrm>
          <a:off x="12573000" y="55052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145838</xdr:rowOff>
    </xdr:from>
    <xdr:to>
      <xdr:col>76</xdr:col>
      <xdr:colOff>73025</xdr:colOff>
      <xdr:row>31</xdr:row>
      <xdr:rowOff>75988</xdr:rowOff>
    </xdr:to>
    <xdr:sp macro="" textlink="">
      <xdr:nvSpPr>
        <xdr:cNvPr id="130" name="楕円 129"/>
        <xdr:cNvSpPr/>
      </xdr:nvSpPr>
      <xdr:spPr>
        <a:xfrm>
          <a:off x="12573000" y="52893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168715</xdr:rowOff>
    </xdr:from>
    <xdr:ext cx="340478" cy="259045"/>
    <xdr:sp macro="" textlink="">
      <xdr:nvSpPr>
        <xdr:cNvPr id="131" name="債務償還可能年数該当値テキスト"/>
        <xdr:cNvSpPr txBox="1"/>
      </xdr:nvSpPr>
      <xdr:spPr>
        <a:xfrm>
          <a:off x="12646025" y="51407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京都府精華町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37,557
37,309
25.68
13,946,853
13,452,934
49,624
8,110,813
16,059,141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39490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39878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3889375" y="70580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39878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3889375" y="57359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39878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38989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203575" y="64509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428875"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70" name="楕円 69"/>
        <xdr:cNvSpPr/>
      </xdr:nvSpPr>
      <xdr:spPr>
        <a:xfrm>
          <a:off x="38989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91457</xdr:rowOff>
    </xdr:from>
    <xdr:ext cx="405111" cy="259045"/>
    <xdr:sp macro="" textlink="">
      <xdr:nvSpPr>
        <xdr:cNvPr id="71" name="【道路】&#10;有形固定資産減価償却率該当値テキスト"/>
        <xdr:cNvSpPr txBox="1"/>
      </xdr:nvSpPr>
      <xdr:spPr>
        <a:xfrm>
          <a:off x="3987800"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145415</xdr:rowOff>
    </xdr:from>
    <xdr:to>
      <xdr:col>20</xdr:col>
      <xdr:colOff>38100</xdr:colOff>
      <xdr:row>39</xdr:row>
      <xdr:rowOff>75565</xdr:rowOff>
    </xdr:to>
    <xdr:sp macro="" textlink="">
      <xdr:nvSpPr>
        <xdr:cNvPr id="72" name="楕円 71"/>
        <xdr:cNvSpPr/>
      </xdr:nvSpPr>
      <xdr:spPr>
        <a:xfrm>
          <a:off x="3203575" y="66605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163830</xdr:rowOff>
    </xdr:from>
    <xdr:to>
      <xdr:col>24</xdr:col>
      <xdr:colOff>63500</xdr:colOff>
      <xdr:row>39</xdr:row>
      <xdr:rowOff>24765</xdr:rowOff>
    </xdr:to>
    <xdr:cxnSp macro="">
      <xdr:nvCxnSpPr>
        <xdr:cNvPr id="73" name="直線コネクタ 72"/>
        <xdr:cNvCxnSpPr/>
      </xdr:nvCxnSpPr>
      <xdr:spPr>
        <a:xfrm flipV="1">
          <a:off x="3235325" y="6678930"/>
          <a:ext cx="7143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141605</xdr:rowOff>
    </xdr:from>
    <xdr:to>
      <xdr:col>15</xdr:col>
      <xdr:colOff>101600</xdr:colOff>
      <xdr:row>39</xdr:row>
      <xdr:rowOff>71755</xdr:rowOff>
    </xdr:to>
    <xdr:sp macro="" textlink="">
      <xdr:nvSpPr>
        <xdr:cNvPr id="74" name="楕円 73"/>
        <xdr:cNvSpPr/>
      </xdr:nvSpPr>
      <xdr:spPr>
        <a:xfrm>
          <a:off x="2428875"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20955</xdr:rowOff>
    </xdr:from>
    <xdr:to>
      <xdr:col>19</xdr:col>
      <xdr:colOff>177800</xdr:colOff>
      <xdr:row>39</xdr:row>
      <xdr:rowOff>24765</xdr:rowOff>
    </xdr:to>
    <xdr:cxnSp macro="">
      <xdr:nvCxnSpPr>
        <xdr:cNvPr id="75" name="直線コネクタ 74"/>
        <xdr:cNvCxnSpPr/>
      </xdr:nvCxnSpPr>
      <xdr:spPr>
        <a:xfrm>
          <a:off x="2479675" y="6707505"/>
          <a:ext cx="7556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xdr:cNvSpPr txBox="1"/>
      </xdr:nvSpPr>
      <xdr:spPr>
        <a:xfrm>
          <a:off x="306769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7" name="n_2aveValue【道路】&#10;有形固定資産減価償却率"/>
        <xdr:cNvSpPr txBox="1"/>
      </xdr:nvSpPr>
      <xdr:spPr>
        <a:xfrm>
          <a:off x="230569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66692</xdr:rowOff>
    </xdr:from>
    <xdr:ext cx="405111" cy="259045"/>
    <xdr:sp macro="" textlink="">
      <xdr:nvSpPr>
        <xdr:cNvPr id="78" name="n_1mainValue【道路】&#10;有形固定資産減価償却率"/>
        <xdr:cNvSpPr txBox="1"/>
      </xdr:nvSpPr>
      <xdr:spPr>
        <a:xfrm>
          <a:off x="306769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62882</xdr:rowOff>
    </xdr:from>
    <xdr:ext cx="405111" cy="259045"/>
    <xdr:sp macro="" textlink="">
      <xdr:nvSpPr>
        <xdr:cNvPr id="79" name="n_2mainValue【道路】&#10;有形固定資産減価償却率"/>
        <xdr:cNvSpPr txBox="1"/>
      </xdr:nvSpPr>
      <xdr:spPr>
        <a:xfrm>
          <a:off x="230569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517735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51773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517735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8905240"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8943975"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8845550" y="70471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8943975"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8845550" y="58051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xdr:cNvSpPr txBox="1"/>
      </xdr:nvSpPr>
      <xdr:spPr>
        <a:xfrm>
          <a:off x="8943975"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8883650" y="66496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815975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7413625" y="66778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119263</xdr:rowOff>
    </xdr:from>
    <xdr:to>
      <xdr:col>55</xdr:col>
      <xdr:colOff>50800</xdr:colOff>
      <xdr:row>40</xdr:row>
      <xdr:rowOff>49413</xdr:rowOff>
    </xdr:to>
    <xdr:sp macro="" textlink="">
      <xdr:nvSpPr>
        <xdr:cNvPr id="115" name="楕円 114"/>
        <xdr:cNvSpPr/>
      </xdr:nvSpPr>
      <xdr:spPr>
        <a:xfrm>
          <a:off x="8883650" y="68058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97690</xdr:rowOff>
    </xdr:from>
    <xdr:ext cx="469744" cy="259045"/>
    <xdr:sp macro="" textlink="">
      <xdr:nvSpPr>
        <xdr:cNvPr id="116" name="【道路】&#10;一人当たり延長該当値テキスト"/>
        <xdr:cNvSpPr txBox="1"/>
      </xdr:nvSpPr>
      <xdr:spPr>
        <a:xfrm>
          <a:off x="8943975" y="67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119355</xdr:rowOff>
    </xdr:from>
    <xdr:to>
      <xdr:col>50</xdr:col>
      <xdr:colOff>165100</xdr:colOff>
      <xdr:row>40</xdr:row>
      <xdr:rowOff>49505</xdr:rowOff>
    </xdr:to>
    <xdr:sp macro="" textlink="">
      <xdr:nvSpPr>
        <xdr:cNvPr id="117" name="楕円 116"/>
        <xdr:cNvSpPr/>
      </xdr:nvSpPr>
      <xdr:spPr>
        <a:xfrm>
          <a:off x="8159750" y="68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170063</xdr:rowOff>
    </xdr:from>
    <xdr:to>
      <xdr:col>55</xdr:col>
      <xdr:colOff>0</xdr:colOff>
      <xdr:row>39</xdr:row>
      <xdr:rowOff>170155</xdr:rowOff>
    </xdr:to>
    <xdr:cxnSp macro="">
      <xdr:nvCxnSpPr>
        <xdr:cNvPr id="118" name="直線コネクタ 117"/>
        <xdr:cNvCxnSpPr/>
      </xdr:nvCxnSpPr>
      <xdr:spPr>
        <a:xfrm flipV="1">
          <a:off x="8210550" y="6856613"/>
          <a:ext cx="695325"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119583</xdr:rowOff>
    </xdr:from>
    <xdr:to>
      <xdr:col>46</xdr:col>
      <xdr:colOff>38100</xdr:colOff>
      <xdr:row>40</xdr:row>
      <xdr:rowOff>49733</xdr:rowOff>
    </xdr:to>
    <xdr:sp macro="" textlink="">
      <xdr:nvSpPr>
        <xdr:cNvPr id="119" name="楕円 118"/>
        <xdr:cNvSpPr/>
      </xdr:nvSpPr>
      <xdr:spPr>
        <a:xfrm>
          <a:off x="7413625" y="68061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170155</xdr:rowOff>
    </xdr:from>
    <xdr:to>
      <xdr:col>50</xdr:col>
      <xdr:colOff>114300</xdr:colOff>
      <xdr:row>39</xdr:row>
      <xdr:rowOff>170383</xdr:rowOff>
    </xdr:to>
    <xdr:cxnSp macro="">
      <xdr:nvCxnSpPr>
        <xdr:cNvPr id="120" name="直線コネクタ 119"/>
        <xdr:cNvCxnSpPr/>
      </xdr:nvCxnSpPr>
      <xdr:spPr>
        <a:xfrm flipV="1">
          <a:off x="7445375" y="6856705"/>
          <a:ext cx="765175"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xdr:cNvSpPr txBox="1"/>
      </xdr:nvSpPr>
      <xdr:spPr>
        <a:xfrm>
          <a:off x="7991552"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xdr:cNvSpPr txBox="1"/>
      </xdr:nvSpPr>
      <xdr:spPr>
        <a:xfrm>
          <a:off x="72581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40632</xdr:rowOff>
    </xdr:from>
    <xdr:ext cx="469744" cy="259045"/>
    <xdr:sp macro="" textlink="">
      <xdr:nvSpPr>
        <xdr:cNvPr id="123" name="n_1mainValue【道路】&#10;一人当たり延長"/>
        <xdr:cNvSpPr txBox="1"/>
      </xdr:nvSpPr>
      <xdr:spPr>
        <a:xfrm>
          <a:off x="7991552" y="689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40860</xdr:rowOff>
    </xdr:from>
    <xdr:ext cx="469744" cy="259045"/>
    <xdr:sp macro="" textlink="">
      <xdr:nvSpPr>
        <xdr:cNvPr id="124" name="n_2mainValue【道路】&#10;一人当たり延長"/>
        <xdr:cNvSpPr txBox="1"/>
      </xdr:nvSpPr>
      <xdr:spPr>
        <a:xfrm>
          <a:off x="7258127" y="689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39490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39878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3889375" y="110462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39878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3889375" y="966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55" name="【橋りょう・トンネル】&#10;有形固定資産減価償却率平均値テキスト"/>
        <xdr:cNvSpPr txBox="1"/>
      </xdr:nvSpPr>
      <xdr:spPr>
        <a:xfrm>
          <a:off x="39878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38989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203575" y="101284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428875"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64" name="楕円 163"/>
        <xdr:cNvSpPr/>
      </xdr:nvSpPr>
      <xdr:spPr>
        <a:xfrm>
          <a:off x="38989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110507</xdr:rowOff>
    </xdr:from>
    <xdr:ext cx="405111" cy="259045"/>
    <xdr:sp macro="" textlink="">
      <xdr:nvSpPr>
        <xdr:cNvPr id="165" name="【橋りょう・トンネル】&#10;有形固定資産減価償却率該当値テキスト"/>
        <xdr:cNvSpPr txBox="1"/>
      </xdr:nvSpPr>
      <xdr:spPr>
        <a:xfrm>
          <a:off x="3987800"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153307</xdr:rowOff>
    </xdr:from>
    <xdr:to>
      <xdr:col>20</xdr:col>
      <xdr:colOff>38100</xdr:colOff>
      <xdr:row>59</xdr:row>
      <xdr:rowOff>83457</xdr:rowOff>
    </xdr:to>
    <xdr:sp macro="" textlink="">
      <xdr:nvSpPr>
        <xdr:cNvPr id="166" name="楕円 165"/>
        <xdr:cNvSpPr/>
      </xdr:nvSpPr>
      <xdr:spPr>
        <a:xfrm>
          <a:off x="3203575" y="100974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xdr:rowOff>
    </xdr:from>
    <xdr:to>
      <xdr:col>24</xdr:col>
      <xdr:colOff>63500</xdr:colOff>
      <xdr:row>59</xdr:row>
      <xdr:rowOff>32657</xdr:rowOff>
    </xdr:to>
    <xdr:cxnSp macro="">
      <xdr:nvCxnSpPr>
        <xdr:cNvPr id="167" name="直線コネクタ 166"/>
        <xdr:cNvCxnSpPr/>
      </xdr:nvCxnSpPr>
      <xdr:spPr>
        <a:xfrm flipV="1">
          <a:off x="3235325" y="10126980"/>
          <a:ext cx="714375"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169635</xdr:rowOff>
    </xdr:from>
    <xdr:to>
      <xdr:col>15</xdr:col>
      <xdr:colOff>101600</xdr:colOff>
      <xdr:row>59</xdr:row>
      <xdr:rowOff>99785</xdr:rowOff>
    </xdr:to>
    <xdr:sp macro="" textlink="">
      <xdr:nvSpPr>
        <xdr:cNvPr id="168" name="楕円 167"/>
        <xdr:cNvSpPr/>
      </xdr:nvSpPr>
      <xdr:spPr>
        <a:xfrm>
          <a:off x="2428875"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32657</xdr:rowOff>
    </xdr:from>
    <xdr:to>
      <xdr:col>19</xdr:col>
      <xdr:colOff>177800</xdr:colOff>
      <xdr:row>59</xdr:row>
      <xdr:rowOff>48985</xdr:rowOff>
    </xdr:to>
    <xdr:cxnSp macro="">
      <xdr:nvCxnSpPr>
        <xdr:cNvPr id="169" name="直線コネクタ 168"/>
        <xdr:cNvCxnSpPr/>
      </xdr:nvCxnSpPr>
      <xdr:spPr>
        <a:xfrm flipV="1">
          <a:off x="2479675" y="10148207"/>
          <a:ext cx="7556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xdr:cNvSpPr txBox="1"/>
      </xdr:nvSpPr>
      <xdr:spPr>
        <a:xfrm>
          <a:off x="306769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30569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99984</xdr:rowOff>
    </xdr:from>
    <xdr:ext cx="405111" cy="259045"/>
    <xdr:sp macro="" textlink="">
      <xdr:nvSpPr>
        <xdr:cNvPr id="172" name="n_1mainValue【橋りょう・トンネル】&#10;有形固定資産減価償却率"/>
        <xdr:cNvSpPr txBox="1"/>
      </xdr:nvSpPr>
      <xdr:spPr>
        <a:xfrm>
          <a:off x="306769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73" name="n_2mainValue【橋りょう・トンネル】&#10;有形固定資産減価償却率"/>
        <xdr:cNvSpPr txBox="1"/>
      </xdr:nvSpPr>
      <xdr:spPr>
        <a:xfrm>
          <a:off x="230569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8905240"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8943975"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8845550" y="110434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8943975"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8845550" y="96982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8943975"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8883650" y="107878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815975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7413625" y="108120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72261</xdr:rowOff>
    </xdr:from>
    <xdr:to>
      <xdr:col>55</xdr:col>
      <xdr:colOff>50800</xdr:colOff>
      <xdr:row>64</xdr:row>
      <xdr:rowOff>2411</xdr:rowOff>
    </xdr:to>
    <xdr:sp macro="" textlink="">
      <xdr:nvSpPr>
        <xdr:cNvPr id="211" name="楕円 210"/>
        <xdr:cNvSpPr/>
      </xdr:nvSpPr>
      <xdr:spPr>
        <a:xfrm>
          <a:off x="8883650" y="108736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158638</xdr:rowOff>
    </xdr:from>
    <xdr:ext cx="534377" cy="259045"/>
    <xdr:sp macro="" textlink="">
      <xdr:nvSpPr>
        <xdr:cNvPr id="212" name="【橋りょう・トンネル】&#10;一人当たり有形固定資産（償却資産）額該当値テキスト"/>
        <xdr:cNvSpPr txBox="1"/>
      </xdr:nvSpPr>
      <xdr:spPr>
        <a:xfrm>
          <a:off x="8943975" y="1078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72258</xdr:rowOff>
    </xdr:from>
    <xdr:to>
      <xdr:col>50</xdr:col>
      <xdr:colOff>165100</xdr:colOff>
      <xdr:row>64</xdr:row>
      <xdr:rowOff>2408</xdr:rowOff>
    </xdr:to>
    <xdr:sp macro="" textlink="">
      <xdr:nvSpPr>
        <xdr:cNvPr id="213" name="楕円 212"/>
        <xdr:cNvSpPr/>
      </xdr:nvSpPr>
      <xdr:spPr>
        <a:xfrm>
          <a:off x="8159750" y="108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123058</xdr:rowOff>
    </xdr:from>
    <xdr:to>
      <xdr:col>55</xdr:col>
      <xdr:colOff>0</xdr:colOff>
      <xdr:row>63</xdr:row>
      <xdr:rowOff>123061</xdr:rowOff>
    </xdr:to>
    <xdr:cxnSp macro="">
      <xdr:nvCxnSpPr>
        <xdr:cNvPr id="214" name="直線コネクタ 213"/>
        <xdr:cNvCxnSpPr/>
      </xdr:nvCxnSpPr>
      <xdr:spPr>
        <a:xfrm>
          <a:off x="8210550" y="10924408"/>
          <a:ext cx="695325"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72394</xdr:rowOff>
    </xdr:from>
    <xdr:to>
      <xdr:col>46</xdr:col>
      <xdr:colOff>38100</xdr:colOff>
      <xdr:row>64</xdr:row>
      <xdr:rowOff>2544</xdr:rowOff>
    </xdr:to>
    <xdr:sp macro="" textlink="">
      <xdr:nvSpPr>
        <xdr:cNvPr id="215" name="楕円 214"/>
        <xdr:cNvSpPr/>
      </xdr:nvSpPr>
      <xdr:spPr>
        <a:xfrm>
          <a:off x="7413625" y="108737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123058</xdr:rowOff>
    </xdr:from>
    <xdr:to>
      <xdr:col>50</xdr:col>
      <xdr:colOff>114300</xdr:colOff>
      <xdr:row>63</xdr:row>
      <xdr:rowOff>123194</xdr:rowOff>
    </xdr:to>
    <xdr:cxnSp macro="">
      <xdr:nvCxnSpPr>
        <xdr:cNvPr id="216" name="直線コネクタ 215"/>
        <xdr:cNvCxnSpPr/>
      </xdr:nvCxnSpPr>
      <xdr:spPr>
        <a:xfrm flipV="1">
          <a:off x="7445375" y="10924408"/>
          <a:ext cx="765175"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793644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71934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164985</xdr:rowOff>
    </xdr:from>
    <xdr:ext cx="534377" cy="259045"/>
    <xdr:sp macro="" textlink="">
      <xdr:nvSpPr>
        <xdr:cNvPr id="219" name="n_1mainValue【橋りょう・トンネル】&#10;一人当たり有形固定資産（償却資産）額"/>
        <xdr:cNvSpPr txBox="1"/>
      </xdr:nvSpPr>
      <xdr:spPr>
        <a:xfrm>
          <a:off x="7959236" y="1096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165121</xdr:rowOff>
    </xdr:from>
    <xdr:ext cx="534377" cy="259045"/>
    <xdr:sp macro="" textlink="">
      <xdr:nvSpPr>
        <xdr:cNvPr id="220" name="n_2mainValue【橋りょう・トンネル】&#10;一人当たり有形固定資産（償却資産）額"/>
        <xdr:cNvSpPr txBox="1"/>
      </xdr:nvSpPr>
      <xdr:spPr>
        <a:xfrm>
          <a:off x="7225811" y="109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39490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39878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3889375" y="14752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109238</xdr:rowOff>
    </xdr:from>
    <xdr:ext cx="405111" cy="259045"/>
    <xdr:sp macro="" textlink="">
      <xdr:nvSpPr>
        <xdr:cNvPr id="250" name="【公営住宅】&#10;有形固定資産減価償却率平均値テキスト"/>
        <xdr:cNvSpPr txBox="1"/>
      </xdr:nvSpPr>
      <xdr:spPr>
        <a:xfrm>
          <a:off x="3987800" y="1382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38989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203575" y="14008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428875"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259" name="楕円 258"/>
        <xdr:cNvSpPr/>
      </xdr:nvSpPr>
      <xdr:spPr>
        <a:xfrm>
          <a:off x="38989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154322</xdr:rowOff>
    </xdr:from>
    <xdr:ext cx="405111" cy="259045"/>
    <xdr:sp macro="" textlink="">
      <xdr:nvSpPr>
        <xdr:cNvPr id="260" name="【公営住宅】&#10;有形固定資産減価償却率該当値テキスト"/>
        <xdr:cNvSpPr txBox="1"/>
      </xdr:nvSpPr>
      <xdr:spPr>
        <a:xfrm>
          <a:off x="3987800"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34925</xdr:rowOff>
    </xdr:from>
    <xdr:to>
      <xdr:col>20</xdr:col>
      <xdr:colOff>38100</xdr:colOff>
      <xdr:row>82</xdr:row>
      <xdr:rowOff>136525</xdr:rowOff>
    </xdr:to>
    <xdr:sp macro="" textlink="">
      <xdr:nvSpPr>
        <xdr:cNvPr id="261" name="楕円 260"/>
        <xdr:cNvSpPr/>
      </xdr:nvSpPr>
      <xdr:spPr>
        <a:xfrm>
          <a:off x="3203575" y="140938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85725</xdr:rowOff>
    </xdr:to>
    <xdr:cxnSp macro="">
      <xdr:nvCxnSpPr>
        <xdr:cNvPr id="262" name="直線コネクタ 261"/>
        <xdr:cNvCxnSpPr/>
      </xdr:nvCxnSpPr>
      <xdr:spPr>
        <a:xfrm flipV="1">
          <a:off x="3235325" y="14114145"/>
          <a:ext cx="7143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69214</xdr:rowOff>
    </xdr:from>
    <xdr:to>
      <xdr:col>15</xdr:col>
      <xdr:colOff>101600</xdr:colOff>
      <xdr:row>82</xdr:row>
      <xdr:rowOff>170814</xdr:rowOff>
    </xdr:to>
    <xdr:sp macro="" textlink="">
      <xdr:nvSpPr>
        <xdr:cNvPr id="263" name="楕円 262"/>
        <xdr:cNvSpPr/>
      </xdr:nvSpPr>
      <xdr:spPr>
        <a:xfrm>
          <a:off x="2428875"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85725</xdr:rowOff>
    </xdr:from>
    <xdr:to>
      <xdr:col>19</xdr:col>
      <xdr:colOff>177800</xdr:colOff>
      <xdr:row>82</xdr:row>
      <xdr:rowOff>120014</xdr:rowOff>
    </xdr:to>
    <xdr:cxnSp macro="">
      <xdr:nvCxnSpPr>
        <xdr:cNvPr id="264" name="直線コネクタ 263"/>
        <xdr:cNvCxnSpPr/>
      </xdr:nvCxnSpPr>
      <xdr:spPr>
        <a:xfrm flipV="1">
          <a:off x="2479675" y="14144625"/>
          <a:ext cx="7556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65" name="n_1aveValue【公営住宅】&#10;有形固定資産減価償却率"/>
        <xdr:cNvSpPr txBox="1"/>
      </xdr:nvSpPr>
      <xdr:spPr>
        <a:xfrm>
          <a:off x="306769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66" name="n_2aveValue【公営住宅】&#10;有形固定資産減価償却率"/>
        <xdr:cNvSpPr txBox="1"/>
      </xdr:nvSpPr>
      <xdr:spPr>
        <a:xfrm>
          <a:off x="230569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127652</xdr:rowOff>
    </xdr:from>
    <xdr:ext cx="405111" cy="259045"/>
    <xdr:sp macro="" textlink="">
      <xdr:nvSpPr>
        <xdr:cNvPr id="267" name="n_1mainValue【公営住宅】&#10;有形固定資産減価償却率"/>
        <xdr:cNvSpPr txBox="1"/>
      </xdr:nvSpPr>
      <xdr:spPr>
        <a:xfrm>
          <a:off x="306769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161941</xdr:rowOff>
    </xdr:from>
    <xdr:ext cx="405111" cy="259045"/>
    <xdr:sp macro="" textlink="">
      <xdr:nvSpPr>
        <xdr:cNvPr id="268" name="n_2mainValue【公営住宅】&#10;有形固定資産減価償却率"/>
        <xdr:cNvSpPr txBox="1"/>
      </xdr:nvSpPr>
      <xdr:spPr>
        <a:xfrm>
          <a:off x="230569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8905240"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8943975"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8845550" y="149091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8943975"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8845550" y="133295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99" name="【公営住宅】&#10;一人当たり面積平均値テキスト"/>
        <xdr:cNvSpPr txBox="1"/>
      </xdr:nvSpPr>
      <xdr:spPr>
        <a:xfrm>
          <a:off x="8943975"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8883650" y="146790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815975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7413625" y="146866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24203</xdr:rowOff>
    </xdr:from>
    <xdr:to>
      <xdr:col>55</xdr:col>
      <xdr:colOff>50800</xdr:colOff>
      <xdr:row>86</xdr:row>
      <xdr:rowOff>125803</xdr:rowOff>
    </xdr:to>
    <xdr:sp macro="" textlink="">
      <xdr:nvSpPr>
        <xdr:cNvPr id="308" name="楕円 307"/>
        <xdr:cNvSpPr/>
      </xdr:nvSpPr>
      <xdr:spPr>
        <a:xfrm>
          <a:off x="8883650" y="147689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110580</xdr:rowOff>
    </xdr:from>
    <xdr:ext cx="469744" cy="259045"/>
    <xdr:sp macro="" textlink="">
      <xdr:nvSpPr>
        <xdr:cNvPr id="309" name="【公営住宅】&#10;一人当たり面積該当値テキスト"/>
        <xdr:cNvSpPr txBox="1"/>
      </xdr:nvSpPr>
      <xdr:spPr>
        <a:xfrm>
          <a:off x="8943975" y="146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24203</xdr:rowOff>
    </xdr:from>
    <xdr:to>
      <xdr:col>50</xdr:col>
      <xdr:colOff>165100</xdr:colOff>
      <xdr:row>86</xdr:row>
      <xdr:rowOff>125803</xdr:rowOff>
    </xdr:to>
    <xdr:sp macro="" textlink="">
      <xdr:nvSpPr>
        <xdr:cNvPr id="310" name="楕円 309"/>
        <xdr:cNvSpPr/>
      </xdr:nvSpPr>
      <xdr:spPr>
        <a:xfrm>
          <a:off x="8159750" y="1476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75003</xdr:rowOff>
    </xdr:from>
    <xdr:to>
      <xdr:col>55</xdr:col>
      <xdr:colOff>0</xdr:colOff>
      <xdr:row>86</xdr:row>
      <xdr:rowOff>75003</xdr:rowOff>
    </xdr:to>
    <xdr:cxnSp macro="">
      <xdr:nvCxnSpPr>
        <xdr:cNvPr id="311" name="直線コネクタ 310"/>
        <xdr:cNvCxnSpPr/>
      </xdr:nvCxnSpPr>
      <xdr:spPr>
        <a:xfrm>
          <a:off x="8210550" y="14819703"/>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70903</xdr:rowOff>
    </xdr:from>
    <xdr:to>
      <xdr:col>46</xdr:col>
      <xdr:colOff>38100</xdr:colOff>
      <xdr:row>87</xdr:row>
      <xdr:rowOff>1053</xdr:rowOff>
    </xdr:to>
    <xdr:sp macro="" textlink="">
      <xdr:nvSpPr>
        <xdr:cNvPr id="312" name="楕円 311"/>
        <xdr:cNvSpPr/>
      </xdr:nvSpPr>
      <xdr:spPr>
        <a:xfrm>
          <a:off x="7413625" y="148156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75003</xdr:rowOff>
    </xdr:from>
    <xdr:to>
      <xdr:col>50</xdr:col>
      <xdr:colOff>114300</xdr:colOff>
      <xdr:row>86</xdr:row>
      <xdr:rowOff>121703</xdr:rowOff>
    </xdr:to>
    <xdr:cxnSp macro="">
      <xdr:nvCxnSpPr>
        <xdr:cNvPr id="313" name="直線コネクタ 312"/>
        <xdr:cNvCxnSpPr/>
      </xdr:nvCxnSpPr>
      <xdr:spPr>
        <a:xfrm flipV="1">
          <a:off x="7445375" y="14819703"/>
          <a:ext cx="765175"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314" name="n_1aveValue【公営住宅】&#10;一人当たり面積"/>
        <xdr:cNvSpPr txBox="1"/>
      </xdr:nvSpPr>
      <xdr:spPr>
        <a:xfrm>
          <a:off x="7991552"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315" name="n_2aveValue【公営住宅】&#10;一人当たり面積"/>
        <xdr:cNvSpPr txBox="1"/>
      </xdr:nvSpPr>
      <xdr:spPr>
        <a:xfrm>
          <a:off x="72581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116930</xdr:rowOff>
    </xdr:from>
    <xdr:ext cx="469744" cy="259045"/>
    <xdr:sp macro="" textlink="">
      <xdr:nvSpPr>
        <xdr:cNvPr id="316" name="n_1mainValue【公営住宅】&#10;一人当たり面積"/>
        <xdr:cNvSpPr txBox="1"/>
      </xdr:nvSpPr>
      <xdr:spPr>
        <a:xfrm>
          <a:off x="7991552" y="1486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163630</xdr:rowOff>
    </xdr:from>
    <xdr:ext cx="469744" cy="259045"/>
    <xdr:sp macro="" textlink="">
      <xdr:nvSpPr>
        <xdr:cNvPr id="317" name="n_2mainValue【公営住宅】&#10;一人当たり面積"/>
        <xdr:cNvSpPr txBox="1"/>
      </xdr:nvSpPr>
      <xdr:spPr>
        <a:xfrm>
          <a:off x="7258127" y="149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xdr:cNvCxnSpPr/>
      </xdr:nvCxnSpPr>
      <xdr:spPr>
        <a:xfrm flipV="1">
          <a:off x="13889989"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xdr:cNvSpPr txBox="1"/>
      </xdr:nvSpPr>
      <xdr:spPr>
        <a:xfrm>
          <a:off x="13928725"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xdr:cNvCxnSpPr/>
      </xdr:nvCxnSpPr>
      <xdr:spPr>
        <a:xfrm>
          <a:off x="13801725" y="70680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392872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380172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64" name="【認定こども園・幼稚園・保育所】&#10;有形固定資産減価償却率平均値テキスト"/>
        <xdr:cNvSpPr txBox="1"/>
      </xdr:nvSpPr>
      <xdr:spPr>
        <a:xfrm>
          <a:off x="13928725"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xdr:cNvSpPr/>
      </xdr:nvSpPr>
      <xdr:spPr>
        <a:xfrm>
          <a:off x="13839825" y="63739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xdr:cNvSpPr/>
      </xdr:nvSpPr>
      <xdr:spPr>
        <a:xfrm>
          <a:off x="13115925"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xdr:cNvSpPr/>
      </xdr:nvSpPr>
      <xdr:spPr>
        <a:xfrm>
          <a:off x="123698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373" name="楕円 372"/>
        <xdr:cNvSpPr/>
      </xdr:nvSpPr>
      <xdr:spPr>
        <a:xfrm>
          <a:off x="13839825" y="63216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924</xdr:rowOff>
    </xdr:from>
    <xdr:ext cx="405111" cy="259045"/>
    <xdr:sp macro="" textlink="">
      <xdr:nvSpPr>
        <xdr:cNvPr id="374" name="【認定こども園・幼稚園・保育所】&#10;有形固定資産減価償却率該当値テキスト"/>
        <xdr:cNvSpPr txBox="1"/>
      </xdr:nvSpPr>
      <xdr:spPr>
        <a:xfrm>
          <a:off x="13928725"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375" name="楕円 374"/>
        <xdr:cNvSpPr/>
      </xdr:nvSpPr>
      <xdr:spPr>
        <a:xfrm>
          <a:off x="13115925"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28847</xdr:rowOff>
    </xdr:from>
    <xdr:to>
      <xdr:col>85</xdr:col>
      <xdr:colOff>127000</xdr:colOff>
      <xdr:row>37</xdr:row>
      <xdr:rowOff>87630</xdr:rowOff>
    </xdr:to>
    <xdr:cxnSp macro="">
      <xdr:nvCxnSpPr>
        <xdr:cNvPr id="376" name="直線コネクタ 375"/>
        <xdr:cNvCxnSpPr/>
      </xdr:nvCxnSpPr>
      <xdr:spPr>
        <a:xfrm flipV="1">
          <a:off x="13166725" y="6372497"/>
          <a:ext cx="7239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90714</xdr:rowOff>
    </xdr:from>
    <xdr:to>
      <xdr:col>76</xdr:col>
      <xdr:colOff>165100</xdr:colOff>
      <xdr:row>38</xdr:row>
      <xdr:rowOff>20864</xdr:rowOff>
    </xdr:to>
    <xdr:sp macro="" textlink="">
      <xdr:nvSpPr>
        <xdr:cNvPr id="377" name="楕円 376"/>
        <xdr:cNvSpPr/>
      </xdr:nvSpPr>
      <xdr:spPr>
        <a:xfrm>
          <a:off x="123698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141514</xdr:rowOff>
    </xdr:to>
    <xdr:cxnSp macro="">
      <xdr:nvCxnSpPr>
        <xdr:cNvPr id="378" name="直線コネクタ 377"/>
        <xdr:cNvCxnSpPr/>
      </xdr:nvCxnSpPr>
      <xdr:spPr>
        <a:xfrm flipV="1">
          <a:off x="12420600" y="6431280"/>
          <a:ext cx="746125"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79" name="n_1aveValue【認定こども園・幼稚園・保育所】&#10;有形固定資産減価償却率"/>
        <xdr:cNvSpPr txBox="1"/>
      </xdr:nvSpPr>
      <xdr:spPr>
        <a:xfrm>
          <a:off x="12980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80" name="n_2aveValue【認定こども園・幼稚園・保育所】&#10;有形固定資産減価償却率"/>
        <xdr:cNvSpPr txBox="1"/>
      </xdr:nvSpPr>
      <xdr:spPr>
        <a:xfrm>
          <a:off x="12246619"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129557</xdr:rowOff>
    </xdr:from>
    <xdr:ext cx="405111" cy="259045"/>
    <xdr:sp macro="" textlink="">
      <xdr:nvSpPr>
        <xdr:cNvPr id="381" name="n_1mainValue【認定こども園・幼稚園・保育所】&#10;有形固定資産減価償却率"/>
        <xdr:cNvSpPr txBox="1"/>
      </xdr:nvSpPr>
      <xdr:spPr>
        <a:xfrm>
          <a:off x="12980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11992</xdr:rowOff>
    </xdr:from>
    <xdr:ext cx="405111" cy="259045"/>
    <xdr:sp macro="" textlink="">
      <xdr:nvSpPr>
        <xdr:cNvPr id="382" name="n_2mainValue【認定こども園・幼稚園・保育所】&#10;有形固定資産減価償却率"/>
        <xdr:cNvSpPr txBox="1"/>
      </xdr:nvSpPr>
      <xdr:spPr>
        <a:xfrm>
          <a:off x="12246619"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xdr:cNvCxnSpPr/>
      </xdr:nvCxnSpPr>
      <xdr:spPr>
        <a:xfrm flipV="1">
          <a:off x="188461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xdr:cNvSpPr txBox="1"/>
      </xdr:nvSpPr>
      <xdr:spPr>
        <a:xfrm>
          <a:off x="188849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xdr:cNvCxnSpPr/>
      </xdr:nvCxnSpPr>
      <xdr:spPr>
        <a:xfrm>
          <a:off x="18786475" y="72237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xdr:cNvSpPr txBox="1"/>
      </xdr:nvSpPr>
      <xdr:spPr>
        <a:xfrm>
          <a:off x="188849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xdr:cNvCxnSpPr/>
      </xdr:nvCxnSpPr>
      <xdr:spPr>
        <a:xfrm>
          <a:off x="18786475" y="59016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411" name="【認定こども園・幼稚園・保育所】&#10;一人当たり面積平均値テキスト"/>
        <xdr:cNvSpPr txBox="1"/>
      </xdr:nvSpPr>
      <xdr:spPr>
        <a:xfrm>
          <a:off x="188849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xdr:cNvSpPr/>
      </xdr:nvSpPr>
      <xdr:spPr>
        <a:xfrm>
          <a:off x="187960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xdr:cNvSpPr/>
      </xdr:nvSpPr>
      <xdr:spPr>
        <a:xfrm>
          <a:off x="18100675" y="69119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xdr:cNvSpPr/>
      </xdr:nvSpPr>
      <xdr:spPr>
        <a:xfrm>
          <a:off x="17325975"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133985</xdr:rowOff>
    </xdr:from>
    <xdr:to>
      <xdr:col>116</xdr:col>
      <xdr:colOff>114300</xdr:colOff>
      <xdr:row>40</xdr:row>
      <xdr:rowOff>64135</xdr:rowOff>
    </xdr:to>
    <xdr:sp macro="" textlink="">
      <xdr:nvSpPr>
        <xdr:cNvPr id="420" name="楕円 419"/>
        <xdr:cNvSpPr/>
      </xdr:nvSpPr>
      <xdr:spPr>
        <a:xfrm>
          <a:off x="187960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156862</xdr:rowOff>
    </xdr:from>
    <xdr:ext cx="469744" cy="259045"/>
    <xdr:sp macro="" textlink="">
      <xdr:nvSpPr>
        <xdr:cNvPr id="421" name="【認定こども園・幼稚園・保育所】&#10;一人当たり面積該当値テキスト"/>
        <xdr:cNvSpPr txBox="1"/>
      </xdr:nvSpPr>
      <xdr:spPr>
        <a:xfrm>
          <a:off x="18884900" y="667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133985</xdr:rowOff>
    </xdr:from>
    <xdr:to>
      <xdr:col>112</xdr:col>
      <xdr:colOff>38100</xdr:colOff>
      <xdr:row>40</xdr:row>
      <xdr:rowOff>64135</xdr:rowOff>
    </xdr:to>
    <xdr:sp macro="" textlink="">
      <xdr:nvSpPr>
        <xdr:cNvPr id="422" name="楕円 421"/>
        <xdr:cNvSpPr/>
      </xdr:nvSpPr>
      <xdr:spPr>
        <a:xfrm>
          <a:off x="18100675" y="68205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13335</xdr:rowOff>
    </xdr:from>
    <xdr:to>
      <xdr:col>116</xdr:col>
      <xdr:colOff>63500</xdr:colOff>
      <xdr:row>40</xdr:row>
      <xdr:rowOff>13335</xdr:rowOff>
    </xdr:to>
    <xdr:cxnSp macro="">
      <xdr:nvCxnSpPr>
        <xdr:cNvPr id="423" name="直線コネクタ 422"/>
        <xdr:cNvCxnSpPr/>
      </xdr:nvCxnSpPr>
      <xdr:spPr>
        <a:xfrm>
          <a:off x="18132425" y="6871335"/>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133985</xdr:rowOff>
    </xdr:from>
    <xdr:to>
      <xdr:col>107</xdr:col>
      <xdr:colOff>101600</xdr:colOff>
      <xdr:row>40</xdr:row>
      <xdr:rowOff>64135</xdr:rowOff>
    </xdr:to>
    <xdr:sp macro="" textlink="">
      <xdr:nvSpPr>
        <xdr:cNvPr id="424" name="楕円 423"/>
        <xdr:cNvSpPr/>
      </xdr:nvSpPr>
      <xdr:spPr>
        <a:xfrm>
          <a:off x="17325975"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13335</xdr:rowOff>
    </xdr:from>
    <xdr:to>
      <xdr:col>111</xdr:col>
      <xdr:colOff>177800</xdr:colOff>
      <xdr:row>40</xdr:row>
      <xdr:rowOff>13335</xdr:rowOff>
    </xdr:to>
    <xdr:cxnSp macro="">
      <xdr:nvCxnSpPr>
        <xdr:cNvPr id="425" name="直線コネクタ 424"/>
        <xdr:cNvCxnSpPr/>
      </xdr:nvCxnSpPr>
      <xdr:spPr>
        <a:xfrm>
          <a:off x="17376775" y="6871335"/>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426" name="n_1aveValue【認定こども園・幼稚園・保育所】&#10;一人当たり面積"/>
        <xdr:cNvSpPr txBox="1"/>
      </xdr:nvSpPr>
      <xdr:spPr>
        <a:xfrm>
          <a:off x="1793247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427" name="n_2aveValue【認定こども園・幼稚園・保育所】&#10;一人当たり面積"/>
        <xdr:cNvSpPr txBox="1"/>
      </xdr:nvSpPr>
      <xdr:spPr>
        <a:xfrm>
          <a:off x="1717047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80662</xdr:rowOff>
    </xdr:from>
    <xdr:ext cx="469744" cy="259045"/>
    <xdr:sp macro="" textlink="">
      <xdr:nvSpPr>
        <xdr:cNvPr id="428" name="n_1mainValue【認定こども園・幼稚園・保育所】&#10;一人当たり面積"/>
        <xdr:cNvSpPr txBox="1"/>
      </xdr:nvSpPr>
      <xdr:spPr>
        <a:xfrm>
          <a:off x="17932477" y="659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80662</xdr:rowOff>
    </xdr:from>
    <xdr:ext cx="469744" cy="259045"/>
    <xdr:sp macro="" textlink="">
      <xdr:nvSpPr>
        <xdr:cNvPr id="429" name="n_2mainValue【認定こども園・幼稚園・保育所】&#10;一人当たり面積"/>
        <xdr:cNvSpPr txBox="1"/>
      </xdr:nvSpPr>
      <xdr:spPr>
        <a:xfrm>
          <a:off x="17170477" y="659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xdr:cNvCxnSpPr/>
      </xdr:nvCxnSpPr>
      <xdr:spPr>
        <a:xfrm flipV="1">
          <a:off x="13889989"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xdr:cNvSpPr txBox="1"/>
      </xdr:nvSpPr>
      <xdr:spPr>
        <a:xfrm>
          <a:off x="13928725"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xdr:cNvCxnSpPr/>
      </xdr:nvCxnSpPr>
      <xdr:spPr>
        <a:xfrm>
          <a:off x="13801725" y="109708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xdr:cNvSpPr txBox="1"/>
      </xdr:nvSpPr>
      <xdr:spPr>
        <a:xfrm>
          <a:off x="13928725"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xdr:cNvCxnSpPr/>
      </xdr:nvCxnSpPr>
      <xdr:spPr>
        <a:xfrm>
          <a:off x="13801725" y="97650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59" name="【学校施設】&#10;有形固定資産減価償却率平均値テキスト"/>
        <xdr:cNvSpPr txBox="1"/>
      </xdr:nvSpPr>
      <xdr:spPr>
        <a:xfrm>
          <a:off x="13928725"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xdr:cNvSpPr/>
      </xdr:nvSpPr>
      <xdr:spPr>
        <a:xfrm>
          <a:off x="13839825" y="102495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xdr:cNvSpPr/>
      </xdr:nvSpPr>
      <xdr:spPr>
        <a:xfrm>
          <a:off x="13115925"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xdr:cNvSpPr/>
      </xdr:nvSpPr>
      <xdr:spPr>
        <a:xfrm>
          <a:off x="123698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xdr:rowOff>
    </xdr:from>
    <xdr:to>
      <xdr:col>85</xdr:col>
      <xdr:colOff>177800</xdr:colOff>
      <xdr:row>61</xdr:row>
      <xdr:rowOff>102235</xdr:rowOff>
    </xdr:to>
    <xdr:sp macro="" textlink="">
      <xdr:nvSpPr>
        <xdr:cNvPr id="468" name="楕円 467"/>
        <xdr:cNvSpPr/>
      </xdr:nvSpPr>
      <xdr:spPr>
        <a:xfrm>
          <a:off x="13839825" y="104590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150512</xdr:rowOff>
    </xdr:from>
    <xdr:ext cx="405111" cy="259045"/>
    <xdr:sp macro="" textlink="">
      <xdr:nvSpPr>
        <xdr:cNvPr id="469" name="【学校施設】&#10;有形固定資産減価償却率該当値テキスト"/>
        <xdr:cNvSpPr txBox="1"/>
      </xdr:nvSpPr>
      <xdr:spPr>
        <a:xfrm>
          <a:off x="13928725"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34925</xdr:rowOff>
    </xdr:from>
    <xdr:to>
      <xdr:col>81</xdr:col>
      <xdr:colOff>101600</xdr:colOff>
      <xdr:row>61</xdr:row>
      <xdr:rowOff>136525</xdr:rowOff>
    </xdr:to>
    <xdr:sp macro="" textlink="">
      <xdr:nvSpPr>
        <xdr:cNvPr id="470" name="楕円 469"/>
        <xdr:cNvSpPr/>
      </xdr:nvSpPr>
      <xdr:spPr>
        <a:xfrm>
          <a:off x="13115925"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51435</xdr:rowOff>
    </xdr:from>
    <xdr:to>
      <xdr:col>85</xdr:col>
      <xdr:colOff>127000</xdr:colOff>
      <xdr:row>61</xdr:row>
      <xdr:rowOff>85725</xdr:rowOff>
    </xdr:to>
    <xdr:cxnSp macro="">
      <xdr:nvCxnSpPr>
        <xdr:cNvPr id="471" name="直線コネクタ 470"/>
        <xdr:cNvCxnSpPr/>
      </xdr:nvCxnSpPr>
      <xdr:spPr>
        <a:xfrm flipV="1">
          <a:off x="13166725" y="10509885"/>
          <a:ext cx="7239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93980</xdr:rowOff>
    </xdr:from>
    <xdr:to>
      <xdr:col>76</xdr:col>
      <xdr:colOff>165100</xdr:colOff>
      <xdr:row>62</xdr:row>
      <xdr:rowOff>24130</xdr:rowOff>
    </xdr:to>
    <xdr:sp macro="" textlink="">
      <xdr:nvSpPr>
        <xdr:cNvPr id="472" name="楕円 471"/>
        <xdr:cNvSpPr/>
      </xdr:nvSpPr>
      <xdr:spPr>
        <a:xfrm>
          <a:off x="123698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85725</xdr:rowOff>
    </xdr:from>
    <xdr:to>
      <xdr:col>81</xdr:col>
      <xdr:colOff>50800</xdr:colOff>
      <xdr:row>61</xdr:row>
      <xdr:rowOff>144780</xdr:rowOff>
    </xdr:to>
    <xdr:cxnSp macro="">
      <xdr:nvCxnSpPr>
        <xdr:cNvPr id="473" name="直線コネクタ 472"/>
        <xdr:cNvCxnSpPr/>
      </xdr:nvCxnSpPr>
      <xdr:spPr>
        <a:xfrm flipV="1">
          <a:off x="12420600" y="10544175"/>
          <a:ext cx="746125"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74" name="n_1aveValue【学校施設】&#10;有形固定資産減価償却率"/>
        <xdr:cNvSpPr txBox="1"/>
      </xdr:nvSpPr>
      <xdr:spPr>
        <a:xfrm>
          <a:off x="12980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75" name="n_2aveValue【学校施設】&#10;有形固定資産減価償却率"/>
        <xdr:cNvSpPr txBox="1"/>
      </xdr:nvSpPr>
      <xdr:spPr>
        <a:xfrm>
          <a:off x="12246619"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127652</xdr:rowOff>
    </xdr:from>
    <xdr:ext cx="405111" cy="259045"/>
    <xdr:sp macro="" textlink="">
      <xdr:nvSpPr>
        <xdr:cNvPr id="476" name="n_1mainValue【学校施設】&#10;有形固定資産減価償却率"/>
        <xdr:cNvSpPr txBox="1"/>
      </xdr:nvSpPr>
      <xdr:spPr>
        <a:xfrm>
          <a:off x="129800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15257</xdr:rowOff>
    </xdr:from>
    <xdr:ext cx="405111" cy="259045"/>
    <xdr:sp macro="" textlink="">
      <xdr:nvSpPr>
        <xdr:cNvPr id="477" name="n_2mainValue【学校施設】&#10;有形固定資産減価償却率"/>
        <xdr:cNvSpPr txBox="1"/>
      </xdr:nvSpPr>
      <xdr:spPr>
        <a:xfrm>
          <a:off x="12246619"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xdr:cNvCxnSpPr/>
      </xdr:nvCxnSpPr>
      <xdr:spPr>
        <a:xfrm flipV="1">
          <a:off x="188461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xdr:cNvSpPr txBox="1"/>
      </xdr:nvSpPr>
      <xdr:spPr>
        <a:xfrm>
          <a:off x="188849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xdr:cNvCxnSpPr/>
      </xdr:nvCxnSpPr>
      <xdr:spPr>
        <a:xfrm>
          <a:off x="18786475" y="109828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xdr:cNvSpPr txBox="1"/>
      </xdr:nvSpPr>
      <xdr:spPr>
        <a:xfrm>
          <a:off x="188849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xdr:cNvCxnSpPr/>
      </xdr:nvCxnSpPr>
      <xdr:spPr>
        <a:xfrm>
          <a:off x="18786475" y="95691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505" name="【学校施設】&#10;一人当たり面積平均値テキスト"/>
        <xdr:cNvSpPr txBox="1"/>
      </xdr:nvSpPr>
      <xdr:spPr>
        <a:xfrm>
          <a:off x="188849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xdr:cNvSpPr/>
      </xdr:nvSpPr>
      <xdr:spPr>
        <a:xfrm>
          <a:off x="187960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xdr:cNvSpPr/>
      </xdr:nvSpPr>
      <xdr:spPr>
        <a:xfrm>
          <a:off x="18100675" y="104931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xdr:cNvSpPr/>
      </xdr:nvSpPr>
      <xdr:spPr>
        <a:xfrm>
          <a:off x="17325975"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111049</xdr:rowOff>
    </xdr:from>
    <xdr:to>
      <xdr:col>116</xdr:col>
      <xdr:colOff>114300</xdr:colOff>
      <xdr:row>61</xdr:row>
      <xdr:rowOff>41199</xdr:rowOff>
    </xdr:to>
    <xdr:sp macro="" textlink="">
      <xdr:nvSpPr>
        <xdr:cNvPr id="514" name="楕円 513"/>
        <xdr:cNvSpPr/>
      </xdr:nvSpPr>
      <xdr:spPr>
        <a:xfrm>
          <a:off x="18796000" y="103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133926</xdr:rowOff>
    </xdr:from>
    <xdr:ext cx="469744" cy="259045"/>
    <xdr:sp macro="" textlink="">
      <xdr:nvSpPr>
        <xdr:cNvPr id="515" name="【学校施設】&#10;一人当たり面積該当値テキスト"/>
        <xdr:cNvSpPr txBox="1"/>
      </xdr:nvSpPr>
      <xdr:spPr>
        <a:xfrm>
          <a:off x="18884900" y="1024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111049</xdr:rowOff>
    </xdr:from>
    <xdr:to>
      <xdr:col>112</xdr:col>
      <xdr:colOff>38100</xdr:colOff>
      <xdr:row>61</xdr:row>
      <xdr:rowOff>41199</xdr:rowOff>
    </xdr:to>
    <xdr:sp macro="" textlink="">
      <xdr:nvSpPr>
        <xdr:cNvPr id="516" name="楕円 515"/>
        <xdr:cNvSpPr/>
      </xdr:nvSpPr>
      <xdr:spPr>
        <a:xfrm>
          <a:off x="18100675" y="1039804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161849</xdr:rowOff>
    </xdr:from>
    <xdr:to>
      <xdr:col>116</xdr:col>
      <xdr:colOff>63500</xdr:colOff>
      <xdr:row>60</xdr:row>
      <xdr:rowOff>161849</xdr:rowOff>
    </xdr:to>
    <xdr:cxnSp macro="">
      <xdr:nvCxnSpPr>
        <xdr:cNvPr id="517" name="直線コネクタ 516"/>
        <xdr:cNvCxnSpPr/>
      </xdr:nvCxnSpPr>
      <xdr:spPr>
        <a:xfrm>
          <a:off x="18132425" y="10448849"/>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111963</xdr:rowOff>
    </xdr:from>
    <xdr:to>
      <xdr:col>107</xdr:col>
      <xdr:colOff>101600</xdr:colOff>
      <xdr:row>61</xdr:row>
      <xdr:rowOff>42113</xdr:rowOff>
    </xdr:to>
    <xdr:sp macro="" textlink="">
      <xdr:nvSpPr>
        <xdr:cNvPr id="518" name="楕円 517"/>
        <xdr:cNvSpPr/>
      </xdr:nvSpPr>
      <xdr:spPr>
        <a:xfrm>
          <a:off x="17325975" y="1039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161849</xdr:rowOff>
    </xdr:from>
    <xdr:to>
      <xdr:col>111</xdr:col>
      <xdr:colOff>177800</xdr:colOff>
      <xdr:row>60</xdr:row>
      <xdr:rowOff>162763</xdr:rowOff>
    </xdr:to>
    <xdr:cxnSp macro="">
      <xdr:nvCxnSpPr>
        <xdr:cNvPr id="519" name="直線コネクタ 518"/>
        <xdr:cNvCxnSpPr/>
      </xdr:nvCxnSpPr>
      <xdr:spPr>
        <a:xfrm flipV="1">
          <a:off x="17376775" y="10448849"/>
          <a:ext cx="75565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520" name="n_1aveValue【学校施設】&#10;一人当たり面積"/>
        <xdr:cNvSpPr txBox="1"/>
      </xdr:nvSpPr>
      <xdr:spPr>
        <a:xfrm>
          <a:off x="1793247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21" name="n_2aveValue【学校施設】&#10;一人当たり面積"/>
        <xdr:cNvSpPr txBox="1"/>
      </xdr:nvSpPr>
      <xdr:spPr>
        <a:xfrm>
          <a:off x="1717047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57726</xdr:rowOff>
    </xdr:from>
    <xdr:ext cx="469744" cy="259045"/>
    <xdr:sp macro="" textlink="">
      <xdr:nvSpPr>
        <xdr:cNvPr id="522" name="n_1mainValue【学校施設】&#10;一人当たり面積"/>
        <xdr:cNvSpPr txBox="1"/>
      </xdr:nvSpPr>
      <xdr:spPr>
        <a:xfrm>
          <a:off x="17932477" y="101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58640</xdr:rowOff>
    </xdr:from>
    <xdr:ext cx="469744" cy="259045"/>
    <xdr:sp macro="" textlink="">
      <xdr:nvSpPr>
        <xdr:cNvPr id="523" name="n_2mainValue【学校施設】&#10;一人当たり面積"/>
        <xdr:cNvSpPr txBox="1"/>
      </xdr:nvSpPr>
      <xdr:spPr>
        <a:xfrm>
          <a:off x="17170477" y="1017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49" name="直線コネクタ 548"/>
        <xdr:cNvCxnSpPr/>
      </xdr:nvCxnSpPr>
      <xdr:spPr>
        <a:xfrm flipV="1">
          <a:off x="13889989"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50" name="【児童館】&#10;有形固定資産減価償却率最小値テキスト"/>
        <xdr:cNvSpPr txBox="1"/>
      </xdr:nvSpPr>
      <xdr:spPr>
        <a:xfrm>
          <a:off x="13928725"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51" name="直線コネクタ 550"/>
        <xdr:cNvCxnSpPr/>
      </xdr:nvCxnSpPr>
      <xdr:spPr>
        <a:xfrm>
          <a:off x="13801725" y="147632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2" name="【児童館】&#10;有形固定資産減価償却率最大値テキスト"/>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3" name="直線コネクタ 552"/>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54" name="【児童館】&#10;有形固定資産減価償却率平均値テキスト"/>
        <xdr:cNvSpPr txBox="1"/>
      </xdr:nvSpPr>
      <xdr:spPr>
        <a:xfrm>
          <a:off x="13928725"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55" name="フローチャート: 判断 554"/>
        <xdr:cNvSpPr/>
      </xdr:nvSpPr>
      <xdr:spPr>
        <a:xfrm>
          <a:off x="13839825" y="141294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56" name="フローチャート: 判断 555"/>
        <xdr:cNvSpPr/>
      </xdr:nvSpPr>
      <xdr:spPr>
        <a:xfrm>
          <a:off x="13115925"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57" name="フローチャート: 判断 556"/>
        <xdr:cNvSpPr/>
      </xdr:nvSpPr>
      <xdr:spPr>
        <a:xfrm>
          <a:off x="123698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31387</xdr:rowOff>
    </xdr:from>
    <xdr:to>
      <xdr:col>85</xdr:col>
      <xdr:colOff>177800</xdr:colOff>
      <xdr:row>78</xdr:row>
      <xdr:rowOff>132987</xdr:rowOff>
    </xdr:to>
    <xdr:sp macro="" textlink="">
      <xdr:nvSpPr>
        <xdr:cNvPr id="563" name="楕円 562"/>
        <xdr:cNvSpPr/>
      </xdr:nvSpPr>
      <xdr:spPr>
        <a:xfrm>
          <a:off x="13839825" y="134044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54264</xdr:rowOff>
    </xdr:from>
    <xdr:ext cx="405111" cy="259045"/>
    <xdr:sp macro="" textlink="">
      <xdr:nvSpPr>
        <xdr:cNvPr id="564" name="【児童館】&#10;有形固定資産減価償却率該当値テキスト"/>
        <xdr:cNvSpPr txBox="1"/>
      </xdr:nvSpPr>
      <xdr:spPr>
        <a:xfrm>
          <a:off x="13928725" y="1325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60779</xdr:rowOff>
    </xdr:from>
    <xdr:to>
      <xdr:col>81</xdr:col>
      <xdr:colOff>101600</xdr:colOff>
      <xdr:row>78</xdr:row>
      <xdr:rowOff>162379</xdr:rowOff>
    </xdr:to>
    <xdr:sp macro="" textlink="">
      <xdr:nvSpPr>
        <xdr:cNvPr id="565" name="楕円 564"/>
        <xdr:cNvSpPr/>
      </xdr:nvSpPr>
      <xdr:spPr>
        <a:xfrm>
          <a:off x="13115925" y="134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82187</xdr:rowOff>
    </xdr:from>
    <xdr:to>
      <xdr:col>85</xdr:col>
      <xdr:colOff>127000</xdr:colOff>
      <xdr:row>78</xdr:row>
      <xdr:rowOff>111579</xdr:rowOff>
    </xdr:to>
    <xdr:cxnSp macro="">
      <xdr:nvCxnSpPr>
        <xdr:cNvPr id="566" name="直線コネクタ 565"/>
        <xdr:cNvCxnSpPr/>
      </xdr:nvCxnSpPr>
      <xdr:spPr>
        <a:xfrm flipV="1">
          <a:off x="13166725" y="13455287"/>
          <a:ext cx="7239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88537</xdr:rowOff>
    </xdr:from>
    <xdr:to>
      <xdr:col>76</xdr:col>
      <xdr:colOff>165100</xdr:colOff>
      <xdr:row>79</xdr:row>
      <xdr:rowOff>18687</xdr:rowOff>
    </xdr:to>
    <xdr:sp macro="" textlink="">
      <xdr:nvSpPr>
        <xdr:cNvPr id="567" name="楕円 566"/>
        <xdr:cNvSpPr/>
      </xdr:nvSpPr>
      <xdr:spPr>
        <a:xfrm>
          <a:off x="123698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111579</xdr:rowOff>
    </xdr:from>
    <xdr:to>
      <xdr:col>81</xdr:col>
      <xdr:colOff>50800</xdr:colOff>
      <xdr:row>78</xdr:row>
      <xdr:rowOff>139337</xdr:rowOff>
    </xdr:to>
    <xdr:cxnSp macro="">
      <xdr:nvCxnSpPr>
        <xdr:cNvPr id="568" name="直線コネクタ 567"/>
        <xdr:cNvCxnSpPr/>
      </xdr:nvCxnSpPr>
      <xdr:spPr>
        <a:xfrm flipV="1">
          <a:off x="12420600" y="13484679"/>
          <a:ext cx="74612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69" name="n_1aveValue【児童館】&#10;有形固定資産減価償却率"/>
        <xdr:cNvSpPr txBox="1"/>
      </xdr:nvSpPr>
      <xdr:spPr>
        <a:xfrm>
          <a:off x="12980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570" name="n_2aveValue【児童館】&#10;有形固定資産減価償却率"/>
        <xdr:cNvSpPr txBox="1"/>
      </xdr:nvSpPr>
      <xdr:spPr>
        <a:xfrm>
          <a:off x="12246619"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7456</xdr:rowOff>
    </xdr:from>
    <xdr:ext cx="405111" cy="259045"/>
    <xdr:sp macro="" textlink="">
      <xdr:nvSpPr>
        <xdr:cNvPr id="571" name="n_1mainValue【児童館】&#10;有形固定資産減価償却率"/>
        <xdr:cNvSpPr txBox="1"/>
      </xdr:nvSpPr>
      <xdr:spPr>
        <a:xfrm>
          <a:off x="12980044" y="13209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35214</xdr:rowOff>
    </xdr:from>
    <xdr:ext cx="405111" cy="259045"/>
    <xdr:sp macro="" textlink="">
      <xdr:nvSpPr>
        <xdr:cNvPr id="572" name="n_2mainValue【児童館】&#10;有形固定資産減価償却率"/>
        <xdr:cNvSpPr txBox="1"/>
      </xdr:nvSpPr>
      <xdr:spPr>
        <a:xfrm>
          <a:off x="12246619"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96" name="直線コネクタ 595"/>
        <xdr:cNvCxnSpPr/>
      </xdr:nvCxnSpPr>
      <xdr:spPr>
        <a:xfrm flipV="1">
          <a:off x="188461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7" name="【児童館】&#10;一人当たり面積最小値テキスト"/>
        <xdr:cNvSpPr txBox="1"/>
      </xdr:nvSpPr>
      <xdr:spPr>
        <a:xfrm>
          <a:off x="188849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8" name="直線コネクタ 597"/>
        <xdr:cNvCxnSpPr/>
      </xdr:nvCxnSpPr>
      <xdr:spPr>
        <a:xfrm>
          <a:off x="18786475" y="1482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99" name="【児童館】&#10;一人当たり面積最大値テキスト"/>
        <xdr:cNvSpPr txBox="1"/>
      </xdr:nvSpPr>
      <xdr:spPr>
        <a:xfrm>
          <a:off x="188849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00" name="直線コネクタ 599"/>
        <xdr:cNvCxnSpPr/>
      </xdr:nvCxnSpPr>
      <xdr:spPr>
        <a:xfrm>
          <a:off x="18786475" y="13309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01" name="【児童館】&#10;一人当たり面積平均値テキスト"/>
        <xdr:cNvSpPr txBox="1"/>
      </xdr:nvSpPr>
      <xdr:spPr>
        <a:xfrm>
          <a:off x="188849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02" name="フローチャート: 判断 601"/>
        <xdr:cNvSpPr/>
      </xdr:nvSpPr>
      <xdr:spPr>
        <a:xfrm>
          <a:off x="187960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03" name="フローチャート: 判断 602"/>
        <xdr:cNvSpPr/>
      </xdr:nvSpPr>
      <xdr:spPr>
        <a:xfrm>
          <a:off x="18100675" y="14414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604" name="フローチャート: 判断 603"/>
        <xdr:cNvSpPr/>
      </xdr:nvSpPr>
      <xdr:spPr>
        <a:xfrm>
          <a:off x="17325975"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165100</xdr:rowOff>
    </xdr:from>
    <xdr:to>
      <xdr:col>116</xdr:col>
      <xdr:colOff>114300</xdr:colOff>
      <xdr:row>85</xdr:row>
      <xdr:rowOff>95250</xdr:rowOff>
    </xdr:to>
    <xdr:sp macro="" textlink="">
      <xdr:nvSpPr>
        <xdr:cNvPr id="610" name="楕円 609"/>
        <xdr:cNvSpPr/>
      </xdr:nvSpPr>
      <xdr:spPr>
        <a:xfrm>
          <a:off x="187960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143527</xdr:rowOff>
    </xdr:from>
    <xdr:ext cx="469744" cy="259045"/>
    <xdr:sp macro="" textlink="">
      <xdr:nvSpPr>
        <xdr:cNvPr id="611" name="【児童館】&#10;一人当たり面積該当値テキスト"/>
        <xdr:cNvSpPr txBox="1"/>
      </xdr:nvSpPr>
      <xdr:spPr>
        <a:xfrm>
          <a:off x="18884900"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165100</xdr:rowOff>
    </xdr:from>
    <xdr:to>
      <xdr:col>112</xdr:col>
      <xdr:colOff>38100</xdr:colOff>
      <xdr:row>85</xdr:row>
      <xdr:rowOff>95250</xdr:rowOff>
    </xdr:to>
    <xdr:sp macro="" textlink="">
      <xdr:nvSpPr>
        <xdr:cNvPr id="612" name="楕円 611"/>
        <xdr:cNvSpPr/>
      </xdr:nvSpPr>
      <xdr:spPr>
        <a:xfrm>
          <a:off x="18100675" y="145669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44450</xdr:rowOff>
    </xdr:from>
    <xdr:to>
      <xdr:col>116</xdr:col>
      <xdr:colOff>63500</xdr:colOff>
      <xdr:row>85</xdr:row>
      <xdr:rowOff>44450</xdr:rowOff>
    </xdr:to>
    <xdr:cxnSp macro="">
      <xdr:nvCxnSpPr>
        <xdr:cNvPr id="613" name="直線コネクタ 612"/>
        <xdr:cNvCxnSpPr/>
      </xdr:nvCxnSpPr>
      <xdr:spPr>
        <a:xfrm>
          <a:off x="18132425" y="146177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614" name="n_1aveValue【児童館】&#10;一人当たり面積"/>
        <xdr:cNvSpPr txBox="1"/>
      </xdr:nvSpPr>
      <xdr:spPr>
        <a:xfrm>
          <a:off x="1793247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615" name="n_2aveValue【児童館】&#10;一人当たり面積"/>
        <xdr:cNvSpPr txBox="1"/>
      </xdr:nvSpPr>
      <xdr:spPr>
        <a:xfrm>
          <a:off x="1717047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86377</xdr:rowOff>
    </xdr:from>
    <xdr:ext cx="469744" cy="259045"/>
    <xdr:sp macro="" textlink="">
      <xdr:nvSpPr>
        <xdr:cNvPr id="616" name="n_1mainValue【児童館】&#10;一人当たり面積"/>
        <xdr:cNvSpPr txBox="1"/>
      </xdr:nvSpPr>
      <xdr:spPr>
        <a:xfrm>
          <a:off x="17932477"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0588625"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xdr:cNvSpPr/>
      </xdr:nvSpPr>
      <xdr:spPr>
        <a:xfrm>
          <a:off x="155448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　</a:t>
          </a:r>
          <a:r>
            <a:rPr kumimoji="1" lang="ja-JP" altLang="en-US" sz="2000">
              <a:latin typeface="ＭＳ Ｐゴシック" panose="020B0600070205080204" pitchFamily="50" charset="-128"/>
              <a:ea typeface="ＭＳ Ｐゴシック" panose="020B0600070205080204" pitchFamily="50" charset="-128"/>
            </a:rPr>
            <a:t>各施設の有形固定資産減価償却率は、類似団体平均値と比較すると下回っている施設が多い。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道路については、平成初期に急速に進められた道路整備が全体の保有道路の約３割を占めていることから、</a:t>
          </a:r>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学校施設については、平成</a:t>
          </a:r>
          <a:r>
            <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年度に建替えを実施していることから、</a:t>
          </a:r>
          <a:r>
            <a:rPr kumimoji="1" lang="ja-JP" altLang="en-US" sz="2000">
              <a:latin typeface="ＭＳ Ｐゴシック" panose="020B0600070205080204" pitchFamily="50" charset="-128"/>
              <a:ea typeface="ＭＳ Ｐゴシック" panose="020B0600070205080204" pitchFamily="50" charset="-128"/>
            </a:rPr>
            <a:t>類似団体と比較し有形固定資産減価償却率は低くなっている。</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しかし、既存設備の更新や維持補修費が例年発生していることから、計画的な維持補修に努める。</a:t>
          </a:r>
          <a:endParaRPr kumimoji="1" lang="en-US" altLang="ja-JP" sz="2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京都府精華町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37,557
37,309
25.68
13,946,853
13,452,934
49,624
8,110,813
16,059,141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477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208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477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208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477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208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477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208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39490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39878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3889375" y="72336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39878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3889375" y="57523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39878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38989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203575" y="66136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428875"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8" name="楕円 67"/>
        <xdr:cNvSpPr/>
      </xdr:nvSpPr>
      <xdr:spPr>
        <a:xfrm>
          <a:off x="38989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50563</xdr:rowOff>
    </xdr:from>
    <xdr:ext cx="405111" cy="259045"/>
    <xdr:sp macro="" textlink="">
      <xdr:nvSpPr>
        <xdr:cNvPr id="69" name="【図書館】&#10;有形固定資産減価償却率該当値テキスト"/>
        <xdr:cNvSpPr txBox="1"/>
      </xdr:nvSpPr>
      <xdr:spPr>
        <a:xfrm>
          <a:off x="3987800" y="622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68834</xdr:rowOff>
    </xdr:from>
    <xdr:to>
      <xdr:col>20</xdr:col>
      <xdr:colOff>38100</xdr:colOff>
      <xdr:row>37</xdr:row>
      <xdr:rowOff>170435</xdr:rowOff>
    </xdr:to>
    <xdr:sp macro="" textlink="">
      <xdr:nvSpPr>
        <xdr:cNvPr id="70" name="楕円 69"/>
        <xdr:cNvSpPr/>
      </xdr:nvSpPr>
      <xdr:spPr>
        <a:xfrm>
          <a:off x="3203575" y="6412484"/>
          <a:ext cx="73025"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78486</xdr:rowOff>
    </xdr:from>
    <xdr:to>
      <xdr:col>24</xdr:col>
      <xdr:colOff>63500</xdr:colOff>
      <xdr:row>37</xdr:row>
      <xdr:rowOff>119634</xdr:rowOff>
    </xdr:to>
    <xdr:cxnSp macro="">
      <xdr:nvCxnSpPr>
        <xdr:cNvPr id="71" name="直線コネクタ 70"/>
        <xdr:cNvCxnSpPr/>
      </xdr:nvCxnSpPr>
      <xdr:spPr>
        <a:xfrm flipV="1">
          <a:off x="3235325" y="6422136"/>
          <a:ext cx="71437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109982</xdr:rowOff>
    </xdr:from>
    <xdr:to>
      <xdr:col>15</xdr:col>
      <xdr:colOff>101600</xdr:colOff>
      <xdr:row>38</xdr:row>
      <xdr:rowOff>40132</xdr:rowOff>
    </xdr:to>
    <xdr:sp macro="" textlink="">
      <xdr:nvSpPr>
        <xdr:cNvPr id="72" name="楕円 71"/>
        <xdr:cNvSpPr/>
      </xdr:nvSpPr>
      <xdr:spPr>
        <a:xfrm>
          <a:off x="2428875"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119634</xdr:rowOff>
    </xdr:from>
    <xdr:to>
      <xdr:col>19</xdr:col>
      <xdr:colOff>177800</xdr:colOff>
      <xdr:row>37</xdr:row>
      <xdr:rowOff>160782</xdr:rowOff>
    </xdr:to>
    <xdr:cxnSp macro="">
      <xdr:nvCxnSpPr>
        <xdr:cNvPr id="73" name="直線コネクタ 72"/>
        <xdr:cNvCxnSpPr/>
      </xdr:nvCxnSpPr>
      <xdr:spPr>
        <a:xfrm flipV="1">
          <a:off x="2479675" y="6463284"/>
          <a:ext cx="7556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4" name="n_1aveValue【図書館】&#10;有形固定資産減価償却率"/>
        <xdr:cNvSpPr txBox="1"/>
      </xdr:nvSpPr>
      <xdr:spPr>
        <a:xfrm>
          <a:off x="306769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40403</xdr:rowOff>
    </xdr:from>
    <xdr:ext cx="405111" cy="259045"/>
    <xdr:sp macro="" textlink="">
      <xdr:nvSpPr>
        <xdr:cNvPr id="75" name="n_2aveValue【図書館】&#10;有形固定資産減価償却率"/>
        <xdr:cNvSpPr txBox="1"/>
      </xdr:nvSpPr>
      <xdr:spPr>
        <a:xfrm>
          <a:off x="230569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15511</xdr:rowOff>
    </xdr:from>
    <xdr:ext cx="405111" cy="259045"/>
    <xdr:sp macro="" textlink="">
      <xdr:nvSpPr>
        <xdr:cNvPr id="76" name="n_1mainValue【図書館】&#10;有形固定資産減価償却率"/>
        <xdr:cNvSpPr txBox="1"/>
      </xdr:nvSpPr>
      <xdr:spPr>
        <a:xfrm>
          <a:off x="3067694" y="618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56659</xdr:rowOff>
    </xdr:from>
    <xdr:ext cx="405111" cy="259045"/>
    <xdr:sp macro="" textlink="">
      <xdr:nvSpPr>
        <xdr:cNvPr id="77" name="n_2mainValue【図書館】&#10;有形固定資産減価償却率"/>
        <xdr:cNvSpPr txBox="1"/>
      </xdr:nvSpPr>
      <xdr:spPr>
        <a:xfrm>
          <a:off x="2305694" y="622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52224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52224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52224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8905240"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8943975"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8845550" y="71216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8943975"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8845550" y="59923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164863</xdr:rowOff>
    </xdr:from>
    <xdr:ext cx="469744" cy="259045"/>
    <xdr:sp macro="" textlink="">
      <xdr:nvSpPr>
        <xdr:cNvPr id="104" name="【図書館】&#10;一人当たり面積平均値テキスト"/>
        <xdr:cNvSpPr txBox="1"/>
      </xdr:nvSpPr>
      <xdr:spPr>
        <a:xfrm>
          <a:off x="8943975"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8883650" y="68285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815975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xdr:cNvSpPr/>
      </xdr:nvSpPr>
      <xdr:spPr>
        <a:xfrm>
          <a:off x="7413625" y="68651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155702</xdr:rowOff>
    </xdr:from>
    <xdr:to>
      <xdr:col>55</xdr:col>
      <xdr:colOff>50800</xdr:colOff>
      <xdr:row>40</xdr:row>
      <xdr:rowOff>85852</xdr:rowOff>
    </xdr:to>
    <xdr:sp macro="" textlink="">
      <xdr:nvSpPr>
        <xdr:cNvPr id="113" name="楕円 112"/>
        <xdr:cNvSpPr/>
      </xdr:nvSpPr>
      <xdr:spPr>
        <a:xfrm>
          <a:off x="8883650" y="68422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134129</xdr:rowOff>
    </xdr:from>
    <xdr:ext cx="469744" cy="259045"/>
    <xdr:sp macro="" textlink="">
      <xdr:nvSpPr>
        <xdr:cNvPr id="114" name="【図書館】&#10;一人当たり面積該当値テキスト"/>
        <xdr:cNvSpPr txBox="1"/>
      </xdr:nvSpPr>
      <xdr:spPr>
        <a:xfrm>
          <a:off x="8943975"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155702</xdr:rowOff>
    </xdr:from>
    <xdr:to>
      <xdr:col>50</xdr:col>
      <xdr:colOff>165100</xdr:colOff>
      <xdr:row>40</xdr:row>
      <xdr:rowOff>85852</xdr:rowOff>
    </xdr:to>
    <xdr:sp macro="" textlink="">
      <xdr:nvSpPr>
        <xdr:cNvPr id="115" name="楕円 114"/>
        <xdr:cNvSpPr/>
      </xdr:nvSpPr>
      <xdr:spPr>
        <a:xfrm>
          <a:off x="815975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35052</xdr:rowOff>
    </xdr:from>
    <xdr:to>
      <xdr:col>55</xdr:col>
      <xdr:colOff>0</xdr:colOff>
      <xdr:row>40</xdr:row>
      <xdr:rowOff>35052</xdr:rowOff>
    </xdr:to>
    <xdr:cxnSp macro="">
      <xdr:nvCxnSpPr>
        <xdr:cNvPr id="116" name="直線コネクタ 115"/>
        <xdr:cNvCxnSpPr/>
      </xdr:nvCxnSpPr>
      <xdr:spPr>
        <a:xfrm>
          <a:off x="8210550" y="6893052"/>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155702</xdr:rowOff>
    </xdr:from>
    <xdr:to>
      <xdr:col>46</xdr:col>
      <xdr:colOff>38100</xdr:colOff>
      <xdr:row>40</xdr:row>
      <xdr:rowOff>85852</xdr:rowOff>
    </xdr:to>
    <xdr:sp macro="" textlink="">
      <xdr:nvSpPr>
        <xdr:cNvPr id="117" name="楕円 116"/>
        <xdr:cNvSpPr/>
      </xdr:nvSpPr>
      <xdr:spPr>
        <a:xfrm>
          <a:off x="7413625" y="68422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35052</xdr:rowOff>
    </xdr:from>
    <xdr:to>
      <xdr:col>50</xdr:col>
      <xdr:colOff>114300</xdr:colOff>
      <xdr:row>40</xdr:row>
      <xdr:rowOff>35052</xdr:rowOff>
    </xdr:to>
    <xdr:cxnSp macro="">
      <xdr:nvCxnSpPr>
        <xdr:cNvPr id="118" name="直線コネクタ 117"/>
        <xdr:cNvCxnSpPr/>
      </xdr:nvCxnSpPr>
      <xdr:spPr>
        <a:xfrm>
          <a:off x="7445375" y="6893052"/>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93235</xdr:rowOff>
    </xdr:from>
    <xdr:ext cx="469744" cy="259045"/>
    <xdr:sp macro="" textlink="">
      <xdr:nvSpPr>
        <xdr:cNvPr id="119" name="n_1aveValue【図書館】&#10;一人当たり面積"/>
        <xdr:cNvSpPr txBox="1"/>
      </xdr:nvSpPr>
      <xdr:spPr>
        <a:xfrm>
          <a:off x="7991552"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99839</xdr:rowOff>
    </xdr:from>
    <xdr:ext cx="469744" cy="259045"/>
    <xdr:sp macro="" textlink="">
      <xdr:nvSpPr>
        <xdr:cNvPr id="120" name="n_2aveValue【図書館】&#10;一人当たり面積"/>
        <xdr:cNvSpPr txBox="1"/>
      </xdr:nvSpPr>
      <xdr:spPr>
        <a:xfrm>
          <a:off x="72581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76979</xdr:rowOff>
    </xdr:from>
    <xdr:ext cx="469744" cy="259045"/>
    <xdr:sp macro="" textlink="">
      <xdr:nvSpPr>
        <xdr:cNvPr id="121" name="n_1mainValue【図書館】&#10;一人当たり面積"/>
        <xdr:cNvSpPr txBox="1"/>
      </xdr:nvSpPr>
      <xdr:spPr>
        <a:xfrm>
          <a:off x="7991552"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102379</xdr:rowOff>
    </xdr:from>
    <xdr:ext cx="469744" cy="259045"/>
    <xdr:sp macro="" textlink="">
      <xdr:nvSpPr>
        <xdr:cNvPr id="122" name="n_2mainValue【図書館】&#10;一人当たり面積"/>
        <xdr:cNvSpPr txBox="1"/>
      </xdr:nvSpPr>
      <xdr:spPr>
        <a:xfrm>
          <a:off x="72581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39490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39878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3889375" y="108715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39878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388937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3" name="【体育館・プール】&#10;有形固定資産減価償却率平均値テキスト"/>
        <xdr:cNvSpPr txBox="1"/>
      </xdr:nvSpPr>
      <xdr:spPr>
        <a:xfrm>
          <a:off x="39878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38989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203575" y="100990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xdr:cNvSpPr/>
      </xdr:nvSpPr>
      <xdr:spPr>
        <a:xfrm>
          <a:off x="2428875"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25944</xdr:rowOff>
    </xdr:from>
    <xdr:to>
      <xdr:col>24</xdr:col>
      <xdr:colOff>114300</xdr:colOff>
      <xdr:row>58</xdr:row>
      <xdr:rowOff>127544</xdr:rowOff>
    </xdr:to>
    <xdr:sp macro="" textlink="">
      <xdr:nvSpPr>
        <xdr:cNvPr id="162" name="楕円 161"/>
        <xdr:cNvSpPr/>
      </xdr:nvSpPr>
      <xdr:spPr>
        <a:xfrm>
          <a:off x="38989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48821</xdr:rowOff>
    </xdr:from>
    <xdr:ext cx="405111" cy="259045"/>
    <xdr:sp macro="" textlink="">
      <xdr:nvSpPr>
        <xdr:cNvPr id="163" name="【体育館・プール】&#10;有形固定資産減価償却率該当値テキスト"/>
        <xdr:cNvSpPr txBox="1"/>
      </xdr:nvSpPr>
      <xdr:spPr>
        <a:xfrm>
          <a:off x="3987800" y="982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24312</xdr:rowOff>
    </xdr:from>
    <xdr:to>
      <xdr:col>20</xdr:col>
      <xdr:colOff>38100</xdr:colOff>
      <xdr:row>59</xdr:row>
      <xdr:rowOff>125912</xdr:rowOff>
    </xdr:to>
    <xdr:sp macro="" textlink="">
      <xdr:nvSpPr>
        <xdr:cNvPr id="164" name="楕円 163"/>
        <xdr:cNvSpPr/>
      </xdr:nvSpPr>
      <xdr:spPr>
        <a:xfrm>
          <a:off x="3203575" y="101398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76744</xdr:rowOff>
    </xdr:from>
    <xdr:to>
      <xdr:col>24</xdr:col>
      <xdr:colOff>63500</xdr:colOff>
      <xdr:row>59</xdr:row>
      <xdr:rowOff>75112</xdr:rowOff>
    </xdr:to>
    <xdr:cxnSp macro="">
      <xdr:nvCxnSpPr>
        <xdr:cNvPr id="165" name="直線コネクタ 164"/>
        <xdr:cNvCxnSpPr/>
      </xdr:nvCxnSpPr>
      <xdr:spPr>
        <a:xfrm flipV="1">
          <a:off x="3235325" y="10020844"/>
          <a:ext cx="714375"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53703</xdr:rowOff>
    </xdr:from>
    <xdr:to>
      <xdr:col>15</xdr:col>
      <xdr:colOff>101600</xdr:colOff>
      <xdr:row>59</xdr:row>
      <xdr:rowOff>155303</xdr:rowOff>
    </xdr:to>
    <xdr:sp macro="" textlink="">
      <xdr:nvSpPr>
        <xdr:cNvPr id="166" name="楕円 165"/>
        <xdr:cNvSpPr/>
      </xdr:nvSpPr>
      <xdr:spPr>
        <a:xfrm>
          <a:off x="2428875"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75112</xdr:rowOff>
    </xdr:from>
    <xdr:to>
      <xdr:col>19</xdr:col>
      <xdr:colOff>177800</xdr:colOff>
      <xdr:row>59</xdr:row>
      <xdr:rowOff>104503</xdr:rowOff>
    </xdr:to>
    <xdr:cxnSp macro="">
      <xdr:nvCxnSpPr>
        <xdr:cNvPr id="167" name="直線コネクタ 166"/>
        <xdr:cNvCxnSpPr/>
      </xdr:nvCxnSpPr>
      <xdr:spPr>
        <a:xfrm flipV="1">
          <a:off x="2479675" y="10190662"/>
          <a:ext cx="7556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101617</xdr:rowOff>
    </xdr:from>
    <xdr:ext cx="405111" cy="259045"/>
    <xdr:sp macro="" textlink="">
      <xdr:nvSpPr>
        <xdr:cNvPr id="168" name="n_1aveValue【体育館・プール】&#10;有形固定資産減価償却率"/>
        <xdr:cNvSpPr txBox="1"/>
      </xdr:nvSpPr>
      <xdr:spPr>
        <a:xfrm>
          <a:off x="306769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9" name="n_2aveValue【体育館・プール】&#10;有形固定資産減価償却率"/>
        <xdr:cNvSpPr txBox="1"/>
      </xdr:nvSpPr>
      <xdr:spPr>
        <a:xfrm>
          <a:off x="230569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117039</xdr:rowOff>
    </xdr:from>
    <xdr:ext cx="405111" cy="259045"/>
    <xdr:sp macro="" textlink="">
      <xdr:nvSpPr>
        <xdr:cNvPr id="170" name="n_1mainValue【体育館・プール】&#10;有形固定資産減価償却率"/>
        <xdr:cNvSpPr txBox="1"/>
      </xdr:nvSpPr>
      <xdr:spPr>
        <a:xfrm>
          <a:off x="306769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71" name="n_2mainValue【体育館・プール】&#10;有形固定資産減価償却率"/>
        <xdr:cNvSpPr txBox="1"/>
      </xdr:nvSpPr>
      <xdr:spPr>
        <a:xfrm>
          <a:off x="230569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8905240"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8943975"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8845550" y="10988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8943975"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8845550" y="95707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200" name="【体育館・プール】&#10;一人当たり面積平均値テキスト"/>
        <xdr:cNvSpPr txBox="1"/>
      </xdr:nvSpPr>
      <xdr:spPr>
        <a:xfrm>
          <a:off x="8943975"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8883650" y="10388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815975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xdr:cNvSpPr/>
      </xdr:nvSpPr>
      <xdr:spPr>
        <a:xfrm>
          <a:off x="7413625" y="10388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128270</xdr:rowOff>
    </xdr:from>
    <xdr:to>
      <xdr:col>55</xdr:col>
      <xdr:colOff>50800</xdr:colOff>
      <xdr:row>62</xdr:row>
      <xdr:rowOff>58420</xdr:rowOff>
    </xdr:to>
    <xdr:sp macro="" textlink="">
      <xdr:nvSpPr>
        <xdr:cNvPr id="209" name="楕円 208"/>
        <xdr:cNvSpPr/>
      </xdr:nvSpPr>
      <xdr:spPr>
        <a:xfrm>
          <a:off x="8883650" y="105867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106697</xdr:rowOff>
    </xdr:from>
    <xdr:ext cx="469744" cy="259045"/>
    <xdr:sp macro="" textlink="">
      <xdr:nvSpPr>
        <xdr:cNvPr id="210" name="【体育館・プール】&#10;一人当たり面積該当値テキスト"/>
        <xdr:cNvSpPr txBox="1"/>
      </xdr:nvSpPr>
      <xdr:spPr>
        <a:xfrm>
          <a:off x="8943975"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128270</xdr:rowOff>
    </xdr:from>
    <xdr:to>
      <xdr:col>50</xdr:col>
      <xdr:colOff>165100</xdr:colOff>
      <xdr:row>62</xdr:row>
      <xdr:rowOff>58420</xdr:rowOff>
    </xdr:to>
    <xdr:sp macro="" textlink="">
      <xdr:nvSpPr>
        <xdr:cNvPr id="211" name="楕円 210"/>
        <xdr:cNvSpPr/>
      </xdr:nvSpPr>
      <xdr:spPr>
        <a:xfrm>
          <a:off x="815975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7620</xdr:rowOff>
    </xdr:from>
    <xdr:to>
      <xdr:col>55</xdr:col>
      <xdr:colOff>0</xdr:colOff>
      <xdr:row>62</xdr:row>
      <xdr:rowOff>7620</xdr:rowOff>
    </xdr:to>
    <xdr:cxnSp macro="">
      <xdr:nvCxnSpPr>
        <xdr:cNvPr id="212" name="直線コネクタ 211"/>
        <xdr:cNvCxnSpPr/>
      </xdr:nvCxnSpPr>
      <xdr:spPr>
        <a:xfrm>
          <a:off x="8210550" y="1063752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128270</xdr:rowOff>
    </xdr:from>
    <xdr:to>
      <xdr:col>46</xdr:col>
      <xdr:colOff>38100</xdr:colOff>
      <xdr:row>62</xdr:row>
      <xdr:rowOff>58420</xdr:rowOff>
    </xdr:to>
    <xdr:sp macro="" textlink="">
      <xdr:nvSpPr>
        <xdr:cNvPr id="213" name="楕円 212"/>
        <xdr:cNvSpPr/>
      </xdr:nvSpPr>
      <xdr:spPr>
        <a:xfrm>
          <a:off x="7413625" y="105867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7620</xdr:rowOff>
    </xdr:from>
    <xdr:to>
      <xdr:col>50</xdr:col>
      <xdr:colOff>114300</xdr:colOff>
      <xdr:row>62</xdr:row>
      <xdr:rowOff>7620</xdr:rowOff>
    </xdr:to>
    <xdr:cxnSp macro="">
      <xdr:nvCxnSpPr>
        <xdr:cNvPr id="214" name="直線コネクタ 213"/>
        <xdr:cNvCxnSpPr/>
      </xdr:nvCxnSpPr>
      <xdr:spPr>
        <a:xfrm>
          <a:off x="7445375" y="1063752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15" name="n_1aveValue【体育館・プール】&#10;一人当たり面積"/>
        <xdr:cNvSpPr txBox="1"/>
      </xdr:nvSpPr>
      <xdr:spPr>
        <a:xfrm>
          <a:off x="7991552"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16" name="n_2aveValue【体育館・プール】&#10;一人当たり面積"/>
        <xdr:cNvSpPr txBox="1"/>
      </xdr:nvSpPr>
      <xdr:spPr>
        <a:xfrm>
          <a:off x="72581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49547</xdr:rowOff>
    </xdr:from>
    <xdr:ext cx="469744" cy="259045"/>
    <xdr:sp macro="" textlink="">
      <xdr:nvSpPr>
        <xdr:cNvPr id="217" name="n_1mainValue【体育館・プール】&#10;一人当たり面積"/>
        <xdr:cNvSpPr txBox="1"/>
      </xdr:nvSpPr>
      <xdr:spPr>
        <a:xfrm>
          <a:off x="7991552"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49547</xdr:rowOff>
    </xdr:from>
    <xdr:ext cx="469744" cy="259045"/>
    <xdr:sp macro="" textlink="">
      <xdr:nvSpPr>
        <xdr:cNvPr id="218" name="n_2mainValue【体育館・プール】&#10;一人当たり面積"/>
        <xdr:cNvSpPr txBox="1"/>
      </xdr:nvSpPr>
      <xdr:spPr>
        <a:xfrm>
          <a:off x="72581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208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208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662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41" name="直線コネクタ 240"/>
        <xdr:cNvCxnSpPr/>
      </xdr:nvCxnSpPr>
      <xdr:spPr>
        <a:xfrm flipV="1">
          <a:off x="39490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42" name="【福祉施設】&#10;有形固定資産減価償却率最小値テキスト"/>
        <xdr:cNvSpPr txBox="1"/>
      </xdr:nvSpPr>
      <xdr:spPr>
        <a:xfrm>
          <a:off x="39878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43" name="直線コネクタ 242"/>
        <xdr:cNvCxnSpPr/>
      </xdr:nvCxnSpPr>
      <xdr:spPr>
        <a:xfrm>
          <a:off x="3889375" y="148948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39878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3889375" y="1341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106190</xdr:rowOff>
    </xdr:from>
    <xdr:ext cx="405111" cy="259045"/>
    <xdr:sp macro="" textlink="">
      <xdr:nvSpPr>
        <xdr:cNvPr id="246" name="【福祉施設】&#10;有形固定資産減価償却率平均値テキスト"/>
        <xdr:cNvSpPr txBox="1"/>
      </xdr:nvSpPr>
      <xdr:spPr>
        <a:xfrm>
          <a:off x="3987800" y="14336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47" name="フローチャート: 判断 246"/>
        <xdr:cNvSpPr/>
      </xdr:nvSpPr>
      <xdr:spPr>
        <a:xfrm>
          <a:off x="38989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48" name="フローチャート: 判断 247"/>
        <xdr:cNvSpPr/>
      </xdr:nvSpPr>
      <xdr:spPr>
        <a:xfrm>
          <a:off x="3203575" y="144713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49" name="フローチャート: 判断 248"/>
        <xdr:cNvSpPr/>
      </xdr:nvSpPr>
      <xdr:spPr>
        <a:xfrm>
          <a:off x="2428875"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49022</xdr:rowOff>
    </xdr:from>
    <xdr:to>
      <xdr:col>24</xdr:col>
      <xdr:colOff>114300</xdr:colOff>
      <xdr:row>85</xdr:row>
      <xdr:rowOff>150622</xdr:rowOff>
    </xdr:to>
    <xdr:sp macro="" textlink="">
      <xdr:nvSpPr>
        <xdr:cNvPr id="255" name="楕円 254"/>
        <xdr:cNvSpPr/>
      </xdr:nvSpPr>
      <xdr:spPr>
        <a:xfrm>
          <a:off x="38989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27449</xdr:rowOff>
    </xdr:from>
    <xdr:ext cx="405111" cy="259045"/>
    <xdr:sp macro="" textlink="">
      <xdr:nvSpPr>
        <xdr:cNvPr id="256" name="【福祉施設】&#10;有形固定資産減価償却率該当値テキスト"/>
        <xdr:cNvSpPr txBox="1"/>
      </xdr:nvSpPr>
      <xdr:spPr>
        <a:xfrm>
          <a:off x="3987800" y="1460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65024</xdr:rowOff>
    </xdr:from>
    <xdr:to>
      <xdr:col>20</xdr:col>
      <xdr:colOff>38100</xdr:colOff>
      <xdr:row>85</xdr:row>
      <xdr:rowOff>166624</xdr:rowOff>
    </xdr:to>
    <xdr:sp macro="" textlink="">
      <xdr:nvSpPr>
        <xdr:cNvPr id="257" name="楕円 256"/>
        <xdr:cNvSpPr/>
      </xdr:nvSpPr>
      <xdr:spPr>
        <a:xfrm>
          <a:off x="3203575" y="146382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99822</xdr:rowOff>
    </xdr:from>
    <xdr:to>
      <xdr:col>24</xdr:col>
      <xdr:colOff>63500</xdr:colOff>
      <xdr:row>85</xdr:row>
      <xdr:rowOff>115824</xdr:rowOff>
    </xdr:to>
    <xdr:cxnSp macro="">
      <xdr:nvCxnSpPr>
        <xdr:cNvPr id="258" name="直線コネクタ 257"/>
        <xdr:cNvCxnSpPr/>
      </xdr:nvCxnSpPr>
      <xdr:spPr>
        <a:xfrm flipV="1">
          <a:off x="3235325" y="14673072"/>
          <a:ext cx="714375"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147320</xdr:rowOff>
    </xdr:from>
    <xdr:to>
      <xdr:col>15</xdr:col>
      <xdr:colOff>101600</xdr:colOff>
      <xdr:row>85</xdr:row>
      <xdr:rowOff>77470</xdr:rowOff>
    </xdr:to>
    <xdr:sp macro="" textlink="">
      <xdr:nvSpPr>
        <xdr:cNvPr id="259" name="楕円 258"/>
        <xdr:cNvSpPr/>
      </xdr:nvSpPr>
      <xdr:spPr>
        <a:xfrm>
          <a:off x="2428875"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26670</xdr:rowOff>
    </xdr:from>
    <xdr:to>
      <xdr:col>19</xdr:col>
      <xdr:colOff>177800</xdr:colOff>
      <xdr:row>85</xdr:row>
      <xdr:rowOff>115824</xdr:rowOff>
    </xdr:to>
    <xdr:cxnSp macro="">
      <xdr:nvCxnSpPr>
        <xdr:cNvPr id="260" name="直線コネクタ 259"/>
        <xdr:cNvCxnSpPr/>
      </xdr:nvCxnSpPr>
      <xdr:spPr>
        <a:xfrm>
          <a:off x="2479675" y="14599920"/>
          <a:ext cx="75565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16273</xdr:rowOff>
    </xdr:from>
    <xdr:ext cx="405111" cy="259045"/>
    <xdr:sp macro="" textlink="">
      <xdr:nvSpPr>
        <xdr:cNvPr id="261" name="n_1aveValue【福祉施設】&#10;有形固定資産減価償却率"/>
        <xdr:cNvSpPr txBox="1"/>
      </xdr:nvSpPr>
      <xdr:spPr>
        <a:xfrm>
          <a:off x="306769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160290</xdr:rowOff>
    </xdr:from>
    <xdr:ext cx="405111" cy="259045"/>
    <xdr:sp macro="" textlink="">
      <xdr:nvSpPr>
        <xdr:cNvPr id="262" name="n_2aveValue【福祉施設】&#10;有形固定資産減価償却率"/>
        <xdr:cNvSpPr txBox="1"/>
      </xdr:nvSpPr>
      <xdr:spPr>
        <a:xfrm>
          <a:off x="230569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157751</xdr:rowOff>
    </xdr:from>
    <xdr:ext cx="405111" cy="259045"/>
    <xdr:sp macro="" textlink="">
      <xdr:nvSpPr>
        <xdr:cNvPr id="263" name="n_1mainValue【福祉施設】&#10;有形固定資産減価償却率"/>
        <xdr:cNvSpPr txBox="1"/>
      </xdr:nvSpPr>
      <xdr:spPr>
        <a:xfrm>
          <a:off x="3067694" y="1473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68597</xdr:rowOff>
    </xdr:from>
    <xdr:ext cx="405111" cy="259045"/>
    <xdr:sp macro="" textlink="">
      <xdr:nvSpPr>
        <xdr:cNvPr id="264" name="n_2mainValue【福祉施設】&#10;有形固定資産減価償却率"/>
        <xdr:cNvSpPr txBox="1"/>
      </xdr:nvSpPr>
      <xdr:spPr>
        <a:xfrm>
          <a:off x="230569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6" name="直線コネクタ 285"/>
        <xdr:cNvCxnSpPr/>
      </xdr:nvCxnSpPr>
      <xdr:spPr>
        <a:xfrm flipV="1">
          <a:off x="8905240"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7" name="【福祉施設】&#10;一人当たり面積最小値テキスト"/>
        <xdr:cNvSpPr txBox="1"/>
      </xdr:nvSpPr>
      <xdr:spPr>
        <a:xfrm>
          <a:off x="8943975"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8" name="直線コネクタ 287"/>
        <xdr:cNvCxnSpPr/>
      </xdr:nvCxnSpPr>
      <xdr:spPr>
        <a:xfrm>
          <a:off x="8845550" y="147782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89" name="【福祉施設】&#10;一人当たり面積最大値テキスト"/>
        <xdr:cNvSpPr txBox="1"/>
      </xdr:nvSpPr>
      <xdr:spPr>
        <a:xfrm>
          <a:off x="8943975"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90" name="直線コネクタ 289"/>
        <xdr:cNvCxnSpPr/>
      </xdr:nvCxnSpPr>
      <xdr:spPr>
        <a:xfrm>
          <a:off x="8845550" y="1347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91" name="【福祉施設】&#10;一人当たり面積平均値テキスト"/>
        <xdr:cNvSpPr txBox="1"/>
      </xdr:nvSpPr>
      <xdr:spPr>
        <a:xfrm>
          <a:off x="8943975"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92" name="フローチャート: 判断 291"/>
        <xdr:cNvSpPr/>
      </xdr:nvSpPr>
      <xdr:spPr>
        <a:xfrm>
          <a:off x="8883650" y="143113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93" name="フローチャート: 判断 292"/>
        <xdr:cNvSpPr/>
      </xdr:nvSpPr>
      <xdr:spPr>
        <a:xfrm>
          <a:off x="815975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94" name="フローチャート: 判断 293"/>
        <xdr:cNvSpPr/>
      </xdr:nvSpPr>
      <xdr:spPr>
        <a:xfrm>
          <a:off x="7413625" y="143616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35306</xdr:rowOff>
    </xdr:from>
    <xdr:to>
      <xdr:col>55</xdr:col>
      <xdr:colOff>50800</xdr:colOff>
      <xdr:row>83</xdr:row>
      <xdr:rowOff>136906</xdr:rowOff>
    </xdr:to>
    <xdr:sp macro="" textlink="">
      <xdr:nvSpPr>
        <xdr:cNvPr id="300" name="楕円 299"/>
        <xdr:cNvSpPr/>
      </xdr:nvSpPr>
      <xdr:spPr>
        <a:xfrm>
          <a:off x="8883650" y="142656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58183</xdr:rowOff>
    </xdr:from>
    <xdr:ext cx="469744" cy="259045"/>
    <xdr:sp macro="" textlink="">
      <xdr:nvSpPr>
        <xdr:cNvPr id="301" name="【福祉施設】&#10;一人当たり面積該当値テキスト"/>
        <xdr:cNvSpPr txBox="1"/>
      </xdr:nvSpPr>
      <xdr:spPr>
        <a:xfrm>
          <a:off x="8943975" y="1411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35306</xdr:rowOff>
    </xdr:from>
    <xdr:to>
      <xdr:col>50</xdr:col>
      <xdr:colOff>165100</xdr:colOff>
      <xdr:row>83</xdr:row>
      <xdr:rowOff>136906</xdr:rowOff>
    </xdr:to>
    <xdr:sp macro="" textlink="">
      <xdr:nvSpPr>
        <xdr:cNvPr id="302" name="楕円 301"/>
        <xdr:cNvSpPr/>
      </xdr:nvSpPr>
      <xdr:spPr>
        <a:xfrm>
          <a:off x="815975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86106</xdr:rowOff>
    </xdr:from>
    <xdr:to>
      <xdr:col>55</xdr:col>
      <xdr:colOff>0</xdr:colOff>
      <xdr:row>83</xdr:row>
      <xdr:rowOff>86106</xdr:rowOff>
    </xdr:to>
    <xdr:cxnSp macro="">
      <xdr:nvCxnSpPr>
        <xdr:cNvPr id="303" name="直線コネクタ 302"/>
        <xdr:cNvCxnSpPr/>
      </xdr:nvCxnSpPr>
      <xdr:spPr>
        <a:xfrm>
          <a:off x="8210550" y="14316456"/>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35306</xdr:rowOff>
    </xdr:from>
    <xdr:to>
      <xdr:col>46</xdr:col>
      <xdr:colOff>38100</xdr:colOff>
      <xdr:row>83</xdr:row>
      <xdr:rowOff>136906</xdr:rowOff>
    </xdr:to>
    <xdr:sp macro="" textlink="">
      <xdr:nvSpPr>
        <xdr:cNvPr id="304" name="楕円 303"/>
        <xdr:cNvSpPr/>
      </xdr:nvSpPr>
      <xdr:spPr>
        <a:xfrm>
          <a:off x="7413625" y="142656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86106</xdr:rowOff>
    </xdr:from>
    <xdr:to>
      <xdr:col>50</xdr:col>
      <xdr:colOff>114300</xdr:colOff>
      <xdr:row>83</xdr:row>
      <xdr:rowOff>86106</xdr:rowOff>
    </xdr:to>
    <xdr:cxnSp macro="">
      <xdr:nvCxnSpPr>
        <xdr:cNvPr id="305" name="直線コネクタ 304"/>
        <xdr:cNvCxnSpPr/>
      </xdr:nvCxnSpPr>
      <xdr:spPr>
        <a:xfrm>
          <a:off x="7445375" y="14316456"/>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06" name="n_1aveValue【福祉施設】&#10;一人当たり面積"/>
        <xdr:cNvSpPr txBox="1"/>
      </xdr:nvSpPr>
      <xdr:spPr>
        <a:xfrm>
          <a:off x="7991552"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52595</xdr:rowOff>
    </xdr:from>
    <xdr:ext cx="469744" cy="259045"/>
    <xdr:sp macro="" textlink="">
      <xdr:nvSpPr>
        <xdr:cNvPr id="307" name="n_2aveValue【福祉施設】&#10;一人当たり面積"/>
        <xdr:cNvSpPr txBox="1"/>
      </xdr:nvSpPr>
      <xdr:spPr>
        <a:xfrm>
          <a:off x="72581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153433</xdr:rowOff>
    </xdr:from>
    <xdr:ext cx="469744" cy="259045"/>
    <xdr:sp macro="" textlink="">
      <xdr:nvSpPr>
        <xdr:cNvPr id="308" name="n_1mainValue【福祉施設】&#10;一人当たり面積"/>
        <xdr:cNvSpPr txBox="1"/>
      </xdr:nvSpPr>
      <xdr:spPr>
        <a:xfrm>
          <a:off x="7991552"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153433</xdr:rowOff>
    </xdr:from>
    <xdr:ext cx="469744" cy="259045"/>
    <xdr:sp macro="" textlink="">
      <xdr:nvSpPr>
        <xdr:cNvPr id="309" name="n_2mainValue【福祉施設】&#10;一人当たり面積"/>
        <xdr:cNvSpPr txBox="1"/>
      </xdr:nvSpPr>
      <xdr:spPr>
        <a:xfrm>
          <a:off x="72581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4" name="正方形/長方形 333"/>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5" name="正方形/長方形 334"/>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6" name="正方形/長方形 335"/>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7" name="正方形/長方形 336"/>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8" name="正方形/長方形 337"/>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9" name="正方形/長方形 338"/>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0" name="正方形/長方形 339"/>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1" name="正方形/長方形 340"/>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2" name="正方形/長方形 341"/>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3" name="正方形/長方形 342"/>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4" name="正方形/長方形 343"/>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5" name="正方形/長方形 344"/>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6" name="正方形/長方形 345"/>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7" name="正方形/長方形 346"/>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8" name="正方形/長方形 347"/>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9" name="正方形/長方形 348"/>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0" name="正方形/長方形 349"/>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1" name="正方形/長方形 350"/>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2" name="正方形/長方形 351"/>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3" name="正方形/長方形 352"/>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4" name="正方形/長方形 353"/>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5" name="正方形/長方形 354"/>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6" name="正方形/長方形 355"/>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7" name="正方形/長方形 356"/>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58" name="正方形/長方形 357"/>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9" name="正方形/長方形 358"/>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0" name="正方形/長方形 359"/>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1" name="正方形/長方形 360"/>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2" name="正方形/長方形 361"/>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3" name="正方形/長方形 362"/>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4" name="正方形/長方形 363"/>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5" name="正方形/長方形 364"/>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6" name="テキスト ボックス 365"/>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7" name="直線コネクタ 366"/>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68" name="直線コネクタ 367"/>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69" name="テキスト ボックス 368"/>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0" name="直線コネクタ 369"/>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1" name="テキスト ボックス 370"/>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2" name="直線コネクタ 371"/>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3" name="テキスト ボックス 372"/>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4" name="直線コネクタ 373"/>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5" name="テキスト ボックス 374"/>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76" name="直線コネクタ 375"/>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77" name="テキスト ボックス 376"/>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78" name="直線コネクタ 377"/>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79" name="テキスト ボックス 378"/>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0" name="直線コネクタ 379"/>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1" name="テキスト ボックス 380"/>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2"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383" name="直線コネクタ 382"/>
        <xdr:cNvCxnSpPr/>
      </xdr:nvCxnSpPr>
      <xdr:spPr>
        <a:xfrm flipV="1">
          <a:off x="13889989"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384" name="【消防施設】&#10;有形固定資産減価償却率最小値テキスト"/>
        <xdr:cNvSpPr txBox="1"/>
      </xdr:nvSpPr>
      <xdr:spPr>
        <a:xfrm>
          <a:off x="13928725"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385" name="直線コネクタ 384"/>
        <xdr:cNvCxnSpPr/>
      </xdr:nvCxnSpPr>
      <xdr:spPr>
        <a:xfrm>
          <a:off x="13801725" y="14851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386" name="【消防施設】&#10;有形固定資産減価償却率最大値テキスト"/>
        <xdr:cNvSpPr txBox="1"/>
      </xdr:nvSpPr>
      <xdr:spPr>
        <a:xfrm>
          <a:off x="13928725"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387" name="直線コネクタ 386"/>
        <xdr:cNvCxnSpPr/>
      </xdr:nvCxnSpPr>
      <xdr:spPr>
        <a:xfrm>
          <a:off x="13801725" y="134324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160400</xdr:rowOff>
    </xdr:from>
    <xdr:ext cx="405111" cy="259045"/>
    <xdr:sp macro="" textlink="">
      <xdr:nvSpPr>
        <xdr:cNvPr id="388" name="【消防施設】&#10;有形固定資産減価償却率平均値テキスト"/>
        <xdr:cNvSpPr txBox="1"/>
      </xdr:nvSpPr>
      <xdr:spPr>
        <a:xfrm>
          <a:off x="13928725" y="1387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389" name="フローチャート: 判断 388"/>
        <xdr:cNvSpPr/>
      </xdr:nvSpPr>
      <xdr:spPr>
        <a:xfrm>
          <a:off x="13839825" y="140249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390" name="フローチャート: 判断 389"/>
        <xdr:cNvSpPr/>
      </xdr:nvSpPr>
      <xdr:spPr>
        <a:xfrm>
          <a:off x="13115925"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391" name="フローチャート: 判断 390"/>
        <xdr:cNvSpPr/>
      </xdr:nvSpPr>
      <xdr:spPr>
        <a:xfrm>
          <a:off x="123698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92" name="テキスト ボックス 391"/>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3" name="テキスト ボックス 392"/>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4" name="テキスト ボックス 393"/>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5" name="テキスト ボックス 394"/>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6" name="テキスト ボックス 395"/>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117929</xdr:rowOff>
    </xdr:from>
    <xdr:to>
      <xdr:col>85</xdr:col>
      <xdr:colOff>177800</xdr:colOff>
      <xdr:row>85</xdr:row>
      <xdr:rowOff>48079</xdr:rowOff>
    </xdr:to>
    <xdr:sp macro="" textlink="">
      <xdr:nvSpPr>
        <xdr:cNvPr id="397" name="楕円 396"/>
        <xdr:cNvSpPr/>
      </xdr:nvSpPr>
      <xdr:spPr>
        <a:xfrm>
          <a:off x="13839825" y="145197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96356</xdr:rowOff>
    </xdr:from>
    <xdr:ext cx="405111" cy="259045"/>
    <xdr:sp macro="" textlink="">
      <xdr:nvSpPr>
        <xdr:cNvPr id="398" name="【消防施設】&#10;有形固定資産減価償却率該当値テキスト"/>
        <xdr:cNvSpPr txBox="1"/>
      </xdr:nvSpPr>
      <xdr:spPr>
        <a:xfrm>
          <a:off x="13928725"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49349</xdr:rowOff>
    </xdr:from>
    <xdr:to>
      <xdr:col>81</xdr:col>
      <xdr:colOff>101600</xdr:colOff>
      <xdr:row>85</xdr:row>
      <xdr:rowOff>150949</xdr:rowOff>
    </xdr:to>
    <xdr:sp macro="" textlink="">
      <xdr:nvSpPr>
        <xdr:cNvPr id="399" name="楕円 398"/>
        <xdr:cNvSpPr/>
      </xdr:nvSpPr>
      <xdr:spPr>
        <a:xfrm>
          <a:off x="13115925"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168729</xdr:rowOff>
    </xdr:from>
    <xdr:to>
      <xdr:col>85</xdr:col>
      <xdr:colOff>127000</xdr:colOff>
      <xdr:row>85</xdr:row>
      <xdr:rowOff>100149</xdr:rowOff>
    </xdr:to>
    <xdr:cxnSp macro="">
      <xdr:nvCxnSpPr>
        <xdr:cNvPr id="400" name="直線コネクタ 399"/>
        <xdr:cNvCxnSpPr/>
      </xdr:nvCxnSpPr>
      <xdr:spPr>
        <a:xfrm flipV="1">
          <a:off x="13166725" y="14570529"/>
          <a:ext cx="7239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96701</xdr:rowOff>
    </xdr:from>
    <xdr:to>
      <xdr:col>76</xdr:col>
      <xdr:colOff>165100</xdr:colOff>
      <xdr:row>86</xdr:row>
      <xdr:rowOff>26851</xdr:rowOff>
    </xdr:to>
    <xdr:sp macro="" textlink="">
      <xdr:nvSpPr>
        <xdr:cNvPr id="401" name="楕円 400"/>
        <xdr:cNvSpPr/>
      </xdr:nvSpPr>
      <xdr:spPr>
        <a:xfrm>
          <a:off x="123698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100149</xdr:rowOff>
    </xdr:from>
    <xdr:to>
      <xdr:col>81</xdr:col>
      <xdr:colOff>50800</xdr:colOff>
      <xdr:row>85</xdr:row>
      <xdr:rowOff>147501</xdr:rowOff>
    </xdr:to>
    <xdr:cxnSp macro="">
      <xdr:nvCxnSpPr>
        <xdr:cNvPr id="402" name="直線コネクタ 401"/>
        <xdr:cNvCxnSpPr/>
      </xdr:nvCxnSpPr>
      <xdr:spPr>
        <a:xfrm flipV="1">
          <a:off x="12420600" y="14673399"/>
          <a:ext cx="746125"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89098</xdr:rowOff>
    </xdr:from>
    <xdr:ext cx="405111" cy="259045"/>
    <xdr:sp macro="" textlink="">
      <xdr:nvSpPr>
        <xdr:cNvPr id="403" name="n_1aveValue【消防施設】&#10;有形固定資産減価償却率"/>
        <xdr:cNvSpPr txBox="1"/>
      </xdr:nvSpPr>
      <xdr:spPr>
        <a:xfrm>
          <a:off x="12980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404" name="n_2aveValue【消防施設】&#10;有形固定資産減価償却率"/>
        <xdr:cNvSpPr txBox="1"/>
      </xdr:nvSpPr>
      <xdr:spPr>
        <a:xfrm>
          <a:off x="12246619"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142076</xdr:rowOff>
    </xdr:from>
    <xdr:ext cx="405111" cy="259045"/>
    <xdr:sp macro="" textlink="">
      <xdr:nvSpPr>
        <xdr:cNvPr id="405" name="n_1mainValue【消防施設】&#10;有形固定資産減価償却率"/>
        <xdr:cNvSpPr txBox="1"/>
      </xdr:nvSpPr>
      <xdr:spPr>
        <a:xfrm>
          <a:off x="12980044" y="1471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17978</xdr:rowOff>
    </xdr:from>
    <xdr:ext cx="405111" cy="259045"/>
    <xdr:sp macro="" textlink="">
      <xdr:nvSpPr>
        <xdr:cNvPr id="406" name="n_2mainValue【消防施設】&#10;有形固定資産減価償却率"/>
        <xdr:cNvSpPr txBox="1"/>
      </xdr:nvSpPr>
      <xdr:spPr>
        <a:xfrm>
          <a:off x="12246619"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7" name="正方形/長方形 406"/>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8" name="正方形/長方形 407"/>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9" name="正方形/長方形 408"/>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0" name="正方形/長方形 409"/>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1" name="正方形/長方形 410"/>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2" name="正方形/長方形 411"/>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3" name="正方形/長方形 412"/>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4" name="正方形/長方形 413"/>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5" name="テキスト ボックス 414"/>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6" name="直線コネクタ 415"/>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17" name="直線コネクタ 416"/>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18" name="テキスト ボックス 417"/>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19" name="直線コネクタ 418"/>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20" name="テキスト ボックス 419"/>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21" name="直線コネクタ 420"/>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22" name="テキスト ボックス 421"/>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23" name="直線コネクタ 422"/>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24" name="テキスト ボックス 423"/>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5" name="直線コネクタ 424"/>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6" name="テキスト ボックス 425"/>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7"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428" name="直線コネクタ 427"/>
        <xdr:cNvCxnSpPr/>
      </xdr:nvCxnSpPr>
      <xdr:spPr>
        <a:xfrm flipV="1">
          <a:off x="188461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429" name="【消防施設】&#10;一人当たり面積最小値テキスト"/>
        <xdr:cNvSpPr txBox="1"/>
      </xdr:nvSpPr>
      <xdr:spPr>
        <a:xfrm>
          <a:off x="188849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430" name="直線コネクタ 429"/>
        <xdr:cNvCxnSpPr/>
      </xdr:nvCxnSpPr>
      <xdr:spPr>
        <a:xfrm>
          <a:off x="18786475" y="147096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431" name="【消防施設】&#10;一人当たり面積最大値テキスト"/>
        <xdr:cNvSpPr txBox="1"/>
      </xdr:nvSpPr>
      <xdr:spPr>
        <a:xfrm>
          <a:off x="188849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432" name="直線コネクタ 431"/>
        <xdr:cNvCxnSpPr/>
      </xdr:nvCxnSpPr>
      <xdr:spPr>
        <a:xfrm>
          <a:off x="18786475" y="136580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433" name="【消防施設】&#10;一人当たり面積平均値テキスト"/>
        <xdr:cNvSpPr txBox="1"/>
      </xdr:nvSpPr>
      <xdr:spPr>
        <a:xfrm>
          <a:off x="188849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434" name="フローチャート: 判断 433"/>
        <xdr:cNvSpPr/>
      </xdr:nvSpPr>
      <xdr:spPr>
        <a:xfrm>
          <a:off x="187960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435" name="フローチャート: 判断 434"/>
        <xdr:cNvSpPr/>
      </xdr:nvSpPr>
      <xdr:spPr>
        <a:xfrm>
          <a:off x="18100675" y="144028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436" name="フローチャート: 判断 435"/>
        <xdr:cNvSpPr/>
      </xdr:nvSpPr>
      <xdr:spPr>
        <a:xfrm>
          <a:off x="17325975"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37" name="テキスト ボックス 436"/>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8" name="テキスト ボックス 437"/>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9" name="テキスト ボックス 438"/>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0" name="テキスト ボックス 439"/>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1" name="テキスト ボックス 440"/>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39878</xdr:rowOff>
    </xdr:from>
    <xdr:to>
      <xdr:col>116</xdr:col>
      <xdr:colOff>114300</xdr:colOff>
      <xdr:row>83</xdr:row>
      <xdr:rowOff>141478</xdr:rowOff>
    </xdr:to>
    <xdr:sp macro="" textlink="">
      <xdr:nvSpPr>
        <xdr:cNvPr id="442" name="楕円 441"/>
        <xdr:cNvSpPr/>
      </xdr:nvSpPr>
      <xdr:spPr>
        <a:xfrm>
          <a:off x="187960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62755</xdr:rowOff>
    </xdr:from>
    <xdr:ext cx="469744" cy="259045"/>
    <xdr:sp macro="" textlink="">
      <xdr:nvSpPr>
        <xdr:cNvPr id="443" name="【消防施設】&#10;一人当たり面積該当値テキスト"/>
        <xdr:cNvSpPr txBox="1"/>
      </xdr:nvSpPr>
      <xdr:spPr>
        <a:xfrm>
          <a:off x="18884900" y="1412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444" name="楕円 443"/>
        <xdr:cNvSpPr/>
      </xdr:nvSpPr>
      <xdr:spPr>
        <a:xfrm>
          <a:off x="18100675" y="142290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49530</xdr:rowOff>
    </xdr:from>
    <xdr:to>
      <xdr:col>116</xdr:col>
      <xdr:colOff>63500</xdr:colOff>
      <xdr:row>83</xdr:row>
      <xdr:rowOff>90678</xdr:rowOff>
    </xdr:to>
    <xdr:cxnSp macro="">
      <xdr:nvCxnSpPr>
        <xdr:cNvPr id="445" name="直線コネクタ 444"/>
        <xdr:cNvCxnSpPr/>
      </xdr:nvCxnSpPr>
      <xdr:spPr>
        <a:xfrm>
          <a:off x="18132425" y="14279880"/>
          <a:ext cx="71437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3302</xdr:rowOff>
    </xdr:from>
    <xdr:to>
      <xdr:col>107</xdr:col>
      <xdr:colOff>101600</xdr:colOff>
      <xdr:row>83</xdr:row>
      <xdr:rowOff>104902</xdr:rowOff>
    </xdr:to>
    <xdr:sp macro="" textlink="">
      <xdr:nvSpPr>
        <xdr:cNvPr id="446" name="楕円 445"/>
        <xdr:cNvSpPr/>
      </xdr:nvSpPr>
      <xdr:spPr>
        <a:xfrm>
          <a:off x="17325975"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54102</xdr:rowOff>
    </xdr:to>
    <xdr:cxnSp macro="">
      <xdr:nvCxnSpPr>
        <xdr:cNvPr id="447" name="直線コネクタ 446"/>
        <xdr:cNvCxnSpPr/>
      </xdr:nvCxnSpPr>
      <xdr:spPr>
        <a:xfrm flipV="1">
          <a:off x="17376775" y="14279880"/>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93742</xdr:rowOff>
    </xdr:from>
    <xdr:ext cx="469744" cy="259045"/>
    <xdr:sp macro="" textlink="">
      <xdr:nvSpPr>
        <xdr:cNvPr id="448" name="n_1aveValue【消防施設】&#10;一人当たり面積"/>
        <xdr:cNvSpPr txBox="1"/>
      </xdr:nvSpPr>
      <xdr:spPr>
        <a:xfrm>
          <a:off x="1793247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449" name="n_2aveValue【消防施設】&#10;一人当たり面積"/>
        <xdr:cNvSpPr txBox="1"/>
      </xdr:nvSpPr>
      <xdr:spPr>
        <a:xfrm>
          <a:off x="1717047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116857</xdr:rowOff>
    </xdr:from>
    <xdr:ext cx="469744" cy="259045"/>
    <xdr:sp macro="" textlink="">
      <xdr:nvSpPr>
        <xdr:cNvPr id="450" name="n_1mainValue【消防施設】&#10;一人当たり面積"/>
        <xdr:cNvSpPr txBox="1"/>
      </xdr:nvSpPr>
      <xdr:spPr>
        <a:xfrm>
          <a:off x="1793247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121429</xdr:rowOff>
    </xdr:from>
    <xdr:ext cx="469744" cy="259045"/>
    <xdr:sp macro="" textlink="">
      <xdr:nvSpPr>
        <xdr:cNvPr id="451" name="n_2mainValue【消防施設】&#10;一人当たり面積"/>
        <xdr:cNvSpPr txBox="1"/>
      </xdr:nvSpPr>
      <xdr:spPr>
        <a:xfrm>
          <a:off x="1717047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2" name="正方形/長方形 451"/>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3" name="正方形/長方形 452"/>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4" name="正方形/長方形 453"/>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5" name="正方形/長方形 454"/>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6" name="正方形/長方形 455"/>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7" name="正方形/長方形 456"/>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8" name="正方形/長方形 457"/>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9" name="正方形/長方形 458"/>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0" name="テキスト ボックス 459"/>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1" name="直線コネクタ 460"/>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2" name="直線コネクタ 461"/>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3" name="テキスト ボックス 462"/>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4" name="直線コネクタ 463"/>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5" name="テキスト ボックス 464"/>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6" name="直線コネクタ 465"/>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7" name="テキスト ボックス 466"/>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8" name="直線コネクタ 467"/>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9" name="テキスト ボックス 468"/>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0" name="直線コネクタ 469"/>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1" name="テキスト ボックス 470"/>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2" name="直線コネクタ 471"/>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3" name="テキスト ボックス 472"/>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4" name="直線コネクタ 473"/>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5" name="テキスト ボックス 474"/>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6"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477" name="直線コネクタ 476"/>
        <xdr:cNvCxnSpPr/>
      </xdr:nvCxnSpPr>
      <xdr:spPr>
        <a:xfrm flipV="1">
          <a:off x="13889989"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478" name="【庁舎】&#10;有形固定資産減価償却率最小値テキスト"/>
        <xdr:cNvSpPr txBox="1"/>
      </xdr:nvSpPr>
      <xdr:spPr>
        <a:xfrm>
          <a:off x="13928725"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9" name="直線コネクタ 478"/>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80" name="【庁舎】&#10;有形固定資産減価償却率最大値テキスト"/>
        <xdr:cNvSpPr txBox="1"/>
      </xdr:nvSpPr>
      <xdr:spPr>
        <a:xfrm>
          <a:off x="13928725"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81" name="直線コネクタ 480"/>
        <xdr:cNvCxnSpPr/>
      </xdr:nvCxnSpPr>
      <xdr:spPr>
        <a:xfrm>
          <a:off x="13801725" y="170938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482" name="【庁舎】&#10;有形固定資産減価償却率平均値テキスト"/>
        <xdr:cNvSpPr txBox="1"/>
      </xdr:nvSpPr>
      <xdr:spPr>
        <a:xfrm>
          <a:off x="13928725"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483" name="フローチャート: 判断 482"/>
        <xdr:cNvSpPr/>
      </xdr:nvSpPr>
      <xdr:spPr>
        <a:xfrm>
          <a:off x="13839825" y="178170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484" name="フローチャート: 判断 483"/>
        <xdr:cNvSpPr/>
      </xdr:nvSpPr>
      <xdr:spPr>
        <a:xfrm>
          <a:off x="13115925"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485" name="フローチャート: 判断 484"/>
        <xdr:cNvSpPr/>
      </xdr:nvSpPr>
      <xdr:spPr>
        <a:xfrm>
          <a:off x="123698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6" name="テキスト ボックス 485"/>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7" name="テキスト ボックス 486"/>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8" name="テキスト ボックス 487"/>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9" name="テキスト ボックス 488"/>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0" name="テキスト ボックス 489"/>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61323</xdr:rowOff>
    </xdr:from>
    <xdr:to>
      <xdr:col>85</xdr:col>
      <xdr:colOff>177800</xdr:colOff>
      <xdr:row>103</xdr:row>
      <xdr:rowOff>162923</xdr:rowOff>
    </xdr:to>
    <xdr:sp macro="" textlink="">
      <xdr:nvSpPr>
        <xdr:cNvPr id="491" name="楕円 490"/>
        <xdr:cNvSpPr/>
      </xdr:nvSpPr>
      <xdr:spPr>
        <a:xfrm>
          <a:off x="13839825" y="177206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84200</xdr:rowOff>
    </xdr:from>
    <xdr:ext cx="405111" cy="259045"/>
    <xdr:sp macro="" textlink="">
      <xdr:nvSpPr>
        <xdr:cNvPr id="492" name="【庁舎】&#10;有形固定資産減価償却率該当値テキスト"/>
        <xdr:cNvSpPr txBox="1"/>
      </xdr:nvSpPr>
      <xdr:spPr>
        <a:xfrm>
          <a:off x="13928725" y="1757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80918</xdr:rowOff>
    </xdr:from>
    <xdr:to>
      <xdr:col>81</xdr:col>
      <xdr:colOff>101600</xdr:colOff>
      <xdr:row>104</xdr:row>
      <xdr:rowOff>11068</xdr:rowOff>
    </xdr:to>
    <xdr:sp macro="" textlink="">
      <xdr:nvSpPr>
        <xdr:cNvPr id="493" name="楕円 492"/>
        <xdr:cNvSpPr/>
      </xdr:nvSpPr>
      <xdr:spPr>
        <a:xfrm>
          <a:off x="13115925"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112123</xdr:rowOff>
    </xdr:from>
    <xdr:to>
      <xdr:col>85</xdr:col>
      <xdr:colOff>127000</xdr:colOff>
      <xdr:row>103</xdr:row>
      <xdr:rowOff>131718</xdr:rowOff>
    </xdr:to>
    <xdr:cxnSp macro="">
      <xdr:nvCxnSpPr>
        <xdr:cNvPr id="494" name="直線コネクタ 493"/>
        <xdr:cNvCxnSpPr/>
      </xdr:nvCxnSpPr>
      <xdr:spPr>
        <a:xfrm flipV="1">
          <a:off x="13166725" y="17771473"/>
          <a:ext cx="7239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89081</xdr:rowOff>
    </xdr:from>
    <xdr:to>
      <xdr:col>76</xdr:col>
      <xdr:colOff>165100</xdr:colOff>
      <xdr:row>104</xdr:row>
      <xdr:rowOff>19231</xdr:rowOff>
    </xdr:to>
    <xdr:sp macro="" textlink="">
      <xdr:nvSpPr>
        <xdr:cNvPr id="495" name="楕円 494"/>
        <xdr:cNvSpPr/>
      </xdr:nvSpPr>
      <xdr:spPr>
        <a:xfrm>
          <a:off x="123698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131718</xdr:rowOff>
    </xdr:from>
    <xdr:to>
      <xdr:col>81</xdr:col>
      <xdr:colOff>50800</xdr:colOff>
      <xdr:row>103</xdr:row>
      <xdr:rowOff>139881</xdr:rowOff>
    </xdr:to>
    <xdr:cxnSp macro="">
      <xdr:nvCxnSpPr>
        <xdr:cNvPr id="496" name="直線コネクタ 495"/>
        <xdr:cNvCxnSpPr/>
      </xdr:nvCxnSpPr>
      <xdr:spPr>
        <a:xfrm flipV="1">
          <a:off x="12420600" y="17791068"/>
          <a:ext cx="746125"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497" name="n_1aveValue【庁舎】&#10;有形固定資産減価償却率"/>
        <xdr:cNvSpPr txBox="1"/>
      </xdr:nvSpPr>
      <xdr:spPr>
        <a:xfrm>
          <a:off x="12980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498" name="n_2aveValue【庁舎】&#10;有形固定資産減価償却率"/>
        <xdr:cNvSpPr txBox="1"/>
      </xdr:nvSpPr>
      <xdr:spPr>
        <a:xfrm>
          <a:off x="12246619"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27595</xdr:rowOff>
    </xdr:from>
    <xdr:ext cx="405111" cy="259045"/>
    <xdr:sp macro="" textlink="">
      <xdr:nvSpPr>
        <xdr:cNvPr id="499" name="n_1mainValue【庁舎】&#10;有形固定資産減価償却率"/>
        <xdr:cNvSpPr txBox="1"/>
      </xdr:nvSpPr>
      <xdr:spPr>
        <a:xfrm>
          <a:off x="129800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35758</xdr:rowOff>
    </xdr:from>
    <xdr:ext cx="405111" cy="259045"/>
    <xdr:sp macro="" textlink="">
      <xdr:nvSpPr>
        <xdr:cNvPr id="500" name="n_2mainValue【庁舎】&#10;有形固定資産減価償却率"/>
        <xdr:cNvSpPr txBox="1"/>
      </xdr:nvSpPr>
      <xdr:spPr>
        <a:xfrm>
          <a:off x="12246619"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1" name="直線コネクタ 510"/>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2" name="テキスト ボックス 511"/>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3" name="直線コネクタ 512"/>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4" name="テキスト ボックス 513"/>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5" name="直線コネクタ 514"/>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6" name="テキスト ボックス 515"/>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7" name="直線コネクタ 516"/>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8" name="テキスト ボックス 517"/>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9" name="直線コネクタ 518"/>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0" name="テキスト ボックス 519"/>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1" name="直線コネクタ 520"/>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2" name="テキスト ボックス 521"/>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3" name="直線コネクタ 522"/>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4" name="テキスト ボックス 523"/>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5"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526" name="直線コネクタ 525"/>
        <xdr:cNvCxnSpPr/>
      </xdr:nvCxnSpPr>
      <xdr:spPr>
        <a:xfrm flipV="1">
          <a:off x="188461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527" name="【庁舎】&#10;一人当たり面積最小値テキスト"/>
        <xdr:cNvSpPr txBox="1"/>
      </xdr:nvSpPr>
      <xdr:spPr>
        <a:xfrm>
          <a:off x="188849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528" name="直線コネクタ 527"/>
        <xdr:cNvCxnSpPr/>
      </xdr:nvCxnSpPr>
      <xdr:spPr>
        <a:xfrm>
          <a:off x="18786475" y="186439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529" name="【庁舎】&#10;一人当たり面積最大値テキスト"/>
        <xdr:cNvSpPr txBox="1"/>
      </xdr:nvSpPr>
      <xdr:spPr>
        <a:xfrm>
          <a:off x="188849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530" name="直線コネクタ 529"/>
        <xdr:cNvCxnSpPr/>
      </xdr:nvCxnSpPr>
      <xdr:spPr>
        <a:xfrm>
          <a:off x="18786475" y="172952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531" name="【庁舎】&#10;一人当たり面積平均値テキスト"/>
        <xdr:cNvSpPr txBox="1"/>
      </xdr:nvSpPr>
      <xdr:spPr>
        <a:xfrm>
          <a:off x="188849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532" name="フローチャート: 判断 531"/>
        <xdr:cNvSpPr/>
      </xdr:nvSpPr>
      <xdr:spPr>
        <a:xfrm>
          <a:off x="187960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533" name="フローチャート: 判断 532"/>
        <xdr:cNvSpPr/>
      </xdr:nvSpPr>
      <xdr:spPr>
        <a:xfrm>
          <a:off x="18100675" y="184483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534" name="フローチャート: 判断 533"/>
        <xdr:cNvSpPr/>
      </xdr:nvSpPr>
      <xdr:spPr>
        <a:xfrm>
          <a:off x="17325975"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5" name="テキスト ボックス 534"/>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6" name="テキスト ボックス 535"/>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7" name="テキスト ボックス 536"/>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8" name="テキスト ボックス 537"/>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9" name="テキスト ボックス 538"/>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148408</xdr:rowOff>
    </xdr:from>
    <xdr:to>
      <xdr:col>116</xdr:col>
      <xdr:colOff>114300</xdr:colOff>
      <xdr:row>107</xdr:row>
      <xdr:rowOff>78558</xdr:rowOff>
    </xdr:to>
    <xdr:sp macro="" textlink="">
      <xdr:nvSpPr>
        <xdr:cNvPr id="540" name="楕円 539"/>
        <xdr:cNvSpPr/>
      </xdr:nvSpPr>
      <xdr:spPr>
        <a:xfrm>
          <a:off x="18796000" y="1832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171285</xdr:rowOff>
    </xdr:from>
    <xdr:ext cx="469744" cy="259045"/>
    <xdr:sp macro="" textlink="">
      <xdr:nvSpPr>
        <xdr:cNvPr id="541" name="【庁舎】&#10;一人当たり面積該当値テキスト"/>
        <xdr:cNvSpPr txBox="1"/>
      </xdr:nvSpPr>
      <xdr:spPr>
        <a:xfrm>
          <a:off x="18884900" y="1817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148408</xdr:rowOff>
    </xdr:from>
    <xdr:to>
      <xdr:col>112</xdr:col>
      <xdr:colOff>38100</xdr:colOff>
      <xdr:row>107</xdr:row>
      <xdr:rowOff>78558</xdr:rowOff>
    </xdr:to>
    <xdr:sp macro="" textlink="">
      <xdr:nvSpPr>
        <xdr:cNvPr id="542" name="楕円 541"/>
        <xdr:cNvSpPr/>
      </xdr:nvSpPr>
      <xdr:spPr>
        <a:xfrm>
          <a:off x="18100675" y="183221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27758</xdr:rowOff>
    </xdr:from>
    <xdr:to>
      <xdr:col>116</xdr:col>
      <xdr:colOff>63500</xdr:colOff>
      <xdr:row>107</xdr:row>
      <xdr:rowOff>27758</xdr:rowOff>
    </xdr:to>
    <xdr:cxnSp macro="">
      <xdr:nvCxnSpPr>
        <xdr:cNvPr id="543" name="直線コネクタ 542"/>
        <xdr:cNvCxnSpPr/>
      </xdr:nvCxnSpPr>
      <xdr:spPr>
        <a:xfrm>
          <a:off x="18132425" y="18372908"/>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148408</xdr:rowOff>
    </xdr:from>
    <xdr:to>
      <xdr:col>107</xdr:col>
      <xdr:colOff>101600</xdr:colOff>
      <xdr:row>107</xdr:row>
      <xdr:rowOff>78558</xdr:rowOff>
    </xdr:to>
    <xdr:sp macro="" textlink="">
      <xdr:nvSpPr>
        <xdr:cNvPr id="544" name="楕円 543"/>
        <xdr:cNvSpPr/>
      </xdr:nvSpPr>
      <xdr:spPr>
        <a:xfrm>
          <a:off x="17325975" y="1832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27758</xdr:rowOff>
    </xdr:from>
    <xdr:to>
      <xdr:col>111</xdr:col>
      <xdr:colOff>177800</xdr:colOff>
      <xdr:row>107</xdr:row>
      <xdr:rowOff>27758</xdr:rowOff>
    </xdr:to>
    <xdr:cxnSp macro="">
      <xdr:nvCxnSpPr>
        <xdr:cNvPr id="545" name="直線コネクタ 544"/>
        <xdr:cNvCxnSpPr/>
      </xdr:nvCxnSpPr>
      <xdr:spPr>
        <a:xfrm>
          <a:off x="17376775" y="18372908"/>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24509</xdr:rowOff>
    </xdr:from>
    <xdr:ext cx="469744" cy="259045"/>
    <xdr:sp macro="" textlink="">
      <xdr:nvSpPr>
        <xdr:cNvPr id="546" name="n_1aveValue【庁舎】&#10;一人当たり面積"/>
        <xdr:cNvSpPr txBox="1"/>
      </xdr:nvSpPr>
      <xdr:spPr>
        <a:xfrm>
          <a:off x="1793247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34307</xdr:rowOff>
    </xdr:from>
    <xdr:ext cx="469744" cy="259045"/>
    <xdr:sp macro="" textlink="">
      <xdr:nvSpPr>
        <xdr:cNvPr id="547" name="n_2aveValue【庁舎】&#10;一人当たり面積"/>
        <xdr:cNvSpPr txBox="1"/>
      </xdr:nvSpPr>
      <xdr:spPr>
        <a:xfrm>
          <a:off x="1717047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95085</xdr:rowOff>
    </xdr:from>
    <xdr:ext cx="469744" cy="259045"/>
    <xdr:sp macro="" textlink="">
      <xdr:nvSpPr>
        <xdr:cNvPr id="548" name="n_1mainValue【庁舎】&#10;一人当たり面積"/>
        <xdr:cNvSpPr txBox="1"/>
      </xdr:nvSpPr>
      <xdr:spPr>
        <a:xfrm>
          <a:off x="17932477" y="1809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95085</xdr:rowOff>
    </xdr:from>
    <xdr:ext cx="469744" cy="259045"/>
    <xdr:sp macro="" textlink="">
      <xdr:nvSpPr>
        <xdr:cNvPr id="549" name="n_2mainValue【庁舎】&#10;一人当たり面積"/>
        <xdr:cNvSpPr txBox="1"/>
      </xdr:nvSpPr>
      <xdr:spPr>
        <a:xfrm>
          <a:off x="17170477" y="1809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0" name="正方形/長方形 54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1" name="正方形/長方形 55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2" name="テキスト ボックス 55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800">
              <a:latin typeface="ＭＳ Ｐゴシック" panose="020B0600070205080204" pitchFamily="50" charset="-128"/>
              <a:ea typeface="ＭＳ Ｐゴシック" panose="020B0600070205080204" pitchFamily="50" charset="-128"/>
            </a:rPr>
            <a:t>　庁舎・図書館・体育館については平成</a:t>
          </a:r>
          <a:r>
            <a:rPr kumimoji="1" lang="en-US" altLang="ja-JP" sz="1800">
              <a:latin typeface="ＭＳ Ｐゴシック" panose="020B0600070205080204" pitchFamily="50" charset="-128"/>
              <a:ea typeface="ＭＳ Ｐゴシック" panose="020B0600070205080204" pitchFamily="50" charset="-128"/>
            </a:rPr>
            <a:t>13</a:t>
          </a:r>
          <a:r>
            <a:rPr kumimoji="1" lang="ja-JP" altLang="en-US" sz="1800">
              <a:latin typeface="ＭＳ Ｐゴシック" panose="020B0600070205080204" pitchFamily="50" charset="-128"/>
              <a:ea typeface="ＭＳ Ｐゴシック" panose="020B0600070205080204" pitchFamily="50" charset="-128"/>
            </a:rPr>
            <a:t>年に建築されたが、電気設備・機械設備については、そのほとんどが法定耐用年数</a:t>
          </a:r>
          <a:r>
            <a:rPr kumimoji="1" lang="en-US" altLang="ja-JP" sz="1800">
              <a:latin typeface="ＭＳ Ｐゴシック" panose="020B0600070205080204" pitchFamily="50" charset="-128"/>
              <a:ea typeface="ＭＳ Ｐゴシック" panose="020B0600070205080204" pitchFamily="50" charset="-128"/>
            </a:rPr>
            <a:t>15</a:t>
          </a:r>
          <a:r>
            <a:rPr kumimoji="1" lang="ja-JP" altLang="en-US" sz="1800">
              <a:latin typeface="ＭＳ Ｐゴシック" panose="020B0600070205080204" pitchFamily="50" charset="-128"/>
              <a:ea typeface="ＭＳ Ｐゴシック" panose="020B0600070205080204" pitchFamily="50" charset="-128"/>
            </a:rPr>
            <a:t>年以下であり、耐用年数を経過しつつあるため、有形固定資産減価償却率は高くなってきている。</a:t>
          </a:r>
          <a:endParaRPr kumimoji="1" lang="en-US" altLang="ja-JP" sz="1800">
            <a:latin typeface="ＭＳ Ｐゴシック" panose="020B0600070205080204" pitchFamily="50" charset="-128"/>
            <a:ea typeface="ＭＳ Ｐゴシック" panose="020B0600070205080204" pitchFamily="50" charset="-128"/>
          </a:endParaRPr>
        </a:p>
        <a:p>
          <a:r>
            <a:rPr kumimoji="1" lang="ja-JP" altLang="en-US" sz="1800">
              <a:latin typeface="ＭＳ Ｐゴシック" panose="020B0600070205080204" pitchFamily="50" charset="-128"/>
              <a:ea typeface="ＭＳ Ｐゴシック" panose="020B0600070205080204" pitchFamily="50" charset="-128"/>
            </a:rPr>
            <a:t>　特に庁舎については、設備の更新時期に差しかかっており、今後の設備更新や予備スペースの活用を念頭に現在、庁舎の長寿命化利活用検討に取り組んでいるところである。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京都府精華町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37,557
37,309
25.68
13,946,853
13,452,934
49,624
8,110,813
16,059,141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財政力指数は、歳入面での税収増加を主要因に平成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年度から上昇基調にある。税収の増加要因は、企業誘致の成果により大型企業が新規参入し、法人住民税が増加したことが主要因である。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ただし、法人関係税の占める割合が高まることで景気動向の影響を直接的に受ける恐れがあるため、その備えとして年度間の財源調整を行う財政調整基金を一定程度確保しておくなど、持続可能な財政基盤の確保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38805</xdr:rowOff>
    </xdr:to>
    <xdr:cxnSp macro="">
      <xdr:nvCxnSpPr>
        <xdr:cNvPr id="69" name="直線コネクタ 68"/>
        <xdr:cNvCxnSpPr/>
      </xdr:nvCxnSpPr>
      <xdr:spPr>
        <a:xfrm flipV="1">
          <a:off x="4114800" y="72128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65617</xdr:rowOff>
    </xdr:to>
    <xdr:cxnSp macro="">
      <xdr:nvCxnSpPr>
        <xdr:cNvPr id="72" name="直線コネクタ 71"/>
        <xdr:cNvCxnSpPr/>
      </xdr:nvCxnSpPr>
      <xdr:spPr>
        <a:xfrm flipV="1">
          <a:off x="3225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149172</xdr:rowOff>
    </xdr:from>
    <xdr:ext cx="762000" cy="259045"/>
    <xdr:sp macro="" textlink="">
      <xdr:nvSpPr>
        <xdr:cNvPr id="89" name="財政力該当値テキスト"/>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91" name="テキスト ボックス 90"/>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本町では、過去の大規模投資に伴う公費負担が大きいことや、人口増加などに伴う社会保障関係経費の増加が続いていることから、経常収支比率は、全国平均よりも高い値で推移している。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経常収支比率についても、歳入の経常一般財源総額が町税・譲与税交付金・普通交付税の伸びによって増加している一方、歳出の経常経費総額も扶助費や人件費の伸びによって増加しているため、前年度と同率となっている。引き続き行財政改革の継続によって、経常経費の削減や経常財源の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64</xdr:row>
      <xdr:rowOff>147955</xdr:rowOff>
    </xdr:to>
    <xdr:cxnSp macro="">
      <xdr:nvCxnSpPr>
        <xdr:cNvPr id="132" name="直線コネクタ 131"/>
        <xdr:cNvCxnSpPr/>
      </xdr:nvCxnSpPr>
      <xdr:spPr>
        <a:xfrm>
          <a:off x="4114800" y="11120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64</xdr:row>
      <xdr:rowOff>147955</xdr:rowOff>
    </xdr:to>
    <xdr:cxnSp macro="">
      <xdr:nvCxnSpPr>
        <xdr:cNvPr id="135" name="直線コネクタ 134"/>
        <xdr:cNvCxnSpPr/>
      </xdr:nvCxnSpPr>
      <xdr:spPr>
        <a:xfrm>
          <a:off x="3225800" y="10875433"/>
          <a:ext cx="8890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63</xdr:row>
      <xdr:rowOff>138430</xdr:rowOff>
    </xdr:to>
    <xdr:cxnSp macro="">
      <xdr:nvCxnSpPr>
        <xdr:cNvPr id="138" name="直線コネクタ 137"/>
        <xdr:cNvCxnSpPr/>
      </xdr:nvCxnSpPr>
      <xdr:spPr>
        <a:xfrm flipV="1">
          <a:off x="2336800" y="108754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138430</xdr:rowOff>
    </xdr:to>
    <xdr:cxnSp macro="">
      <xdr:nvCxnSpPr>
        <xdr:cNvPr id="141" name="直線コネクタ 140"/>
        <xdr:cNvCxnSpPr/>
      </xdr:nvCxnSpPr>
      <xdr:spPr>
        <a:xfrm>
          <a:off x="1447800" y="107467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97155</xdr:rowOff>
    </xdr:from>
    <xdr:to>
      <xdr:col>23</xdr:col>
      <xdr:colOff>184150</xdr:colOff>
      <xdr:row>65</xdr:row>
      <xdr:rowOff>27305</xdr:rowOff>
    </xdr:to>
    <xdr:sp macro="" textlink="">
      <xdr:nvSpPr>
        <xdr:cNvPr id="151" name="楕円 150"/>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69232</xdr:rowOff>
    </xdr:from>
    <xdr:ext cx="762000" cy="259045"/>
    <xdr:sp macro="" textlink="">
      <xdr:nvSpPr>
        <xdr:cNvPr id="152" name="財政構造の弾力性該当値テキスト"/>
        <xdr:cNvSpPr txBox="1"/>
      </xdr:nvSpPr>
      <xdr:spPr>
        <a:xfrm>
          <a:off x="5041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97155</xdr:rowOff>
    </xdr:from>
    <xdr:to>
      <xdr:col>19</xdr:col>
      <xdr:colOff>184150</xdr:colOff>
      <xdr:row>65</xdr:row>
      <xdr:rowOff>27305</xdr:rowOff>
    </xdr:to>
    <xdr:sp macro="" textlink="">
      <xdr:nvSpPr>
        <xdr:cNvPr id="153" name="楕円 152"/>
        <xdr:cNvSpPr/>
      </xdr:nvSpPr>
      <xdr:spPr>
        <a:xfrm>
          <a:off x="4064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12082</xdr:rowOff>
    </xdr:from>
    <xdr:ext cx="736600" cy="259045"/>
    <xdr:sp macro="" textlink="">
      <xdr:nvSpPr>
        <xdr:cNvPr id="154" name="テキスト ボックス 153"/>
        <xdr:cNvSpPr txBox="1"/>
      </xdr:nvSpPr>
      <xdr:spPr>
        <a:xfrm>
          <a:off x="3733800" y="1115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5" name="楕円 154"/>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109660</xdr:rowOff>
    </xdr:from>
    <xdr:ext cx="762000" cy="259045"/>
    <xdr:sp macro="" textlink="">
      <xdr:nvSpPr>
        <xdr:cNvPr id="156" name="テキスト ボックス 155"/>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7" name="楕円 156"/>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8" name="テキスト ボックス 157"/>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9" name="楕円 158"/>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60" name="テキスト ボックス 159"/>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[120,438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人件費については、これまでは行財政改革の取組みにより人件費総額の抑制を行ってきたが、職員数の増加や人事院勧告に基づく給与水準改定に起因し、前年度よりも増加している。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物件費については、前年度に電算システムの改修などに関する委託費により一時的に増加していたものが減少したが、公共施設の老朽化に伴う維持補修費などは増加傾向にある。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123932</xdr:rowOff>
    </xdr:from>
    <xdr:to>
      <xdr:col>23</xdr:col>
      <xdr:colOff>133350</xdr:colOff>
      <xdr:row>83</xdr:row>
      <xdr:rowOff>136872</xdr:rowOff>
    </xdr:to>
    <xdr:cxnSp macro="">
      <xdr:nvCxnSpPr>
        <xdr:cNvPr id="195" name="直線コネクタ 194"/>
        <xdr:cNvCxnSpPr/>
      </xdr:nvCxnSpPr>
      <xdr:spPr>
        <a:xfrm>
          <a:off x="4114800" y="14354282"/>
          <a:ext cx="838200" cy="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117232</xdr:rowOff>
    </xdr:from>
    <xdr:to>
      <xdr:col>19</xdr:col>
      <xdr:colOff>133350</xdr:colOff>
      <xdr:row>83</xdr:row>
      <xdr:rowOff>123932</xdr:rowOff>
    </xdr:to>
    <xdr:cxnSp macro="">
      <xdr:nvCxnSpPr>
        <xdr:cNvPr id="198" name="直線コネクタ 197"/>
        <xdr:cNvCxnSpPr/>
      </xdr:nvCxnSpPr>
      <xdr:spPr>
        <a:xfrm>
          <a:off x="3225800" y="14347582"/>
          <a:ext cx="889000" cy="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71544</xdr:rowOff>
    </xdr:from>
    <xdr:to>
      <xdr:col>15</xdr:col>
      <xdr:colOff>82550</xdr:colOff>
      <xdr:row>83</xdr:row>
      <xdr:rowOff>117232</xdr:rowOff>
    </xdr:to>
    <xdr:cxnSp macro="">
      <xdr:nvCxnSpPr>
        <xdr:cNvPr id="201" name="直線コネクタ 200"/>
        <xdr:cNvCxnSpPr/>
      </xdr:nvCxnSpPr>
      <xdr:spPr>
        <a:xfrm>
          <a:off x="2336800" y="14301894"/>
          <a:ext cx="889000" cy="4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33026</xdr:rowOff>
    </xdr:from>
    <xdr:to>
      <xdr:col>11</xdr:col>
      <xdr:colOff>31750</xdr:colOff>
      <xdr:row>83</xdr:row>
      <xdr:rowOff>71544</xdr:rowOff>
    </xdr:to>
    <xdr:cxnSp macro="">
      <xdr:nvCxnSpPr>
        <xdr:cNvPr id="204" name="直線コネクタ 203"/>
        <xdr:cNvCxnSpPr/>
      </xdr:nvCxnSpPr>
      <xdr:spPr>
        <a:xfrm>
          <a:off x="1447800" y="14263376"/>
          <a:ext cx="889000" cy="3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86072</xdr:rowOff>
    </xdr:from>
    <xdr:to>
      <xdr:col>23</xdr:col>
      <xdr:colOff>184150</xdr:colOff>
      <xdr:row>84</xdr:row>
      <xdr:rowOff>16222</xdr:rowOff>
    </xdr:to>
    <xdr:sp macro="" textlink="">
      <xdr:nvSpPr>
        <xdr:cNvPr id="214" name="楕円 213"/>
        <xdr:cNvSpPr/>
      </xdr:nvSpPr>
      <xdr:spPr>
        <a:xfrm>
          <a:off x="4902200" y="1431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58149</xdr:rowOff>
    </xdr:from>
    <xdr:ext cx="762000" cy="259045"/>
    <xdr:sp macro="" textlink="">
      <xdr:nvSpPr>
        <xdr:cNvPr id="215" name="人件費・物件費等の状況該当値テキスト"/>
        <xdr:cNvSpPr txBox="1"/>
      </xdr:nvSpPr>
      <xdr:spPr>
        <a:xfrm>
          <a:off x="5041900" y="1428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73132</xdr:rowOff>
    </xdr:from>
    <xdr:to>
      <xdr:col>19</xdr:col>
      <xdr:colOff>184150</xdr:colOff>
      <xdr:row>84</xdr:row>
      <xdr:rowOff>3282</xdr:rowOff>
    </xdr:to>
    <xdr:sp macro="" textlink="">
      <xdr:nvSpPr>
        <xdr:cNvPr id="216" name="楕円 215"/>
        <xdr:cNvSpPr/>
      </xdr:nvSpPr>
      <xdr:spPr>
        <a:xfrm>
          <a:off x="4064000" y="1430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159509</xdr:rowOff>
    </xdr:from>
    <xdr:ext cx="736600" cy="259045"/>
    <xdr:sp macro="" textlink="">
      <xdr:nvSpPr>
        <xdr:cNvPr id="217" name="テキスト ボックス 216"/>
        <xdr:cNvSpPr txBox="1"/>
      </xdr:nvSpPr>
      <xdr:spPr>
        <a:xfrm>
          <a:off x="3733800" y="14389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66432</xdr:rowOff>
    </xdr:from>
    <xdr:to>
      <xdr:col>15</xdr:col>
      <xdr:colOff>133350</xdr:colOff>
      <xdr:row>83</xdr:row>
      <xdr:rowOff>168032</xdr:rowOff>
    </xdr:to>
    <xdr:sp macro="" textlink="">
      <xdr:nvSpPr>
        <xdr:cNvPr id="218" name="楕円 217"/>
        <xdr:cNvSpPr/>
      </xdr:nvSpPr>
      <xdr:spPr>
        <a:xfrm>
          <a:off x="3175000" y="1429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152809</xdr:rowOff>
    </xdr:from>
    <xdr:ext cx="762000" cy="259045"/>
    <xdr:sp macro="" textlink="">
      <xdr:nvSpPr>
        <xdr:cNvPr id="219" name="テキスト ボックス 218"/>
        <xdr:cNvSpPr txBox="1"/>
      </xdr:nvSpPr>
      <xdr:spPr>
        <a:xfrm>
          <a:off x="2844800" y="1438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20744</xdr:rowOff>
    </xdr:from>
    <xdr:to>
      <xdr:col>11</xdr:col>
      <xdr:colOff>82550</xdr:colOff>
      <xdr:row>83</xdr:row>
      <xdr:rowOff>122344</xdr:rowOff>
    </xdr:to>
    <xdr:sp macro="" textlink="">
      <xdr:nvSpPr>
        <xdr:cNvPr id="220" name="楕円 219"/>
        <xdr:cNvSpPr/>
      </xdr:nvSpPr>
      <xdr:spPr>
        <a:xfrm>
          <a:off x="2286000" y="142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132521</xdr:rowOff>
    </xdr:from>
    <xdr:ext cx="762000" cy="259045"/>
    <xdr:sp macro="" textlink="">
      <xdr:nvSpPr>
        <xdr:cNvPr id="221" name="テキスト ボックス 220"/>
        <xdr:cNvSpPr txBox="1"/>
      </xdr:nvSpPr>
      <xdr:spPr>
        <a:xfrm>
          <a:off x="1955800" y="140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153676</xdr:rowOff>
    </xdr:from>
    <xdr:to>
      <xdr:col>7</xdr:col>
      <xdr:colOff>31750</xdr:colOff>
      <xdr:row>83</xdr:row>
      <xdr:rowOff>83826</xdr:rowOff>
    </xdr:to>
    <xdr:sp macro="" textlink="">
      <xdr:nvSpPr>
        <xdr:cNvPr id="222" name="楕円 221"/>
        <xdr:cNvSpPr/>
      </xdr:nvSpPr>
      <xdr:spPr>
        <a:xfrm>
          <a:off x="1397000" y="1421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94003</xdr:rowOff>
    </xdr:from>
    <xdr:ext cx="762000" cy="259045"/>
    <xdr:sp macro="" textlink="">
      <xdr:nvSpPr>
        <xdr:cNvPr id="223" name="テキスト ボックス 222"/>
        <xdr:cNvSpPr txBox="1"/>
      </xdr:nvSpPr>
      <xdr:spPr>
        <a:xfrm>
          <a:off x="1066800" y="1398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ラスパイレス指数は、類似団体平均を上回っており、引き続き比較的給与水準の高い若年層の水準適正化や各種手当、昇給の見直しなどにより給与水準の適正化に努める。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87</xdr:row>
      <xdr:rowOff>144639</xdr:rowOff>
    </xdr:to>
    <xdr:cxnSp macro="">
      <xdr:nvCxnSpPr>
        <xdr:cNvPr id="257" name="直線コネクタ 256"/>
        <xdr:cNvCxnSpPr/>
      </xdr:nvCxnSpPr>
      <xdr:spPr>
        <a:xfrm>
          <a:off x="16179800" y="1506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88</xdr:row>
      <xdr:rowOff>40216</xdr:rowOff>
    </xdr:to>
    <xdr:cxnSp macro="">
      <xdr:nvCxnSpPr>
        <xdr:cNvPr id="260" name="直線コネクタ 259"/>
        <xdr:cNvCxnSpPr/>
      </xdr:nvCxnSpPr>
      <xdr:spPr>
        <a:xfrm flipV="1">
          <a:off x="15290800" y="150607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104422</xdr:rowOff>
    </xdr:from>
    <xdr:to>
      <xdr:col>72</xdr:col>
      <xdr:colOff>203200</xdr:colOff>
      <xdr:row>88</xdr:row>
      <xdr:rowOff>40216</xdr:rowOff>
    </xdr:to>
    <xdr:cxnSp macro="">
      <xdr:nvCxnSpPr>
        <xdr:cNvPr id="263" name="直線コネクタ 262"/>
        <xdr:cNvCxnSpPr/>
      </xdr:nvCxnSpPr>
      <xdr:spPr>
        <a:xfrm>
          <a:off x="14401800" y="150205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87</xdr:row>
      <xdr:rowOff>158045</xdr:rowOff>
    </xdr:to>
    <xdr:cxnSp macro="">
      <xdr:nvCxnSpPr>
        <xdr:cNvPr id="266" name="直線コネクタ 265"/>
        <xdr:cNvCxnSpPr/>
      </xdr:nvCxnSpPr>
      <xdr:spPr>
        <a:xfrm flipV="1">
          <a:off x="13512800" y="150205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76" name="楕円 275"/>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65916</xdr:rowOff>
    </xdr:from>
    <xdr:ext cx="762000" cy="259045"/>
    <xdr:sp macro="" textlink="">
      <xdr:nvSpPr>
        <xdr:cNvPr id="277" name="給与水準   （国との比較）該当値テキスト"/>
        <xdr:cNvSpPr txBox="1"/>
      </xdr:nvSpPr>
      <xdr:spPr>
        <a:xfrm>
          <a:off x="17106900" y="149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8" name="楕円 277"/>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79" name="テキスト ボックス 278"/>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0" name="楕円 279"/>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1" name="テキスト ボックス 280"/>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53622</xdr:rowOff>
    </xdr:from>
    <xdr:to>
      <xdr:col>68</xdr:col>
      <xdr:colOff>203200</xdr:colOff>
      <xdr:row>87</xdr:row>
      <xdr:rowOff>155222</xdr:rowOff>
    </xdr:to>
    <xdr:sp macro="" textlink="">
      <xdr:nvSpPr>
        <xdr:cNvPr id="282" name="楕円 281"/>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83" name="テキスト ボックス 282"/>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107245</xdr:rowOff>
    </xdr:from>
    <xdr:to>
      <xdr:col>64</xdr:col>
      <xdr:colOff>152400</xdr:colOff>
      <xdr:row>88</xdr:row>
      <xdr:rowOff>37395</xdr:rowOff>
    </xdr:to>
    <xdr:sp macro="" textlink="">
      <xdr:nvSpPr>
        <xdr:cNvPr id="284" name="楕円 283"/>
        <xdr:cNvSpPr/>
      </xdr:nvSpPr>
      <xdr:spPr>
        <a:xfrm>
          <a:off x="13462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22172</xdr:rowOff>
    </xdr:from>
    <xdr:ext cx="762000" cy="259045"/>
    <xdr:sp macro="" textlink="">
      <xdr:nvSpPr>
        <xdr:cNvPr id="285" name="テキスト ボックス 284"/>
        <xdr:cNvSpPr txBox="1"/>
      </xdr:nvSpPr>
      <xdr:spPr>
        <a:xfrm>
          <a:off x="13131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aseline="0">
              <a:latin typeface="ＭＳ Ｐゴシック" panose="020B0600070205080204" pitchFamily="50" charset="-128"/>
              <a:ea typeface="ＭＳ Ｐゴシック" panose="020B0600070205080204" pitchFamily="50" charset="-128"/>
            </a:rPr>
            <a:t>　これまで行財政改革の取組みとして退職者不補充を中心とした職員数削減に努めてきたことで、人口千人当たりの職員数としては、少ないものとなっているが、地方創生の推進、住民ニーズの多様化や地方分権による事務移譲の対応など、職員増も含めた人材確保に努め、引き続き住民サービス水準の維持を図るための適正な定員管理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151554</xdr:rowOff>
    </xdr:from>
    <xdr:to>
      <xdr:col>81</xdr:col>
      <xdr:colOff>44450</xdr:colOff>
      <xdr:row>61</xdr:row>
      <xdr:rowOff>151554</xdr:rowOff>
    </xdr:to>
    <xdr:cxnSp macro="">
      <xdr:nvCxnSpPr>
        <xdr:cNvPr id="320" name="直線コネクタ 319"/>
        <xdr:cNvCxnSpPr/>
      </xdr:nvCxnSpPr>
      <xdr:spPr>
        <a:xfrm>
          <a:off x="16179800" y="10610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118039</xdr:rowOff>
    </xdr:from>
    <xdr:to>
      <xdr:col>77</xdr:col>
      <xdr:colOff>44450</xdr:colOff>
      <xdr:row>61</xdr:row>
      <xdr:rowOff>151554</xdr:rowOff>
    </xdr:to>
    <xdr:cxnSp macro="">
      <xdr:nvCxnSpPr>
        <xdr:cNvPr id="323" name="直線コネクタ 322"/>
        <xdr:cNvCxnSpPr/>
      </xdr:nvCxnSpPr>
      <xdr:spPr>
        <a:xfrm>
          <a:off x="15290800" y="10576489"/>
          <a:ext cx="889000" cy="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111337</xdr:rowOff>
    </xdr:from>
    <xdr:to>
      <xdr:col>72</xdr:col>
      <xdr:colOff>203200</xdr:colOff>
      <xdr:row>61</xdr:row>
      <xdr:rowOff>118039</xdr:rowOff>
    </xdr:to>
    <xdr:cxnSp macro="">
      <xdr:nvCxnSpPr>
        <xdr:cNvPr id="326" name="直線コネクタ 325"/>
        <xdr:cNvCxnSpPr/>
      </xdr:nvCxnSpPr>
      <xdr:spPr>
        <a:xfrm>
          <a:off x="14401800" y="10569787"/>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107315</xdr:rowOff>
    </xdr:from>
    <xdr:to>
      <xdr:col>68</xdr:col>
      <xdr:colOff>152400</xdr:colOff>
      <xdr:row>61</xdr:row>
      <xdr:rowOff>111337</xdr:rowOff>
    </xdr:to>
    <xdr:cxnSp macro="">
      <xdr:nvCxnSpPr>
        <xdr:cNvPr id="329" name="直線コネクタ 328"/>
        <xdr:cNvCxnSpPr/>
      </xdr:nvCxnSpPr>
      <xdr:spPr>
        <a:xfrm>
          <a:off x="13512800" y="1056576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39" name="楕円 338"/>
        <xdr:cNvSpPr/>
      </xdr:nvSpPr>
      <xdr:spPr>
        <a:xfrm>
          <a:off x="16967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72831</xdr:rowOff>
    </xdr:from>
    <xdr:ext cx="762000" cy="259045"/>
    <xdr:sp macro="" textlink="">
      <xdr:nvSpPr>
        <xdr:cNvPr id="340" name="定員管理の状況該当値テキスト"/>
        <xdr:cNvSpPr txBox="1"/>
      </xdr:nvSpPr>
      <xdr:spPr>
        <a:xfrm>
          <a:off x="17106900" y="1053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100754</xdr:rowOff>
    </xdr:from>
    <xdr:to>
      <xdr:col>77</xdr:col>
      <xdr:colOff>95250</xdr:colOff>
      <xdr:row>62</xdr:row>
      <xdr:rowOff>30904</xdr:rowOff>
    </xdr:to>
    <xdr:sp macro="" textlink="">
      <xdr:nvSpPr>
        <xdr:cNvPr id="341" name="楕円 340"/>
        <xdr:cNvSpPr/>
      </xdr:nvSpPr>
      <xdr:spPr>
        <a:xfrm>
          <a:off x="16129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15681</xdr:rowOff>
    </xdr:from>
    <xdr:ext cx="736600" cy="259045"/>
    <xdr:sp macro="" textlink="">
      <xdr:nvSpPr>
        <xdr:cNvPr id="342" name="テキスト ボックス 341"/>
        <xdr:cNvSpPr txBox="1"/>
      </xdr:nvSpPr>
      <xdr:spPr>
        <a:xfrm>
          <a:off x="15798800" y="1064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67239</xdr:rowOff>
    </xdr:from>
    <xdr:to>
      <xdr:col>73</xdr:col>
      <xdr:colOff>44450</xdr:colOff>
      <xdr:row>61</xdr:row>
      <xdr:rowOff>168839</xdr:rowOff>
    </xdr:to>
    <xdr:sp macro="" textlink="">
      <xdr:nvSpPr>
        <xdr:cNvPr id="343" name="楕円 342"/>
        <xdr:cNvSpPr/>
      </xdr:nvSpPr>
      <xdr:spPr>
        <a:xfrm>
          <a:off x="15240000" y="105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153616</xdr:rowOff>
    </xdr:from>
    <xdr:ext cx="762000" cy="259045"/>
    <xdr:sp macro="" textlink="">
      <xdr:nvSpPr>
        <xdr:cNvPr id="344" name="テキスト ボックス 343"/>
        <xdr:cNvSpPr txBox="1"/>
      </xdr:nvSpPr>
      <xdr:spPr>
        <a:xfrm>
          <a:off x="14909800" y="1061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60537</xdr:rowOff>
    </xdr:from>
    <xdr:to>
      <xdr:col>68</xdr:col>
      <xdr:colOff>203200</xdr:colOff>
      <xdr:row>61</xdr:row>
      <xdr:rowOff>162137</xdr:rowOff>
    </xdr:to>
    <xdr:sp macro="" textlink="">
      <xdr:nvSpPr>
        <xdr:cNvPr id="345" name="楕円 344"/>
        <xdr:cNvSpPr/>
      </xdr:nvSpPr>
      <xdr:spPr>
        <a:xfrm>
          <a:off x="14351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146914</xdr:rowOff>
    </xdr:from>
    <xdr:ext cx="762000" cy="259045"/>
    <xdr:sp macro="" textlink="">
      <xdr:nvSpPr>
        <xdr:cNvPr id="346" name="テキスト ボックス 345"/>
        <xdr:cNvSpPr txBox="1"/>
      </xdr:nvSpPr>
      <xdr:spPr>
        <a:xfrm>
          <a:off x="14020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47" name="楕円 346"/>
        <xdr:cNvSpPr/>
      </xdr:nvSpPr>
      <xdr:spPr>
        <a:xfrm>
          <a:off x="13462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142892</xdr:rowOff>
    </xdr:from>
    <xdr:ext cx="762000" cy="259045"/>
    <xdr:sp macro="" textlink="">
      <xdr:nvSpPr>
        <xdr:cNvPr id="348" name="テキスト ボックス 347"/>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五省協定に基づく立替施行償還債務を中心とした準公債費である債務負担行為の償還金や公営企業への繰出金の影響で類似団体比較において高い水準が続いている。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年度の実質公債費比率は、３ヶ年平均の比率では減少しているが、単年度での比率では、近年の公共施設の建替えや下水道整備などに伴う地方債発行により増加している。</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10668</xdr:rowOff>
    </xdr:from>
    <xdr:to>
      <xdr:col>81</xdr:col>
      <xdr:colOff>44450</xdr:colOff>
      <xdr:row>44</xdr:row>
      <xdr:rowOff>29972</xdr:rowOff>
    </xdr:to>
    <xdr:cxnSp macro="">
      <xdr:nvCxnSpPr>
        <xdr:cNvPr id="380" name="直線コネクタ 379"/>
        <xdr:cNvCxnSpPr/>
      </xdr:nvCxnSpPr>
      <xdr:spPr>
        <a:xfrm flipV="1">
          <a:off x="16179800" y="75544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29972</xdr:rowOff>
    </xdr:from>
    <xdr:to>
      <xdr:col>77</xdr:col>
      <xdr:colOff>44450</xdr:colOff>
      <xdr:row>44</xdr:row>
      <xdr:rowOff>78232</xdr:rowOff>
    </xdr:to>
    <xdr:cxnSp macro="">
      <xdr:nvCxnSpPr>
        <xdr:cNvPr id="383" name="直線コネクタ 382"/>
        <xdr:cNvCxnSpPr/>
      </xdr:nvCxnSpPr>
      <xdr:spPr>
        <a:xfrm flipV="1">
          <a:off x="15290800" y="75737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68580</xdr:rowOff>
    </xdr:from>
    <xdr:to>
      <xdr:col>72</xdr:col>
      <xdr:colOff>203200</xdr:colOff>
      <xdr:row>44</xdr:row>
      <xdr:rowOff>78232</xdr:rowOff>
    </xdr:to>
    <xdr:cxnSp macro="">
      <xdr:nvCxnSpPr>
        <xdr:cNvPr id="386" name="直線コネクタ 385"/>
        <xdr:cNvCxnSpPr/>
      </xdr:nvCxnSpPr>
      <xdr:spPr>
        <a:xfrm>
          <a:off x="14401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68580</xdr:rowOff>
    </xdr:from>
    <xdr:to>
      <xdr:col>68</xdr:col>
      <xdr:colOff>152400</xdr:colOff>
      <xdr:row>44</xdr:row>
      <xdr:rowOff>78232</xdr:rowOff>
    </xdr:to>
    <xdr:cxnSp macro="">
      <xdr:nvCxnSpPr>
        <xdr:cNvPr id="389" name="直線コネクタ 388"/>
        <xdr:cNvCxnSpPr/>
      </xdr:nvCxnSpPr>
      <xdr:spPr>
        <a:xfrm flipV="1">
          <a:off x="13512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131318</xdr:rowOff>
    </xdr:from>
    <xdr:to>
      <xdr:col>81</xdr:col>
      <xdr:colOff>95250</xdr:colOff>
      <xdr:row>44</xdr:row>
      <xdr:rowOff>61468</xdr:rowOff>
    </xdr:to>
    <xdr:sp macro="" textlink="">
      <xdr:nvSpPr>
        <xdr:cNvPr id="399" name="楕円 398"/>
        <xdr:cNvSpPr/>
      </xdr:nvSpPr>
      <xdr:spPr>
        <a:xfrm>
          <a:off x="16967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27195</xdr:rowOff>
    </xdr:from>
    <xdr:ext cx="762000" cy="259045"/>
    <xdr:sp macro="" textlink="">
      <xdr:nvSpPr>
        <xdr:cNvPr id="400" name="公債費負担の状況該当値テキスト"/>
        <xdr:cNvSpPr txBox="1"/>
      </xdr:nvSpPr>
      <xdr:spPr>
        <a:xfrm>
          <a:off x="17106900" y="739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150622</xdr:rowOff>
    </xdr:from>
    <xdr:to>
      <xdr:col>77</xdr:col>
      <xdr:colOff>95250</xdr:colOff>
      <xdr:row>44</xdr:row>
      <xdr:rowOff>80772</xdr:rowOff>
    </xdr:to>
    <xdr:sp macro="" textlink="">
      <xdr:nvSpPr>
        <xdr:cNvPr id="401" name="楕円 400"/>
        <xdr:cNvSpPr/>
      </xdr:nvSpPr>
      <xdr:spPr>
        <a:xfrm>
          <a:off x="16129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65549</xdr:rowOff>
    </xdr:from>
    <xdr:ext cx="736600" cy="259045"/>
    <xdr:sp macro="" textlink="">
      <xdr:nvSpPr>
        <xdr:cNvPr id="402" name="テキスト ボックス 401"/>
        <xdr:cNvSpPr txBox="1"/>
      </xdr:nvSpPr>
      <xdr:spPr>
        <a:xfrm>
          <a:off x="15798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27432</xdr:rowOff>
    </xdr:from>
    <xdr:to>
      <xdr:col>73</xdr:col>
      <xdr:colOff>44450</xdr:colOff>
      <xdr:row>44</xdr:row>
      <xdr:rowOff>129032</xdr:rowOff>
    </xdr:to>
    <xdr:sp macro="" textlink="">
      <xdr:nvSpPr>
        <xdr:cNvPr id="403" name="楕円 402"/>
        <xdr:cNvSpPr/>
      </xdr:nvSpPr>
      <xdr:spPr>
        <a:xfrm>
          <a:off x="15240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113809</xdr:rowOff>
    </xdr:from>
    <xdr:ext cx="762000" cy="259045"/>
    <xdr:sp macro="" textlink="">
      <xdr:nvSpPr>
        <xdr:cNvPr id="404" name="テキスト ボックス 403"/>
        <xdr:cNvSpPr txBox="1"/>
      </xdr:nvSpPr>
      <xdr:spPr>
        <a:xfrm>
          <a:off x="14909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17780</xdr:rowOff>
    </xdr:from>
    <xdr:to>
      <xdr:col>68</xdr:col>
      <xdr:colOff>203200</xdr:colOff>
      <xdr:row>44</xdr:row>
      <xdr:rowOff>119380</xdr:rowOff>
    </xdr:to>
    <xdr:sp macro="" textlink="">
      <xdr:nvSpPr>
        <xdr:cNvPr id="405" name="楕円 404"/>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104157</xdr:rowOff>
    </xdr:from>
    <xdr:ext cx="762000" cy="259045"/>
    <xdr:sp macro="" textlink="">
      <xdr:nvSpPr>
        <xdr:cNvPr id="406" name="テキスト ボックス 405"/>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27432</xdr:rowOff>
    </xdr:from>
    <xdr:to>
      <xdr:col>64</xdr:col>
      <xdr:colOff>152400</xdr:colOff>
      <xdr:row>44</xdr:row>
      <xdr:rowOff>129032</xdr:rowOff>
    </xdr:to>
    <xdr:sp macro="" textlink="">
      <xdr:nvSpPr>
        <xdr:cNvPr id="407" name="楕円 406"/>
        <xdr:cNvSpPr/>
      </xdr:nvSpPr>
      <xdr:spPr>
        <a:xfrm>
          <a:off x="13462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113809</xdr:rowOff>
    </xdr:from>
    <xdr:ext cx="762000" cy="259045"/>
    <xdr:sp macro="" textlink="">
      <xdr:nvSpPr>
        <xdr:cNvPr id="408" name="テキスト ボックス 407"/>
        <xdr:cNvSpPr txBox="1"/>
      </xdr:nvSpPr>
      <xdr:spPr>
        <a:xfrm>
          <a:off x="13131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研都市建設に伴う都市基盤整備のための借入や五省協定に基づく旧住宅・都市整備公団立替施行による債務負担行為残高の大きさが懸案課題である。地方債繰上償還の実施や新規地方債発行額を償還元金の範囲内に抑える公債費適正化対策により着実な債務圧縮を続けてきたが、それでもなお類似団体と比較し、将来負担比率は極めて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年度の将来負担比率は、債務負担行為額は減少しているが、地方債残高の増加や充当可能基金の減少により、前年度より増加している。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5443</xdr:rowOff>
    </xdr:from>
    <xdr:to>
      <xdr:col>81</xdr:col>
      <xdr:colOff>44450</xdr:colOff>
      <xdr:row>21</xdr:row>
      <xdr:rowOff>100814</xdr:rowOff>
    </xdr:to>
    <xdr:cxnSp macro="">
      <xdr:nvCxnSpPr>
        <xdr:cNvPr id="444" name="直線コネクタ 443"/>
        <xdr:cNvCxnSpPr/>
      </xdr:nvCxnSpPr>
      <xdr:spPr>
        <a:xfrm>
          <a:off x="16179800" y="3605893"/>
          <a:ext cx="8382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145869</xdr:rowOff>
    </xdr:from>
    <xdr:to>
      <xdr:col>77</xdr:col>
      <xdr:colOff>44450</xdr:colOff>
      <xdr:row>21</xdr:row>
      <xdr:rowOff>5443</xdr:rowOff>
    </xdr:to>
    <xdr:cxnSp macro="">
      <xdr:nvCxnSpPr>
        <xdr:cNvPr id="447" name="直線コネクタ 446"/>
        <xdr:cNvCxnSpPr/>
      </xdr:nvCxnSpPr>
      <xdr:spPr>
        <a:xfrm>
          <a:off x="15290800" y="35748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145869</xdr:rowOff>
    </xdr:from>
    <xdr:to>
      <xdr:col>72</xdr:col>
      <xdr:colOff>203200</xdr:colOff>
      <xdr:row>20</xdr:row>
      <xdr:rowOff>159657</xdr:rowOff>
    </xdr:to>
    <xdr:cxnSp macro="">
      <xdr:nvCxnSpPr>
        <xdr:cNvPr id="450" name="直線コネクタ 449"/>
        <xdr:cNvCxnSpPr/>
      </xdr:nvCxnSpPr>
      <xdr:spPr>
        <a:xfrm flipV="1">
          <a:off x="14401800" y="35748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159657</xdr:rowOff>
    </xdr:from>
    <xdr:to>
      <xdr:col>68</xdr:col>
      <xdr:colOff>152400</xdr:colOff>
      <xdr:row>21</xdr:row>
      <xdr:rowOff>105410</xdr:rowOff>
    </xdr:to>
    <xdr:cxnSp macro="">
      <xdr:nvCxnSpPr>
        <xdr:cNvPr id="453" name="直線コネクタ 452"/>
        <xdr:cNvCxnSpPr/>
      </xdr:nvCxnSpPr>
      <xdr:spPr>
        <a:xfrm flipV="1">
          <a:off x="13512800" y="358865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50014</xdr:rowOff>
    </xdr:from>
    <xdr:to>
      <xdr:col>81</xdr:col>
      <xdr:colOff>95250</xdr:colOff>
      <xdr:row>21</xdr:row>
      <xdr:rowOff>151614</xdr:rowOff>
    </xdr:to>
    <xdr:sp macro="" textlink="">
      <xdr:nvSpPr>
        <xdr:cNvPr id="463" name="楕円 462"/>
        <xdr:cNvSpPr/>
      </xdr:nvSpPr>
      <xdr:spPr>
        <a:xfrm>
          <a:off x="16967200" y="36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22091</xdr:rowOff>
    </xdr:from>
    <xdr:ext cx="762000" cy="259045"/>
    <xdr:sp macro="" textlink="">
      <xdr:nvSpPr>
        <xdr:cNvPr id="464" name="将来負担の状況該当値テキスト"/>
        <xdr:cNvSpPr txBox="1"/>
      </xdr:nvSpPr>
      <xdr:spPr>
        <a:xfrm>
          <a:off x="17106900" y="362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126093</xdr:rowOff>
    </xdr:from>
    <xdr:to>
      <xdr:col>77</xdr:col>
      <xdr:colOff>95250</xdr:colOff>
      <xdr:row>21</xdr:row>
      <xdr:rowOff>56243</xdr:rowOff>
    </xdr:to>
    <xdr:sp macro="" textlink="">
      <xdr:nvSpPr>
        <xdr:cNvPr id="465" name="楕円 464"/>
        <xdr:cNvSpPr/>
      </xdr:nvSpPr>
      <xdr:spPr>
        <a:xfrm>
          <a:off x="16129000" y="355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41020</xdr:rowOff>
    </xdr:from>
    <xdr:ext cx="736600" cy="259045"/>
    <xdr:sp macro="" textlink="">
      <xdr:nvSpPr>
        <xdr:cNvPr id="466" name="テキスト ボックス 465"/>
        <xdr:cNvSpPr txBox="1"/>
      </xdr:nvSpPr>
      <xdr:spPr>
        <a:xfrm>
          <a:off x="15798800" y="364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95069</xdr:rowOff>
    </xdr:from>
    <xdr:to>
      <xdr:col>73</xdr:col>
      <xdr:colOff>44450</xdr:colOff>
      <xdr:row>21</xdr:row>
      <xdr:rowOff>25219</xdr:rowOff>
    </xdr:to>
    <xdr:sp macro="" textlink="">
      <xdr:nvSpPr>
        <xdr:cNvPr id="467" name="楕円 466"/>
        <xdr:cNvSpPr/>
      </xdr:nvSpPr>
      <xdr:spPr>
        <a:xfrm>
          <a:off x="15240000" y="352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9996</xdr:rowOff>
    </xdr:from>
    <xdr:ext cx="762000" cy="259045"/>
    <xdr:sp macro="" textlink="">
      <xdr:nvSpPr>
        <xdr:cNvPr id="468" name="テキスト ボックス 467"/>
        <xdr:cNvSpPr txBox="1"/>
      </xdr:nvSpPr>
      <xdr:spPr>
        <a:xfrm>
          <a:off x="14909800" y="361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108857</xdr:rowOff>
    </xdr:from>
    <xdr:to>
      <xdr:col>68</xdr:col>
      <xdr:colOff>203200</xdr:colOff>
      <xdr:row>21</xdr:row>
      <xdr:rowOff>39007</xdr:rowOff>
    </xdr:to>
    <xdr:sp macro="" textlink="">
      <xdr:nvSpPr>
        <xdr:cNvPr id="469" name="楕円 468"/>
        <xdr:cNvSpPr/>
      </xdr:nvSpPr>
      <xdr:spPr>
        <a:xfrm>
          <a:off x="14351000" y="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23784</xdr:rowOff>
    </xdr:from>
    <xdr:ext cx="762000" cy="259045"/>
    <xdr:sp macro="" textlink="">
      <xdr:nvSpPr>
        <xdr:cNvPr id="470" name="テキスト ボックス 469"/>
        <xdr:cNvSpPr txBox="1"/>
      </xdr:nvSpPr>
      <xdr:spPr>
        <a:xfrm>
          <a:off x="14020800" y="36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54610</xdr:rowOff>
    </xdr:from>
    <xdr:to>
      <xdr:col>64</xdr:col>
      <xdr:colOff>152400</xdr:colOff>
      <xdr:row>21</xdr:row>
      <xdr:rowOff>156210</xdr:rowOff>
    </xdr:to>
    <xdr:sp macro="" textlink="">
      <xdr:nvSpPr>
        <xdr:cNvPr id="471" name="楕円 470"/>
        <xdr:cNvSpPr/>
      </xdr:nvSpPr>
      <xdr:spPr>
        <a:xfrm>
          <a:off x="13462000" y="365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140987</xdr:rowOff>
    </xdr:from>
    <xdr:ext cx="762000" cy="259045"/>
    <xdr:sp macro="" textlink="">
      <xdr:nvSpPr>
        <xdr:cNvPr id="472" name="テキスト ボックス 471"/>
        <xdr:cNvSpPr txBox="1"/>
      </xdr:nvSpPr>
      <xdr:spPr>
        <a:xfrm>
          <a:off x="131318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京都府精華町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37,557
37,309
25.68
13,946,853
13,452,934
49,624
8,110,813
16,059,141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経常経費に占める人件費の割合は類似団体と比較して高めの傾向であり、これまで行財政改革の取組みで人件費総額を抑制してきていたが、地方創生の推進、行政サービス水準の維持のための人材確保や人事院勧告に準拠した給与の見直しなどにより前年度より増加しているが、引き続き人材確保に努めるなど職員数の適正化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165862</xdr:rowOff>
    </xdr:from>
    <xdr:to>
      <xdr:col>24</xdr:col>
      <xdr:colOff>25400</xdr:colOff>
      <xdr:row>38</xdr:row>
      <xdr:rowOff>3556</xdr:rowOff>
    </xdr:to>
    <xdr:cxnSp macro="">
      <xdr:nvCxnSpPr>
        <xdr:cNvPr id="64" name="直線コネクタ 63"/>
        <xdr:cNvCxnSpPr/>
      </xdr:nvCxnSpPr>
      <xdr:spPr>
        <a:xfrm>
          <a:off x="3987800" y="65095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165862</xdr:rowOff>
    </xdr:to>
    <xdr:cxnSp macro="">
      <xdr:nvCxnSpPr>
        <xdr:cNvPr id="67" name="直線コネクタ 66"/>
        <xdr:cNvCxnSpPr/>
      </xdr:nvCxnSpPr>
      <xdr:spPr>
        <a:xfrm>
          <a:off x="3098800" y="64317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88138</xdr:rowOff>
    </xdr:to>
    <xdr:cxnSp macro="">
      <xdr:nvCxnSpPr>
        <xdr:cNvPr id="70" name="直線コネクタ 69"/>
        <xdr:cNvCxnSpPr/>
      </xdr:nvCxnSpPr>
      <xdr:spPr>
        <a:xfrm>
          <a:off x="2209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69850</xdr:rowOff>
    </xdr:to>
    <xdr:cxnSp macro="">
      <xdr:nvCxnSpPr>
        <xdr:cNvPr id="73" name="直線コネクタ 72"/>
        <xdr:cNvCxnSpPr/>
      </xdr:nvCxnSpPr>
      <xdr:spPr>
        <a:xfrm>
          <a:off x="1320800" y="6376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115062</xdr:rowOff>
    </xdr:from>
    <xdr:to>
      <xdr:col>20</xdr:col>
      <xdr:colOff>38100</xdr:colOff>
      <xdr:row>38</xdr:row>
      <xdr:rowOff>45212</xdr:rowOff>
    </xdr:to>
    <xdr:sp macro="" textlink="">
      <xdr:nvSpPr>
        <xdr:cNvPr id="85" name="楕円 84"/>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29989</xdr:rowOff>
    </xdr:from>
    <xdr:ext cx="736600" cy="259045"/>
    <xdr:sp macro="" textlink="">
      <xdr:nvSpPr>
        <xdr:cNvPr id="86" name="テキスト ボックス 85"/>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物件費については、前年度に電算システムの改修などに関する委託費により一時的に増加していたものが減少したが、公共施設の老朽化に伴う維持補修費などは増加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今後は地方創生事業の終了に伴い減少する一方、臨時職員賃金の増加や中学校給食実施経費などによって、増加が見込まれている。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16</xdr:row>
      <xdr:rowOff>165100</xdr:rowOff>
    </xdr:to>
    <xdr:cxnSp macro="">
      <xdr:nvCxnSpPr>
        <xdr:cNvPr id="125" name="直線コネクタ 124"/>
        <xdr:cNvCxnSpPr/>
      </xdr:nvCxnSpPr>
      <xdr:spPr>
        <a:xfrm flipV="1">
          <a:off x="15671800" y="2870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165100</xdr:rowOff>
    </xdr:to>
    <xdr:cxnSp macro="">
      <xdr:nvCxnSpPr>
        <xdr:cNvPr id="128" name="直線コネクタ 127"/>
        <xdr:cNvCxnSpPr/>
      </xdr:nvCxnSpPr>
      <xdr:spPr>
        <a:xfrm>
          <a:off x="14782800" y="2816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xdr:rowOff>
    </xdr:from>
    <xdr:to>
      <xdr:col>73</xdr:col>
      <xdr:colOff>180975</xdr:colOff>
      <xdr:row>16</xdr:row>
      <xdr:rowOff>73660</xdr:rowOff>
    </xdr:to>
    <xdr:cxnSp macro="">
      <xdr:nvCxnSpPr>
        <xdr:cNvPr id="131" name="直線コネクタ 130"/>
        <xdr:cNvCxnSpPr/>
      </xdr:nvCxnSpPr>
      <xdr:spPr>
        <a:xfrm>
          <a:off x="13893800" y="2748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16</xdr:row>
      <xdr:rowOff>5080</xdr:rowOff>
    </xdr:to>
    <xdr:cxnSp macro="">
      <xdr:nvCxnSpPr>
        <xdr:cNvPr id="134" name="直線コネクタ 133"/>
        <xdr:cNvCxnSpPr/>
      </xdr:nvCxnSpPr>
      <xdr:spPr>
        <a:xfrm>
          <a:off x="13004800" y="25958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4" name="楕円 143"/>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5"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6" name="楕円 145"/>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47" name="テキスト ボックス 146"/>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48" name="楕円 147"/>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109237</xdr:rowOff>
    </xdr:from>
    <xdr:ext cx="762000" cy="259045"/>
    <xdr:sp macro="" textlink="">
      <xdr:nvSpPr>
        <xdr:cNvPr id="149" name="テキスト ボックス 148"/>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125730</xdr:rowOff>
    </xdr:from>
    <xdr:to>
      <xdr:col>69</xdr:col>
      <xdr:colOff>142875</xdr:colOff>
      <xdr:row>16</xdr:row>
      <xdr:rowOff>55880</xdr:rowOff>
    </xdr:to>
    <xdr:sp macro="" textlink="">
      <xdr:nvSpPr>
        <xdr:cNvPr id="150" name="楕円 149"/>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40657</xdr:rowOff>
    </xdr:from>
    <xdr:ext cx="762000" cy="259045"/>
    <xdr:sp macro="" textlink="">
      <xdr:nvSpPr>
        <xdr:cNvPr id="151" name="テキスト ボックス 150"/>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52" name="楕円 151"/>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53" name="テキスト ボックス 152"/>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の扶助費は、子ども数の減少による児童手当給付費の減や国の施策である臨時福祉給付金事業の終了が減少要因となっているが、保育需要の増加による保育関係経費の増加や自立支援給付費の伸びの影響により、前年度と比較し増加している。また、本町の高齢化率は、超高齢（</a:t>
          </a:r>
          <a:r>
            <a:rPr kumimoji="1" lang="en-US" altLang="ja-JP" sz="1400">
              <a:latin typeface="ＭＳ Ｐゴシック" panose="020B0600070205080204" pitchFamily="50" charset="-128"/>
              <a:ea typeface="ＭＳ Ｐゴシック" panose="020B0600070205080204" pitchFamily="50" charset="-128"/>
            </a:rPr>
            <a:t>21%</a:t>
          </a:r>
          <a:r>
            <a:rPr kumimoji="1" lang="ja-JP" altLang="en-US" sz="1400">
              <a:latin typeface="ＭＳ Ｐゴシック" panose="020B0600070205080204" pitchFamily="50" charset="-128"/>
              <a:ea typeface="ＭＳ Ｐゴシック" panose="020B0600070205080204" pitchFamily="50" charset="-128"/>
            </a:rPr>
            <a:t>）社会へ移行していることから、今後も扶助費の自然増加は避けられない見通しとなっている。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58</xdr:row>
      <xdr:rowOff>105228</xdr:rowOff>
    </xdr:to>
    <xdr:cxnSp macro="">
      <xdr:nvCxnSpPr>
        <xdr:cNvPr id="188" name="直線コネクタ 187"/>
        <xdr:cNvCxnSpPr/>
      </xdr:nvCxnSpPr>
      <xdr:spPr>
        <a:xfrm>
          <a:off x="3987800" y="10038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58</xdr:row>
      <xdr:rowOff>94343</xdr:rowOff>
    </xdr:to>
    <xdr:cxnSp macro="">
      <xdr:nvCxnSpPr>
        <xdr:cNvPr id="191" name="直線コネクタ 190"/>
        <xdr:cNvCxnSpPr/>
      </xdr:nvCxnSpPr>
      <xdr:spPr>
        <a:xfrm>
          <a:off x="3098800" y="98207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48078</xdr:rowOff>
    </xdr:from>
    <xdr:to>
      <xdr:col>15</xdr:col>
      <xdr:colOff>98425</xdr:colOff>
      <xdr:row>58</xdr:row>
      <xdr:rowOff>18143</xdr:rowOff>
    </xdr:to>
    <xdr:cxnSp macro="">
      <xdr:nvCxnSpPr>
        <xdr:cNvPr id="194" name="直線コネクタ 193"/>
        <xdr:cNvCxnSpPr/>
      </xdr:nvCxnSpPr>
      <xdr:spPr>
        <a:xfrm flipV="1">
          <a:off x="2209800" y="98207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18143</xdr:rowOff>
    </xdr:to>
    <xdr:cxnSp macro="">
      <xdr:nvCxnSpPr>
        <xdr:cNvPr id="197" name="直線コネクタ 196"/>
        <xdr:cNvCxnSpPr/>
      </xdr:nvCxnSpPr>
      <xdr:spPr>
        <a:xfrm>
          <a:off x="1320800" y="98425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54428</xdr:rowOff>
    </xdr:from>
    <xdr:to>
      <xdr:col>24</xdr:col>
      <xdr:colOff>76200</xdr:colOff>
      <xdr:row>58</xdr:row>
      <xdr:rowOff>156028</xdr:rowOff>
    </xdr:to>
    <xdr:sp macro="" textlink="">
      <xdr:nvSpPr>
        <xdr:cNvPr id="207" name="楕円 206"/>
        <xdr:cNvSpPr/>
      </xdr:nvSpPr>
      <xdr:spPr>
        <a:xfrm>
          <a:off x="4775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26505</xdr:rowOff>
    </xdr:from>
    <xdr:ext cx="762000" cy="259045"/>
    <xdr:sp macro="" textlink="">
      <xdr:nvSpPr>
        <xdr:cNvPr id="208" name="扶助費該当値テキスト"/>
        <xdr:cNvSpPr txBox="1"/>
      </xdr:nvSpPr>
      <xdr:spPr>
        <a:xfrm>
          <a:off x="4914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09" name="楕円 208"/>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0" name="テキスト ボックス 209"/>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168728</xdr:rowOff>
    </xdr:from>
    <xdr:to>
      <xdr:col>15</xdr:col>
      <xdr:colOff>149225</xdr:colOff>
      <xdr:row>57</xdr:row>
      <xdr:rowOff>98878</xdr:rowOff>
    </xdr:to>
    <xdr:sp macro="" textlink="">
      <xdr:nvSpPr>
        <xdr:cNvPr id="211" name="楕円 210"/>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83655</xdr:rowOff>
    </xdr:from>
    <xdr:ext cx="762000" cy="259045"/>
    <xdr:sp macro="" textlink="">
      <xdr:nvSpPr>
        <xdr:cNvPr id="212" name="テキスト ボックス 211"/>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138793</xdr:rowOff>
    </xdr:from>
    <xdr:to>
      <xdr:col>11</xdr:col>
      <xdr:colOff>60325</xdr:colOff>
      <xdr:row>58</xdr:row>
      <xdr:rowOff>68943</xdr:rowOff>
    </xdr:to>
    <xdr:sp macro="" textlink="">
      <xdr:nvSpPr>
        <xdr:cNvPr id="213" name="楕円 212"/>
        <xdr:cNvSpPr/>
      </xdr:nvSpPr>
      <xdr:spPr>
        <a:xfrm>
          <a:off x="2159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53720</xdr:rowOff>
    </xdr:from>
    <xdr:ext cx="762000" cy="259045"/>
    <xdr:sp macro="" textlink="">
      <xdr:nvSpPr>
        <xdr:cNvPr id="214" name="テキスト ボックス 213"/>
        <xdr:cNvSpPr txBox="1"/>
      </xdr:nvSpPr>
      <xdr:spPr>
        <a:xfrm>
          <a:off x="1828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6" name="テキスト ボックス 215"/>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保険事業特別会計への繰出金が扶助費と同様に高齢者人口の増加などから、年々増加傾向にある。また、下水道事業特別会計における公債費の増加に伴う繰出金も増加し財政を圧迫している。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一般会計からの繰出金を抑制できるよう、受益者負担の見直しを進めているところである。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58420</xdr:rowOff>
    </xdr:from>
    <xdr:to>
      <xdr:col>82</xdr:col>
      <xdr:colOff>107950</xdr:colOff>
      <xdr:row>58</xdr:row>
      <xdr:rowOff>66040</xdr:rowOff>
    </xdr:to>
    <xdr:cxnSp macro="">
      <xdr:nvCxnSpPr>
        <xdr:cNvPr id="249" name="直線コネクタ 248"/>
        <xdr:cNvCxnSpPr/>
      </xdr:nvCxnSpPr>
      <xdr:spPr>
        <a:xfrm>
          <a:off x="15671800" y="10002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168910</xdr:rowOff>
    </xdr:from>
    <xdr:to>
      <xdr:col>78</xdr:col>
      <xdr:colOff>69850</xdr:colOff>
      <xdr:row>58</xdr:row>
      <xdr:rowOff>58420</xdr:rowOff>
    </xdr:to>
    <xdr:cxnSp macro="">
      <xdr:nvCxnSpPr>
        <xdr:cNvPr id="252" name="直線コネクタ 251"/>
        <xdr:cNvCxnSpPr/>
      </xdr:nvCxnSpPr>
      <xdr:spPr>
        <a:xfrm>
          <a:off x="14782800" y="9941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168910</xdr:rowOff>
    </xdr:to>
    <xdr:cxnSp macro="">
      <xdr:nvCxnSpPr>
        <xdr:cNvPr id="255" name="直線コネクタ 254"/>
        <xdr:cNvCxnSpPr/>
      </xdr:nvCxnSpPr>
      <xdr:spPr>
        <a:xfrm>
          <a:off x="13893800" y="984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69850</xdr:rowOff>
    </xdr:to>
    <xdr:cxnSp macro="">
      <xdr:nvCxnSpPr>
        <xdr:cNvPr id="258" name="直線コネクタ 257"/>
        <xdr:cNvCxnSpPr/>
      </xdr:nvCxnSpPr>
      <xdr:spPr>
        <a:xfrm>
          <a:off x="13004800" y="978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68" name="楕円 267"/>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69"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70" name="楕円 269"/>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71" name="テキスト ボックス 270"/>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2" name="楕円 271"/>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3" name="テキスト ボックス 272"/>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4" name="楕円 273"/>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5" name="テキスト ボックス 274"/>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6" name="楕円 275"/>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77" name="テキスト ボックス 276"/>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町村規模では消防や病院を一部事務組合で運営し、負担金として支出する団体が多いところ、本町にあっては、単独消防であり、病院については指定管理者制度を導入していることから、相対的に低い水準に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117856</xdr:rowOff>
    </xdr:from>
    <xdr:to>
      <xdr:col>82</xdr:col>
      <xdr:colOff>107950</xdr:colOff>
      <xdr:row>34</xdr:row>
      <xdr:rowOff>122428</xdr:rowOff>
    </xdr:to>
    <xdr:cxnSp macro="">
      <xdr:nvCxnSpPr>
        <xdr:cNvPr id="307" name="直線コネクタ 306"/>
        <xdr:cNvCxnSpPr/>
      </xdr:nvCxnSpPr>
      <xdr:spPr>
        <a:xfrm flipV="1">
          <a:off x="15671800" y="59471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122428</xdr:rowOff>
    </xdr:from>
    <xdr:to>
      <xdr:col>78</xdr:col>
      <xdr:colOff>69850</xdr:colOff>
      <xdr:row>34</xdr:row>
      <xdr:rowOff>136144</xdr:rowOff>
    </xdr:to>
    <xdr:cxnSp macro="">
      <xdr:nvCxnSpPr>
        <xdr:cNvPr id="310" name="直線コネクタ 309"/>
        <xdr:cNvCxnSpPr/>
      </xdr:nvCxnSpPr>
      <xdr:spPr>
        <a:xfrm flipV="1">
          <a:off x="14782800" y="59517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149860</xdr:rowOff>
    </xdr:to>
    <xdr:cxnSp macro="">
      <xdr:nvCxnSpPr>
        <xdr:cNvPr id="313" name="直線コネクタ 312"/>
        <xdr:cNvCxnSpPr/>
      </xdr:nvCxnSpPr>
      <xdr:spPr>
        <a:xfrm flipV="1">
          <a:off x="13893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34</xdr:row>
      <xdr:rowOff>149860</xdr:rowOff>
    </xdr:to>
    <xdr:cxnSp macro="">
      <xdr:nvCxnSpPr>
        <xdr:cNvPr id="316" name="直線コネクタ 315"/>
        <xdr:cNvCxnSpPr/>
      </xdr:nvCxnSpPr>
      <xdr:spPr>
        <a:xfrm>
          <a:off x="13004800" y="59608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67056</xdr:rowOff>
    </xdr:from>
    <xdr:to>
      <xdr:col>82</xdr:col>
      <xdr:colOff>158750</xdr:colOff>
      <xdr:row>34</xdr:row>
      <xdr:rowOff>168656</xdr:rowOff>
    </xdr:to>
    <xdr:sp macro="" textlink="">
      <xdr:nvSpPr>
        <xdr:cNvPr id="326" name="楕円 325"/>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147083</xdr:rowOff>
    </xdr:from>
    <xdr:ext cx="762000" cy="259045"/>
    <xdr:sp macro="" textlink="">
      <xdr:nvSpPr>
        <xdr:cNvPr id="327" name="補助費等該当値テキスト"/>
        <xdr:cNvSpPr txBox="1"/>
      </xdr:nvSpPr>
      <xdr:spPr>
        <a:xfrm>
          <a:off x="16598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71628</xdr:rowOff>
    </xdr:from>
    <xdr:to>
      <xdr:col>78</xdr:col>
      <xdr:colOff>120650</xdr:colOff>
      <xdr:row>35</xdr:row>
      <xdr:rowOff>1778</xdr:rowOff>
    </xdr:to>
    <xdr:sp macro="" textlink="">
      <xdr:nvSpPr>
        <xdr:cNvPr id="328" name="楕円 327"/>
        <xdr:cNvSpPr/>
      </xdr:nvSpPr>
      <xdr:spPr>
        <a:xfrm>
          <a:off x="15621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11955</xdr:rowOff>
    </xdr:from>
    <xdr:ext cx="736600" cy="259045"/>
    <xdr:sp macro="" textlink="">
      <xdr:nvSpPr>
        <xdr:cNvPr id="329" name="テキスト ボックス 328"/>
        <xdr:cNvSpPr txBox="1"/>
      </xdr:nvSpPr>
      <xdr:spPr>
        <a:xfrm>
          <a:off x="15290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0" name="楕円 329"/>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1" name="テキスト ボックス 330"/>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2" name="楕円 331"/>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3" name="テキスト ボックス 332"/>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80772</xdr:rowOff>
    </xdr:from>
    <xdr:to>
      <xdr:col>65</xdr:col>
      <xdr:colOff>53975</xdr:colOff>
      <xdr:row>35</xdr:row>
      <xdr:rowOff>10922</xdr:rowOff>
    </xdr:to>
    <xdr:sp macro="" textlink="">
      <xdr:nvSpPr>
        <xdr:cNvPr id="334" name="楕円 333"/>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21099</xdr:rowOff>
    </xdr:from>
    <xdr:ext cx="762000" cy="259045"/>
    <xdr:sp macro="" textlink="">
      <xdr:nvSpPr>
        <xdr:cNvPr id="335" name="テキスト ボックス 334"/>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学研都市建設に伴う都市基盤整備の多額の債務残高が懸案課題であり、行財政改革を取り組んできたことよって数値は良化傾向にあるが、それでもなお類似団体比較において高い水準となっている。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また、近年の大型建設事業に伴う地方債発行により地方債残高は増加に転じていることから、今後公債費は増加していくことが見込まれる。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119380</xdr:rowOff>
    </xdr:to>
    <xdr:cxnSp macro="">
      <xdr:nvCxnSpPr>
        <xdr:cNvPr id="368" name="直線コネクタ 367"/>
        <xdr:cNvCxnSpPr/>
      </xdr:nvCxnSpPr>
      <xdr:spPr>
        <a:xfrm>
          <a:off x="3987800" y="134772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104139</xdr:rowOff>
    </xdr:to>
    <xdr:cxnSp macro="">
      <xdr:nvCxnSpPr>
        <xdr:cNvPr id="371" name="直線コネクタ 370"/>
        <xdr:cNvCxnSpPr/>
      </xdr:nvCxnSpPr>
      <xdr:spPr>
        <a:xfrm>
          <a:off x="3098800" y="13423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79</xdr:row>
      <xdr:rowOff>77470</xdr:rowOff>
    </xdr:to>
    <xdr:cxnSp macro="">
      <xdr:nvCxnSpPr>
        <xdr:cNvPr id="374" name="直線コネクタ 373"/>
        <xdr:cNvCxnSpPr/>
      </xdr:nvCxnSpPr>
      <xdr:spPr>
        <a:xfrm flipV="1">
          <a:off x="2209800" y="134239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77470</xdr:rowOff>
    </xdr:from>
    <xdr:to>
      <xdr:col>11</xdr:col>
      <xdr:colOff>9525</xdr:colOff>
      <xdr:row>79</xdr:row>
      <xdr:rowOff>100330</xdr:rowOff>
    </xdr:to>
    <xdr:cxnSp macro="">
      <xdr:nvCxnSpPr>
        <xdr:cNvPr id="377" name="直線コネクタ 376"/>
        <xdr:cNvCxnSpPr/>
      </xdr:nvCxnSpPr>
      <xdr:spPr>
        <a:xfrm flipV="1">
          <a:off x="1320800" y="1362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68580</xdr:rowOff>
    </xdr:from>
    <xdr:to>
      <xdr:col>24</xdr:col>
      <xdr:colOff>76200</xdr:colOff>
      <xdr:row>78</xdr:row>
      <xdr:rowOff>170180</xdr:rowOff>
    </xdr:to>
    <xdr:sp macro="" textlink="">
      <xdr:nvSpPr>
        <xdr:cNvPr id="387" name="楕円 386"/>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40657</xdr:rowOff>
    </xdr:from>
    <xdr:ext cx="762000" cy="259045"/>
    <xdr:sp macro="" textlink="">
      <xdr:nvSpPr>
        <xdr:cNvPr id="388" name="公債費該当値テキスト"/>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89" name="楕円 388"/>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90" name="テキスト ボックス 389"/>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91" name="楕円 390"/>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92" name="テキスト ボックス 39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26670</xdr:rowOff>
    </xdr:from>
    <xdr:to>
      <xdr:col>11</xdr:col>
      <xdr:colOff>60325</xdr:colOff>
      <xdr:row>79</xdr:row>
      <xdr:rowOff>128270</xdr:rowOff>
    </xdr:to>
    <xdr:sp macro="" textlink="">
      <xdr:nvSpPr>
        <xdr:cNvPr id="393" name="楕円 392"/>
        <xdr:cNvSpPr/>
      </xdr:nvSpPr>
      <xdr:spPr>
        <a:xfrm>
          <a:off x="2159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113047</xdr:rowOff>
    </xdr:from>
    <xdr:ext cx="762000" cy="259045"/>
    <xdr:sp macro="" textlink="">
      <xdr:nvSpPr>
        <xdr:cNvPr id="394" name="テキスト ボックス 393"/>
        <xdr:cNvSpPr txBox="1"/>
      </xdr:nvSpPr>
      <xdr:spPr>
        <a:xfrm>
          <a:off x="1828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49530</xdr:rowOff>
    </xdr:from>
    <xdr:to>
      <xdr:col>6</xdr:col>
      <xdr:colOff>171450</xdr:colOff>
      <xdr:row>79</xdr:row>
      <xdr:rowOff>151130</xdr:rowOff>
    </xdr:to>
    <xdr:sp macro="" textlink="">
      <xdr:nvSpPr>
        <xdr:cNvPr id="395" name="楕円 394"/>
        <xdr:cNvSpPr/>
      </xdr:nvSpPr>
      <xdr:spPr>
        <a:xfrm>
          <a:off x="1270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135907</xdr:rowOff>
    </xdr:from>
    <xdr:ext cx="762000" cy="259045"/>
    <xdr:sp macro="" textlink="">
      <xdr:nvSpPr>
        <xdr:cNvPr id="396" name="テキスト ボックス 395"/>
        <xdr:cNvSpPr txBox="1"/>
      </xdr:nvSpPr>
      <xdr:spPr>
        <a:xfrm>
          <a:off x="939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公債費を除いた経費の比率は、類似団体平均とほぼ同水準で推移してきたが、近年は高齢化の進行などに伴い、社会保障関係経費が増大していることから、類似団体平均を上回った値となっている。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78</xdr:row>
      <xdr:rowOff>145287</xdr:rowOff>
    </xdr:to>
    <xdr:cxnSp macro="">
      <xdr:nvCxnSpPr>
        <xdr:cNvPr id="427" name="直線コネクタ 426"/>
        <xdr:cNvCxnSpPr/>
      </xdr:nvCxnSpPr>
      <xdr:spPr>
        <a:xfrm flipV="1">
          <a:off x="15671800" y="135092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78</xdr:row>
      <xdr:rowOff>145287</xdr:rowOff>
    </xdr:to>
    <xdr:cxnSp macro="">
      <xdr:nvCxnSpPr>
        <xdr:cNvPr id="430" name="直線コネクタ 429"/>
        <xdr:cNvCxnSpPr/>
      </xdr:nvCxnSpPr>
      <xdr:spPr>
        <a:xfrm>
          <a:off x="14782800" y="13271500"/>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69850</xdr:rowOff>
    </xdr:to>
    <xdr:cxnSp macro="">
      <xdr:nvCxnSpPr>
        <xdr:cNvPr id="433" name="直線コネクタ 432"/>
        <xdr:cNvCxnSpPr/>
      </xdr:nvCxnSpPr>
      <xdr:spPr>
        <a:xfrm>
          <a:off x="13893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77</xdr:row>
      <xdr:rowOff>24130</xdr:rowOff>
    </xdr:to>
    <xdr:cxnSp macro="">
      <xdr:nvCxnSpPr>
        <xdr:cNvPr id="436" name="直線コネクタ 435"/>
        <xdr:cNvCxnSpPr/>
      </xdr:nvCxnSpPr>
      <xdr:spPr>
        <a:xfrm>
          <a:off x="13004800" y="1299260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46" name="楕円 445"/>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47"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94487</xdr:rowOff>
    </xdr:from>
    <xdr:to>
      <xdr:col>78</xdr:col>
      <xdr:colOff>120650</xdr:colOff>
      <xdr:row>79</xdr:row>
      <xdr:rowOff>24637</xdr:rowOff>
    </xdr:to>
    <xdr:sp macro="" textlink="">
      <xdr:nvSpPr>
        <xdr:cNvPr id="448" name="楕円 447"/>
        <xdr:cNvSpPr/>
      </xdr:nvSpPr>
      <xdr:spPr>
        <a:xfrm>
          <a:off x="15621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9414</xdr:rowOff>
    </xdr:from>
    <xdr:ext cx="736600" cy="259045"/>
    <xdr:sp macro="" textlink="">
      <xdr:nvSpPr>
        <xdr:cNvPr id="449" name="テキスト ボックス 448"/>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0" name="楕円 449"/>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51" name="テキスト ボックス 450"/>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2" name="楕円 451"/>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3" name="テキスト ボックス 452"/>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54" name="楕円 453"/>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55" name="テキスト ボックス 454"/>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京都府精華町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13119</xdr:rowOff>
    </xdr:from>
    <xdr:to>
      <xdr:col>29</xdr:col>
      <xdr:colOff>127000</xdr:colOff>
      <xdr:row>17</xdr:row>
      <xdr:rowOff>45482</xdr:rowOff>
    </xdr:to>
    <xdr:cxnSp macro="">
      <xdr:nvCxnSpPr>
        <xdr:cNvPr id="52" name="直線コネクタ 51"/>
        <xdr:cNvCxnSpPr/>
      </xdr:nvCxnSpPr>
      <xdr:spPr bwMode="auto">
        <a:xfrm flipV="1">
          <a:off x="5003800" y="2975394"/>
          <a:ext cx="647700" cy="32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45482</xdr:rowOff>
    </xdr:from>
    <xdr:to>
      <xdr:col>26</xdr:col>
      <xdr:colOff>50800</xdr:colOff>
      <xdr:row>17</xdr:row>
      <xdr:rowOff>92770</xdr:rowOff>
    </xdr:to>
    <xdr:cxnSp macro="">
      <xdr:nvCxnSpPr>
        <xdr:cNvPr id="55" name="直線コネクタ 54"/>
        <xdr:cNvCxnSpPr/>
      </xdr:nvCxnSpPr>
      <xdr:spPr bwMode="auto">
        <a:xfrm flipV="1">
          <a:off x="4305300" y="3007757"/>
          <a:ext cx="698500" cy="47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92770</xdr:rowOff>
    </xdr:from>
    <xdr:to>
      <xdr:col>22</xdr:col>
      <xdr:colOff>114300</xdr:colOff>
      <xdr:row>17</xdr:row>
      <xdr:rowOff>144352</xdr:rowOff>
    </xdr:to>
    <xdr:cxnSp macro="">
      <xdr:nvCxnSpPr>
        <xdr:cNvPr id="58" name="直線コネクタ 57"/>
        <xdr:cNvCxnSpPr/>
      </xdr:nvCxnSpPr>
      <xdr:spPr bwMode="auto">
        <a:xfrm flipV="1">
          <a:off x="3606800" y="3055045"/>
          <a:ext cx="698500" cy="51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144352</xdr:rowOff>
    </xdr:from>
    <xdr:to>
      <xdr:col>18</xdr:col>
      <xdr:colOff>177800</xdr:colOff>
      <xdr:row>17</xdr:row>
      <xdr:rowOff>151700</xdr:rowOff>
    </xdr:to>
    <xdr:cxnSp macro="">
      <xdr:nvCxnSpPr>
        <xdr:cNvPr id="61" name="直線コネクタ 60"/>
        <xdr:cNvCxnSpPr/>
      </xdr:nvCxnSpPr>
      <xdr:spPr bwMode="auto">
        <a:xfrm flipV="1">
          <a:off x="2908300" y="3106627"/>
          <a:ext cx="698500" cy="7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133769</xdr:rowOff>
    </xdr:from>
    <xdr:to>
      <xdr:col>29</xdr:col>
      <xdr:colOff>177800</xdr:colOff>
      <xdr:row>17</xdr:row>
      <xdr:rowOff>63919</xdr:rowOff>
    </xdr:to>
    <xdr:sp macro="" textlink="">
      <xdr:nvSpPr>
        <xdr:cNvPr id="71" name="楕円 70"/>
        <xdr:cNvSpPr/>
      </xdr:nvSpPr>
      <xdr:spPr bwMode="auto">
        <a:xfrm>
          <a:off x="5600700" y="292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150296</xdr:rowOff>
    </xdr:from>
    <xdr:ext cx="762000" cy="259045"/>
    <xdr:sp macro="" textlink="">
      <xdr:nvSpPr>
        <xdr:cNvPr id="72" name="人口1人当たり決算額の推移該当値テキスト130"/>
        <xdr:cNvSpPr txBox="1"/>
      </xdr:nvSpPr>
      <xdr:spPr>
        <a:xfrm>
          <a:off x="5740400" y="276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166132</xdr:rowOff>
    </xdr:from>
    <xdr:to>
      <xdr:col>26</xdr:col>
      <xdr:colOff>101600</xdr:colOff>
      <xdr:row>17</xdr:row>
      <xdr:rowOff>96282</xdr:rowOff>
    </xdr:to>
    <xdr:sp macro="" textlink="">
      <xdr:nvSpPr>
        <xdr:cNvPr id="73" name="楕円 72"/>
        <xdr:cNvSpPr/>
      </xdr:nvSpPr>
      <xdr:spPr bwMode="auto">
        <a:xfrm>
          <a:off x="4953000" y="2956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106459</xdr:rowOff>
    </xdr:from>
    <xdr:ext cx="736600" cy="259045"/>
    <xdr:sp macro="" textlink="">
      <xdr:nvSpPr>
        <xdr:cNvPr id="74" name="テキスト ボックス 73"/>
        <xdr:cNvSpPr txBox="1"/>
      </xdr:nvSpPr>
      <xdr:spPr>
        <a:xfrm>
          <a:off x="4622800" y="2725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41970</xdr:rowOff>
    </xdr:from>
    <xdr:to>
      <xdr:col>22</xdr:col>
      <xdr:colOff>165100</xdr:colOff>
      <xdr:row>17</xdr:row>
      <xdr:rowOff>143570</xdr:rowOff>
    </xdr:to>
    <xdr:sp macro="" textlink="">
      <xdr:nvSpPr>
        <xdr:cNvPr id="75" name="楕円 74"/>
        <xdr:cNvSpPr/>
      </xdr:nvSpPr>
      <xdr:spPr bwMode="auto">
        <a:xfrm>
          <a:off x="4254500" y="3004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153747</xdr:rowOff>
    </xdr:from>
    <xdr:ext cx="762000" cy="259045"/>
    <xdr:sp macro="" textlink="">
      <xdr:nvSpPr>
        <xdr:cNvPr id="76" name="テキスト ボックス 75"/>
        <xdr:cNvSpPr txBox="1"/>
      </xdr:nvSpPr>
      <xdr:spPr>
        <a:xfrm>
          <a:off x="3924300" y="27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93552</xdr:rowOff>
    </xdr:from>
    <xdr:to>
      <xdr:col>19</xdr:col>
      <xdr:colOff>38100</xdr:colOff>
      <xdr:row>18</xdr:row>
      <xdr:rowOff>23702</xdr:rowOff>
    </xdr:to>
    <xdr:sp macro="" textlink="">
      <xdr:nvSpPr>
        <xdr:cNvPr id="77" name="楕円 76"/>
        <xdr:cNvSpPr/>
      </xdr:nvSpPr>
      <xdr:spPr bwMode="auto">
        <a:xfrm>
          <a:off x="3556000" y="305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33879</xdr:rowOff>
    </xdr:from>
    <xdr:ext cx="762000" cy="259045"/>
    <xdr:sp macro="" textlink="">
      <xdr:nvSpPr>
        <xdr:cNvPr id="78" name="テキスト ボックス 77"/>
        <xdr:cNvSpPr txBox="1"/>
      </xdr:nvSpPr>
      <xdr:spPr>
        <a:xfrm>
          <a:off x="3225800" y="282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100900</xdr:rowOff>
    </xdr:from>
    <xdr:to>
      <xdr:col>15</xdr:col>
      <xdr:colOff>101600</xdr:colOff>
      <xdr:row>18</xdr:row>
      <xdr:rowOff>31050</xdr:rowOff>
    </xdr:to>
    <xdr:sp macro="" textlink="">
      <xdr:nvSpPr>
        <xdr:cNvPr id="79" name="楕円 78"/>
        <xdr:cNvSpPr/>
      </xdr:nvSpPr>
      <xdr:spPr bwMode="auto">
        <a:xfrm>
          <a:off x="2857500" y="306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41227</xdr:rowOff>
    </xdr:from>
    <xdr:ext cx="762000" cy="259045"/>
    <xdr:sp macro="" textlink="">
      <xdr:nvSpPr>
        <xdr:cNvPr id="80" name="テキスト ボックス 79"/>
        <xdr:cNvSpPr txBox="1"/>
      </xdr:nvSpPr>
      <xdr:spPr>
        <a:xfrm>
          <a:off x="2527300" y="283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140259</xdr:rowOff>
    </xdr:from>
    <xdr:to>
      <xdr:col>29</xdr:col>
      <xdr:colOff>127000</xdr:colOff>
      <xdr:row>34</xdr:row>
      <xdr:rowOff>194829</xdr:rowOff>
    </xdr:to>
    <xdr:cxnSp macro="">
      <xdr:nvCxnSpPr>
        <xdr:cNvPr id="115" name="直線コネクタ 114"/>
        <xdr:cNvCxnSpPr/>
      </xdr:nvCxnSpPr>
      <xdr:spPr bwMode="auto">
        <a:xfrm flipV="1">
          <a:off x="5003800" y="6407709"/>
          <a:ext cx="647700" cy="54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194829</xdr:rowOff>
    </xdr:from>
    <xdr:to>
      <xdr:col>26</xdr:col>
      <xdr:colOff>50800</xdr:colOff>
      <xdr:row>34</xdr:row>
      <xdr:rowOff>338847</xdr:rowOff>
    </xdr:to>
    <xdr:cxnSp macro="">
      <xdr:nvCxnSpPr>
        <xdr:cNvPr id="118" name="直線コネクタ 117"/>
        <xdr:cNvCxnSpPr/>
      </xdr:nvCxnSpPr>
      <xdr:spPr bwMode="auto">
        <a:xfrm flipV="1">
          <a:off x="4305300" y="6462279"/>
          <a:ext cx="698500" cy="144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141892</xdr:rowOff>
    </xdr:from>
    <xdr:to>
      <xdr:col>22</xdr:col>
      <xdr:colOff>114300</xdr:colOff>
      <xdr:row>34</xdr:row>
      <xdr:rowOff>338847</xdr:rowOff>
    </xdr:to>
    <xdr:cxnSp macro="">
      <xdr:nvCxnSpPr>
        <xdr:cNvPr id="121" name="直線コネクタ 120"/>
        <xdr:cNvCxnSpPr/>
      </xdr:nvCxnSpPr>
      <xdr:spPr bwMode="auto">
        <a:xfrm>
          <a:off x="3606800" y="6409342"/>
          <a:ext cx="698500" cy="196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141271</xdr:rowOff>
    </xdr:from>
    <xdr:to>
      <xdr:col>18</xdr:col>
      <xdr:colOff>177800</xdr:colOff>
      <xdr:row>34</xdr:row>
      <xdr:rowOff>141892</xdr:rowOff>
    </xdr:to>
    <xdr:cxnSp macro="">
      <xdr:nvCxnSpPr>
        <xdr:cNvPr id="124" name="直線コネクタ 123"/>
        <xdr:cNvCxnSpPr/>
      </xdr:nvCxnSpPr>
      <xdr:spPr bwMode="auto">
        <a:xfrm>
          <a:off x="2908300" y="6408721"/>
          <a:ext cx="698500" cy="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89459</xdr:rowOff>
    </xdr:from>
    <xdr:to>
      <xdr:col>29</xdr:col>
      <xdr:colOff>177800</xdr:colOff>
      <xdr:row>34</xdr:row>
      <xdr:rowOff>191059</xdr:rowOff>
    </xdr:to>
    <xdr:sp macro="" textlink="">
      <xdr:nvSpPr>
        <xdr:cNvPr id="134" name="楕円 133"/>
        <xdr:cNvSpPr/>
      </xdr:nvSpPr>
      <xdr:spPr bwMode="auto">
        <a:xfrm>
          <a:off x="5600700" y="6356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277436</xdr:rowOff>
    </xdr:from>
    <xdr:ext cx="762000" cy="259045"/>
    <xdr:sp macro="" textlink="">
      <xdr:nvSpPr>
        <xdr:cNvPr id="135" name="人口1人当たり決算額の推移該当値テキスト445"/>
        <xdr:cNvSpPr txBox="1"/>
      </xdr:nvSpPr>
      <xdr:spPr>
        <a:xfrm>
          <a:off x="5740400" y="62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144029</xdr:rowOff>
    </xdr:from>
    <xdr:to>
      <xdr:col>26</xdr:col>
      <xdr:colOff>101600</xdr:colOff>
      <xdr:row>34</xdr:row>
      <xdr:rowOff>245628</xdr:rowOff>
    </xdr:to>
    <xdr:sp macro="" textlink="">
      <xdr:nvSpPr>
        <xdr:cNvPr id="136" name="楕円 135"/>
        <xdr:cNvSpPr/>
      </xdr:nvSpPr>
      <xdr:spPr bwMode="auto">
        <a:xfrm>
          <a:off x="4953000" y="641147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255806</xdr:rowOff>
    </xdr:from>
    <xdr:ext cx="736600" cy="259045"/>
    <xdr:sp macro="" textlink="">
      <xdr:nvSpPr>
        <xdr:cNvPr id="137" name="テキスト ボックス 136"/>
        <xdr:cNvSpPr txBox="1"/>
      </xdr:nvSpPr>
      <xdr:spPr>
        <a:xfrm>
          <a:off x="4622800" y="618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288047</xdr:rowOff>
    </xdr:from>
    <xdr:to>
      <xdr:col>22</xdr:col>
      <xdr:colOff>165100</xdr:colOff>
      <xdr:row>35</xdr:row>
      <xdr:rowOff>46747</xdr:rowOff>
    </xdr:to>
    <xdr:sp macro="" textlink="">
      <xdr:nvSpPr>
        <xdr:cNvPr id="138" name="楕円 137"/>
        <xdr:cNvSpPr/>
      </xdr:nvSpPr>
      <xdr:spPr bwMode="auto">
        <a:xfrm>
          <a:off x="4254500" y="6555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56924</xdr:rowOff>
    </xdr:from>
    <xdr:ext cx="762000" cy="259045"/>
    <xdr:sp macro="" textlink="">
      <xdr:nvSpPr>
        <xdr:cNvPr id="139" name="テキスト ボックス 138"/>
        <xdr:cNvSpPr txBox="1"/>
      </xdr:nvSpPr>
      <xdr:spPr>
        <a:xfrm>
          <a:off x="3924300" y="63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91092</xdr:rowOff>
    </xdr:from>
    <xdr:to>
      <xdr:col>19</xdr:col>
      <xdr:colOff>38100</xdr:colOff>
      <xdr:row>34</xdr:row>
      <xdr:rowOff>192692</xdr:rowOff>
    </xdr:to>
    <xdr:sp macro="" textlink="">
      <xdr:nvSpPr>
        <xdr:cNvPr id="140" name="楕円 139"/>
        <xdr:cNvSpPr/>
      </xdr:nvSpPr>
      <xdr:spPr bwMode="auto">
        <a:xfrm>
          <a:off x="3556000" y="6358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202869</xdr:rowOff>
    </xdr:from>
    <xdr:ext cx="762000" cy="259045"/>
    <xdr:sp macro="" textlink="">
      <xdr:nvSpPr>
        <xdr:cNvPr id="141" name="テキスト ボックス 140"/>
        <xdr:cNvSpPr txBox="1"/>
      </xdr:nvSpPr>
      <xdr:spPr>
        <a:xfrm>
          <a:off x="3225800" y="612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90471</xdr:rowOff>
    </xdr:from>
    <xdr:to>
      <xdr:col>15</xdr:col>
      <xdr:colOff>101600</xdr:colOff>
      <xdr:row>34</xdr:row>
      <xdr:rowOff>192071</xdr:rowOff>
    </xdr:to>
    <xdr:sp macro="" textlink="">
      <xdr:nvSpPr>
        <xdr:cNvPr id="142" name="楕円 141"/>
        <xdr:cNvSpPr/>
      </xdr:nvSpPr>
      <xdr:spPr bwMode="auto">
        <a:xfrm>
          <a:off x="2857500" y="635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202248</xdr:rowOff>
    </xdr:from>
    <xdr:ext cx="762000" cy="259045"/>
    <xdr:sp macro="" textlink="">
      <xdr:nvSpPr>
        <xdr:cNvPr id="143" name="テキスト ボックス 142"/>
        <xdr:cNvSpPr txBox="1"/>
      </xdr:nvSpPr>
      <xdr:spPr>
        <a:xfrm>
          <a:off x="2527300" y="612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京都府精華町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37,557
37,309
25.68
13,946,853
13,452,934
49,624
8,110,813
16,059,141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170936</xdr:rowOff>
    </xdr:from>
    <xdr:to>
      <xdr:col>24</xdr:col>
      <xdr:colOff>63500</xdr:colOff>
      <xdr:row>35</xdr:row>
      <xdr:rowOff>39639</xdr:rowOff>
    </xdr:to>
    <xdr:cxnSp macro="">
      <xdr:nvCxnSpPr>
        <xdr:cNvPr id="63" name="直線コネクタ 62"/>
        <xdr:cNvCxnSpPr/>
      </xdr:nvCxnSpPr>
      <xdr:spPr>
        <a:xfrm flipV="1">
          <a:off x="3797300" y="6000236"/>
          <a:ext cx="838200" cy="4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39639</xdr:rowOff>
    </xdr:from>
    <xdr:to>
      <xdr:col>19</xdr:col>
      <xdr:colOff>177800</xdr:colOff>
      <xdr:row>35</xdr:row>
      <xdr:rowOff>71724</xdr:rowOff>
    </xdr:to>
    <xdr:cxnSp macro="">
      <xdr:nvCxnSpPr>
        <xdr:cNvPr id="66" name="直線コネクタ 65"/>
        <xdr:cNvCxnSpPr/>
      </xdr:nvCxnSpPr>
      <xdr:spPr>
        <a:xfrm flipV="1">
          <a:off x="2908300" y="6040389"/>
          <a:ext cx="889000" cy="3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71724</xdr:rowOff>
    </xdr:from>
    <xdr:to>
      <xdr:col>15</xdr:col>
      <xdr:colOff>50800</xdr:colOff>
      <xdr:row>35</xdr:row>
      <xdr:rowOff>94094</xdr:rowOff>
    </xdr:to>
    <xdr:cxnSp macro="">
      <xdr:nvCxnSpPr>
        <xdr:cNvPr id="69" name="直線コネクタ 68"/>
        <xdr:cNvCxnSpPr/>
      </xdr:nvCxnSpPr>
      <xdr:spPr>
        <a:xfrm flipV="1">
          <a:off x="2019300" y="6072474"/>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94094</xdr:rowOff>
    </xdr:from>
    <xdr:to>
      <xdr:col>10</xdr:col>
      <xdr:colOff>114300</xdr:colOff>
      <xdr:row>35</xdr:row>
      <xdr:rowOff>118832</xdr:rowOff>
    </xdr:to>
    <xdr:cxnSp macro="">
      <xdr:nvCxnSpPr>
        <xdr:cNvPr id="72" name="直線コネクタ 71"/>
        <xdr:cNvCxnSpPr/>
      </xdr:nvCxnSpPr>
      <xdr:spPr>
        <a:xfrm flipV="1">
          <a:off x="1130300" y="6094844"/>
          <a:ext cx="889000" cy="2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120136</xdr:rowOff>
    </xdr:from>
    <xdr:to>
      <xdr:col>24</xdr:col>
      <xdr:colOff>114300</xdr:colOff>
      <xdr:row>35</xdr:row>
      <xdr:rowOff>50286</xdr:rowOff>
    </xdr:to>
    <xdr:sp macro="" textlink="">
      <xdr:nvSpPr>
        <xdr:cNvPr id="82" name="楕円 81"/>
        <xdr:cNvSpPr/>
      </xdr:nvSpPr>
      <xdr:spPr>
        <a:xfrm>
          <a:off x="4584700" y="594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143013</xdr:rowOff>
    </xdr:from>
    <xdr:ext cx="534377" cy="259045"/>
    <xdr:sp macro="" textlink="">
      <xdr:nvSpPr>
        <xdr:cNvPr id="83" name="人件費該当値テキスト"/>
        <xdr:cNvSpPr txBox="1"/>
      </xdr:nvSpPr>
      <xdr:spPr>
        <a:xfrm>
          <a:off x="4686300" y="580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160289</xdr:rowOff>
    </xdr:from>
    <xdr:to>
      <xdr:col>20</xdr:col>
      <xdr:colOff>38100</xdr:colOff>
      <xdr:row>35</xdr:row>
      <xdr:rowOff>90439</xdr:rowOff>
    </xdr:to>
    <xdr:sp macro="" textlink="">
      <xdr:nvSpPr>
        <xdr:cNvPr id="84" name="楕円 83"/>
        <xdr:cNvSpPr/>
      </xdr:nvSpPr>
      <xdr:spPr>
        <a:xfrm>
          <a:off x="3746500" y="598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106966</xdr:rowOff>
    </xdr:from>
    <xdr:ext cx="534377" cy="259045"/>
    <xdr:sp macro="" textlink="">
      <xdr:nvSpPr>
        <xdr:cNvPr id="85" name="テキスト ボックス 84"/>
        <xdr:cNvSpPr txBox="1"/>
      </xdr:nvSpPr>
      <xdr:spPr>
        <a:xfrm>
          <a:off x="3530111" y="576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20924</xdr:rowOff>
    </xdr:from>
    <xdr:to>
      <xdr:col>15</xdr:col>
      <xdr:colOff>101600</xdr:colOff>
      <xdr:row>35</xdr:row>
      <xdr:rowOff>122524</xdr:rowOff>
    </xdr:to>
    <xdr:sp macro="" textlink="">
      <xdr:nvSpPr>
        <xdr:cNvPr id="86" name="楕円 85"/>
        <xdr:cNvSpPr/>
      </xdr:nvSpPr>
      <xdr:spPr>
        <a:xfrm>
          <a:off x="2857500" y="602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139051</xdr:rowOff>
    </xdr:from>
    <xdr:ext cx="534377" cy="259045"/>
    <xdr:sp macro="" textlink="">
      <xdr:nvSpPr>
        <xdr:cNvPr id="87" name="テキスト ボックス 86"/>
        <xdr:cNvSpPr txBox="1"/>
      </xdr:nvSpPr>
      <xdr:spPr>
        <a:xfrm>
          <a:off x="2641111" y="579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43294</xdr:rowOff>
    </xdr:from>
    <xdr:to>
      <xdr:col>10</xdr:col>
      <xdr:colOff>165100</xdr:colOff>
      <xdr:row>35</xdr:row>
      <xdr:rowOff>144894</xdr:rowOff>
    </xdr:to>
    <xdr:sp macro="" textlink="">
      <xdr:nvSpPr>
        <xdr:cNvPr id="88" name="楕円 87"/>
        <xdr:cNvSpPr/>
      </xdr:nvSpPr>
      <xdr:spPr>
        <a:xfrm>
          <a:off x="1968500" y="60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161421</xdr:rowOff>
    </xdr:from>
    <xdr:ext cx="534377" cy="259045"/>
    <xdr:sp macro="" textlink="">
      <xdr:nvSpPr>
        <xdr:cNvPr id="89" name="テキスト ボックス 88"/>
        <xdr:cNvSpPr txBox="1"/>
      </xdr:nvSpPr>
      <xdr:spPr>
        <a:xfrm>
          <a:off x="1752111" y="581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68032</xdr:rowOff>
    </xdr:from>
    <xdr:to>
      <xdr:col>6</xdr:col>
      <xdr:colOff>38100</xdr:colOff>
      <xdr:row>35</xdr:row>
      <xdr:rowOff>169632</xdr:rowOff>
    </xdr:to>
    <xdr:sp macro="" textlink="">
      <xdr:nvSpPr>
        <xdr:cNvPr id="90" name="楕円 89"/>
        <xdr:cNvSpPr/>
      </xdr:nvSpPr>
      <xdr:spPr>
        <a:xfrm>
          <a:off x="1079500" y="606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14709</xdr:rowOff>
    </xdr:from>
    <xdr:ext cx="534377" cy="259045"/>
    <xdr:sp macro="" textlink="">
      <xdr:nvSpPr>
        <xdr:cNvPr id="91" name="テキスト ボックス 90"/>
        <xdr:cNvSpPr txBox="1"/>
      </xdr:nvSpPr>
      <xdr:spPr>
        <a:xfrm>
          <a:off x="863111" y="584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161068</xdr:rowOff>
    </xdr:from>
    <xdr:to>
      <xdr:col>24</xdr:col>
      <xdr:colOff>63500</xdr:colOff>
      <xdr:row>58</xdr:row>
      <xdr:rowOff>2137</xdr:rowOff>
    </xdr:to>
    <xdr:cxnSp macro="">
      <xdr:nvCxnSpPr>
        <xdr:cNvPr id="123" name="直線コネクタ 122"/>
        <xdr:cNvCxnSpPr/>
      </xdr:nvCxnSpPr>
      <xdr:spPr>
        <a:xfrm>
          <a:off x="3797300" y="9933718"/>
          <a:ext cx="8382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155103</xdr:rowOff>
    </xdr:from>
    <xdr:to>
      <xdr:col>19</xdr:col>
      <xdr:colOff>177800</xdr:colOff>
      <xdr:row>57</xdr:row>
      <xdr:rowOff>161068</xdr:rowOff>
    </xdr:to>
    <xdr:cxnSp macro="">
      <xdr:nvCxnSpPr>
        <xdr:cNvPr id="126" name="直線コネクタ 125"/>
        <xdr:cNvCxnSpPr/>
      </xdr:nvCxnSpPr>
      <xdr:spPr>
        <a:xfrm>
          <a:off x="2908300" y="9927753"/>
          <a:ext cx="8890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155103</xdr:rowOff>
    </xdr:from>
    <xdr:to>
      <xdr:col>15</xdr:col>
      <xdr:colOff>50800</xdr:colOff>
      <xdr:row>58</xdr:row>
      <xdr:rowOff>31572</xdr:rowOff>
    </xdr:to>
    <xdr:cxnSp macro="">
      <xdr:nvCxnSpPr>
        <xdr:cNvPr id="129" name="直線コネクタ 128"/>
        <xdr:cNvCxnSpPr/>
      </xdr:nvCxnSpPr>
      <xdr:spPr>
        <a:xfrm flipV="1">
          <a:off x="2019300" y="9927753"/>
          <a:ext cx="889000" cy="4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31572</xdr:rowOff>
    </xdr:from>
    <xdr:to>
      <xdr:col>10</xdr:col>
      <xdr:colOff>114300</xdr:colOff>
      <xdr:row>58</xdr:row>
      <xdr:rowOff>65013</xdr:rowOff>
    </xdr:to>
    <xdr:cxnSp macro="">
      <xdr:nvCxnSpPr>
        <xdr:cNvPr id="132" name="直線コネクタ 131"/>
        <xdr:cNvCxnSpPr/>
      </xdr:nvCxnSpPr>
      <xdr:spPr>
        <a:xfrm flipV="1">
          <a:off x="1130300" y="9975672"/>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122787</xdr:rowOff>
    </xdr:from>
    <xdr:to>
      <xdr:col>24</xdr:col>
      <xdr:colOff>114300</xdr:colOff>
      <xdr:row>58</xdr:row>
      <xdr:rowOff>52937</xdr:rowOff>
    </xdr:to>
    <xdr:sp macro="" textlink="">
      <xdr:nvSpPr>
        <xdr:cNvPr id="142" name="楕円 141"/>
        <xdr:cNvSpPr/>
      </xdr:nvSpPr>
      <xdr:spPr>
        <a:xfrm>
          <a:off x="4584700" y="989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101214</xdr:rowOff>
    </xdr:from>
    <xdr:ext cx="534377" cy="259045"/>
    <xdr:sp macro="" textlink="">
      <xdr:nvSpPr>
        <xdr:cNvPr id="143" name="物件費該当値テキスト"/>
        <xdr:cNvSpPr txBox="1"/>
      </xdr:nvSpPr>
      <xdr:spPr>
        <a:xfrm>
          <a:off x="4686300" y="987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110268</xdr:rowOff>
    </xdr:from>
    <xdr:to>
      <xdr:col>20</xdr:col>
      <xdr:colOff>38100</xdr:colOff>
      <xdr:row>58</xdr:row>
      <xdr:rowOff>40418</xdr:rowOff>
    </xdr:to>
    <xdr:sp macro="" textlink="">
      <xdr:nvSpPr>
        <xdr:cNvPr id="144" name="楕円 143"/>
        <xdr:cNvSpPr/>
      </xdr:nvSpPr>
      <xdr:spPr>
        <a:xfrm>
          <a:off x="3746500" y="98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31545</xdr:rowOff>
    </xdr:from>
    <xdr:ext cx="534377" cy="259045"/>
    <xdr:sp macro="" textlink="">
      <xdr:nvSpPr>
        <xdr:cNvPr id="145" name="テキスト ボックス 144"/>
        <xdr:cNvSpPr txBox="1"/>
      </xdr:nvSpPr>
      <xdr:spPr>
        <a:xfrm>
          <a:off x="3530111" y="99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104303</xdr:rowOff>
    </xdr:from>
    <xdr:to>
      <xdr:col>15</xdr:col>
      <xdr:colOff>101600</xdr:colOff>
      <xdr:row>58</xdr:row>
      <xdr:rowOff>34453</xdr:rowOff>
    </xdr:to>
    <xdr:sp macro="" textlink="">
      <xdr:nvSpPr>
        <xdr:cNvPr id="146" name="楕円 145"/>
        <xdr:cNvSpPr/>
      </xdr:nvSpPr>
      <xdr:spPr>
        <a:xfrm>
          <a:off x="2857500" y="987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50980</xdr:rowOff>
    </xdr:from>
    <xdr:ext cx="534377" cy="259045"/>
    <xdr:sp macro="" textlink="">
      <xdr:nvSpPr>
        <xdr:cNvPr id="147" name="テキスト ボックス 146"/>
        <xdr:cNvSpPr txBox="1"/>
      </xdr:nvSpPr>
      <xdr:spPr>
        <a:xfrm>
          <a:off x="2641111" y="965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152222</xdr:rowOff>
    </xdr:from>
    <xdr:to>
      <xdr:col>10</xdr:col>
      <xdr:colOff>165100</xdr:colOff>
      <xdr:row>58</xdr:row>
      <xdr:rowOff>82372</xdr:rowOff>
    </xdr:to>
    <xdr:sp macro="" textlink="">
      <xdr:nvSpPr>
        <xdr:cNvPr id="148" name="楕円 147"/>
        <xdr:cNvSpPr/>
      </xdr:nvSpPr>
      <xdr:spPr>
        <a:xfrm>
          <a:off x="1968500" y="99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73499</xdr:rowOff>
    </xdr:from>
    <xdr:ext cx="534377" cy="259045"/>
    <xdr:sp macro="" textlink="">
      <xdr:nvSpPr>
        <xdr:cNvPr id="149" name="テキスト ボックス 148"/>
        <xdr:cNvSpPr txBox="1"/>
      </xdr:nvSpPr>
      <xdr:spPr>
        <a:xfrm>
          <a:off x="1752111" y="1001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14213</xdr:rowOff>
    </xdr:from>
    <xdr:to>
      <xdr:col>6</xdr:col>
      <xdr:colOff>38100</xdr:colOff>
      <xdr:row>58</xdr:row>
      <xdr:rowOff>115813</xdr:rowOff>
    </xdr:to>
    <xdr:sp macro="" textlink="">
      <xdr:nvSpPr>
        <xdr:cNvPr id="150" name="楕円 149"/>
        <xdr:cNvSpPr/>
      </xdr:nvSpPr>
      <xdr:spPr>
        <a:xfrm>
          <a:off x="1079500" y="995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106940</xdr:rowOff>
    </xdr:from>
    <xdr:ext cx="534377" cy="259045"/>
    <xdr:sp macro="" textlink="">
      <xdr:nvSpPr>
        <xdr:cNvPr id="151" name="テキスト ボックス 150"/>
        <xdr:cNvSpPr txBox="1"/>
      </xdr:nvSpPr>
      <xdr:spPr>
        <a:xfrm>
          <a:off x="863111" y="1005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53594</xdr:rowOff>
    </xdr:from>
    <xdr:to>
      <xdr:col>24</xdr:col>
      <xdr:colOff>63500</xdr:colOff>
      <xdr:row>78</xdr:row>
      <xdr:rowOff>67233</xdr:rowOff>
    </xdr:to>
    <xdr:cxnSp macro="">
      <xdr:nvCxnSpPr>
        <xdr:cNvPr id="180" name="直線コネクタ 179"/>
        <xdr:cNvCxnSpPr/>
      </xdr:nvCxnSpPr>
      <xdr:spPr>
        <a:xfrm flipV="1">
          <a:off x="3797300" y="13426694"/>
          <a:ext cx="8382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67233</xdr:rowOff>
    </xdr:from>
    <xdr:to>
      <xdr:col>19</xdr:col>
      <xdr:colOff>177800</xdr:colOff>
      <xdr:row>78</xdr:row>
      <xdr:rowOff>106781</xdr:rowOff>
    </xdr:to>
    <xdr:cxnSp macro="">
      <xdr:nvCxnSpPr>
        <xdr:cNvPr id="183" name="直線コネクタ 182"/>
        <xdr:cNvCxnSpPr/>
      </xdr:nvCxnSpPr>
      <xdr:spPr>
        <a:xfrm flipV="1">
          <a:off x="2908300" y="13440333"/>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106781</xdr:rowOff>
    </xdr:from>
    <xdr:to>
      <xdr:col>15</xdr:col>
      <xdr:colOff>50800</xdr:colOff>
      <xdr:row>78</xdr:row>
      <xdr:rowOff>123089</xdr:rowOff>
    </xdr:to>
    <xdr:cxnSp macro="">
      <xdr:nvCxnSpPr>
        <xdr:cNvPr id="186" name="直線コネクタ 185"/>
        <xdr:cNvCxnSpPr/>
      </xdr:nvCxnSpPr>
      <xdr:spPr>
        <a:xfrm flipV="1">
          <a:off x="2019300" y="13479881"/>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106020</xdr:rowOff>
    </xdr:from>
    <xdr:to>
      <xdr:col>10</xdr:col>
      <xdr:colOff>114300</xdr:colOff>
      <xdr:row>78</xdr:row>
      <xdr:rowOff>123089</xdr:rowOff>
    </xdr:to>
    <xdr:cxnSp macro="">
      <xdr:nvCxnSpPr>
        <xdr:cNvPr id="189" name="直線コネクタ 188"/>
        <xdr:cNvCxnSpPr/>
      </xdr:nvCxnSpPr>
      <xdr:spPr>
        <a:xfrm>
          <a:off x="1130300" y="13479120"/>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2794</xdr:rowOff>
    </xdr:from>
    <xdr:to>
      <xdr:col>24</xdr:col>
      <xdr:colOff>114300</xdr:colOff>
      <xdr:row>78</xdr:row>
      <xdr:rowOff>104394</xdr:rowOff>
    </xdr:to>
    <xdr:sp macro="" textlink="">
      <xdr:nvSpPr>
        <xdr:cNvPr id="199" name="楕円 198"/>
        <xdr:cNvSpPr/>
      </xdr:nvSpPr>
      <xdr:spPr>
        <a:xfrm>
          <a:off x="4584700" y="133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152671</xdr:rowOff>
    </xdr:from>
    <xdr:ext cx="469744" cy="259045"/>
    <xdr:sp macro="" textlink="">
      <xdr:nvSpPr>
        <xdr:cNvPr id="200" name="維持補修費該当値テキスト"/>
        <xdr:cNvSpPr txBox="1"/>
      </xdr:nvSpPr>
      <xdr:spPr>
        <a:xfrm>
          <a:off x="4686300" y="133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16433</xdr:rowOff>
    </xdr:from>
    <xdr:to>
      <xdr:col>20</xdr:col>
      <xdr:colOff>38100</xdr:colOff>
      <xdr:row>78</xdr:row>
      <xdr:rowOff>118033</xdr:rowOff>
    </xdr:to>
    <xdr:sp macro="" textlink="">
      <xdr:nvSpPr>
        <xdr:cNvPr id="201" name="楕円 200"/>
        <xdr:cNvSpPr/>
      </xdr:nvSpPr>
      <xdr:spPr>
        <a:xfrm>
          <a:off x="3746500" y="133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109160</xdr:rowOff>
    </xdr:from>
    <xdr:ext cx="469744" cy="259045"/>
    <xdr:sp macro="" textlink="">
      <xdr:nvSpPr>
        <xdr:cNvPr id="202" name="テキスト ボックス 201"/>
        <xdr:cNvSpPr txBox="1"/>
      </xdr:nvSpPr>
      <xdr:spPr>
        <a:xfrm>
          <a:off x="3562428" y="1348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55981</xdr:rowOff>
    </xdr:from>
    <xdr:to>
      <xdr:col>15</xdr:col>
      <xdr:colOff>101600</xdr:colOff>
      <xdr:row>78</xdr:row>
      <xdr:rowOff>157581</xdr:rowOff>
    </xdr:to>
    <xdr:sp macro="" textlink="">
      <xdr:nvSpPr>
        <xdr:cNvPr id="203" name="楕円 202"/>
        <xdr:cNvSpPr/>
      </xdr:nvSpPr>
      <xdr:spPr>
        <a:xfrm>
          <a:off x="2857500" y="134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148708</xdr:rowOff>
    </xdr:from>
    <xdr:ext cx="469744" cy="259045"/>
    <xdr:sp macro="" textlink="">
      <xdr:nvSpPr>
        <xdr:cNvPr id="204" name="テキスト ボックス 203"/>
        <xdr:cNvSpPr txBox="1"/>
      </xdr:nvSpPr>
      <xdr:spPr>
        <a:xfrm>
          <a:off x="2673428" y="1352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72289</xdr:rowOff>
    </xdr:from>
    <xdr:to>
      <xdr:col>10</xdr:col>
      <xdr:colOff>165100</xdr:colOff>
      <xdr:row>79</xdr:row>
      <xdr:rowOff>2439</xdr:rowOff>
    </xdr:to>
    <xdr:sp macro="" textlink="">
      <xdr:nvSpPr>
        <xdr:cNvPr id="205" name="楕円 204"/>
        <xdr:cNvSpPr/>
      </xdr:nvSpPr>
      <xdr:spPr>
        <a:xfrm>
          <a:off x="1968500" y="134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165016</xdr:rowOff>
    </xdr:from>
    <xdr:ext cx="469744" cy="259045"/>
    <xdr:sp macro="" textlink="">
      <xdr:nvSpPr>
        <xdr:cNvPr id="206" name="テキスト ボックス 205"/>
        <xdr:cNvSpPr txBox="1"/>
      </xdr:nvSpPr>
      <xdr:spPr>
        <a:xfrm>
          <a:off x="1784428" y="1353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55220</xdr:rowOff>
    </xdr:from>
    <xdr:to>
      <xdr:col>6</xdr:col>
      <xdr:colOff>38100</xdr:colOff>
      <xdr:row>78</xdr:row>
      <xdr:rowOff>156820</xdr:rowOff>
    </xdr:to>
    <xdr:sp macro="" textlink="">
      <xdr:nvSpPr>
        <xdr:cNvPr id="207" name="楕円 206"/>
        <xdr:cNvSpPr/>
      </xdr:nvSpPr>
      <xdr:spPr>
        <a:xfrm>
          <a:off x="1079500" y="134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147947</xdr:rowOff>
    </xdr:from>
    <xdr:ext cx="469744" cy="259045"/>
    <xdr:sp macro="" textlink="">
      <xdr:nvSpPr>
        <xdr:cNvPr id="208" name="テキスト ボックス 207"/>
        <xdr:cNvSpPr txBox="1"/>
      </xdr:nvSpPr>
      <xdr:spPr>
        <a:xfrm>
          <a:off x="895428" y="1352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57894</xdr:rowOff>
    </xdr:from>
    <xdr:to>
      <xdr:col>24</xdr:col>
      <xdr:colOff>63500</xdr:colOff>
      <xdr:row>97</xdr:row>
      <xdr:rowOff>84069</xdr:rowOff>
    </xdr:to>
    <xdr:cxnSp macro="">
      <xdr:nvCxnSpPr>
        <xdr:cNvPr id="240" name="直線コネクタ 239"/>
        <xdr:cNvCxnSpPr/>
      </xdr:nvCxnSpPr>
      <xdr:spPr>
        <a:xfrm flipV="1">
          <a:off x="3797300" y="16688544"/>
          <a:ext cx="8382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84069</xdr:rowOff>
    </xdr:from>
    <xdr:to>
      <xdr:col>19</xdr:col>
      <xdr:colOff>177800</xdr:colOff>
      <xdr:row>97</xdr:row>
      <xdr:rowOff>148436</xdr:rowOff>
    </xdr:to>
    <xdr:cxnSp macro="">
      <xdr:nvCxnSpPr>
        <xdr:cNvPr id="243" name="直線コネクタ 242"/>
        <xdr:cNvCxnSpPr/>
      </xdr:nvCxnSpPr>
      <xdr:spPr>
        <a:xfrm flipV="1">
          <a:off x="2908300" y="16714719"/>
          <a:ext cx="889000" cy="6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132744</xdr:rowOff>
    </xdr:from>
    <xdr:to>
      <xdr:col>15</xdr:col>
      <xdr:colOff>50800</xdr:colOff>
      <xdr:row>97</xdr:row>
      <xdr:rowOff>148436</xdr:rowOff>
    </xdr:to>
    <xdr:cxnSp macro="">
      <xdr:nvCxnSpPr>
        <xdr:cNvPr id="246" name="直線コネクタ 245"/>
        <xdr:cNvCxnSpPr/>
      </xdr:nvCxnSpPr>
      <xdr:spPr>
        <a:xfrm>
          <a:off x="2019300" y="16763394"/>
          <a:ext cx="8890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132744</xdr:rowOff>
    </xdr:from>
    <xdr:to>
      <xdr:col>10</xdr:col>
      <xdr:colOff>114300</xdr:colOff>
      <xdr:row>98</xdr:row>
      <xdr:rowOff>54905</xdr:rowOff>
    </xdr:to>
    <xdr:cxnSp macro="">
      <xdr:nvCxnSpPr>
        <xdr:cNvPr id="249" name="直線コネクタ 248"/>
        <xdr:cNvCxnSpPr/>
      </xdr:nvCxnSpPr>
      <xdr:spPr>
        <a:xfrm flipV="1">
          <a:off x="1130300" y="16763394"/>
          <a:ext cx="8890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7094</xdr:rowOff>
    </xdr:from>
    <xdr:to>
      <xdr:col>24</xdr:col>
      <xdr:colOff>114300</xdr:colOff>
      <xdr:row>97</xdr:row>
      <xdr:rowOff>108694</xdr:rowOff>
    </xdr:to>
    <xdr:sp macro="" textlink="">
      <xdr:nvSpPr>
        <xdr:cNvPr id="259" name="楕円 258"/>
        <xdr:cNvSpPr/>
      </xdr:nvSpPr>
      <xdr:spPr>
        <a:xfrm>
          <a:off x="4584700" y="166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156971</xdr:rowOff>
    </xdr:from>
    <xdr:ext cx="534377" cy="259045"/>
    <xdr:sp macro="" textlink="">
      <xdr:nvSpPr>
        <xdr:cNvPr id="260" name="扶助費該当値テキスト"/>
        <xdr:cNvSpPr txBox="1"/>
      </xdr:nvSpPr>
      <xdr:spPr>
        <a:xfrm>
          <a:off x="4686300" y="166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33269</xdr:rowOff>
    </xdr:from>
    <xdr:to>
      <xdr:col>20</xdr:col>
      <xdr:colOff>38100</xdr:colOff>
      <xdr:row>97</xdr:row>
      <xdr:rowOff>134869</xdr:rowOff>
    </xdr:to>
    <xdr:sp macro="" textlink="">
      <xdr:nvSpPr>
        <xdr:cNvPr id="261" name="楕円 260"/>
        <xdr:cNvSpPr/>
      </xdr:nvSpPr>
      <xdr:spPr>
        <a:xfrm>
          <a:off x="3746500" y="166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125996</xdr:rowOff>
    </xdr:from>
    <xdr:ext cx="534377" cy="259045"/>
    <xdr:sp macro="" textlink="">
      <xdr:nvSpPr>
        <xdr:cNvPr id="262" name="テキスト ボックス 261"/>
        <xdr:cNvSpPr txBox="1"/>
      </xdr:nvSpPr>
      <xdr:spPr>
        <a:xfrm>
          <a:off x="3530111" y="167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97636</xdr:rowOff>
    </xdr:from>
    <xdr:to>
      <xdr:col>15</xdr:col>
      <xdr:colOff>101600</xdr:colOff>
      <xdr:row>98</xdr:row>
      <xdr:rowOff>27786</xdr:rowOff>
    </xdr:to>
    <xdr:sp macro="" textlink="">
      <xdr:nvSpPr>
        <xdr:cNvPr id="263" name="楕円 262"/>
        <xdr:cNvSpPr/>
      </xdr:nvSpPr>
      <xdr:spPr>
        <a:xfrm>
          <a:off x="2857500" y="167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18913</xdr:rowOff>
    </xdr:from>
    <xdr:ext cx="534377" cy="259045"/>
    <xdr:sp macro="" textlink="">
      <xdr:nvSpPr>
        <xdr:cNvPr id="264" name="テキスト ボックス 263"/>
        <xdr:cNvSpPr txBox="1"/>
      </xdr:nvSpPr>
      <xdr:spPr>
        <a:xfrm>
          <a:off x="2641111" y="1682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81944</xdr:rowOff>
    </xdr:from>
    <xdr:to>
      <xdr:col>10</xdr:col>
      <xdr:colOff>165100</xdr:colOff>
      <xdr:row>98</xdr:row>
      <xdr:rowOff>12094</xdr:rowOff>
    </xdr:to>
    <xdr:sp macro="" textlink="">
      <xdr:nvSpPr>
        <xdr:cNvPr id="265" name="楕円 264"/>
        <xdr:cNvSpPr/>
      </xdr:nvSpPr>
      <xdr:spPr>
        <a:xfrm>
          <a:off x="1968500" y="1671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28621</xdr:rowOff>
    </xdr:from>
    <xdr:ext cx="534377" cy="259045"/>
    <xdr:sp macro="" textlink="">
      <xdr:nvSpPr>
        <xdr:cNvPr id="266" name="テキスト ボックス 265"/>
        <xdr:cNvSpPr txBox="1"/>
      </xdr:nvSpPr>
      <xdr:spPr>
        <a:xfrm>
          <a:off x="1752111" y="164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4105</xdr:rowOff>
    </xdr:from>
    <xdr:to>
      <xdr:col>6</xdr:col>
      <xdr:colOff>38100</xdr:colOff>
      <xdr:row>98</xdr:row>
      <xdr:rowOff>105705</xdr:rowOff>
    </xdr:to>
    <xdr:sp macro="" textlink="">
      <xdr:nvSpPr>
        <xdr:cNvPr id="267" name="楕円 266"/>
        <xdr:cNvSpPr/>
      </xdr:nvSpPr>
      <xdr:spPr>
        <a:xfrm>
          <a:off x="1079500" y="1680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122232</xdr:rowOff>
    </xdr:from>
    <xdr:ext cx="534377" cy="259045"/>
    <xdr:sp macro="" textlink="">
      <xdr:nvSpPr>
        <xdr:cNvPr id="268" name="テキスト ボックス 267"/>
        <xdr:cNvSpPr txBox="1"/>
      </xdr:nvSpPr>
      <xdr:spPr>
        <a:xfrm>
          <a:off x="863111" y="1658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100730</xdr:rowOff>
    </xdr:from>
    <xdr:to>
      <xdr:col>55</xdr:col>
      <xdr:colOff>0</xdr:colOff>
      <xdr:row>37</xdr:row>
      <xdr:rowOff>104599</xdr:rowOff>
    </xdr:to>
    <xdr:cxnSp macro="">
      <xdr:nvCxnSpPr>
        <xdr:cNvPr id="293" name="直線コネクタ 292"/>
        <xdr:cNvCxnSpPr/>
      </xdr:nvCxnSpPr>
      <xdr:spPr>
        <a:xfrm>
          <a:off x="9639300" y="6444380"/>
          <a:ext cx="838200" cy="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82030</xdr:rowOff>
    </xdr:from>
    <xdr:to>
      <xdr:col>50</xdr:col>
      <xdr:colOff>114300</xdr:colOff>
      <xdr:row>37</xdr:row>
      <xdr:rowOff>100730</xdr:rowOff>
    </xdr:to>
    <xdr:cxnSp macro="">
      <xdr:nvCxnSpPr>
        <xdr:cNvPr id="296" name="直線コネクタ 295"/>
        <xdr:cNvCxnSpPr/>
      </xdr:nvCxnSpPr>
      <xdr:spPr>
        <a:xfrm>
          <a:off x="8750300" y="6425680"/>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79675</xdr:rowOff>
    </xdr:from>
    <xdr:to>
      <xdr:col>45</xdr:col>
      <xdr:colOff>177800</xdr:colOff>
      <xdr:row>37</xdr:row>
      <xdr:rowOff>82030</xdr:rowOff>
    </xdr:to>
    <xdr:cxnSp macro="">
      <xdr:nvCxnSpPr>
        <xdr:cNvPr id="299" name="直線コネクタ 298"/>
        <xdr:cNvCxnSpPr/>
      </xdr:nvCxnSpPr>
      <xdr:spPr>
        <a:xfrm>
          <a:off x="7861300" y="6423325"/>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71920</xdr:rowOff>
    </xdr:from>
    <xdr:to>
      <xdr:col>41</xdr:col>
      <xdr:colOff>50800</xdr:colOff>
      <xdr:row>37</xdr:row>
      <xdr:rowOff>79675</xdr:rowOff>
    </xdr:to>
    <xdr:cxnSp macro="">
      <xdr:nvCxnSpPr>
        <xdr:cNvPr id="302" name="直線コネクタ 301"/>
        <xdr:cNvCxnSpPr/>
      </xdr:nvCxnSpPr>
      <xdr:spPr>
        <a:xfrm>
          <a:off x="6972300" y="6415570"/>
          <a:ext cx="889000" cy="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53799</xdr:rowOff>
    </xdr:from>
    <xdr:to>
      <xdr:col>55</xdr:col>
      <xdr:colOff>50800</xdr:colOff>
      <xdr:row>37</xdr:row>
      <xdr:rowOff>155399</xdr:rowOff>
    </xdr:to>
    <xdr:sp macro="" textlink="">
      <xdr:nvSpPr>
        <xdr:cNvPr id="312" name="楕円 311"/>
        <xdr:cNvSpPr/>
      </xdr:nvSpPr>
      <xdr:spPr>
        <a:xfrm>
          <a:off x="10426700" y="63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140176</xdr:rowOff>
    </xdr:from>
    <xdr:ext cx="534377" cy="259045"/>
    <xdr:sp macro="" textlink="">
      <xdr:nvSpPr>
        <xdr:cNvPr id="313" name="補助費等該当値テキスト"/>
        <xdr:cNvSpPr txBox="1"/>
      </xdr:nvSpPr>
      <xdr:spPr>
        <a:xfrm>
          <a:off x="10528300" y="631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49930</xdr:rowOff>
    </xdr:from>
    <xdr:to>
      <xdr:col>50</xdr:col>
      <xdr:colOff>165100</xdr:colOff>
      <xdr:row>37</xdr:row>
      <xdr:rowOff>151530</xdr:rowOff>
    </xdr:to>
    <xdr:sp macro="" textlink="">
      <xdr:nvSpPr>
        <xdr:cNvPr id="314" name="楕円 313"/>
        <xdr:cNvSpPr/>
      </xdr:nvSpPr>
      <xdr:spPr>
        <a:xfrm>
          <a:off x="9588500" y="63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142657</xdr:rowOff>
    </xdr:from>
    <xdr:ext cx="534377" cy="259045"/>
    <xdr:sp macro="" textlink="">
      <xdr:nvSpPr>
        <xdr:cNvPr id="315" name="テキスト ボックス 314"/>
        <xdr:cNvSpPr txBox="1"/>
      </xdr:nvSpPr>
      <xdr:spPr>
        <a:xfrm>
          <a:off x="9372111" y="648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31230</xdr:rowOff>
    </xdr:from>
    <xdr:to>
      <xdr:col>46</xdr:col>
      <xdr:colOff>38100</xdr:colOff>
      <xdr:row>37</xdr:row>
      <xdr:rowOff>132830</xdr:rowOff>
    </xdr:to>
    <xdr:sp macro="" textlink="">
      <xdr:nvSpPr>
        <xdr:cNvPr id="316" name="楕円 315"/>
        <xdr:cNvSpPr/>
      </xdr:nvSpPr>
      <xdr:spPr>
        <a:xfrm>
          <a:off x="8699500" y="63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123957</xdr:rowOff>
    </xdr:from>
    <xdr:ext cx="534377" cy="259045"/>
    <xdr:sp macro="" textlink="">
      <xdr:nvSpPr>
        <xdr:cNvPr id="317" name="テキスト ボックス 316"/>
        <xdr:cNvSpPr txBox="1"/>
      </xdr:nvSpPr>
      <xdr:spPr>
        <a:xfrm>
          <a:off x="8483111" y="646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28875</xdr:rowOff>
    </xdr:from>
    <xdr:to>
      <xdr:col>41</xdr:col>
      <xdr:colOff>101600</xdr:colOff>
      <xdr:row>37</xdr:row>
      <xdr:rowOff>130475</xdr:rowOff>
    </xdr:to>
    <xdr:sp macro="" textlink="">
      <xdr:nvSpPr>
        <xdr:cNvPr id="318" name="楕円 317"/>
        <xdr:cNvSpPr/>
      </xdr:nvSpPr>
      <xdr:spPr>
        <a:xfrm>
          <a:off x="7810500" y="637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121602</xdr:rowOff>
    </xdr:from>
    <xdr:ext cx="534377" cy="259045"/>
    <xdr:sp macro="" textlink="">
      <xdr:nvSpPr>
        <xdr:cNvPr id="319" name="テキスト ボックス 318"/>
        <xdr:cNvSpPr txBox="1"/>
      </xdr:nvSpPr>
      <xdr:spPr>
        <a:xfrm>
          <a:off x="7594111" y="646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21120</xdr:rowOff>
    </xdr:from>
    <xdr:to>
      <xdr:col>36</xdr:col>
      <xdr:colOff>165100</xdr:colOff>
      <xdr:row>37</xdr:row>
      <xdr:rowOff>122720</xdr:rowOff>
    </xdr:to>
    <xdr:sp macro="" textlink="">
      <xdr:nvSpPr>
        <xdr:cNvPr id="320" name="楕円 319"/>
        <xdr:cNvSpPr/>
      </xdr:nvSpPr>
      <xdr:spPr>
        <a:xfrm>
          <a:off x="6921500" y="63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113847</xdr:rowOff>
    </xdr:from>
    <xdr:ext cx="534377" cy="259045"/>
    <xdr:sp macro="" textlink="">
      <xdr:nvSpPr>
        <xdr:cNvPr id="321" name="テキスト ボックス 320"/>
        <xdr:cNvSpPr txBox="1"/>
      </xdr:nvSpPr>
      <xdr:spPr>
        <a:xfrm>
          <a:off x="6705111" y="645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47887</xdr:rowOff>
    </xdr:from>
    <xdr:to>
      <xdr:col>55</xdr:col>
      <xdr:colOff>0</xdr:colOff>
      <xdr:row>57</xdr:row>
      <xdr:rowOff>5969</xdr:rowOff>
    </xdr:to>
    <xdr:cxnSp macro="">
      <xdr:nvCxnSpPr>
        <xdr:cNvPr id="350" name="直線コネクタ 349"/>
        <xdr:cNvCxnSpPr/>
      </xdr:nvCxnSpPr>
      <xdr:spPr>
        <a:xfrm flipV="1">
          <a:off x="9639300" y="9649087"/>
          <a:ext cx="838200" cy="12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23152</xdr:rowOff>
    </xdr:from>
    <xdr:to>
      <xdr:col>50</xdr:col>
      <xdr:colOff>114300</xdr:colOff>
      <xdr:row>57</xdr:row>
      <xdr:rowOff>5969</xdr:rowOff>
    </xdr:to>
    <xdr:cxnSp macro="">
      <xdr:nvCxnSpPr>
        <xdr:cNvPr id="353" name="直線コネクタ 352"/>
        <xdr:cNvCxnSpPr/>
      </xdr:nvCxnSpPr>
      <xdr:spPr>
        <a:xfrm>
          <a:off x="8750300" y="9452902"/>
          <a:ext cx="889000" cy="3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23152</xdr:rowOff>
    </xdr:from>
    <xdr:to>
      <xdr:col>45</xdr:col>
      <xdr:colOff>177800</xdr:colOff>
      <xdr:row>56</xdr:row>
      <xdr:rowOff>152936</xdr:rowOff>
    </xdr:to>
    <xdr:cxnSp macro="">
      <xdr:nvCxnSpPr>
        <xdr:cNvPr id="356" name="直線コネクタ 355"/>
        <xdr:cNvCxnSpPr/>
      </xdr:nvCxnSpPr>
      <xdr:spPr>
        <a:xfrm flipV="1">
          <a:off x="7861300" y="9452902"/>
          <a:ext cx="889000" cy="30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152936</xdr:rowOff>
    </xdr:from>
    <xdr:to>
      <xdr:col>41</xdr:col>
      <xdr:colOff>50800</xdr:colOff>
      <xdr:row>57</xdr:row>
      <xdr:rowOff>139296</xdr:rowOff>
    </xdr:to>
    <xdr:cxnSp macro="">
      <xdr:nvCxnSpPr>
        <xdr:cNvPr id="359" name="直線コネクタ 358"/>
        <xdr:cNvCxnSpPr/>
      </xdr:nvCxnSpPr>
      <xdr:spPr>
        <a:xfrm flipV="1">
          <a:off x="6972300" y="9754136"/>
          <a:ext cx="889000" cy="15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168537</xdr:rowOff>
    </xdr:from>
    <xdr:to>
      <xdr:col>55</xdr:col>
      <xdr:colOff>50800</xdr:colOff>
      <xdr:row>56</xdr:row>
      <xdr:rowOff>98687</xdr:rowOff>
    </xdr:to>
    <xdr:sp macro="" textlink="">
      <xdr:nvSpPr>
        <xdr:cNvPr id="369" name="楕円 368"/>
        <xdr:cNvSpPr/>
      </xdr:nvSpPr>
      <xdr:spPr>
        <a:xfrm>
          <a:off x="10426700" y="959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19964</xdr:rowOff>
    </xdr:from>
    <xdr:ext cx="534377" cy="259045"/>
    <xdr:sp macro="" textlink="">
      <xdr:nvSpPr>
        <xdr:cNvPr id="370" name="普通建設事業費該当値テキスト"/>
        <xdr:cNvSpPr txBox="1"/>
      </xdr:nvSpPr>
      <xdr:spPr>
        <a:xfrm>
          <a:off x="10528300" y="94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126619</xdr:rowOff>
    </xdr:from>
    <xdr:to>
      <xdr:col>50</xdr:col>
      <xdr:colOff>165100</xdr:colOff>
      <xdr:row>57</xdr:row>
      <xdr:rowOff>56769</xdr:rowOff>
    </xdr:to>
    <xdr:sp macro="" textlink="">
      <xdr:nvSpPr>
        <xdr:cNvPr id="371" name="楕円 370"/>
        <xdr:cNvSpPr/>
      </xdr:nvSpPr>
      <xdr:spPr>
        <a:xfrm>
          <a:off x="9588500" y="97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73296</xdr:rowOff>
    </xdr:from>
    <xdr:ext cx="534377" cy="259045"/>
    <xdr:sp macro="" textlink="">
      <xdr:nvSpPr>
        <xdr:cNvPr id="372" name="テキスト ボックス 371"/>
        <xdr:cNvSpPr txBox="1"/>
      </xdr:nvSpPr>
      <xdr:spPr>
        <a:xfrm>
          <a:off x="9372111" y="950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143802</xdr:rowOff>
    </xdr:from>
    <xdr:to>
      <xdr:col>46</xdr:col>
      <xdr:colOff>38100</xdr:colOff>
      <xdr:row>55</xdr:row>
      <xdr:rowOff>73952</xdr:rowOff>
    </xdr:to>
    <xdr:sp macro="" textlink="">
      <xdr:nvSpPr>
        <xdr:cNvPr id="373" name="楕円 372"/>
        <xdr:cNvSpPr/>
      </xdr:nvSpPr>
      <xdr:spPr>
        <a:xfrm>
          <a:off x="8699500" y="94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90479</xdr:rowOff>
    </xdr:from>
    <xdr:ext cx="534377" cy="259045"/>
    <xdr:sp macro="" textlink="">
      <xdr:nvSpPr>
        <xdr:cNvPr id="374" name="テキスト ボックス 373"/>
        <xdr:cNvSpPr txBox="1"/>
      </xdr:nvSpPr>
      <xdr:spPr>
        <a:xfrm>
          <a:off x="8483111" y="917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102136</xdr:rowOff>
    </xdr:from>
    <xdr:to>
      <xdr:col>41</xdr:col>
      <xdr:colOff>101600</xdr:colOff>
      <xdr:row>57</xdr:row>
      <xdr:rowOff>32286</xdr:rowOff>
    </xdr:to>
    <xdr:sp macro="" textlink="">
      <xdr:nvSpPr>
        <xdr:cNvPr id="375" name="楕円 374"/>
        <xdr:cNvSpPr/>
      </xdr:nvSpPr>
      <xdr:spPr>
        <a:xfrm>
          <a:off x="7810500" y="970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23413</xdr:rowOff>
    </xdr:from>
    <xdr:ext cx="534377" cy="259045"/>
    <xdr:sp macro="" textlink="">
      <xdr:nvSpPr>
        <xdr:cNvPr id="376" name="テキスト ボックス 375"/>
        <xdr:cNvSpPr txBox="1"/>
      </xdr:nvSpPr>
      <xdr:spPr>
        <a:xfrm>
          <a:off x="7594111" y="979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88496</xdr:rowOff>
    </xdr:from>
    <xdr:to>
      <xdr:col>36</xdr:col>
      <xdr:colOff>165100</xdr:colOff>
      <xdr:row>58</xdr:row>
      <xdr:rowOff>18646</xdr:rowOff>
    </xdr:to>
    <xdr:sp macro="" textlink="">
      <xdr:nvSpPr>
        <xdr:cNvPr id="377" name="楕円 376"/>
        <xdr:cNvSpPr/>
      </xdr:nvSpPr>
      <xdr:spPr>
        <a:xfrm>
          <a:off x="6921500" y="986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9773</xdr:rowOff>
    </xdr:from>
    <xdr:ext cx="534377" cy="259045"/>
    <xdr:sp macro="" textlink="">
      <xdr:nvSpPr>
        <xdr:cNvPr id="378" name="テキスト ボックス 377"/>
        <xdr:cNvSpPr txBox="1"/>
      </xdr:nvSpPr>
      <xdr:spPr>
        <a:xfrm>
          <a:off x="6705111" y="99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130704</xdr:rowOff>
    </xdr:from>
    <xdr:to>
      <xdr:col>55</xdr:col>
      <xdr:colOff>0</xdr:colOff>
      <xdr:row>78</xdr:row>
      <xdr:rowOff>101067</xdr:rowOff>
    </xdr:to>
    <xdr:cxnSp macro="">
      <xdr:nvCxnSpPr>
        <xdr:cNvPr id="409" name="直線コネクタ 408"/>
        <xdr:cNvCxnSpPr/>
      </xdr:nvCxnSpPr>
      <xdr:spPr>
        <a:xfrm flipV="1">
          <a:off x="9639300" y="13332354"/>
          <a:ext cx="838200" cy="14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78043</xdr:rowOff>
    </xdr:from>
    <xdr:to>
      <xdr:col>50</xdr:col>
      <xdr:colOff>114300</xdr:colOff>
      <xdr:row>78</xdr:row>
      <xdr:rowOff>101067</xdr:rowOff>
    </xdr:to>
    <xdr:cxnSp macro="">
      <xdr:nvCxnSpPr>
        <xdr:cNvPr id="412" name="直線コネクタ 411"/>
        <xdr:cNvCxnSpPr/>
      </xdr:nvCxnSpPr>
      <xdr:spPr>
        <a:xfrm>
          <a:off x="8750300" y="12593893"/>
          <a:ext cx="889000" cy="88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78043</xdr:rowOff>
    </xdr:from>
    <xdr:to>
      <xdr:col>45</xdr:col>
      <xdr:colOff>177800</xdr:colOff>
      <xdr:row>78</xdr:row>
      <xdr:rowOff>67152</xdr:rowOff>
    </xdr:to>
    <xdr:cxnSp macro="">
      <xdr:nvCxnSpPr>
        <xdr:cNvPr id="415" name="直線コネクタ 414"/>
        <xdr:cNvCxnSpPr/>
      </xdr:nvCxnSpPr>
      <xdr:spPr>
        <a:xfrm flipV="1">
          <a:off x="7861300" y="12593893"/>
          <a:ext cx="889000" cy="84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79904</xdr:rowOff>
    </xdr:from>
    <xdr:to>
      <xdr:col>55</xdr:col>
      <xdr:colOff>50800</xdr:colOff>
      <xdr:row>78</xdr:row>
      <xdr:rowOff>10054</xdr:rowOff>
    </xdr:to>
    <xdr:sp macro="" textlink="">
      <xdr:nvSpPr>
        <xdr:cNvPr id="425" name="楕円 424"/>
        <xdr:cNvSpPr/>
      </xdr:nvSpPr>
      <xdr:spPr>
        <a:xfrm>
          <a:off x="10426700" y="132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102781</xdr:rowOff>
    </xdr:from>
    <xdr:ext cx="534377" cy="259045"/>
    <xdr:sp macro="" textlink="">
      <xdr:nvSpPr>
        <xdr:cNvPr id="426" name="普通建設事業費 （ うち新規整備　）該当値テキスト"/>
        <xdr:cNvSpPr txBox="1"/>
      </xdr:nvSpPr>
      <xdr:spPr>
        <a:xfrm>
          <a:off x="10528300" y="131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50267</xdr:rowOff>
    </xdr:from>
    <xdr:to>
      <xdr:col>50</xdr:col>
      <xdr:colOff>165100</xdr:colOff>
      <xdr:row>78</xdr:row>
      <xdr:rowOff>151867</xdr:rowOff>
    </xdr:to>
    <xdr:sp macro="" textlink="">
      <xdr:nvSpPr>
        <xdr:cNvPr id="427" name="楕円 426"/>
        <xdr:cNvSpPr/>
      </xdr:nvSpPr>
      <xdr:spPr>
        <a:xfrm>
          <a:off x="9588500" y="134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142994</xdr:rowOff>
    </xdr:from>
    <xdr:ext cx="534377" cy="259045"/>
    <xdr:sp macro="" textlink="">
      <xdr:nvSpPr>
        <xdr:cNvPr id="428" name="テキスト ボックス 427"/>
        <xdr:cNvSpPr txBox="1"/>
      </xdr:nvSpPr>
      <xdr:spPr>
        <a:xfrm>
          <a:off x="9372111" y="1351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27243</xdr:rowOff>
    </xdr:from>
    <xdr:to>
      <xdr:col>46</xdr:col>
      <xdr:colOff>38100</xdr:colOff>
      <xdr:row>73</xdr:row>
      <xdr:rowOff>128843</xdr:rowOff>
    </xdr:to>
    <xdr:sp macro="" textlink="">
      <xdr:nvSpPr>
        <xdr:cNvPr id="429" name="楕円 428"/>
        <xdr:cNvSpPr/>
      </xdr:nvSpPr>
      <xdr:spPr>
        <a:xfrm>
          <a:off x="8699500" y="1254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145370</xdr:rowOff>
    </xdr:from>
    <xdr:ext cx="534377" cy="259045"/>
    <xdr:sp macro="" textlink="">
      <xdr:nvSpPr>
        <xdr:cNvPr id="430" name="テキスト ボックス 429"/>
        <xdr:cNvSpPr txBox="1"/>
      </xdr:nvSpPr>
      <xdr:spPr>
        <a:xfrm>
          <a:off x="8483111" y="1231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16352</xdr:rowOff>
    </xdr:from>
    <xdr:to>
      <xdr:col>41</xdr:col>
      <xdr:colOff>101600</xdr:colOff>
      <xdr:row>78</xdr:row>
      <xdr:rowOff>117952</xdr:rowOff>
    </xdr:to>
    <xdr:sp macro="" textlink="">
      <xdr:nvSpPr>
        <xdr:cNvPr id="431" name="楕円 430"/>
        <xdr:cNvSpPr/>
      </xdr:nvSpPr>
      <xdr:spPr>
        <a:xfrm>
          <a:off x="7810500" y="133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109079</xdr:rowOff>
    </xdr:from>
    <xdr:ext cx="534377" cy="259045"/>
    <xdr:sp macro="" textlink="">
      <xdr:nvSpPr>
        <xdr:cNvPr id="432" name="テキスト ボックス 431"/>
        <xdr:cNvSpPr txBox="1"/>
      </xdr:nvSpPr>
      <xdr:spPr>
        <a:xfrm>
          <a:off x="7594111" y="13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76822</xdr:rowOff>
    </xdr:from>
    <xdr:to>
      <xdr:col>55</xdr:col>
      <xdr:colOff>0</xdr:colOff>
      <xdr:row>98</xdr:row>
      <xdr:rowOff>155372</xdr:rowOff>
    </xdr:to>
    <xdr:cxnSp macro="">
      <xdr:nvCxnSpPr>
        <xdr:cNvPr id="461" name="直線コネクタ 460"/>
        <xdr:cNvCxnSpPr/>
      </xdr:nvCxnSpPr>
      <xdr:spPr>
        <a:xfrm>
          <a:off x="9639300" y="16878922"/>
          <a:ext cx="838200" cy="7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76822</xdr:rowOff>
    </xdr:from>
    <xdr:to>
      <xdr:col>50</xdr:col>
      <xdr:colOff>114300</xdr:colOff>
      <xdr:row>98</xdr:row>
      <xdr:rowOff>134316</xdr:rowOff>
    </xdr:to>
    <xdr:cxnSp macro="">
      <xdr:nvCxnSpPr>
        <xdr:cNvPr id="464" name="直線コネクタ 463"/>
        <xdr:cNvCxnSpPr/>
      </xdr:nvCxnSpPr>
      <xdr:spPr>
        <a:xfrm flipV="1">
          <a:off x="8750300" y="16878922"/>
          <a:ext cx="889000" cy="5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166382</xdr:rowOff>
    </xdr:from>
    <xdr:to>
      <xdr:col>45</xdr:col>
      <xdr:colOff>177800</xdr:colOff>
      <xdr:row>98</xdr:row>
      <xdr:rowOff>134316</xdr:rowOff>
    </xdr:to>
    <xdr:cxnSp macro="">
      <xdr:nvCxnSpPr>
        <xdr:cNvPr id="467" name="直線コネクタ 466"/>
        <xdr:cNvCxnSpPr/>
      </xdr:nvCxnSpPr>
      <xdr:spPr>
        <a:xfrm>
          <a:off x="7861300" y="16625582"/>
          <a:ext cx="889000" cy="3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104572</xdr:rowOff>
    </xdr:from>
    <xdr:to>
      <xdr:col>55</xdr:col>
      <xdr:colOff>50800</xdr:colOff>
      <xdr:row>99</xdr:row>
      <xdr:rowOff>34722</xdr:rowOff>
    </xdr:to>
    <xdr:sp macro="" textlink="">
      <xdr:nvSpPr>
        <xdr:cNvPr id="477" name="楕円 476"/>
        <xdr:cNvSpPr/>
      </xdr:nvSpPr>
      <xdr:spPr>
        <a:xfrm>
          <a:off x="10426700" y="1690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19499</xdr:rowOff>
    </xdr:from>
    <xdr:ext cx="469744" cy="259045"/>
    <xdr:sp macro="" textlink="">
      <xdr:nvSpPr>
        <xdr:cNvPr id="478" name="普通建設事業費 （ うち更新整備　）該当値テキスト"/>
        <xdr:cNvSpPr txBox="1"/>
      </xdr:nvSpPr>
      <xdr:spPr>
        <a:xfrm>
          <a:off x="10528300" y="1682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26022</xdr:rowOff>
    </xdr:from>
    <xdr:to>
      <xdr:col>50</xdr:col>
      <xdr:colOff>165100</xdr:colOff>
      <xdr:row>98</xdr:row>
      <xdr:rowOff>127622</xdr:rowOff>
    </xdr:to>
    <xdr:sp macro="" textlink="">
      <xdr:nvSpPr>
        <xdr:cNvPr id="479" name="楕円 478"/>
        <xdr:cNvSpPr/>
      </xdr:nvSpPr>
      <xdr:spPr>
        <a:xfrm>
          <a:off x="9588500" y="1682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118749</xdr:rowOff>
    </xdr:from>
    <xdr:ext cx="534377" cy="259045"/>
    <xdr:sp macro="" textlink="">
      <xdr:nvSpPr>
        <xdr:cNvPr id="480" name="テキスト ボックス 479"/>
        <xdr:cNvSpPr txBox="1"/>
      </xdr:nvSpPr>
      <xdr:spPr>
        <a:xfrm>
          <a:off x="9372111" y="1692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83516</xdr:rowOff>
    </xdr:from>
    <xdr:to>
      <xdr:col>46</xdr:col>
      <xdr:colOff>38100</xdr:colOff>
      <xdr:row>99</xdr:row>
      <xdr:rowOff>13666</xdr:rowOff>
    </xdr:to>
    <xdr:sp macro="" textlink="">
      <xdr:nvSpPr>
        <xdr:cNvPr id="481" name="楕円 480"/>
        <xdr:cNvSpPr/>
      </xdr:nvSpPr>
      <xdr:spPr>
        <a:xfrm>
          <a:off x="8699500" y="168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4793</xdr:rowOff>
    </xdr:from>
    <xdr:ext cx="469744" cy="259045"/>
    <xdr:sp macro="" textlink="">
      <xdr:nvSpPr>
        <xdr:cNvPr id="482" name="テキスト ボックス 481"/>
        <xdr:cNvSpPr txBox="1"/>
      </xdr:nvSpPr>
      <xdr:spPr>
        <a:xfrm>
          <a:off x="8515428" y="1697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115582</xdr:rowOff>
    </xdr:from>
    <xdr:to>
      <xdr:col>41</xdr:col>
      <xdr:colOff>101600</xdr:colOff>
      <xdr:row>97</xdr:row>
      <xdr:rowOff>45732</xdr:rowOff>
    </xdr:to>
    <xdr:sp macro="" textlink="">
      <xdr:nvSpPr>
        <xdr:cNvPr id="483" name="楕円 482"/>
        <xdr:cNvSpPr/>
      </xdr:nvSpPr>
      <xdr:spPr>
        <a:xfrm>
          <a:off x="7810500" y="165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62259</xdr:rowOff>
    </xdr:from>
    <xdr:ext cx="534377" cy="259045"/>
    <xdr:sp macro="" textlink="">
      <xdr:nvSpPr>
        <xdr:cNvPr id="484" name="テキスト ボックス 483"/>
        <xdr:cNvSpPr txBox="1"/>
      </xdr:nvSpPr>
      <xdr:spPr>
        <a:xfrm>
          <a:off x="7594111" y="163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134058</xdr:rowOff>
    </xdr:from>
    <xdr:to>
      <xdr:col>85</xdr:col>
      <xdr:colOff>127000</xdr:colOff>
      <xdr:row>38</xdr:row>
      <xdr:rowOff>139700</xdr:rowOff>
    </xdr:to>
    <xdr:cxnSp macro="">
      <xdr:nvCxnSpPr>
        <xdr:cNvPr id="511" name="直線コネクタ 510"/>
        <xdr:cNvCxnSpPr/>
      </xdr:nvCxnSpPr>
      <xdr:spPr>
        <a:xfrm flipV="1">
          <a:off x="15481300" y="6649158"/>
          <a:ext cx="838200" cy="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134634</xdr:rowOff>
    </xdr:from>
    <xdr:to>
      <xdr:col>76</xdr:col>
      <xdr:colOff>114300</xdr:colOff>
      <xdr:row>38</xdr:row>
      <xdr:rowOff>139700</xdr:rowOff>
    </xdr:to>
    <xdr:cxnSp macro="">
      <xdr:nvCxnSpPr>
        <xdr:cNvPr id="517" name="直線コネクタ 516"/>
        <xdr:cNvCxnSpPr/>
      </xdr:nvCxnSpPr>
      <xdr:spPr>
        <a:xfrm>
          <a:off x="13703300" y="6649734"/>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134634</xdr:rowOff>
    </xdr:from>
    <xdr:to>
      <xdr:col>71</xdr:col>
      <xdr:colOff>177800</xdr:colOff>
      <xdr:row>38</xdr:row>
      <xdr:rowOff>137469</xdr:rowOff>
    </xdr:to>
    <xdr:cxnSp macro="">
      <xdr:nvCxnSpPr>
        <xdr:cNvPr id="520" name="直線コネクタ 519"/>
        <xdr:cNvCxnSpPr/>
      </xdr:nvCxnSpPr>
      <xdr:spPr>
        <a:xfrm flipV="1">
          <a:off x="12814300" y="6649734"/>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83258</xdr:rowOff>
    </xdr:from>
    <xdr:to>
      <xdr:col>85</xdr:col>
      <xdr:colOff>177800</xdr:colOff>
      <xdr:row>39</xdr:row>
      <xdr:rowOff>13408</xdr:rowOff>
    </xdr:to>
    <xdr:sp macro="" textlink="">
      <xdr:nvSpPr>
        <xdr:cNvPr id="530" name="楕円 529"/>
        <xdr:cNvSpPr/>
      </xdr:nvSpPr>
      <xdr:spPr>
        <a:xfrm>
          <a:off x="16268700" y="659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78565" cy="259045"/>
    <xdr:sp macro="" textlink="">
      <xdr:nvSpPr>
        <xdr:cNvPr id="531" name="災害復旧事業費該当値テキスト"/>
        <xdr:cNvSpPr txBox="1"/>
      </xdr:nvSpPr>
      <xdr:spPr>
        <a:xfrm>
          <a:off x="16370300" y="657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83834</xdr:rowOff>
    </xdr:from>
    <xdr:to>
      <xdr:col>72</xdr:col>
      <xdr:colOff>38100</xdr:colOff>
      <xdr:row>39</xdr:row>
      <xdr:rowOff>13984</xdr:rowOff>
    </xdr:to>
    <xdr:sp macro="" textlink="">
      <xdr:nvSpPr>
        <xdr:cNvPr id="536" name="楕円 535"/>
        <xdr:cNvSpPr/>
      </xdr:nvSpPr>
      <xdr:spPr>
        <a:xfrm>
          <a:off x="13652500" y="65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5111</xdr:rowOff>
    </xdr:from>
    <xdr:ext cx="378565" cy="259045"/>
    <xdr:sp macro="" textlink="">
      <xdr:nvSpPr>
        <xdr:cNvPr id="537" name="テキスト ボックス 536"/>
        <xdr:cNvSpPr txBox="1"/>
      </xdr:nvSpPr>
      <xdr:spPr>
        <a:xfrm>
          <a:off x="13514017" y="6691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86669</xdr:rowOff>
    </xdr:from>
    <xdr:to>
      <xdr:col>67</xdr:col>
      <xdr:colOff>101600</xdr:colOff>
      <xdr:row>39</xdr:row>
      <xdr:rowOff>16819</xdr:rowOff>
    </xdr:to>
    <xdr:sp macro="" textlink="">
      <xdr:nvSpPr>
        <xdr:cNvPr id="538" name="楕円 537"/>
        <xdr:cNvSpPr/>
      </xdr:nvSpPr>
      <xdr:spPr>
        <a:xfrm>
          <a:off x="12763500" y="660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7946</xdr:rowOff>
    </xdr:from>
    <xdr:ext cx="378565" cy="259045"/>
    <xdr:sp macro="" textlink="">
      <xdr:nvSpPr>
        <xdr:cNvPr id="539" name="テキスト ボックス 538"/>
        <xdr:cNvSpPr txBox="1"/>
      </xdr:nvSpPr>
      <xdr:spPr>
        <a:xfrm>
          <a:off x="12625017" y="6694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130980</xdr:rowOff>
    </xdr:from>
    <xdr:to>
      <xdr:col>85</xdr:col>
      <xdr:colOff>127000</xdr:colOff>
      <xdr:row>75</xdr:row>
      <xdr:rowOff>155245</xdr:rowOff>
    </xdr:to>
    <xdr:cxnSp macro="">
      <xdr:nvCxnSpPr>
        <xdr:cNvPr id="619" name="直線コネクタ 618"/>
        <xdr:cNvCxnSpPr/>
      </xdr:nvCxnSpPr>
      <xdr:spPr>
        <a:xfrm flipV="1">
          <a:off x="15481300" y="12989730"/>
          <a:ext cx="838200" cy="2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149056</xdr:rowOff>
    </xdr:from>
    <xdr:to>
      <xdr:col>81</xdr:col>
      <xdr:colOff>50800</xdr:colOff>
      <xdr:row>75</xdr:row>
      <xdr:rowOff>155245</xdr:rowOff>
    </xdr:to>
    <xdr:cxnSp macro="">
      <xdr:nvCxnSpPr>
        <xdr:cNvPr id="622" name="直線コネクタ 621"/>
        <xdr:cNvCxnSpPr/>
      </xdr:nvCxnSpPr>
      <xdr:spPr>
        <a:xfrm>
          <a:off x="14592300" y="13007806"/>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96724</xdr:rowOff>
    </xdr:from>
    <xdr:to>
      <xdr:col>76</xdr:col>
      <xdr:colOff>114300</xdr:colOff>
      <xdr:row>75</xdr:row>
      <xdr:rowOff>149056</xdr:rowOff>
    </xdr:to>
    <xdr:cxnSp macro="">
      <xdr:nvCxnSpPr>
        <xdr:cNvPr id="625" name="直線コネクタ 624"/>
        <xdr:cNvCxnSpPr/>
      </xdr:nvCxnSpPr>
      <xdr:spPr>
        <a:xfrm>
          <a:off x="13703300" y="12955474"/>
          <a:ext cx="889000" cy="5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76264</xdr:rowOff>
    </xdr:from>
    <xdr:to>
      <xdr:col>71</xdr:col>
      <xdr:colOff>177800</xdr:colOff>
      <xdr:row>75</xdr:row>
      <xdr:rowOff>96724</xdr:rowOff>
    </xdr:to>
    <xdr:cxnSp macro="">
      <xdr:nvCxnSpPr>
        <xdr:cNvPr id="628" name="直線コネクタ 627"/>
        <xdr:cNvCxnSpPr/>
      </xdr:nvCxnSpPr>
      <xdr:spPr>
        <a:xfrm>
          <a:off x="12814300" y="12935014"/>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80180</xdr:rowOff>
    </xdr:from>
    <xdr:to>
      <xdr:col>85</xdr:col>
      <xdr:colOff>177800</xdr:colOff>
      <xdr:row>76</xdr:row>
      <xdr:rowOff>10331</xdr:rowOff>
    </xdr:to>
    <xdr:sp macro="" textlink="">
      <xdr:nvSpPr>
        <xdr:cNvPr id="638" name="楕円 637"/>
        <xdr:cNvSpPr/>
      </xdr:nvSpPr>
      <xdr:spPr>
        <a:xfrm>
          <a:off x="16268700" y="129389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103057</xdr:rowOff>
    </xdr:from>
    <xdr:ext cx="534377" cy="259045"/>
    <xdr:sp macro="" textlink="">
      <xdr:nvSpPr>
        <xdr:cNvPr id="639" name="公債費該当値テキスト"/>
        <xdr:cNvSpPr txBox="1"/>
      </xdr:nvSpPr>
      <xdr:spPr>
        <a:xfrm>
          <a:off x="16370300" y="127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104445</xdr:rowOff>
    </xdr:from>
    <xdr:to>
      <xdr:col>81</xdr:col>
      <xdr:colOff>101600</xdr:colOff>
      <xdr:row>76</xdr:row>
      <xdr:rowOff>34595</xdr:rowOff>
    </xdr:to>
    <xdr:sp macro="" textlink="">
      <xdr:nvSpPr>
        <xdr:cNvPr id="640" name="楕円 639"/>
        <xdr:cNvSpPr/>
      </xdr:nvSpPr>
      <xdr:spPr>
        <a:xfrm>
          <a:off x="15430500" y="129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51122</xdr:rowOff>
    </xdr:from>
    <xdr:ext cx="534377" cy="259045"/>
    <xdr:sp macro="" textlink="">
      <xdr:nvSpPr>
        <xdr:cNvPr id="641" name="テキスト ボックス 640"/>
        <xdr:cNvSpPr txBox="1"/>
      </xdr:nvSpPr>
      <xdr:spPr>
        <a:xfrm>
          <a:off x="15214111" y="1273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98256</xdr:rowOff>
    </xdr:from>
    <xdr:to>
      <xdr:col>76</xdr:col>
      <xdr:colOff>165100</xdr:colOff>
      <xdr:row>76</xdr:row>
      <xdr:rowOff>28406</xdr:rowOff>
    </xdr:to>
    <xdr:sp macro="" textlink="">
      <xdr:nvSpPr>
        <xdr:cNvPr id="642" name="楕円 641"/>
        <xdr:cNvSpPr/>
      </xdr:nvSpPr>
      <xdr:spPr>
        <a:xfrm>
          <a:off x="14541500" y="1295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44933</xdr:rowOff>
    </xdr:from>
    <xdr:ext cx="534377" cy="259045"/>
    <xdr:sp macro="" textlink="">
      <xdr:nvSpPr>
        <xdr:cNvPr id="643" name="テキスト ボックス 642"/>
        <xdr:cNvSpPr txBox="1"/>
      </xdr:nvSpPr>
      <xdr:spPr>
        <a:xfrm>
          <a:off x="14325111" y="1273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45924</xdr:rowOff>
    </xdr:from>
    <xdr:to>
      <xdr:col>72</xdr:col>
      <xdr:colOff>38100</xdr:colOff>
      <xdr:row>75</xdr:row>
      <xdr:rowOff>147523</xdr:rowOff>
    </xdr:to>
    <xdr:sp macro="" textlink="">
      <xdr:nvSpPr>
        <xdr:cNvPr id="644" name="楕円 643"/>
        <xdr:cNvSpPr/>
      </xdr:nvSpPr>
      <xdr:spPr>
        <a:xfrm>
          <a:off x="13652500" y="12904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164051</xdr:rowOff>
    </xdr:from>
    <xdr:ext cx="534377" cy="259045"/>
    <xdr:sp macro="" textlink="">
      <xdr:nvSpPr>
        <xdr:cNvPr id="645" name="テキスト ボックス 644"/>
        <xdr:cNvSpPr txBox="1"/>
      </xdr:nvSpPr>
      <xdr:spPr>
        <a:xfrm>
          <a:off x="13436111" y="1267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25464</xdr:rowOff>
    </xdr:from>
    <xdr:to>
      <xdr:col>67</xdr:col>
      <xdr:colOff>101600</xdr:colOff>
      <xdr:row>75</xdr:row>
      <xdr:rowOff>127064</xdr:rowOff>
    </xdr:to>
    <xdr:sp macro="" textlink="">
      <xdr:nvSpPr>
        <xdr:cNvPr id="646" name="楕円 645"/>
        <xdr:cNvSpPr/>
      </xdr:nvSpPr>
      <xdr:spPr>
        <a:xfrm>
          <a:off x="12763500" y="128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143591</xdr:rowOff>
    </xdr:from>
    <xdr:ext cx="534377" cy="259045"/>
    <xdr:sp macro="" textlink="">
      <xdr:nvSpPr>
        <xdr:cNvPr id="647" name="テキスト ボックス 646"/>
        <xdr:cNvSpPr txBox="1"/>
      </xdr:nvSpPr>
      <xdr:spPr>
        <a:xfrm>
          <a:off x="12547111" y="1265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129180</xdr:rowOff>
    </xdr:from>
    <xdr:to>
      <xdr:col>85</xdr:col>
      <xdr:colOff>127000</xdr:colOff>
      <xdr:row>98</xdr:row>
      <xdr:rowOff>135961</xdr:rowOff>
    </xdr:to>
    <xdr:cxnSp macro="">
      <xdr:nvCxnSpPr>
        <xdr:cNvPr id="674" name="直線コネクタ 673"/>
        <xdr:cNvCxnSpPr/>
      </xdr:nvCxnSpPr>
      <xdr:spPr>
        <a:xfrm>
          <a:off x="15481300" y="16931280"/>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87268</xdr:rowOff>
    </xdr:from>
    <xdr:to>
      <xdr:col>81</xdr:col>
      <xdr:colOff>50800</xdr:colOff>
      <xdr:row>98</xdr:row>
      <xdr:rowOff>129180</xdr:rowOff>
    </xdr:to>
    <xdr:cxnSp macro="">
      <xdr:nvCxnSpPr>
        <xdr:cNvPr id="677" name="直線コネクタ 676"/>
        <xdr:cNvCxnSpPr/>
      </xdr:nvCxnSpPr>
      <xdr:spPr>
        <a:xfrm>
          <a:off x="14592300" y="16889368"/>
          <a:ext cx="88900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45617</xdr:rowOff>
    </xdr:from>
    <xdr:to>
      <xdr:col>76</xdr:col>
      <xdr:colOff>114300</xdr:colOff>
      <xdr:row>98</xdr:row>
      <xdr:rowOff>87268</xdr:rowOff>
    </xdr:to>
    <xdr:cxnSp macro="">
      <xdr:nvCxnSpPr>
        <xdr:cNvPr id="680" name="直線コネクタ 679"/>
        <xdr:cNvCxnSpPr/>
      </xdr:nvCxnSpPr>
      <xdr:spPr>
        <a:xfrm>
          <a:off x="13703300" y="16847717"/>
          <a:ext cx="889000" cy="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45617</xdr:rowOff>
    </xdr:from>
    <xdr:to>
      <xdr:col>71</xdr:col>
      <xdr:colOff>177800</xdr:colOff>
      <xdr:row>98</xdr:row>
      <xdr:rowOff>99580</xdr:rowOff>
    </xdr:to>
    <xdr:cxnSp macro="">
      <xdr:nvCxnSpPr>
        <xdr:cNvPr id="683" name="直線コネクタ 682"/>
        <xdr:cNvCxnSpPr/>
      </xdr:nvCxnSpPr>
      <xdr:spPr>
        <a:xfrm flipV="1">
          <a:off x="12814300" y="16847717"/>
          <a:ext cx="889000" cy="5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85161</xdr:rowOff>
    </xdr:from>
    <xdr:to>
      <xdr:col>85</xdr:col>
      <xdr:colOff>177800</xdr:colOff>
      <xdr:row>99</xdr:row>
      <xdr:rowOff>15311</xdr:rowOff>
    </xdr:to>
    <xdr:sp macro="" textlink="">
      <xdr:nvSpPr>
        <xdr:cNvPr id="693" name="楕円 692"/>
        <xdr:cNvSpPr/>
      </xdr:nvSpPr>
      <xdr:spPr>
        <a:xfrm>
          <a:off x="16268700" y="168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88</xdr:rowOff>
    </xdr:from>
    <xdr:ext cx="378565" cy="259045"/>
    <xdr:sp macro="" textlink="">
      <xdr:nvSpPr>
        <xdr:cNvPr id="694" name="積立金該当値テキスト"/>
        <xdr:cNvSpPr txBox="1"/>
      </xdr:nvSpPr>
      <xdr:spPr>
        <a:xfrm>
          <a:off x="16370300" y="16802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78380</xdr:rowOff>
    </xdr:from>
    <xdr:to>
      <xdr:col>81</xdr:col>
      <xdr:colOff>101600</xdr:colOff>
      <xdr:row>99</xdr:row>
      <xdr:rowOff>8530</xdr:rowOff>
    </xdr:to>
    <xdr:sp macro="" textlink="">
      <xdr:nvSpPr>
        <xdr:cNvPr id="695" name="楕円 694"/>
        <xdr:cNvSpPr/>
      </xdr:nvSpPr>
      <xdr:spPr>
        <a:xfrm>
          <a:off x="15430500" y="168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171107</xdr:rowOff>
    </xdr:from>
    <xdr:ext cx="469744" cy="259045"/>
    <xdr:sp macro="" textlink="">
      <xdr:nvSpPr>
        <xdr:cNvPr id="696" name="テキスト ボックス 695"/>
        <xdr:cNvSpPr txBox="1"/>
      </xdr:nvSpPr>
      <xdr:spPr>
        <a:xfrm>
          <a:off x="15246428" y="169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36468</xdr:rowOff>
    </xdr:from>
    <xdr:to>
      <xdr:col>76</xdr:col>
      <xdr:colOff>165100</xdr:colOff>
      <xdr:row>98</xdr:row>
      <xdr:rowOff>138068</xdr:rowOff>
    </xdr:to>
    <xdr:sp macro="" textlink="">
      <xdr:nvSpPr>
        <xdr:cNvPr id="697" name="楕円 696"/>
        <xdr:cNvSpPr/>
      </xdr:nvSpPr>
      <xdr:spPr>
        <a:xfrm>
          <a:off x="14541500" y="1683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129195</xdr:rowOff>
    </xdr:from>
    <xdr:ext cx="534377" cy="259045"/>
    <xdr:sp macro="" textlink="">
      <xdr:nvSpPr>
        <xdr:cNvPr id="698" name="テキスト ボックス 697"/>
        <xdr:cNvSpPr txBox="1"/>
      </xdr:nvSpPr>
      <xdr:spPr>
        <a:xfrm>
          <a:off x="14325111" y="1693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166267</xdr:rowOff>
    </xdr:from>
    <xdr:to>
      <xdr:col>72</xdr:col>
      <xdr:colOff>38100</xdr:colOff>
      <xdr:row>98</xdr:row>
      <xdr:rowOff>96417</xdr:rowOff>
    </xdr:to>
    <xdr:sp macro="" textlink="">
      <xdr:nvSpPr>
        <xdr:cNvPr id="699" name="楕円 698"/>
        <xdr:cNvSpPr/>
      </xdr:nvSpPr>
      <xdr:spPr>
        <a:xfrm>
          <a:off x="13652500" y="1679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112944</xdr:rowOff>
    </xdr:from>
    <xdr:ext cx="534377" cy="259045"/>
    <xdr:sp macro="" textlink="">
      <xdr:nvSpPr>
        <xdr:cNvPr id="700" name="テキスト ボックス 699"/>
        <xdr:cNvSpPr txBox="1"/>
      </xdr:nvSpPr>
      <xdr:spPr>
        <a:xfrm>
          <a:off x="13436111" y="165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48780</xdr:rowOff>
    </xdr:from>
    <xdr:to>
      <xdr:col>67</xdr:col>
      <xdr:colOff>101600</xdr:colOff>
      <xdr:row>98</xdr:row>
      <xdr:rowOff>150380</xdr:rowOff>
    </xdr:to>
    <xdr:sp macro="" textlink="">
      <xdr:nvSpPr>
        <xdr:cNvPr id="701" name="楕円 700"/>
        <xdr:cNvSpPr/>
      </xdr:nvSpPr>
      <xdr:spPr>
        <a:xfrm>
          <a:off x="12763500" y="16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141507</xdr:rowOff>
    </xdr:from>
    <xdr:ext cx="469744" cy="259045"/>
    <xdr:sp macro="" textlink="">
      <xdr:nvSpPr>
        <xdr:cNvPr id="702" name="テキスト ボックス 701"/>
        <xdr:cNvSpPr txBox="1"/>
      </xdr:nvSpPr>
      <xdr:spPr>
        <a:xfrm>
          <a:off x="12579428" y="16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138557</xdr:rowOff>
    </xdr:from>
    <xdr:to>
      <xdr:col>116</xdr:col>
      <xdr:colOff>63500</xdr:colOff>
      <xdr:row>58</xdr:row>
      <xdr:rowOff>138877</xdr:rowOff>
    </xdr:to>
    <xdr:cxnSp macro="">
      <xdr:nvCxnSpPr>
        <xdr:cNvPr id="788" name="直線コネクタ 787"/>
        <xdr:cNvCxnSpPr/>
      </xdr:nvCxnSpPr>
      <xdr:spPr>
        <a:xfrm>
          <a:off x="21323300" y="10082657"/>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137917</xdr:rowOff>
    </xdr:from>
    <xdr:to>
      <xdr:col>111</xdr:col>
      <xdr:colOff>177800</xdr:colOff>
      <xdr:row>58</xdr:row>
      <xdr:rowOff>138557</xdr:rowOff>
    </xdr:to>
    <xdr:cxnSp macro="">
      <xdr:nvCxnSpPr>
        <xdr:cNvPr id="791" name="直線コネクタ 790"/>
        <xdr:cNvCxnSpPr/>
      </xdr:nvCxnSpPr>
      <xdr:spPr>
        <a:xfrm>
          <a:off x="20434300" y="10082017"/>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137780</xdr:rowOff>
    </xdr:from>
    <xdr:to>
      <xdr:col>107</xdr:col>
      <xdr:colOff>50800</xdr:colOff>
      <xdr:row>58</xdr:row>
      <xdr:rowOff>137917</xdr:rowOff>
    </xdr:to>
    <xdr:cxnSp macro="">
      <xdr:nvCxnSpPr>
        <xdr:cNvPr id="794" name="直線コネクタ 793"/>
        <xdr:cNvCxnSpPr/>
      </xdr:nvCxnSpPr>
      <xdr:spPr>
        <a:xfrm>
          <a:off x="19545300" y="1008188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137688</xdr:rowOff>
    </xdr:from>
    <xdr:to>
      <xdr:col>102</xdr:col>
      <xdr:colOff>114300</xdr:colOff>
      <xdr:row>58</xdr:row>
      <xdr:rowOff>137780</xdr:rowOff>
    </xdr:to>
    <xdr:cxnSp macro="">
      <xdr:nvCxnSpPr>
        <xdr:cNvPr id="797" name="直線コネクタ 796"/>
        <xdr:cNvCxnSpPr/>
      </xdr:nvCxnSpPr>
      <xdr:spPr>
        <a:xfrm>
          <a:off x="18656300" y="1008178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88077</xdr:rowOff>
    </xdr:from>
    <xdr:to>
      <xdr:col>116</xdr:col>
      <xdr:colOff>114300</xdr:colOff>
      <xdr:row>59</xdr:row>
      <xdr:rowOff>18227</xdr:rowOff>
    </xdr:to>
    <xdr:sp macro="" textlink="">
      <xdr:nvSpPr>
        <xdr:cNvPr id="807" name="楕円 806"/>
        <xdr:cNvSpPr/>
      </xdr:nvSpPr>
      <xdr:spPr>
        <a:xfrm>
          <a:off x="22110700" y="100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13932" cy="259045"/>
    <xdr:sp macro="" textlink="">
      <xdr:nvSpPr>
        <xdr:cNvPr id="808" name="貸付金該当値テキスト"/>
        <xdr:cNvSpPr txBox="1"/>
      </xdr:nvSpPr>
      <xdr:spPr>
        <a:xfrm>
          <a:off x="22212300" y="99489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87757</xdr:rowOff>
    </xdr:from>
    <xdr:to>
      <xdr:col>112</xdr:col>
      <xdr:colOff>38100</xdr:colOff>
      <xdr:row>59</xdr:row>
      <xdr:rowOff>17907</xdr:rowOff>
    </xdr:to>
    <xdr:sp macro="" textlink="">
      <xdr:nvSpPr>
        <xdr:cNvPr id="809" name="楕円 808"/>
        <xdr:cNvSpPr/>
      </xdr:nvSpPr>
      <xdr:spPr>
        <a:xfrm>
          <a:off x="21272500" y="100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9034</xdr:rowOff>
    </xdr:from>
    <xdr:ext cx="313932" cy="259045"/>
    <xdr:sp macro="" textlink="">
      <xdr:nvSpPr>
        <xdr:cNvPr id="810" name="テキスト ボックス 809"/>
        <xdr:cNvSpPr txBox="1"/>
      </xdr:nvSpPr>
      <xdr:spPr>
        <a:xfrm>
          <a:off x="21166333" y="10124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87117</xdr:rowOff>
    </xdr:from>
    <xdr:to>
      <xdr:col>107</xdr:col>
      <xdr:colOff>101600</xdr:colOff>
      <xdr:row>59</xdr:row>
      <xdr:rowOff>17267</xdr:rowOff>
    </xdr:to>
    <xdr:sp macro="" textlink="">
      <xdr:nvSpPr>
        <xdr:cNvPr id="811" name="楕円 810"/>
        <xdr:cNvSpPr/>
      </xdr:nvSpPr>
      <xdr:spPr>
        <a:xfrm>
          <a:off x="20383500" y="100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8394</xdr:rowOff>
    </xdr:from>
    <xdr:ext cx="313932" cy="259045"/>
    <xdr:sp macro="" textlink="">
      <xdr:nvSpPr>
        <xdr:cNvPr id="812" name="テキスト ボックス 811"/>
        <xdr:cNvSpPr txBox="1"/>
      </xdr:nvSpPr>
      <xdr:spPr>
        <a:xfrm>
          <a:off x="20277333" y="10123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86980</xdr:rowOff>
    </xdr:from>
    <xdr:to>
      <xdr:col>102</xdr:col>
      <xdr:colOff>165100</xdr:colOff>
      <xdr:row>59</xdr:row>
      <xdr:rowOff>17130</xdr:rowOff>
    </xdr:to>
    <xdr:sp macro="" textlink="">
      <xdr:nvSpPr>
        <xdr:cNvPr id="813" name="楕円 812"/>
        <xdr:cNvSpPr/>
      </xdr:nvSpPr>
      <xdr:spPr>
        <a:xfrm>
          <a:off x="19494500" y="100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8257</xdr:rowOff>
    </xdr:from>
    <xdr:ext cx="313932" cy="259045"/>
    <xdr:sp macro="" textlink="">
      <xdr:nvSpPr>
        <xdr:cNvPr id="814" name="テキスト ボックス 813"/>
        <xdr:cNvSpPr txBox="1"/>
      </xdr:nvSpPr>
      <xdr:spPr>
        <a:xfrm>
          <a:off x="19388333" y="10123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86888</xdr:rowOff>
    </xdr:from>
    <xdr:to>
      <xdr:col>98</xdr:col>
      <xdr:colOff>38100</xdr:colOff>
      <xdr:row>59</xdr:row>
      <xdr:rowOff>17038</xdr:rowOff>
    </xdr:to>
    <xdr:sp macro="" textlink="">
      <xdr:nvSpPr>
        <xdr:cNvPr id="815" name="楕円 814"/>
        <xdr:cNvSpPr/>
      </xdr:nvSpPr>
      <xdr:spPr>
        <a:xfrm>
          <a:off x="18605500" y="100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8165</xdr:rowOff>
    </xdr:from>
    <xdr:ext cx="313932" cy="259045"/>
    <xdr:sp macro="" textlink="">
      <xdr:nvSpPr>
        <xdr:cNvPr id="816" name="テキスト ボックス 815"/>
        <xdr:cNvSpPr txBox="1"/>
      </xdr:nvSpPr>
      <xdr:spPr>
        <a:xfrm>
          <a:off x="18499333" y="10123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78915</xdr:rowOff>
    </xdr:from>
    <xdr:to>
      <xdr:col>116</xdr:col>
      <xdr:colOff>63500</xdr:colOff>
      <xdr:row>75</xdr:row>
      <xdr:rowOff>120132</xdr:rowOff>
    </xdr:to>
    <xdr:cxnSp macro="">
      <xdr:nvCxnSpPr>
        <xdr:cNvPr id="844" name="直線コネクタ 843"/>
        <xdr:cNvCxnSpPr/>
      </xdr:nvCxnSpPr>
      <xdr:spPr>
        <a:xfrm flipV="1">
          <a:off x="21323300" y="12937665"/>
          <a:ext cx="838200" cy="4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120132</xdr:rowOff>
    </xdr:from>
    <xdr:to>
      <xdr:col>111</xdr:col>
      <xdr:colOff>177800</xdr:colOff>
      <xdr:row>75</xdr:row>
      <xdr:rowOff>122989</xdr:rowOff>
    </xdr:to>
    <xdr:cxnSp macro="">
      <xdr:nvCxnSpPr>
        <xdr:cNvPr id="847" name="直線コネクタ 846"/>
        <xdr:cNvCxnSpPr/>
      </xdr:nvCxnSpPr>
      <xdr:spPr>
        <a:xfrm flipV="1">
          <a:off x="20434300" y="1297888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122989</xdr:rowOff>
    </xdr:from>
    <xdr:to>
      <xdr:col>107</xdr:col>
      <xdr:colOff>50800</xdr:colOff>
      <xdr:row>76</xdr:row>
      <xdr:rowOff>39390</xdr:rowOff>
    </xdr:to>
    <xdr:cxnSp macro="">
      <xdr:nvCxnSpPr>
        <xdr:cNvPr id="850" name="直線コネクタ 849"/>
        <xdr:cNvCxnSpPr/>
      </xdr:nvCxnSpPr>
      <xdr:spPr>
        <a:xfrm flipV="1">
          <a:off x="19545300" y="12981739"/>
          <a:ext cx="889000" cy="8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39390</xdr:rowOff>
    </xdr:from>
    <xdr:to>
      <xdr:col>102</xdr:col>
      <xdr:colOff>114300</xdr:colOff>
      <xdr:row>76</xdr:row>
      <xdr:rowOff>96472</xdr:rowOff>
    </xdr:to>
    <xdr:cxnSp macro="">
      <xdr:nvCxnSpPr>
        <xdr:cNvPr id="853" name="直線コネクタ 852"/>
        <xdr:cNvCxnSpPr/>
      </xdr:nvCxnSpPr>
      <xdr:spPr>
        <a:xfrm flipV="1">
          <a:off x="18656300" y="13069590"/>
          <a:ext cx="889000" cy="5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28115</xdr:rowOff>
    </xdr:from>
    <xdr:to>
      <xdr:col>116</xdr:col>
      <xdr:colOff>114300</xdr:colOff>
      <xdr:row>75</xdr:row>
      <xdr:rowOff>129715</xdr:rowOff>
    </xdr:to>
    <xdr:sp macro="" textlink="">
      <xdr:nvSpPr>
        <xdr:cNvPr id="863" name="楕円 862"/>
        <xdr:cNvSpPr/>
      </xdr:nvSpPr>
      <xdr:spPr>
        <a:xfrm>
          <a:off x="22110700" y="128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50992</xdr:rowOff>
    </xdr:from>
    <xdr:ext cx="534377" cy="259045"/>
    <xdr:sp macro="" textlink="">
      <xdr:nvSpPr>
        <xdr:cNvPr id="864" name="繰出金該当値テキスト"/>
        <xdr:cNvSpPr txBox="1"/>
      </xdr:nvSpPr>
      <xdr:spPr>
        <a:xfrm>
          <a:off x="22212300" y="1273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69332</xdr:rowOff>
    </xdr:from>
    <xdr:to>
      <xdr:col>112</xdr:col>
      <xdr:colOff>38100</xdr:colOff>
      <xdr:row>75</xdr:row>
      <xdr:rowOff>170932</xdr:rowOff>
    </xdr:to>
    <xdr:sp macro="" textlink="">
      <xdr:nvSpPr>
        <xdr:cNvPr id="865" name="楕円 864"/>
        <xdr:cNvSpPr/>
      </xdr:nvSpPr>
      <xdr:spPr>
        <a:xfrm>
          <a:off x="21272500" y="1292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16009</xdr:rowOff>
    </xdr:from>
    <xdr:ext cx="534377" cy="259045"/>
    <xdr:sp macro="" textlink="">
      <xdr:nvSpPr>
        <xdr:cNvPr id="866" name="テキスト ボックス 865"/>
        <xdr:cNvSpPr txBox="1"/>
      </xdr:nvSpPr>
      <xdr:spPr>
        <a:xfrm>
          <a:off x="21056111" y="1270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72189</xdr:rowOff>
    </xdr:from>
    <xdr:to>
      <xdr:col>107</xdr:col>
      <xdr:colOff>101600</xdr:colOff>
      <xdr:row>76</xdr:row>
      <xdr:rowOff>2339</xdr:rowOff>
    </xdr:to>
    <xdr:sp macro="" textlink="">
      <xdr:nvSpPr>
        <xdr:cNvPr id="867" name="楕円 866"/>
        <xdr:cNvSpPr/>
      </xdr:nvSpPr>
      <xdr:spPr>
        <a:xfrm>
          <a:off x="20383500" y="1293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18866</xdr:rowOff>
    </xdr:from>
    <xdr:ext cx="534377" cy="259045"/>
    <xdr:sp macro="" textlink="">
      <xdr:nvSpPr>
        <xdr:cNvPr id="868" name="テキスト ボックス 867"/>
        <xdr:cNvSpPr txBox="1"/>
      </xdr:nvSpPr>
      <xdr:spPr>
        <a:xfrm>
          <a:off x="20167111" y="1270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160040</xdr:rowOff>
    </xdr:from>
    <xdr:to>
      <xdr:col>102</xdr:col>
      <xdr:colOff>165100</xdr:colOff>
      <xdr:row>76</xdr:row>
      <xdr:rowOff>90190</xdr:rowOff>
    </xdr:to>
    <xdr:sp macro="" textlink="">
      <xdr:nvSpPr>
        <xdr:cNvPr id="869" name="楕円 868"/>
        <xdr:cNvSpPr/>
      </xdr:nvSpPr>
      <xdr:spPr>
        <a:xfrm>
          <a:off x="19494500" y="130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81317</xdr:rowOff>
    </xdr:from>
    <xdr:ext cx="534377" cy="259045"/>
    <xdr:sp macro="" textlink="">
      <xdr:nvSpPr>
        <xdr:cNvPr id="870" name="テキスト ボックス 869"/>
        <xdr:cNvSpPr txBox="1"/>
      </xdr:nvSpPr>
      <xdr:spPr>
        <a:xfrm>
          <a:off x="19278111" y="131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45672</xdr:rowOff>
    </xdr:from>
    <xdr:to>
      <xdr:col>98</xdr:col>
      <xdr:colOff>38100</xdr:colOff>
      <xdr:row>76</xdr:row>
      <xdr:rowOff>147272</xdr:rowOff>
    </xdr:to>
    <xdr:sp macro="" textlink="">
      <xdr:nvSpPr>
        <xdr:cNvPr id="871" name="楕円 870"/>
        <xdr:cNvSpPr/>
      </xdr:nvSpPr>
      <xdr:spPr>
        <a:xfrm>
          <a:off x="18605500" y="130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138399</xdr:rowOff>
    </xdr:from>
    <xdr:ext cx="534377" cy="259045"/>
    <xdr:sp macro="" textlink="">
      <xdr:nvSpPr>
        <xdr:cNvPr id="872" name="テキスト ボックス 871"/>
        <xdr:cNvSpPr txBox="1"/>
      </xdr:nvSpPr>
      <xdr:spPr>
        <a:xfrm>
          <a:off x="18389111" y="1316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800">
              <a:latin typeface="ＭＳ Ｐゴシック" panose="020B0600070205080204" pitchFamily="50" charset="-128"/>
              <a:ea typeface="ＭＳ Ｐゴシック" panose="020B0600070205080204" pitchFamily="50" charset="-128"/>
            </a:rPr>
            <a:t>　</a:t>
          </a:r>
          <a:r>
            <a:rPr kumimoji="1" lang="ja-JP" altLang="en-US" sz="2000">
              <a:latin typeface="ＭＳ Ｐゴシック" panose="020B0600070205080204" pitchFamily="50" charset="-128"/>
              <a:ea typeface="ＭＳ Ｐゴシック" panose="020B0600070205080204" pitchFamily="50" charset="-128"/>
            </a:rPr>
            <a:t>歳出決算総額は、住民一人当たりで</a:t>
          </a:r>
          <a:r>
            <a:rPr kumimoji="1" lang="en-US" altLang="ja-JP" sz="2000">
              <a:latin typeface="ＭＳ Ｐゴシック" panose="020B0600070205080204" pitchFamily="50" charset="-128"/>
              <a:ea typeface="ＭＳ Ｐゴシック" panose="020B0600070205080204" pitchFamily="50" charset="-128"/>
            </a:rPr>
            <a:t>358,200</a:t>
          </a:r>
          <a:r>
            <a:rPr kumimoji="1" lang="ja-JP" altLang="en-US" sz="2000">
              <a:latin typeface="ＭＳ Ｐゴシック" panose="020B0600070205080204" pitchFamily="50" charset="-128"/>
              <a:ea typeface="ＭＳ Ｐゴシック" panose="020B0600070205080204" pitchFamily="50" charset="-128"/>
            </a:rPr>
            <a:t>円となっている。その内、普通建設事業費は、住民一人当たりで</a:t>
          </a:r>
          <a:r>
            <a:rPr kumimoji="1" lang="en-US" altLang="ja-JP" sz="2000">
              <a:latin typeface="ＭＳ Ｐゴシック" panose="020B0600070205080204" pitchFamily="50" charset="-128"/>
              <a:ea typeface="ＭＳ Ｐゴシック" panose="020B0600070205080204" pitchFamily="50" charset="-128"/>
            </a:rPr>
            <a:t>67,049</a:t>
          </a:r>
          <a:r>
            <a:rPr kumimoji="1" lang="ja-JP" altLang="en-US" sz="20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円となっており、類似団体と比較して一人当たりのコストが高い状況となっている。平成</a:t>
          </a:r>
          <a:r>
            <a:rPr kumimoji="1" lang="en-US" altLang="ja-JP" sz="2000">
              <a:latin typeface="ＭＳ Ｐゴシック" panose="020B0600070205080204" pitchFamily="50" charset="-128"/>
              <a:ea typeface="ＭＳ Ｐゴシック" panose="020B0600070205080204" pitchFamily="50" charset="-128"/>
            </a:rPr>
            <a:t>27</a:t>
          </a:r>
          <a:r>
            <a:rPr kumimoji="1" lang="ja-JP" altLang="en-US" sz="2000">
              <a:latin typeface="ＭＳ Ｐゴシック" panose="020B0600070205080204" pitchFamily="50" charset="-128"/>
              <a:ea typeface="ＭＳ Ｐゴシック" panose="020B0600070205080204" pitchFamily="50" charset="-128"/>
            </a:rPr>
            <a:t>年度から平成</a:t>
          </a:r>
          <a:r>
            <a:rPr kumimoji="1" lang="en-US" altLang="ja-JP" sz="2000">
              <a:latin typeface="ＭＳ Ｐゴシック" panose="020B0600070205080204" pitchFamily="50" charset="-128"/>
              <a:ea typeface="ＭＳ Ｐゴシック" panose="020B0600070205080204" pitchFamily="50" charset="-128"/>
            </a:rPr>
            <a:t>29</a:t>
          </a:r>
          <a:r>
            <a:rPr kumimoji="1" lang="ja-JP" altLang="en-US" sz="2000">
              <a:latin typeface="ＭＳ Ｐゴシック" panose="020B0600070205080204" pitchFamily="50" charset="-128"/>
              <a:ea typeface="ＭＳ Ｐゴシック" panose="020B0600070205080204" pitchFamily="50" charset="-128"/>
            </a:rPr>
            <a:t>年度の３年間で、消防庁舎の建替、学校施設の空調整備、防災行政無線の整備、ごみ処理施設の整備などの大型建設事業を実施してきたことにより、近年の普通建設事業費は類似団体よりも高い値となっている。また、公債費はこの間取り組んできた公債費適正化対策により、着実に減少させてきたものの、これらの大型建設事業に伴う地方債発行により地方債残高が増加に転じていることから、今後の公債費支出は増大することを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京都府精華町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37,557
37,309
25.68
13,946,853
13,452,934
49,624
8,110,813
16,059,141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81407</xdr:rowOff>
    </xdr:from>
    <xdr:to>
      <xdr:col>24</xdr:col>
      <xdr:colOff>63500</xdr:colOff>
      <xdr:row>35</xdr:row>
      <xdr:rowOff>146558</xdr:rowOff>
    </xdr:to>
    <xdr:cxnSp macro="">
      <xdr:nvCxnSpPr>
        <xdr:cNvPr id="61" name="直線コネクタ 60"/>
        <xdr:cNvCxnSpPr/>
      </xdr:nvCxnSpPr>
      <xdr:spPr>
        <a:xfrm flipV="1">
          <a:off x="3797300" y="6082157"/>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89408</xdr:rowOff>
    </xdr:from>
    <xdr:to>
      <xdr:col>19</xdr:col>
      <xdr:colOff>177800</xdr:colOff>
      <xdr:row>35</xdr:row>
      <xdr:rowOff>146558</xdr:rowOff>
    </xdr:to>
    <xdr:cxnSp macro="">
      <xdr:nvCxnSpPr>
        <xdr:cNvPr id="64" name="直線コネクタ 63"/>
        <xdr:cNvCxnSpPr/>
      </xdr:nvCxnSpPr>
      <xdr:spPr>
        <a:xfrm>
          <a:off x="2908300" y="609015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89408</xdr:rowOff>
    </xdr:from>
    <xdr:to>
      <xdr:col>15</xdr:col>
      <xdr:colOff>50800</xdr:colOff>
      <xdr:row>35</xdr:row>
      <xdr:rowOff>124841</xdr:rowOff>
    </xdr:to>
    <xdr:cxnSp macro="">
      <xdr:nvCxnSpPr>
        <xdr:cNvPr id="67" name="直線コネクタ 66"/>
        <xdr:cNvCxnSpPr/>
      </xdr:nvCxnSpPr>
      <xdr:spPr>
        <a:xfrm flipV="1">
          <a:off x="2019300" y="6090158"/>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30353</xdr:rowOff>
    </xdr:from>
    <xdr:to>
      <xdr:col>10</xdr:col>
      <xdr:colOff>114300</xdr:colOff>
      <xdr:row>35</xdr:row>
      <xdr:rowOff>124841</xdr:rowOff>
    </xdr:to>
    <xdr:cxnSp macro="">
      <xdr:nvCxnSpPr>
        <xdr:cNvPr id="70" name="直線コネクタ 69"/>
        <xdr:cNvCxnSpPr/>
      </xdr:nvCxnSpPr>
      <xdr:spPr>
        <a:xfrm>
          <a:off x="1130300" y="6031103"/>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80" name="楕円 79"/>
        <xdr:cNvSpPr/>
      </xdr:nvSpPr>
      <xdr:spPr>
        <a:xfrm>
          <a:off x="45847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9034</xdr:rowOff>
    </xdr:from>
    <xdr:ext cx="469744" cy="259045"/>
    <xdr:sp macro="" textlink="">
      <xdr:nvSpPr>
        <xdr:cNvPr id="81" name="議会費該当値テキスト"/>
        <xdr:cNvSpPr txBox="1"/>
      </xdr:nvSpPr>
      <xdr:spPr>
        <a:xfrm>
          <a:off x="4686300" y="600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95758</xdr:rowOff>
    </xdr:from>
    <xdr:to>
      <xdr:col>20</xdr:col>
      <xdr:colOff>38100</xdr:colOff>
      <xdr:row>36</xdr:row>
      <xdr:rowOff>25908</xdr:rowOff>
    </xdr:to>
    <xdr:sp macro="" textlink="">
      <xdr:nvSpPr>
        <xdr:cNvPr id="82" name="楕円 81"/>
        <xdr:cNvSpPr/>
      </xdr:nvSpPr>
      <xdr:spPr>
        <a:xfrm>
          <a:off x="3746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17035</xdr:rowOff>
    </xdr:from>
    <xdr:ext cx="469744" cy="259045"/>
    <xdr:sp macro="" textlink="">
      <xdr:nvSpPr>
        <xdr:cNvPr id="83" name="テキスト ボックス 82"/>
        <xdr:cNvSpPr txBox="1"/>
      </xdr:nvSpPr>
      <xdr:spPr>
        <a:xfrm>
          <a:off x="3562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38608</xdr:rowOff>
    </xdr:from>
    <xdr:to>
      <xdr:col>15</xdr:col>
      <xdr:colOff>101600</xdr:colOff>
      <xdr:row>35</xdr:row>
      <xdr:rowOff>140208</xdr:rowOff>
    </xdr:to>
    <xdr:sp macro="" textlink="">
      <xdr:nvSpPr>
        <xdr:cNvPr id="84" name="楕円 83"/>
        <xdr:cNvSpPr/>
      </xdr:nvSpPr>
      <xdr:spPr>
        <a:xfrm>
          <a:off x="2857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131335</xdr:rowOff>
    </xdr:from>
    <xdr:ext cx="469744" cy="259045"/>
    <xdr:sp macro="" textlink="">
      <xdr:nvSpPr>
        <xdr:cNvPr id="85" name="テキスト ボックス 84"/>
        <xdr:cNvSpPr txBox="1"/>
      </xdr:nvSpPr>
      <xdr:spPr>
        <a:xfrm>
          <a:off x="2673428" y="61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74041</xdr:rowOff>
    </xdr:from>
    <xdr:to>
      <xdr:col>10</xdr:col>
      <xdr:colOff>165100</xdr:colOff>
      <xdr:row>36</xdr:row>
      <xdr:rowOff>4191</xdr:rowOff>
    </xdr:to>
    <xdr:sp macro="" textlink="">
      <xdr:nvSpPr>
        <xdr:cNvPr id="86" name="楕円 85"/>
        <xdr:cNvSpPr/>
      </xdr:nvSpPr>
      <xdr:spPr>
        <a:xfrm>
          <a:off x="1968500" y="6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166768</xdr:rowOff>
    </xdr:from>
    <xdr:ext cx="469744" cy="259045"/>
    <xdr:sp macro="" textlink="">
      <xdr:nvSpPr>
        <xdr:cNvPr id="87" name="テキスト ボックス 86"/>
        <xdr:cNvSpPr txBox="1"/>
      </xdr:nvSpPr>
      <xdr:spPr>
        <a:xfrm>
          <a:off x="1784428" y="616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151003</xdr:rowOff>
    </xdr:from>
    <xdr:to>
      <xdr:col>6</xdr:col>
      <xdr:colOff>38100</xdr:colOff>
      <xdr:row>35</xdr:row>
      <xdr:rowOff>81153</xdr:rowOff>
    </xdr:to>
    <xdr:sp macro="" textlink="">
      <xdr:nvSpPr>
        <xdr:cNvPr id="88" name="楕円 87"/>
        <xdr:cNvSpPr/>
      </xdr:nvSpPr>
      <xdr:spPr>
        <a:xfrm>
          <a:off x="1079500" y="59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72280</xdr:rowOff>
    </xdr:from>
    <xdr:ext cx="469744" cy="259045"/>
    <xdr:sp macro="" textlink="">
      <xdr:nvSpPr>
        <xdr:cNvPr id="89" name="テキスト ボックス 88"/>
        <xdr:cNvSpPr txBox="1"/>
      </xdr:nvSpPr>
      <xdr:spPr>
        <a:xfrm>
          <a:off x="895428" y="607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139246</xdr:rowOff>
    </xdr:from>
    <xdr:to>
      <xdr:col>24</xdr:col>
      <xdr:colOff>63500</xdr:colOff>
      <xdr:row>58</xdr:row>
      <xdr:rowOff>139978</xdr:rowOff>
    </xdr:to>
    <xdr:cxnSp macro="">
      <xdr:nvCxnSpPr>
        <xdr:cNvPr id="120" name="直線コネクタ 119"/>
        <xdr:cNvCxnSpPr/>
      </xdr:nvCxnSpPr>
      <xdr:spPr>
        <a:xfrm flipV="1">
          <a:off x="3797300" y="10083346"/>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106338</xdr:rowOff>
    </xdr:from>
    <xdr:to>
      <xdr:col>19</xdr:col>
      <xdr:colOff>177800</xdr:colOff>
      <xdr:row>58</xdr:row>
      <xdr:rowOff>139978</xdr:rowOff>
    </xdr:to>
    <xdr:cxnSp macro="">
      <xdr:nvCxnSpPr>
        <xdr:cNvPr id="123" name="直線コネクタ 122"/>
        <xdr:cNvCxnSpPr/>
      </xdr:nvCxnSpPr>
      <xdr:spPr>
        <a:xfrm>
          <a:off x="2908300" y="10050438"/>
          <a:ext cx="889000" cy="3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94075</xdr:rowOff>
    </xdr:from>
    <xdr:to>
      <xdr:col>15</xdr:col>
      <xdr:colOff>50800</xdr:colOff>
      <xdr:row>58</xdr:row>
      <xdr:rowOff>106338</xdr:rowOff>
    </xdr:to>
    <xdr:cxnSp macro="">
      <xdr:nvCxnSpPr>
        <xdr:cNvPr id="126" name="直線コネクタ 125"/>
        <xdr:cNvCxnSpPr/>
      </xdr:nvCxnSpPr>
      <xdr:spPr>
        <a:xfrm>
          <a:off x="2019300" y="10038175"/>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94075</xdr:rowOff>
    </xdr:from>
    <xdr:to>
      <xdr:col>10</xdr:col>
      <xdr:colOff>114300</xdr:colOff>
      <xdr:row>58</xdr:row>
      <xdr:rowOff>134599</xdr:rowOff>
    </xdr:to>
    <xdr:cxnSp macro="">
      <xdr:nvCxnSpPr>
        <xdr:cNvPr id="129" name="直線コネクタ 128"/>
        <xdr:cNvCxnSpPr/>
      </xdr:nvCxnSpPr>
      <xdr:spPr>
        <a:xfrm flipV="1">
          <a:off x="1130300" y="10038175"/>
          <a:ext cx="889000" cy="4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88446</xdr:rowOff>
    </xdr:from>
    <xdr:to>
      <xdr:col>24</xdr:col>
      <xdr:colOff>114300</xdr:colOff>
      <xdr:row>59</xdr:row>
      <xdr:rowOff>18596</xdr:rowOff>
    </xdr:to>
    <xdr:sp macro="" textlink="">
      <xdr:nvSpPr>
        <xdr:cNvPr id="139" name="楕円 138"/>
        <xdr:cNvSpPr/>
      </xdr:nvSpPr>
      <xdr:spPr>
        <a:xfrm>
          <a:off x="4584700" y="1003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89178</xdr:rowOff>
    </xdr:from>
    <xdr:to>
      <xdr:col>20</xdr:col>
      <xdr:colOff>38100</xdr:colOff>
      <xdr:row>59</xdr:row>
      <xdr:rowOff>19328</xdr:rowOff>
    </xdr:to>
    <xdr:sp macro="" textlink="">
      <xdr:nvSpPr>
        <xdr:cNvPr id="141" name="楕円 140"/>
        <xdr:cNvSpPr/>
      </xdr:nvSpPr>
      <xdr:spPr>
        <a:xfrm>
          <a:off x="3746500" y="100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10455</xdr:rowOff>
    </xdr:from>
    <xdr:ext cx="534377" cy="259045"/>
    <xdr:sp macro="" textlink="">
      <xdr:nvSpPr>
        <xdr:cNvPr id="142" name="テキスト ボックス 141"/>
        <xdr:cNvSpPr txBox="1"/>
      </xdr:nvSpPr>
      <xdr:spPr>
        <a:xfrm>
          <a:off x="3530111" y="1012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55538</xdr:rowOff>
    </xdr:from>
    <xdr:to>
      <xdr:col>15</xdr:col>
      <xdr:colOff>101600</xdr:colOff>
      <xdr:row>58</xdr:row>
      <xdr:rowOff>157138</xdr:rowOff>
    </xdr:to>
    <xdr:sp macro="" textlink="">
      <xdr:nvSpPr>
        <xdr:cNvPr id="143" name="楕円 142"/>
        <xdr:cNvSpPr/>
      </xdr:nvSpPr>
      <xdr:spPr>
        <a:xfrm>
          <a:off x="2857500" y="99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148265</xdr:rowOff>
    </xdr:from>
    <xdr:ext cx="534377" cy="259045"/>
    <xdr:sp macro="" textlink="">
      <xdr:nvSpPr>
        <xdr:cNvPr id="144" name="テキスト ボックス 143"/>
        <xdr:cNvSpPr txBox="1"/>
      </xdr:nvSpPr>
      <xdr:spPr>
        <a:xfrm>
          <a:off x="2641111" y="1009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43275</xdr:rowOff>
    </xdr:from>
    <xdr:to>
      <xdr:col>10</xdr:col>
      <xdr:colOff>165100</xdr:colOff>
      <xdr:row>58</xdr:row>
      <xdr:rowOff>144875</xdr:rowOff>
    </xdr:to>
    <xdr:sp macro="" textlink="">
      <xdr:nvSpPr>
        <xdr:cNvPr id="145" name="楕円 144"/>
        <xdr:cNvSpPr/>
      </xdr:nvSpPr>
      <xdr:spPr>
        <a:xfrm>
          <a:off x="1968500" y="99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161402</xdr:rowOff>
    </xdr:from>
    <xdr:ext cx="534377" cy="259045"/>
    <xdr:sp macro="" textlink="">
      <xdr:nvSpPr>
        <xdr:cNvPr id="146" name="テキスト ボックス 145"/>
        <xdr:cNvSpPr txBox="1"/>
      </xdr:nvSpPr>
      <xdr:spPr>
        <a:xfrm>
          <a:off x="1752111" y="976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83799</xdr:rowOff>
    </xdr:from>
    <xdr:to>
      <xdr:col>6</xdr:col>
      <xdr:colOff>38100</xdr:colOff>
      <xdr:row>59</xdr:row>
      <xdr:rowOff>13949</xdr:rowOff>
    </xdr:to>
    <xdr:sp macro="" textlink="">
      <xdr:nvSpPr>
        <xdr:cNvPr id="147" name="楕円 146"/>
        <xdr:cNvSpPr/>
      </xdr:nvSpPr>
      <xdr:spPr>
        <a:xfrm>
          <a:off x="1079500" y="1002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5076</xdr:rowOff>
    </xdr:from>
    <xdr:ext cx="534377" cy="259045"/>
    <xdr:sp macro="" textlink="">
      <xdr:nvSpPr>
        <xdr:cNvPr id="148" name="テキスト ボックス 147"/>
        <xdr:cNvSpPr txBox="1"/>
      </xdr:nvSpPr>
      <xdr:spPr>
        <a:xfrm>
          <a:off x="863111" y="101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47980</xdr:rowOff>
    </xdr:from>
    <xdr:to>
      <xdr:col>24</xdr:col>
      <xdr:colOff>63500</xdr:colOff>
      <xdr:row>77</xdr:row>
      <xdr:rowOff>64452</xdr:rowOff>
    </xdr:to>
    <xdr:cxnSp macro="">
      <xdr:nvCxnSpPr>
        <xdr:cNvPr id="178" name="直線コネクタ 177"/>
        <xdr:cNvCxnSpPr/>
      </xdr:nvCxnSpPr>
      <xdr:spPr>
        <a:xfrm flipV="1">
          <a:off x="3797300" y="13249630"/>
          <a:ext cx="838200" cy="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64452</xdr:rowOff>
    </xdr:from>
    <xdr:to>
      <xdr:col>19</xdr:col>
      <xdr:colOff>177800</xdr:colOff>
      <xdr:row>77</xdr:row>
      <xdr:rowOff>118644</xdr:rowOff>
    </xdr:to>
    <xdr:cxnSp macro="">
      <xdr:nvCxnSpPr>
        <xdr:cNvPr id="181" name="直線コネクタ 180"/>
        <xdr:cNvCxnSpPr/>
      </xdr:nvCxnSpPr>
      <xdr:spPr>
        <a:xfrm flipV="1">
          <a:off x="2908300" y="13266102"/>
          <a:ext cx="889000" cy="5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118644</xdr:rowOff>
    </xdr:from>
    <xdr:to>
      <xdr:col>15</xdr:col>
      <xdr:colOff>50800</xdr:colOff>
      <xdr:row>77</xdr:row>
      <xdr:rowOff>165697</xdr:rowOff>
    </xdr:to>
    <xdr:cxnSp macro="">
      <xdr:nvCxnSpPr>
        <xdr:cNvPr id="184" name="直線コネクタ 183"/>
        <xdr:cNvCxnSpPr/>
      </xdr:nvCxnSpPr>
      <xdr:spPr>
        <a:xfrm flipV="1">
          <a:off x="2019300" y="13320294"/>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165697</xdr:rowOff>
    </xdr:from>
    <xdr:to>
      <xdr:col>10</xdr:col>
      <xdr:colOff>114300</xdr:colOff>
      <xdr:row>78</xdr:row>
      <xdr:rowOff>78093</xdr:rowOff>
    </xdr:to>
    <xdr:cxnSp macro="">
      <xdr:nvCxnSpPr>
        <xdr:cNvPr id="187" name="直線コネクタ 186"/>
        <xdr:cNvCxnSpPr/>
      </xdr:nvCxnSpPr>
      <xdr:spPr>
        <a:xfrm flipV="1">
          <a:off x="1130300" y="13367347"/>
          <a:ext cx="889000" cy="8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168630</xdr:rowOff>
    </xdr:from>
    <xdr:to>
      <xdr:col>24</xdr:col>
      <xdr:colOff>114300</xdr:colOff>
      <xdr:row>77</xdr:row>
      <xdr:rowOff>98780</xdr:rowOff>
    </xdr:to>
    <xdr:sp macro="" textlink="">
      <xdr:nvSpPr>
        <xdr:cNvPr id="197" name="楕円 196"/>
        <xdr:cNvSpPr/>
      </xdr:nvSpPr>
      <xdr:spPr>
        <a:xfrm>
          <a:off x="4584700" y="131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147057</xdr:rowOff>
    </xdr:from>
    <xdr:ext cx="599010" cy="259045"/>
    <xdr:sp macro="" textlink="">
      <xdr:nvSpPr>
        <xdr:cNvPr id="198" name="民生費該当値テキスト"/>
        <xdr:cNvSpPr txBox="1"/>
      </xdr:nvSpPr>
      <xdr:spPr>
        <a:xfrm>
          <a:off x="4686300" y="1317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13652</xdr:rowOff>
    </xdr:from>
    <xdr:to>
      <xdr:col>20</xdr:col>
      <xdr:colOff>38100</xdr:colOff>
      <xdr:row>77</xdr:row>
      <xdr:rowOff>115252</xdr:rowOff>
    </xdr:to>
    <xdr:sp macro="" textlink="">
      <xdr:nvSpPr>
        <xdr:cNvPr id="199" name="楕円 198"/>
        <xdr:cNvSpPr/>
      </xdr:nvSpPr>
      <xdr:spPr>
        <a:xfrm>
          <a:off x="3746500" y="132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106379</xdr:rowOff>
    </xdr:from>
    <xdr:ext cx="599010" cy="259045"/>
    <xdr:sp macro="" textlink="">
      <xdr:nvSpPr>
        <xdr:cNvPr id="200" name="テキスト ボックス 199"/>
        <xdr:cNvSpPr txBox="1"/>
      </xdr:nvSpPr>
      <xdr:spPr>
        <a:xfrm>
          <a:off x="3497795" y="1330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67844</xdr:rowOff>
    </xdr:from>
    <xdr:to>
      <xdr:col>15</xdr:col>
      <xdr:colOff>101600</xdr:colOff>
      <xdr:row>77</xdr:row>
      <xdr:rowOff>169444</xdr:rowOff>
    </xdr:to>
    <xdr:sp macro="" textlink="">
      <xdr:nvSpPr>
        <xdr:cNvPr id="201" name="楕円 200"/>
        <xdr:cNvSpPr/>
      </xdr:nvSpPr>
      <xdr:spPr>
        <a:xfrm>
          <a:off x="2857500" y="132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160571</xdr:rowOff>
    </xdr:from>
    <xdr:ext cx="599010" cy="259045"/>
    <xdr:sp macro="" textlink="">
      <xdr:nvSpPr>
        <xdr:cNvPr id="202" name="テキスト ボックス 201"/>
        <xdr:cNvSpPr txBox="1"/>
      </xdr:nvSpPr>
      <xdr:spPr>
        <a:xfrm>
          <a:off x="2608795" y="133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114897</xdr:rowOff>
    </xdr:from>
    <xdr:to>
      <xdr:col>10</xdr:col>
      <xdr:colOff>165100</xdr:colOff>
      <xdr:row>78</xdr:row>
      <xdr:rowOff>45047</xdr:rowOff>
    </xdr:to>
    <xdr:sp macro="" textlink="">
      <xdr:nvSpPr>
        <xdr:cNvPr id="203" name="楕円 202"/>
        <xdr:cNvSpPr/>
      </xdr:nvSpPr>
      <xdr:spPr>
        <a:xfrm>
          <a:off x="1968500" y="1331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36174</xdr:rowOff>
    </xdr:from>
    <xdr:ext cx="599010" cy="259045"/>
    <xdr:sp macro="" textlink="">
      <xdr:nvSpPr>
        <xdr:cNvPr id="204" name="テキスト ボックス 203"/>
        <xdr:cNvSpPr txBox="1"/>
      </xdr:nvSpPr>
      <xdr:spPr>
        <a:xfrm>
          <a:off x="1719795" y="134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27293</xdr:rowOff>
    </xdr:from>
    <xdr:to>
      <xdr:col>6</xdr:col>
      <xdr:colOff>38100</xdr:colOff>
      <xdr:row>78</xdr:row>
      <xdr:rowOff>128893</xdr:rowOff>
    </xdr:to>
    <xdr:sp macro="" textlink="">
      <xdr:nvSpPr>
        <xdr:cNvPr id="205" name="楕円 204"/>
        <xdr:cNvSpPr/>
      </xdr:nvSpPr>
      <xdr:spPr>
        <a:xfrm>
          <a:off x="1079500" y="134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120020</xdr:rowOff>
    </xdr:from>
    <xdr:ext cx="599010" cy="259045"/>
    <xdr:sp macro="" textlink="">
      <xdr:nvSpPr>
        <xdr:cNvPr id="206" name="テキスト ボックス 205"/>
        <xdr:cNvSpPr txBox="1"/>
      </xdr:nvSpPr>
      <xdr:spPr>
        <a:xfrm>
          <a:off x="830795" y="1349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61787</xdr:rowOff>
    </xdr:from>
    <xdr:to>
      <xdr:col>24</xdr:col>
      <xdr:colOff>63500</xdr:colOff>
      <xdr:row>96</xdr:row>
      <xdr:rowOff>143387</xdr:rowOff>
    </xdr:to>
    <xdr:cxnSp macro="">
      <xdr:nvCxnSpPr>
        <xdr:cNvPr id="231" name="直線コネクタ 230"/>
        <xdr:cNvCxnSpPr/>
      </xdr:nvCxnSpPr>
      <xdr:spPr>
        <a:xfrm flipV="1">
          <a:off x="3797300" y="16520987"/>
          <a:ext cx="838200" cy="8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143387</xdr:rowOff>
    </xdr:from>
    <xdr:to>
      <xdr:col>19</xdr:col>
      <xdr:colOff>177800</xdr:colOff>
      <xdr:row>96</xdr:row>
      <xdr:rowOff>166195</xdr:rowOff>
    </xdr:to>
    <xdr:cxnSp macro="">
      <xdr:nvCxnSpPr>
        <xdr:cNvPr id="234" name="直線コネクタ 233"/>
        <xdr:cNvCxnSpPr/>
      </xdr:nvCxnSpPr>
      <xdr:spPr>
        <a:xfrm flipV="1">
          <a:off x="2908300" y="16602587"/>
          <a:ext cx="889000" cy="2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25739</xdr:rowOff>
    </xdr:from>
    <xdr:ext cx="534377" cy="259045"/>
    <xdr:sp macro="" textlink="">
      <xdr:nvSpPr>
        <xdr:cNvPr id="236" name="テキスト ボックス 235"/>
        <xdr:cNvSpPr txBox="1"/>
      </xdr:nvSpPr>
      <xdr:spPr>
        <a:xfrm>
          <a:off x="3530111" y="166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166195</xdr:rowOff>
    </xdr:from>
    <xdr:to>
      <xdr:col>15</xdr:col>
      <xdr:colOff>50800</xdr:colOff>
      <xdr:row>97</xdr:row>
      <xdr:rowOff>66222</xdr:rowOff>
    </xdr:to>
    <xdr:cxnSp macro="">
      <xdr:nvCxnSpPr>
        <xdr:cNvPr id="237" name="直線コネクタ 236"/>
        <xdr:cNvCxnSpPr/>
      </xdr:nvCxnSpPr>
      <xdr:spPr>
        <a:xfrm flipV="1">
          <a:off x="2019300" y="16625395"/>
          <a:ext cx="889000" cy="7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64708</xdr:rowOff>
    </xdr:from>
    <xdr:to>
      <xdr:col>10</xdr:col>
      <xdr:colOff>114300</xdr:colOff>
      <xdr:row>97</xdr:row>
      <xdr:rowOff>66222</xdr:rowOff>
    </xdr:to>
    <xdr:cxnSp macro="">
      <xdr:nvCxnSpPr>
        <xdr:cNvPr id="240" name="直線コネクタ 239"/>
        <xdr:cNvCxnSpPr/>
      </xdr:nvCxnSpPr>
      <xdr:spPr>
        <a:xfrm>
          <a:off x="1130300" y="16695358"/>
          <a:ext cx="8890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10987</xdr:rowOff>
    </xdr:from>
    <xdr:to>
      <xdr:col>24</xdr:col>
      <xdr:colOff>114300</xdr:colOff>
      <xdr:row>96</xdr:row>
      <xdr:rowOff>112587</xdr:rowOff>
    </xdr:to>
    <xdr:sp macro="" textlink="">
      <xdr:nvSpPr>
        <xdr:cNvPr id="250" name="楕円 249"/>
        <xdr:cNvSpPr/>
      </xdr:nvSpPr>
      <xdr:spPr>
        <a:xfrm>
          <a:off x="4584700" y="164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33864</xdr:rowOff>
    </xdr:from>
    <xdr:ext cx="534377" cy="259045"/>
    <xdr:sp macro="" textlink="">
      <xdr:nvSpPr>
        <xdr:cNvPr id="251" name="衛生費該当値テキスト"/>
        <xdr:cNvSpPr txBox="1"/>
      </xdr:nvSpPr>
      <xdr:spPr>
        <a:xfrm>
          <a:off x="4686300" y="1632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92587</xdr:rowOff>
    </xdr:from>
    <xdr:to>
      <xdr:col>20</xdr:col>
      <xdr:colOff>38100</xdr:colOff>
      <xdr:row>97</xdr:row>
      <xdr:rowOff>22737</xdr:rowOff>
    </xdr:to>
    <xdr:sp macro="" textlink="">
      <xdr:nvSpPr>
        <xdr:cNvPr id="252" name="楕円 251"/>
        <xdr:cNvSpPr/>
      </xdr:nvSpPr>
      <xdr:spPr>
        <a:xfrm>
          <a:off x="3746500" y="165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39264</xdr:rowOff>
    </xdr:from>
    <xdr:ext cx="534377" cy="259045"/>
    <xdr:sp macro="" textlink="">
      <xdr:nvSpPr>
        <xdr:cNvPr id="253" name="テキスト ボックス 252"/>
        <xdr:cNvSpPr txBox="1"/>
      </xdr:nvSpPr>
      <xdr:spPr>
        <a:xfrm>
          <a:off x="3530111" y="1632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115395</xdr:rowOff>
    </xdr:from>
    <xdr:to>
      <xdr:col>15</xdr:col>
      <xdr:colOff>101600</xdr:colOff>
      <xdr:row>97</xdr:row>
      <xdr:rowOff>45545</xdr:rowOff>
    </xdr:to>
    <xdr:sp macro="" textlink="">
      <xdr:nvSpPr>
        <xdr:cNvPr id="254" name="楕円 253"/>
        <xdr:cNvSpPr/>
      </xdr:nvSpPr>
      <xdr:spPr>
        <a:xfrm>
          <a:off x="2857500" y="1657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62072</xdr:rowOff>
    </xdr:from>
    <xdr:ext cx="534377" cy="259045"/>
    <xdr:sp macro="" textlink="">
      <xdr:nvSpPr>
        <xdr:cNvPr id="255" name="テキスト ボックス 254"/>
        <xdr:cNvSpPr txBox="1"/>
      </xdr:nvSpPr>
      <xdr:spPr>
        <a:xfrm>
          <a:off x="2641111" y="163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15422</xdr:rowOff>
    </xdr:from>
    <xdr:to>
      <xdr:col>10</xdr:col>
      <xdr:colOff>165100</xdr:colOff>
      <xdr:row>97</xdr:row>
      <xdr:rowOff>117022</xdr:rowOff>
    </xdr:to>
    <xdr:sp macro="" textlink="">
      <xdr:nvSpPr>
        <xdr:cNvPr id="256" name="楕円 255"/>
        <xdr:cNvSpPr/>
      </xdr:nvSpPr>
      <xdr:spPr>
        <a:xfrm>
          <a:off x="1968500" y="166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108149</xdr:rowOff>
    </xdr:from>
    <xdr:ext cx="534377" cy="259045"/>
    <xdr:sp macro="" textlink="">
      <xdr:nvSpPr>
        <xdr:cNvPr id="257" name="テキスト ボックス 256"/>
        <xdr:cNvSpPr txBox="1"/>
      </xdr:nvSpPr>
      <xdr:spPr>
        <a:xfrm>
          <a:off x="1752111" y="167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13908</xdr:rowOff>
    </xdr:from>
    <xdr:to>
      <xdr:col>6</xdr:col>
      <xdr:colOff>38100</xdr:colOff>
      <xdr:row>97</xdr:row>
      <xdr:rowOff>115508</xdr:rowOff>
    </xdr:to>
    <xdr:sp macro="" textlink="">
      <xdr:nvSpPr>
        <xdr:cNvPr id="258" name="楕円 257"/>
        <xdr:cNvSpPr/>
      </xdr:nvSpPr>
      <xdr:spPr>
        <a:xfrm>
          <a:off x="1079500" y="166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106635</xdr:rowOff>
    </xdr:from>
    <xdr:ext cx="534377" cy="259045"/>
    <xdr:sp macro="" textlink="">
      <xdr:nvSpPr>
        <xdr:cNvPr id="259" name="テキスト ボックス 258"/>
        <xdr:cNvSpPr txBox="1"/>
      </xdr:nvSpPr>
      <xdr:spPr>
        <a:xfrm>
          <a:off x="863111" y="167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18542</xdr:rowOff>
    </xdr:from>
    <xdr:to>
      <xdr:col>50</xdr:col>
      <xdr:colOff>114300</xdr:colOff>
      <xdr:row>39</xdr:row>
      <xdr:rowOff>44450</xdr:rowOff>
    </xdr:to>
    <xdr:cxnSp macro="">
      <xdr:nvCxnSpPr>
        <xdr:cNvPr id="291" name="直線コネクタ 290"/>
        <xdr:cNvCxnSpPr/>
      </xdr:nvCxnSpPr>
      <xdr:spPr>
        <a:xfrm>
          <a:off x="8750300" y="6705092"/>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135128</xdr:rowOff>
    </xdr:from>
    <xdr:to>
      <xdr:col>45</xdr:col>
      <xdr:colOff>177800</xdr:colOff>
      <xdr:row>39</xdr:row>
      <xdr:rowOff>18542</xdr:rowOff>
    </xdr:to>
    <xdr:cxnSp macro="">
      <xdr:nvCxnSpPr>
        <xdr:cNvPr id="294" name="直線コネクタ 293"/>
        <xdr:cNvCxnSpPr/>
      </xdr:nvCxnSpPr>
      <xdr:spPr>
        <a:xfrm>
          <a:off x="7861300" y="6650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135128</xdr:rowOff>
    </xdr:from>
    <xdr:to>
      <xdr:col>41</xdr:col>
      <xdr:colOff>50800</xdr:colOff>
      <xdr:row>38</xdr:row>
      <xdr:rowOff>135128</xdr:rowOff>
    </xdr:to>
    <xdr:cxnSp macro="">
      <xdr:nvCxnSpPr>
        <xdr:cNvPr id="297" name="直線コネクタ 296"/>
        <xdr:cNvCxnSpPr/>
      </xdr:nvCxnSpPr>
      <xdr:spPr>
        <a:xfrm>
          <a:off x="6972300" y="665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139192</xdr:rowOff>
    </xdr:from>
    <xdr:to>
      <xdr:col>46</xdr:col>
      <xdr:colOff>38100</xdr:colOff>
      <xdr:row>39</xdr:row>
      <xdr:rowOff>69342</xdr:rowOff>
    </xdr:to>
    <xdr:sp macro="" textlink="">
      <xdr:nvSpPr>
        <xdr:cNvPr id="311" name="楕円 310"/>
        <xdr:cNvSpPr/>
      </xdr:nvSpPr>
      <xdr:spPr>
        <a:xfrm>
          <a:off x="8699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60469</xdr:rowOff>
    </xdr:from>
    <xdr:ext cx="313932" cy="259045"/>
    <xdr:sp macro="" textlink="">
      <xdr:nvSpPr>
        <xdr:cNvPr id="312" name="テキスト ボックス 311"/>
        <xdr:cNvSpPr txBox="1"/>
      </xdr:nvSpPr>
      <xdr:spPr>
        <a:xfrm>
          <a:off x="8593333" y="6747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84328</xdr:rowOff>
    </xdr:from>
    <xdr:to>
      <xdr:col>41</xdr:col>
      <xdr:colOff>101600</xdr:colOff>
      <xdr:row>39</xdr:row>
      <xdr:rowOff>14478</xdr:rowOff>
    </xdr:to>
    <xdr:sp macro="" textlink="">
      <xdr:nvSpPr>
        <xdr:cNvPr id="313" name="楕円 312"/>
        <xdr:cNvSpPr/>
      </xdr:nvSpPr>
      <xdr:spPr>
        <a:xfrm>
          <a:off x="7810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5605</xdr:rowOff>
    </xdr:from>
    <xdr:ext cx="378565" cy="259045"/>
    <xdr:sp macro="" textlink="">
      <xdr:nvSpPr>
        <xdr:cNvPr id="314" name="テキスト ボックス 313"/>
        <xdr:cNvSpPr txBox="1"/>
      </xdr:nvSpPr>
      <xdr:spPr>
        <a:xfrm>
          <a:off x="7672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84328</xdr:rowOff>
    </xdr:from>
    <xdr:to>
      <xdr:col>36</xdr:col>
      <xdr:colOff>165100</xdr:colOff>
      <xdr:row>39</xdr:row>
      <xdr:rowOff>14478</xdr:rowOff>
    </xdr:to>
    <xdr:sp macro="" textlink="">
      <xdr:nvSpPr>
        <xdr:cNvPr id="315" name="楕円 314"/>
        <xdr:cNvSpPr/>
      </xdr:nvSpPr>
      <xdr:spPr>
        <a:xfrm>
          <a:off x="6921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5605</xdr:rowOff>
    </xdr:from>
    <xdr:ext cx="378565" cy="259045"/>
    <xdr:sp macro="" textlink="">
      <xdr:nvSpPr>
        <xdr:cNvPr id="316" name="テキスト ボックス 315"/>
        <xdr:cNvSpPr txBox="1"/>
      </xdr:nvSpPr>
      <xdr:spPr>
        <a:xfrm>
          <a:off x="6783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58465</xdr:rowOff>
    </xdr:from>
    <xdr:to>
      <xdr:col>55</xdr:col>
      <xdr:colOff>0</xdr:colOff>
      <xdr:row>59</xdr:row>
      <xdr:rowOff>59249</xdr:rowOff>
    </xdr:to>
    <xdr:cxnSp macro="">
      <xdr:nvCxnSpPr>
        <xdr:cNvPr id="347" name="直線コネクタ 346"/>
        <xdr:cNvCxnSpPr/>
      </xdr:nvCxnSpPr>
      <xdr:spPr>
        <a:xfrm>
          <a:off x="9639300" y="10174015"/>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58465</xdr:rowOff>
    </xdr:from>
    <xdr:to>
      <xdr:col>50</xdr:col>
      <xdr:colOff>114300</xdr:colOff>
      <xdr:row>59</xdr:row>
      <xdr:rowOff>63952</xdr:rowOff>
    </xdr:to>
    <xdr:cxnSp macro="">
      <xdr:nvCxnSpPr>
        <xdr:cNvPr id="350" name="直線コネクタ 349"/>
        <xdr:cNvCxnSpPr/>
      </xdr:nvCxnSpPr>
      <xdr:spPr>
        <a:xfrm flipV="1">
          <a:off x="8750300" y="1017401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63952</xdr:rowOff>
    </xdr:from>
    <xdr:to>
      <xdr:col>45</xdr:col>
      <xdr:colOff>177800</xdr:colOff>
      <xdr:row>59</xdr:row>
      <xdr:rowOff>64850</xdr:rowOff>
    </xdr:to>
    <xdr:cxnSp macro="">
      <xdr:nvCxnSpPr>
        <xdr:cNvPr id="353" name="直線コネクタ 352"/>
        <xdr:cNvCxnSpPr/>
      </xdr:nvCxnSpPr>
      <xdr:spPr>
        <a:xfrm flipV="1">
          <a:off x="7861300" y="10179502"/>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64850</xdr:rowOff>
    </xdr:from>
    <xdr:to>
      <xdr:col>41</xdr:col>
      <xdr:colOff>50800</xdr:colOff>
      <xdr:row>59</xdr:row>
      <xdr:rowOff>65291</xdr:rowOff>
    </xdr:to>
    <xdr:cxnSp macro="">
      <xdr:nvCxnSpPr>
        <xdr:cNvPr id="356" name="直線コネクタ 355"/>
        <xdr:cNvCxnSpPr/>
      </xdr:nvCxnSpPr>
      <xdr:spPr>
        <a:xfrm flipV="1">
          <a:off x="6972300" y="10180400"/>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8449</xdr:rowOff>
    </xdr:from>
    <xdr:to>
      <xdr:col>55</xdr:col>
      <xdr:colOff>50800</xdr:colOff>
      <xdr:row>59</xdr:row>
      <xdr:rowOff>110049</xdr:rowOff>
    </xdr:to>
    <xdr:sp macro="" textlink="">
      <xdr:nvSpPr>
        <xdr:cNvPr id="366" name="楕円 365"/>
        <xdr:cNvSpPr/>
      </xdr:nvSpPr>
      <xdr:spPr>
        <a:xfrm>
          <a:off x="10426700" y="101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94826</xdr:rowOff>
    </xdr:from>
    <xdr:ext cx="469744" cy="259045"/>
    <xdr:sp macro="" textlink="">
      <xdr:nvSpPr>
        <xdr:cNvPr id="367" name="農林水産業費該当値テキスト"/>
        <xdr:cNvSpPr txBox="1"/>
      </xdr:nvSpPr>
      <xdr:spPr>
        <a:xfrm>
          <a:off x="10528300" y="100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7665</xdr:rowOff>
    </xdr:from>
    <xdr:to>
      <xdr:col>50</xdr:col>
      <xdr:colOff>165100</xdr:colOff>
      <xdr:row>59</xdr:row>
      <xdr:rowOff>109265</xdr:rowOff>
    </xdr:to>
    <xdr:sp macro="" textlink="">
      <xdr:nvSpPr>
        <xdr:cNvPr id="368" name="楕円 367"/>
        <xdr:cNvSpPr/>
      </xdr:nvSpPr>
      <xdr:spPr>
        <a:xfrm>
          <a:off x="9588500" y="101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100392</xdr:rowOff>
    </xdr:from>
    <xdr:ext cx="469744" cy="259045"/>
    <xdr:sp macro="" textlink="">
      <xdr:nvSpPr>
        <xdr:cNvPr id="369" name="テキスト ボックス 368"/>
        <xdr:cNvSpPr txBox="1"/>
      </xdr:nvSpPr>
      <xdr:spPr>
        <a:xfrm>
          <a:off x="9404428" y="1021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13152</xdr:rowOff>
    </xdr:from>
    <xdr:to>
      <xdr:col>46</xdr:col>
      <xdr:colOff>38100</xdr:colOff>
      <xdr:row>59</xdr:row>
      <xdr:rowOff>114752</xdr:rowOff>
    </xdr:to>
    <xdr:sp macro="" textlink="">
      <xdr:nvSpPr>
        <xdr:cNvPr id="370" name="楕円 369"/>
        <xdr:cNvSpPr/>
      </xdr:nvSpPr>
      <xdr:spPr>
        <a:xfrm>
          <a:off x="8699500" y="1012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105879</xdr:rowOff>
    </xdr:from>
    <xdr:ext cx="469744" cy="259045"/>
    <xdr:sp macro="" textlink="">
      <xdr:nvSpPr>
        <xdr:cNvPr id="371" name="テキスト ボックス 370"/>
        <xdr:cNvSpPr txBox="1"/>
      </xdr:nvSpPr>
      <xdr:spPr>
        <a:xfrm>
          <a:off x="8515428" y="1022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14050</xdr:rowOff>
    </xdr:from>
    <xdr:to>
      <xdr:col>41</xdr:col>
      <xdr:colOff>101600</xdr:colOff>
      <xdr:row>59</xdr:row>
      <xdr:rowOff>115650</xdr:rowOff>
    </xdr:to>
    <xdr:sp macro="" textlink="">
      <xdr:nvSpPr>
        <xdr:cNvPr id="372" name="楕円 371"/>
        <xdr:cNvSpPr/>
      </xdr:nvSpPr>
      <xdr:spPr>
        <a:xfrm>
          <a:off x="7810500" y="1012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106777</xdr:rowOff>
    </xdr:from>
    <xdr:ext cx="469744" cy="259045"/>
    <xdr:sp macro="" textlink="">
      <xdr:nvSpPr>
        <xdr:cNvPr id="373" name="テキスト ボックス 372"/>
        <xdr:cNvSpPr txBox="1"/>
      </xdr:nvSpPr>
      <xdr:spPr>
        <a:xfrm>
          <a:off x="7626428" y="1022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14491</xdr:rowOff>
    </xdr:from>
    <xdr:to>
      <xdr:col>36</xdr:col>
      <xdr:colOff>165100</xdr:colOff>
      <xdr:row>59</xdr:row>
      <xdr:rowOff>116091</xdr:rowOff>
    </xdr:to>
    <xdr:sp macro="" textlink="">
      <xdr:nvSpPr>
        <xdr:cNvPr id="374" name="楕円 373"/>
        <xdr:cNvSpPr/>
      </xdr:nvSpPr>
      <xdr:spPr>
        <a:xfrm>
          <a:off x="6921500" y="1013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107218</xdr:rowOff>
    </xdr:from>
    <xdr:ext cx="469744" cy="259045"/>
    <xdr:sp macro="" textlink="">
      <xdr:nvSpPr>
        <xdr:cNvPr id="375" name="テキスト ボックス 374"/>
        <xdr:cNvSpPr txBox="1"/>
      </xdr:nvSpPr>
      <xdr:spPr>
        <a:xfrm>
          <a:off x="6737428" y="1022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53175</xdr:rowOff>
    </xdr:from>
    <xdr:to>
      <xdr:col>55</xdr:col>
      <xdr:colOff>0</xdr:colOff>
      <xdr:row>78</xdr:row>
      <xdr:rowOff>82093</xdr:rowOff>
    </xdr:to>
    <xdr:cxnSp macro="">
      <xdr:nvCxnSpPr>
        <xdr:cNvPr id="404" name="直線コネクタ 403"/>
        <xdr:cNvCxnSpPr/>
      </xdr:nvCxnSpPr>
      <xdr:spPr>
        <a:xfrm>
          <a:off x="9639300" y="13426275"/>
          <a:ext cx="8382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53175</xdr:rowOff>
    </xdr:from>
    <xdr:to>
      <xdr:col>50</xdr:col>
      <xdr:colOff>114300</xdr:colOff>
      <xdr:row>78</xdr:row>
      <xdr:rowOff>84226</xdr:rowOff>
    </xdr:to>
    <xdr:cxnSp macro="">
      <xdr:nvCxnSpPr>
        <xdr:cNvPr id="407" name="直線コネクタ 406"/>
        <xdr:cNvCxnSpPr/>
      </xdr:nvCxnSpPr>
      <xdr:spPr>
        <a:xfrm flipV="1">
          <a:off x="8750300" y="13426275"/>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84226</xdr:rowOff>
    </xdr:from>
    <xdr:to>
      <xdr:col>45</xdr:col>
      <xdr:colOff>177800</xdr:colOff>
      <xdr:row>78</xdr:row>
      <xdr:rowOff>127242</xdr:rowOff>
    </xdr:to>
    <xdr:cxnSp macro="">
      <xdr:nvCxnSpPr>
        <xdr:cNvPr id="410" name="直線コネクタ 409"/>
        <xdr:cNvCxnSpPr/>
      </xdr:nvCxnSpPr>
      <xdr:spPr>
        <a:xfrm flipV="1">
          <a:off x="7861300" y="13457326"/>
          <a:ext cx="889000" cy="4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126518</xdr:rowOff>
    </xdr:from>
    <xdr:to>
      <xdr:col>41</xdr:col>
      <xdr:colOff>50800</xdr:colOff>
      <xdr:row>78</xdr:row>
      <xdr:rowOff>127242</xdr:rowOff>
    </xdr:to>
    <xdr:cxnSp macro="">
      <xdr:nvCxnSpPr>
        <xdr:cNvPr id="413" name="直線コネクタ 412"/>
        <xdr:cNvCxnSpPr/>
      </xdr:nvCxnSpPr>
      <xdr:spPr>
        <a:xfrm>
          <a:off x="6972300" y="13499618"/>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31293</xdr:rowOff>
    </xdr:from>
    <xdr:to>
      <xdr:col>55</xdr:col>
      <xdr:colOff>50800</xdr:colOff>
      <xdr:row>78</xdr:row>
      <xdr:rowOff>132893</xdr:rowOff>
    </xdr:to>
    <xdr:sp macro="" textlink="">
      <xdr:nvSpPr>
        <xdr:cNvPr id="423" name="楕円 422"/>
        <xdr:cNvSpPr/>
      </xdr:nvSpPr>
      <xdr:spPr>
        <a:xfrm>
          <a:off x="10426700" y="134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9720</xdr:rowOff>
    </xdr:from>
    <xdr:ext cx="469744" cy="259045"/>
    <xdr:sp macro="" textlink="">
      <xdr:nvSpPr>
        <xdr:cNvPr id="424" name="商工費該当値テキスト"/>
        <xdr:cNvSpPr txBox="1"/>
      </xdr:nvSpPr>
      <xdr:spPr>
        <a:xfrm>
          <a:off x="10528300" y="1338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2375</xdr:rowOff>
    </xdr:from>
    <xdr:to>
      <xdr:col>50</xdr:col>
      <xdr:colOff>165100</xdr:colOff>
      <xdr:row>78</xdr:row>
      <xdr:rowOff>103975</xdr:rowOff>
    </xdr:to>
    <xdr:sp macro="" textlink="">
      <xdr:nvSpPr>
        <xdr:cNvPr id="425" name="楕円 424"/>
        <xdr:cNvSpPr/>
      </xdr:nvSpPr>
      <xdr:spPr>
        <a:xfrm>
          <a:off x="9588500" y="133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95102</xdr:rowOff>
    </xdr:from>
    <xdr:ext cx="469744" cy="259045"/>
    <xdr:sp macro="" textlink="">
      <xdr:nvSpPr>
        <xdr:cNvPr id="426" name="テキスト ボックス 425"/>
        <xdr:cNvSpPr txBox="1"/>
      </xdr:nvSpPr>
      <xdr:spPr>
        <a:xfrm>
          <a:off x="9404428" y="1346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33426</xdr:rowOff>
    </xdr:from>
    <xdr:to>
      <xdr:col>46</xdr:col>
      <xdr:colOff>38100</xdr:colOff>
      <xdr:row>78</xdr:row>
      <xdr:rowOff>135026</xdr:rowOff>
    </xdr:to>
    <xdr:sp macro="" textlink="">
      <xdr:nvSpPr>
        <xdr:cNvPr id="427" name="楕円 426"/>
        <xdr:cNvSpPr/>
      </xdr:nvSpPr>
      <xdr:spPr>
        <a:xfrm>
          <a:off x="8699500" y="1340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126153</xdr:rowOff>
    </xdr:from>
    <xdr:ext cx="469744" cy="259045"/>
    <xdr:sp macro="" textlink="">
      <xdr:nvSpPr>
        <xdr:cNvPr id="428" name="テキスト ボックス 427"/>
        <xdr:cNvSpPr txBox="1"/>
      </xdr:nvSpPr>
      <xdr:spPr>
        <a:xfrm>
          <a:off x="8515428" y="1349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76442</xdr:rowOff>
    </xdr:from>
    <xdr:to>
      <xdr:col>41</xdr:col>
      <xdr:colOff>101600</xdr:colOff>
      <xdr:row>79</xdr:row>
      <xdr:rowOff>6592</xdr:rowOff>
    </xdr:to>
    <xdr:sp macro="" textlink="">
      <xdr:nvSpPr>
        <xdr:cNvPr id="429" name="楕円 428"/>
        <xdr:cNvSpPr/>
      </xdr:nvSpPr>
      <xdr:spPr>
        <a:xfrm>
          <a:off x="7810500" y="134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169169</xdr:rowOff>
    </xdr:from>
    <xdr:ext cx="469744" cy="259045"/>
    <xdr:sp macro="" textlink="">
      <xdr:nvSpPr>
        <xdr:cNvPr id="430" name="テキスト ボックス 429"/>
        <xdr:cNvSpPr txBox="1"/>
      </xdr:nvSpPr>
      <xdr:spPr>
        <a:xfrm>
          <a:off x="7626428" y="1354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75718</xdr:rowOff>
    </xdr:from>
    <xdr:to>
      <xdr:col>36</xdr:col>
      <xdr:colOff>165100</xdr:colOff>
      <xdr:row>79</xdr:row>
      <xdr:rowOff>5868</xdr:rowOff>
    </xdr:to>
    <xdr:sp macro="" textlink="">
      <xdr:nvSpPr>
        <xdr:cNvPr id="431" name="楕円 430"/>
        <xdr:cNvSpPr/>
      </xdr:nvSpPr>
      <xdr:spPr>
        <a:xfrm>
          <a:off x="6921500" y="134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168445</xdr:rowOff>
    </xdr:from>
    <xdr:ext cx="469744" cy="259045"/>
    <xdr:sp macro="" textlink="">
      <xdr:nvSpPr>
        <xdr:cNvPr id="432" name="テキスト ボックス 431"/>
        <xdr:cNvSpPr txBox="1"/>
      </xdr:nvSpPr>
      <xdr:spPr>
        <a:xfrm>
          <a:off x="6737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18910</xdr:rowOff>
    </xdr:from>
    <xdr:to>
      <xdr:col>55</xdr:col>
      <xdr:colOff>0</xdr:colOff>
      <xdr:row>96</xdr:row>
      <xdr:rowOff>66345</xdr:rowOff>
    </xdr:to>
    <xdr:cxnSp macro="">
      <xdr:nvCxnSpPr>
        <xdr:cNvPr id="461" name="直線コネクタ 460"/>
        <xdr:cNvCxnSpPr/>
      </xdr:nvCxnSpPr>
      <xdr:spPr>
        <a:xfrm flipV="1">
          <a:off x="9639300" y="16478110"/>
          <a:ext cx="8382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32779</xdr:rowOff>
    </xdr:from>
    <xdr:to>
      <xdr:col>50</xdr:col>
      <xdr:colOff>114300</xdr:colOff>
      <xdr:row>96</xdr:row>
      <xdr:rowOff>66345</xdr:rowOff>
    </xdr:to>
    <xdr:cxnSp macro="">
      <xdr:nvCxnSpPr>
        <xdr:cNvPr id="464" name="直線コネクタ 463"/>
        <xdr:cNvCxnSpPr/>
      </xdr:nvCxnSpPr>
      <xdr:spPr>
        <a:xfrm>
          <a:off x="8750300" y="16491979"/>
          <a:ext cx="889000" cy="3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19202</xdr:rowOff>
    </xdr:from>
    <xdr:to>
      <xdr:col>45</xdr:col>
      <xdr:colOff>177800</xdr:colOff>
      <xdr:row>96</xdr:row>
      <xdr:rowOff>32779</xdr:rowOff>
    </xdr:to>
    <xdr:cxnSp macro="">
      <xdr:nvCxnSpPr>
        <xdr:cNvPr id="467" name="直線コネクタ 466"/>
        <xdr:cNvCxnSpPr/>
      </xdr:nvCxnSpPr>
      <xdr:spPr>
        <a:xfrm>
          <a:off x="7861300" y="16478402"/>
          <a:ext cx="889000" cy="1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17298</xdr:rowOff>
    </xdr:from>
    <xdr:to>
      <xdr:col>41</xdr:col>
      <xdr:colOff>50800</xdr:colOff>
      <xdr:row>96</xdr:row>
      <xdr:rowOff>19202</xdr:rowOff>
    </xdr:to>
    <xdr:cxnSp macro="">
      <xdr:nvCxnSpPr>
        <xdr:cNvPr id="470" name="直線コネクタ 469"/>
        <xdr:cNvCxnSpPr/>
      </xdr:nvCxnSpPr>
      <xdr:spPr>
        <a:xfrm>
          <a:off x="6972300" y="16476498"/>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139560</xdr:rowOff>
    </xdr:from>
    <xdr:to>
      <xdr:col>55</xdr:col>
      <xdr:colOff>50800</xdr:colOff>
      <xdr:row>96</xdr:row>
      <xdr:rowOff>69710</xdr:rowOff>
    </xdr:to>
    <xdr:sp macro="" textlink="">
      <xdr:nvSpPr>
        <xdr:cNvPr id="480" name="楕円 479"/>
        <xdr:cNvSpPr/>
      </xdr:nvSpPr>
      <xdr:spPr>
        <a:xfrm>
          <a:off x="10426700" y="164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162437</xdr:rowOff>
    </xdr:from>
    <xdr:ext cx="534377" cy="259045"/>
    <xdr:sp macro="" textlink="">
      <xdr:nvSpPr>
        <xdr:cNvPr id="481" name="土木費該当値テキスト"/>
        <xdr:cNvSpPr txBox="1"/>
      </xdr:nvSpPr>
      <xdr:spPr>
        <a:xfrm>
          <a:off x="10528300" y="1627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15545</xdr:rowOff>
    </xdr:from>
    <xdr:to>
      <xdr:col>50</xdr:col>
      <xdr:colOff>165100</xdr:colOff>
      <xdr:row>96</xdr:row>
      <xdr:rowOff>117145</xdr:rowOff>
    </xdr:to>
    <xdr:sp macro="" textlink="">
      <xdr:nvSpPr>
        <xdr:cNvPr id="482" name="楕円 481"/>
        <xdr:cNvSpPr/>
      </xdr:nvSpPr>
      <xdr:spPr>
        <a:xfrm>
          <a:off x="9588500" y="164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108272</xdr:rowOff>
    </xdr:from>
    <xdr:ext cx="534377" cy="259045"/>
    <xdr:sp macro="" textlink="">
      <xdr:nvSpPr>
        <xdr:cNvPr id="483" name="テキスト ボックス 482"/>
        <xdr:cNvSpPr txBox="1"/>
      </xdr:nvSpPr>
      <xdr:spPr>
        <a:xfrm>
          <a:off x="9372111" y="165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153429</xdr:rowOff>
    </xdr:from>
    <xdr:to>
      <xdr:col>46</xdr:col>
      <xdr:colOff>38100</xdr:colOff>
      <xdr:row>96</xdr:row>
      <xdr:rowOff>83579</xdr:rowOff>
    </xdr:to>
    <xdr:sp macro="" textlink="">
      <xdr:nvSpPr>
        <xdr:cNvPr id="484" name="楕円 483"/>
        <xdr:cNvSpPr/>
      </xdr:nvSpPr>
      <xdr:spPr>
        <a:xfrm>
          <a:off x="8699500" y="164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100106</xdr:rowOff>
    </xdr:from>
    <xdr:ext cx="534377" cy="259045"/>
    <xdr:sp macro="" textlink="">
      <xdr:nvSpPr>
        <xdr:cNvPr id="485" name="テキスト ボックス 484"/>
        <xdr:cNvSpPr txBox="1"/>
      </xdr:nvSpPr>
      <xdr:spPr>
        <a:xfrm>
          <a:off x="8483111" y="1621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139852</xdr:rowOff>
    </xdr:from>
    <xdr:to>
      <xdr:col>41</xdr:col>
      <xdr:colOff>101600</xdr:colOff>
      <xdr:row>96</xdr:row>
      <xdr:rowOff>70002</xdr:rowOff>
    </xdr:to>
    <xdr:sp macro="" textlink="">
      <xdr:nvSpPr>
        <xdr:cNvPr id="486" name="楕円 485"/>
        <xdr:cNvSpPr/>
      </xdr:nvSpPr>
      <xdr:spPr>
        <a:xfrm>
          <a:off x="7810500" y="1642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86529</xdr:rowOff>
    </xdr:from>
    <xdr:ext cx="534377" cy="259045"/>
    <xdr:sp macro="" textlink="">
      <xdr:nvSpPr>
        <xdr:cNvPr id="487" name="テキスト ボックス 486"/>
        <xdr:cNvSpPr txBox="1"/>
      </xdr:nvSpPr>
      <xdr:spPr>
        <a:xfrm>
          <a:off x="7594111" y="1620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137948</xdr:rowOff>
    </xdr:from>
    <xdr:to>
      <xdr:col>36</xdr:col>
      <xdr:colOff>165100</xdr:colOff>
      <xdr:row>96</xdr:row>
      <xdr:rowOff>68098</xdr:rowOff>
    </xdr:to>
    <xdr:sp macro="" textlink="">
      <xdr:nvSpPr>
        <xdr:cNvPr id="488" name="楕円 487"/>
        <xdr:cNvSpPr/>
      </xdr:nvSpPr>
      <xdr:spPr>
        <a:xfrm>
          <a:off x="6921500" y="164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84625</xdr:rowOff>
    </xdr:from>
    <xdr:ext cx="534377" cy="259045"/>
    <xdr:sp macro="" textlink="">
      <xdr:nvSpPr>
        <xdr:cNvPr id="489" name="テキスト ボックス 488"/>
        <xdr:cNvSpPr txBox="1"/>
      </xdr:nvSpPr>
      <xdr:spPr>
        <a:xfrm>
          <a:off x="6705111" y="1620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133462</xdr:rowOff>
    </xdr:from>
    <xdr:to>
      <xdr:col>85</xdr:col>
      <xdr:colOff>127000</xdr:colOff>
      <xdr:row>38</xdr:row>
      <xdr:rowOff>105475</xdr:rowOff>
    </xdr:to>
    <xdr:cxnSp macro="">
      <xdr:nvCxnSpPr>
        <xdr:cNvPr id="521" name="直線コネクタ 520"/>
        <xdr:cNvCxnSpPr/>
      </xdr:nvCxnSpPr>
      <xdr:spPr>
        <a:xfrm>
          <a:off x="15481300" y="6477112"/>
          <a:ext cx="838200" cy="14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89669</xdr:rowOff>
    </xdr:from>
    <xdr:to>
      <xdr:col>81</xdr:col>
      <xdr:colOff>50800</xdr:colOff>
      <xdr:row>37</xdr:row>
      <xdr:rowOff>133462</xdr:rowOff>
    </xdr:to>
    <xdr:cxnSp macro="">
      <xdr:nvCxnSpPr>
        <xdr:cNvPr id="524" name="直線コネクタ 523"/>
        <xdr:cNvCxnSpPr/>
      </xdr:nvCxnSpPr>
      <xdr:spPr>
        <a:xfrm>
          <a:off x="14592300" y="6090419"/>
          <a:ext cx="889000" cy="38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89669</xdr:rowOff>
    </xdr:from>
    <xdr:to>
      <xdr:col>76</xdr:col>
      <xdr:colOff>114300</xdr:colOff>
      <xdr:row>37</xdr:row>
      <xdr:rowOff>148811</xdr:rowOff>
    </xdr:to>
    <xdr:cxnSp macro="">
      <xdr:nvCxnSpPr>
        <xdr:cNvPr id="527" name="直線コネクタ 526"/>
        <xdr:cNvCxnSpPr/>
      </xdr:nvCxnSpPr>
      <xdr:spPr>
        <a:xfrm flipV="1">
          <a:off x="13703300" y="6090419"/>
          <a:ext cx="889000" cy="40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148811</xdr:rowOff>
    </xdr:from>
    <xdr:to>
      <xdr:col>71</xdr:col>
      <xdr:colOff>177800</xdr:colOff>
      <xdr:row>39</xdr:row>
      <xdr:rowOff>37548</xdr:rowOff>
    </xdr:to>
    <xdr:cxnSp macro="">
      <xdr:nvCxnSpPr>
        <xdr:cNvPr id="530" name="直線コネクタ 529"/>
        <xdr:cNvCxnSpPr/>
      </xdr:nvCxnSpPr>
      <xdr:spPr>
        <a:xfrm flipV="1">
          <a:off x="12814300" y="6492461"/>
          <a:ext cx="889000" cy="23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54675</xdr:rowOff>
    </xdr:from>
    <xdr:to>
      <xdr:col>85</xdr:col>
      <xdr:colOff>177800</xdr:colOff>
      <xdr:row>38</xdr:row>
      <xdr:rowOff>156275</xdr:rowOff>
    </xdr:to>
    <xdr:sp macro="" textlink="">
      <xdr:nvSpPr>
        <xdr:cNvPr id="540" name="楕円 539"/>
        <xdr:cNvSpPr/>
      </xdr:nvSpPr>
      <xdr:spPr>
        <a:xfrm>
          <a:off x="16268700" y="656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33102</xdr:rowOff>
    </xdr:from>
    <xdr:ext cx="534377" cy="259045"/>
    <xdr:sp macro="" textlink="">
      <xdr:nvSpPr>
        <xdr:cNvPr id="541" name="消防費該当値テキスト"/>
        <xdr:cNvSpPr txBox="1"/>
      </xdr:nvSpPr>
      <xdr:spPr>
        <a:xfrm>
          <a:off x="16370300" y="654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82662</xdr:rowOff>
    </xdr:from>
    <xdr:to>
      <xdr:col>81</xdr:col>
      <xdr:colOff>101600</xdr:colOff>
      <xdr:row>38</xdr:row>
      <xdr:rowOff>12812</xdr:rowOff>
    </xdr:to>
    <xdr:sp macro="" textlink="">
      <xdr:nvSpPr>
        <xdr:cNvPr id="542" name="楕円 541"/>
        <xdr:cNvSpPr/>
      </xdr:nvSpPr>
      <xdr:spPr>
        <a:xfrm>
          <a:off x="15430500" y="642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29339</xdr:rowOff>
    </xdr:from>
    <xdr:ext cx="534377" cy="259045"/>
    <xdr:sp macro="" textlink="">
      <xdr:nvSpPr>
        <xdr:cNvPr id="543" name="テキスト ボックス 542"/>
        <xdr:cNvSpPr txBox="1"/>
      </xdr:nvSpPr>
      <xdr:spPr>
        <a:xfrm>
          <a:off x="15214111" y="620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38869</xdr:rowOff>
    </xdr:from>
    <xdr:to>
      <xdr:col>76</xdr:col>
      <xdr:colOff>165100</xdr:colOff>
      <xdr:row>35</xdr:row>
      <xdr:rowOff>140469</xdr:rowOff>
    </xdr:to>
    <xdr:sp macro="" textlink="">
      <xdr:nvSpPr>
        <xdr:cNvPr id="544" name="楕円 543"/>
        <xdr:cNvSpPr/>
      </xdr:nvSpPr>
      <xdr:spPr>
        <a:xfrm>
          <a:off x="14541500" y="60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156996</xdr:rowOff>
    </xdr:from>
    <xdr:ext cx="534377" cy="259045"/>
    <xdr:sp macro="" textlink="">
      <xdr:nvSpPr>
        <xdr:cNvPr id="545" name="テキスト ボックス 544"/>
        <xdr:cNvSpPr txBox="1"/>
      </xdr:nvSpPr>
      <xdr:spPr>
        <a:xfrm>
          <a:off x="14325111" y="58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98011</xdr:rowOff>
    </xdr:from>
    <xdr:to>
      <xdr:col>72</xdr:col>
      <xdr:colOff>38100</xdr:colOff>
      <xdr:row>38</xdr:row>
      <xdr:rowOff>28161</xdr:rowOff>
    </xdr:to>
    <xdr:sp macro="" textlink="">
      <xdr:nvSpPr>
        <xdr:cNvPr id="546" name="楕円 545"/>
        <xdr:cNvSpPr/>
      </xdr:nvSpPr>
      <xdr:spPr>
        <a:xfrm>
          <a:off x="13652500" y="644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44688</xdr:rowOff>
    </xdr:from>
    <xdr:ext cx="534377" cy="259045"/>
    <xdr:sp macro="" textlink="">
      <xdr:nvSpPr>
        <xdr:cNvPr id="547" name="テキスト ボックス 546"/>
        <xdr:cNvSpPr txBox="1"/>
      </xdr:nvSpPr>
      <xdr:spPr>
        <a:xfrm>
          <a:off x="13436111" y="62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158198</xdr:rowOff>
    </xdr:from>
    <xdr:to>
      <xdr:col>67</xdr:col>
      <xdr:colOff>101600</xdr:colOff>
      <xdr:row>39</xdr:row>
      <xdr:rowOff>88348</xdr:rowOff>
    </xdr:to>
    <xdr:sp macro="" textlink="">
      <xdr:nvSpPr>
        <xdr:cNvPr id="548" name="楕円 547"/>
        <xdr:cNvSpPr/>
      </xdr:nvSpPr>
      <xdr:spPr>
        <a:xfrm>
          <a:off x="12763500" y="66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79475</xdr:rowOff>
    </xdr:from>
    <xdr:ext cx="534377" cy="259045"/>
    <xdr:sp macro="" textlink="">
      <xdr:nvSpPr>
        <xdr:cNvPr id="549" name="テキスト ボックス 548"/>
        <xdr:cNvSpPr txBox="1"/>
      </xdr:nvSpPr>
      <xdr:spPr>
        <a:xfrm>
          <a:off x="12547111" y="67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117591</xdr:rowOff>
    </xdr:from>
    <xdr:to>
      <xdr:col>85</xdr:col>
      <xdr:colOff>127000</xdr:colOff>
      <xdr:row>58</xdr:row>
      <xdr:rowOff>31393</xdr:rowOff>
    </xdr:to>
    <xdr:cxnSp macro="">
      <xdr:nvCxnSpPr>
        <xdr:cNvPr id="581" name="直線コネクタ 580"/>
        <xdr:cNvCxnSpPr/>
      </xdr:nvCxnSpPr>
      <xdr:spPr>
        <a:xfrm flipV="1">
          <a:off x="15481300" y="9890241"/>
          <a:ext cx="838200" cy="8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168520</xdr:rowOff>
    </xdr:from>
    <xdr:to>
      <xdr:col>81</xdr:col>
      <xdr:colOff>50800</xdr:colOff>
      <xdr:row>58</xdr:row>
      <xdr:rowOff>31393</xdr:rowOff>
    </xdr:to>
    <xdr:cxnSp macro="">
      <xdr:nvCxnSpPr>
        <xdr:cNvPr id="584" name="直線コネクタ 583"/>
        <xdr:cNvCxnSpPr/>
      </xdr:nvCxnSpPr>
      <xdr:spPr>
        <a:xfrm>
          <a:off x="14592300" y="9426820"/>
          <a:ext cx="889000" cy="54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168520</xdr:rowOff>
    </xdr:from>
    <xdr:to>
      <xdr:col>76</xdr:col>
      <xdr:colOff>114300</xdr:colOff>
      <xdr:row>56</xdr:row>
      <xdr:rowOff>54922</xdr:rowOff>
    </xdr:to>
    <xdr:cxnSp macro="">
      <xdr:nvCxnSpPr>
        <xdr:cNvPr id="587" name="直線コネクタ 586"/>
        <xdr:cNvCxnSpPr/>
      </xdr:nvCxnSpPr>
      <xdr:spPr>
        <a:xfrm flipV="1">
          <a:off x="13703300" y="9426820"/>
          <a:ext cx="889000" cy="2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54922</xdr:rowOff>
    </xdr:from>
    <xdr:to>
      <xdr:col>71</xdr:col>
      <xdr:colOff>177800</xdr:colOff>
      <xdr:row>58</xdr:row>
      <xdr:rowOff>10835</xdr:rowOff>
    </xdr:to>
    <xdr:cxnSp macro="">
      <xdr:nvCxnSpPr>
        <xdr:cNvPr id="590" name="直線コネクタ 589"/>
        <xdr:cNvCxnSpPr/>
      </xdr:nvCxnSpPr>
      <xdr:spPr>
        <a:xfrm flipV="1">
          <a:off x="12814300" y="9656122"/>
          <a:ext cx="889000" cy="2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66791</xdr:rowOff>
    </xdr:from>
    <xdr:to>
      <xdr:col>85</xdr:col>
      <xdr:colOff>177800</xdr:colOff>
      <xdr:row>57</xdr:row>
      <xdr:rowOff>168391</xdr:rowOff>
    </xdr:to>
    <xdr:sp macro="" textlink="">
      <xdr:nvSpPr>
        <xdr:cNvPr id="600" name="楕円 599"/>
        <xdr:cNvSpPr/>
      </xdr:nvSpPr>
      <xdr:spPr>
        <a:xfrm>
          <a:off x="16268700" y="98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45218</xdr:rowOff>
    </xdr:from>
    <xdr:ext cx="534377" cy="259045"/>
    <xdr:sp macro="" textlink="">
      <xdr:nvSpPr>
        <xdr:cNvPr id="601" name="教育費該当値テキスト"/>
        <xdr:cNvSpPr txBox="1"/>
      </xdr:nvSpPr>
      <xdr:spPr>
        <a:xfrm>
          <a:off x="16370300" y="981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152043</xdr:rowOff>
    </xdr:from>
    <xdr:to>
      <xdr:col>81</xdr:col>
      <xdr:colOff>101600</xdr:colOff>
      <xdr:row>58</xdr:row>
      <xdr:rowOff>82193</xdr:rowOff>
    </xdr:to>
    <xdr:sp macro="" textlink="">
      <xdr:nvSpPr>
        <xdr:cNvPr id="602" name="楕円 601"/>
        <xdr:cNvSpPr/>
      </xdr:nvSpPr>
      <xdr:spPr>
        <a:xfrm>
          <a:off x="15430500" y="99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73320</xdr:rowOff>
    </xdr:from>
    <xdr:ext cx="534377" cy="259045"/>
    <xdr:sp macro="" textlink="">
      <xdr:nvSpPr>
        <xdr:cNvPr id="603" name="テキスト ボックス 602"/>
        <xdr:cNvSpPr txBox="1"/>
      </xdr:nvSpPr>
      <xdr:spPr>
        <a:xfrm>
          <a:off x="15214111" y="1001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117720</xdr:rowOff>
    </xdr:from>
    <xdr:to>
      <xdr:col>76</xdr:col>
      <xdr:colOff>165100</xdr:colOff>
      <xdr:row>55</xdr:row>
      <xdr:rowOff>47870</xdr:rowOff>
    </xdr:to>
    <xdr:sp macro="" textlink="">
      <xdr:nvSpPr>
        <xdr:cNvPr id="604" name="楕円 603"/>
        <xdr:cNvSpPr/>
      </xdr:nvSpPr>
      <xdr:spPr>
        <a:xfrm>
          <a:off x="14541500" y="93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64397</xdr:rowOff>
    </xdr:from>
    <xdr:ext cx="534377" cy="259045"/>
    <xdr:sp macro="" textlink="">
      <xdr:nvSpPr>
        <xdr:cNvPr id="605" name="テキスト ボックス 604"/>
        <xdr:cNvSpPr txBox="1"/>
      </xdr:nvSpPr>
      <xdr:spPr>
        <a:xfrm>
          <a:off x="14325111" y="915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4122</xdr:rowOff>
    </xdr:from>
    <xdr:to>
      <xdr:col>72</xdr:col>
      <xdr:colOff>38100</xdr:colOff>
      <xdr:row>56</xdr:row>
      <xdr:rowOff>105722</xdr:rowOff>
    </xdr:to>
    <xdr:sp macro="" textlink="">
      <xdr:nvSpPr>
        <xdr:cNvPr id="606" name="楕円 605"/>
        <xdr:cNvSpPr/>
      </xdr:nvSpPr>
      <xdr:spPr>
        <a:xfrm>
          <a:off x="13652500" y="96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122249</xdr:rowOff>
    </xdr:from>
    <xdr:ext cx="534377" cy="259045"/>
    <xdr:sp macro="" textlink="">
      <xdr:nvSpPr>
        <xdr:cNvPr id="607" name="テキスト ボックス 606"/>
        <xdr:cNvSpPr txBox="1"/>
      </xdr:nvSpPr>
      <xdr:spPr>
        <a:xfrm>
          <a:off x="13436111" y="938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131485</xdr:rowOff>
    </xdr:from>
    <xdr:to>
      <xdr:col>67</xdr:col>
      <xdr:colOff>101600</xdr:colOff>
      <xdr:row>58</xdr:row>
      <xdr:rowOff>61635</xdr:rowOff>
    </xdr:to>
    <xdr:sp macro="" textlink="">
      <xdr:nvSpPr>
        <xdr:cNvPr id="608" name="楕円 607"/>
        <xdr:cNvSpPr/>
      </xdr:nvSpPr>
      <xdr:spPr>
        <a:xfrm>
          <a:off x="12763500" y="990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52762</xdr:rowOff>
    </xdr:from>
    <xdr:ext cx="534377" cy="259045"/>
    <xdr:sp macro="" textlink="">
      <xdr:nvSpPr>
        <xdr:cNvPr id="609" name="テキスト ボックス 608"/>
        <xdr:cNvSpPr txBox="1"/>
      </xdr:nvSpPr>
      <xdr:spPr>
        <a:xfrm>
          <a:off x="12547111" y="999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134058</xdr:rowOff>
    </xdr:from>
    <xdr:to>
      <xdr:col>85</xdr:col>
      <xdr:colOff>127000</xdr:colOff>
      <xdr:row>78</xdr:row>
      <xdr:rowOff>139700</xdr:rowOff>
    </xdr:to>
    <xdr:cxnSp macro="">
      <xdr:nvCxnSpPr>
        <xdr:cNvPr id="636" name="直線コネクタ 635"/>
        <xdr:cNvCxnSpPr/>
      </xdr:nvCxnSpPr>
      <xdr:spPr>
        <a:xfrm flipV="1">
          <a:off x="15481300" y="13507158"/>
          <a:ext cx="838200" cy="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134634</xdr:rowOff>
    </xdr:from>
    <xdr:to>
      <xdr:col>76</xdr:col>
      <xdr:colOff>114300</xdr:colOff>
      <xdr:row>78</xdr:row>
      <xdr:rowOff>139700</xdr:rowOff>
    </xdr:to>
    <xdr:cxnSp macro="">
      <xdr:nvCxnSpPr>
        <xdr:cNvPr id="642" name="直線コネクタ 641"/>
        <xdr:cNvCxnSpPr/>
      </xdr:nvCxnSpPr>
      <xdr:spPr>
        <a:xfrm>
          <a:off x="13703300" y="13507734"/>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134634</xdr:rowOff>
    </xdr:from>
    <xdr:to>
      <xdr:col>71</xdr:col>
      <xdr:colOff>177800</xdr:colOff>
      <xdr:row>78</xdr:row>
      <xdr:rowOff>137469</xdr:rowOff>
    </xdr:to>
    <xdr:cxnSp macro="">
      <xdr:nvCxnSpPr>
        <xdr:cNvPr id="645" name="直線コネクタ 644"/>
        <xdr:cNvCxnSpPr/>
      </xdr:nvCxnSpPr>
      <xdr:spPr>
        <a:xfrm flipV="1">
          <a:off x="12814300" y="13507734"/>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83258</xdr:rowOff>
    </xdr:from>
    <xdr:to>
      <xdr:col>85</xdr:col>
      <xdr:colOff>177800</xdr:colOff>
      <xdr:row>79</xdr:row>
      <xdr:rowOff>13408</xdr:rowOff>
    </xdr:to>
    <xdr:sp macro="" textlink="">
      <xdr:nvSpPr>
        <xdr:cNvPr id="655" name="楕円 654"/>
        <xdr:cNvSpPr/>
      </xdr:nvSpPr>
      <xdr:spPr>
        <a:xfrm>
          <a:off x="16268700" y="1345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61081</xdr:rowOff>
    </xdr:from>
    <xdr:ext cx="378565" cy="259045"/>
    <xdr:sp macro="" textlink="">
      <xdr:nvSpPr>
        <xdr:cNvPr id="656" name="災害復旧費該当値テキスト"/>
        <xdr:cNvSpPr txBox="1"/>
      </xdr:nvSpPr>
      <xdr:spPr>
        <a:xfrm>
          <a:off x="16370300" y="13434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83834</xdr:rowOff>
    </xdr:from>
    <xdr:to>
      <xdr:col>72</xdr:col>
      <xdr:colOff>38100</xdr:colOff>
      <xdr:row>79</xdr:row>
      <xdr:rowOff>13984</xdr:rowOff>
    </xdr:to>
    <xdr:sp macro="" textlink="">
      <xdr:nvSpPr>
        <xdr:cNvPr id="661" name="楕円 660"/>
        <xdr:cNvSpPr/>
      </xdr:nvSpPr>
      <xdr:spPr>
        <a:xfrm>
          <a:off x="13652500" y="1345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5111</xdr:rowOff>
    </xdr:from>
    <xdr:ext cx="378565" cy="259045"/>
    <xdr:sp macro="" textlink="">
      <xdr:nvSpPr>
        <xdr:cNvPr id="662" name="テキスト ボックス 661"/>
        <xdr:cNvSpPr txBox="1"/>
      </xdr:nvSpPr>
      <xdr:spPr>
        <a:xfrm>
          <a:off x="13514017" y="135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86669</xdr:rowOff>
    </xdr:from>
    <xdr:to>
      <xdr:col>67</xdr:col>
      <xdr:colOff>101600</xdr:colOff>
      <xdr:row>79</xdr:row>
      <xdr:rowOff>16819</xdr:rowOff>
    </xdr:to>
    <xdr:sp macro="" textlink="">
      <xdr:nvSpPr>
        <xdr:cNvPr id="663" name="楕円 662"/>
        <xdr:cNvSpPr/>
      </xdr:nvSpPr>
      <xdr:spPr>
        <a:xfrm>
          <a:off x="12763500" y="1345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7946</xdr:rowOff>
    </xdr:from>
    <xdr:ext cx="378565" cy="259045"/>
    <xdr:sp macro="" textlink="">
      <xdr:nvSpPr>
        <xdr:cNvPr id="664" name="テキスト ボックス 663"/>
        <xdr:cNvSpPr txBox="1"/>
      </xdr:nvSpPr>
      <xdr:spPr>
        <a:xfrm>
          <a:off x="12625017" y="13552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130981</xdr:rowOff>
    </xdr:from>
    <xdr:to>
      <xdr:col>85</xdr:col>
      <xdr:colOff>127000</xdr:colOff>
      <xdr:row>95</xdr:row>
      <xdr:rowOff>155245</xdr:rowOff>
    </xdr:to>
    <xdr:cxnSp macro="">
      <xdr:nvCxnSpPr>
        <xdr:cNvPr id="695" name="直線コネクタ 694"/>
        <xdr:cNvCxnSpPr/>
      </xdr:nvCxnSpPr>
      <xdr:spPr>
        <a:xfrm flipV="1">
          <a:off x="15481300" y="16418731"/>
          <a:ext cx="8382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149056</xdr:rowOff>
    </xdr:from>
    <xdr:to>
      <xdr:col>81</xdr:col>
      <xdr:colOff>50800</xdr:colOff>
      <xdr:row>95</xdr:row>
      <xdr:rowOff>155245</xdr:rowOff>
    </xdr:to>
    <xdr:cxnSp macro="">
      <xdr:nvCxnSpPr>
        <xdr:cNvPr id="698" name="直線コネクタ 697"/>
        <xdr:cNvCxnSpPr/>
      </xdr:nvCxnSpPr>
      <xdr:spPr>
        <a:xfrm>
          <a:off x="14592300" y="16436806"/>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96723</xdr:rowOff>
    </xdr:from>
    <xdr:to>
      <xdr:col>76</xdr:col>
      <xdr:colOff>114300</xdr:colOff>
      <xdr:row>95</xdr:row>
      <xdr:rowOff>149056</xdr:rowOff>
    </xdr:to>
    <xdr:cxnSp macro="">
      <xdr:nvCxnSpPr>
        <xdr:cNvPr id="701" name="直線コネクタ 700"/>
        <xdr:cNvCxnSpPr/>
      </xdr:nvCxnSpPr>
      <xdr:spPr>
        <a:xfrm>
          <a:off x="13703300" y="16384473"/>
          <a:ext cx="889000" cy="5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76264</xdr:rowOff>
    </xdr:from>
    <xdr:to>
      <xdr:col>71</xdr:col>
      <xdr:colOff>177800</xdr:colOff>
      <xdr:row>95</xdr:row>
      <xdr:rowOff>96723</xdr:rowOff>
    </xdr:to>
    <xdr:cxnSp macro="">
      <xdr:nvCxnSpPr>
        <xdr:cNvPr id="704" name="直線コネクタ 703"/>
        <xdr:cNvCxnSpPr/>
      </xdr:nvCxnSpPr>
      <xdr:spPr>
        <a:xfrm>
          <a:off x="12814300" y="16364014"/>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80181</xdr:rowOff>
    </xdr:from>
    <xdr:to>
      <xdr:col>85</xdr:col>
      <xdr:colOff>177800</xdr:colOff>
      <xdr:row>96</xdr:row>
      <xdr:rowOff>10331</xdr:rowOff>
    </xdr:to>
    <xdr:sp macro="" textlink="">
      <xdr:nvSpPr>
        <xdr:cNvPr id="714" name="楕円 713"/>
        <xdr:cNvSpPr/>
      </xdr:nvSpPr>
      <xdr:spPr>
        <a:xfrm>
          <a:off x="16268700" y="1636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103058</xdr:rowOff>
    </xdr:from>
    <xdr:ext cx="534377" cy="259045"/>
    <xdr:sp macro="" textlink="">
      <xdr:nvSpPr>
        <xdr:cNvPr id="715" name="公債費該当値テキスト"/>
        <xdr:cNvSpPr txBox="1"/>
      </xdr:nvSpPr>
      <xdr:spPr>
        <a:xfrm>
          <a:off x="16370300" y="162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104445</xdr:rowOff>
    </xdr:from>
    <xdr:to>
      <xdr:col>81</xdr:col>
      <xdr:colOff>101600</xdr:colOff>
      <xdr:row>96</xdr:row>
      <xdr:rowOff>34595</xdr:rowOff>
    </xdr:to>
    <xdr:sp macro="" textlink="">
      <xdr:nvSpPr>
        <xdr:cNvPr id="716" name="楕円 715"/>
        <xdr:cNvSpPr/>
      </xdr:nvSpPr>
      <xdr:spPr>
        <a:xfrm>
          <a:off x="15430500" y="163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51122</xdr:rowOff>
    </xdr:from>
    <xdr:ext cx="534377" cy="259045"/>
    <xdr:sp macro="" textlink="">
      <xdr:nvSpPr>
        <xdr:cNvPr id="717" name="テキスト ボックス 716"/>
        <xdr:cNvSpPr txBox="1"/>
      </xdr:nvSpPr>
      <xdr:spPr>
        <a:xfrm>
          <a:off x="15214111" y="1616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98256</xdr:rowOff>
    </xdr:from>
    <xdr:to>
      <xdr:col>76</xdr:col>
      <xdr:colOff>165100</xdr:colOff>
      <xdr:row>96</xdr:row>
      <xdr:rowOff>28406</xdr:rowOff>
    </xdr:to>
    <xdr:sp macro="" textlink="">
      <xdr:nvSpPr>
        <xdr:cNvPr id="718" name="楕円 717"/>
        <xdr:cNvSpPr/>
      </xdr:nvSpPr>
      <xdr:spPr>
        <a:xfrm>
          <a:off x="14541500" y="163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44933</xdr:rowOff>
    </xdr:from>
    <xdr:ext cx="534377" cy="259045"/>
    <xdr:sp macro="" textlink="">
      <xdr:nvSpPr>
        <xdr:cNvPr id="719" name="テキスト ボックス 718"/>
        <xdr:cNvSpPr txBox="1"/>
      </xdr:nvSpPr>
      <xdr:spPr>
        <a:xfrm>
          <a:off x="14325111" y="1616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45923</xdr:rowOff>
    </xdr:from>
    <xdr:to>
      <xdr:col>72</xdr:col>
      <xdr:colOff>38100</xdr:colOff>
      <xdr:row>95</xdr:row>
      <xdr:rowOff>147523</xdr:rowOff>
    </xdr:to>
    <xdr:sp macro="" textlink="">
      <xdr:nvSpPr>
        <xdr:cNvPr id="720" name="楕円 719"/>
        <xdr:cNvSpPr/>
      </xdr:nvSpPr>
      <xdr:spPr>
        <a:xfrm>
          <a:off x="13652500" y="163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164050</xdr:rowOff>
    </xdr:from>
    <xdr:ext cx="534377" cy="259045"/>
    <xdr:sp macro="" textlink="">
      <xdr:nvSpPr>
        <xdr:cNvPr id="721" name="テキスト ボックス 720"/>
        <xdr:cNvSpPr txBox="1"/>
      </xdr:nvSpPr>
      <xdr:spPr>
        <a:xfrm>
          <a:off x="13436111" y="1610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25464</xdr:rowOff>
    </xdr:from>
    <xdr:to>
      <xdr:col>67</xdr:col>
      <xdr:colOff>101600</xdr:colOff>
      <xdr:row>95</xdr:row>
      <xdr:rowOff>127064</xdr:rowOff>
    </xdr:to>
    <xdr:sp macro="" textlink="">
      <xdr:nvSpPr>
        <xdr:cNvPr id="722" name="楕円 721"/>
        <xdr:cNvSpPr/>
      </xdr:nvSpPr>
      <xdr:spPr>
        <a:xfrm>
          <a:off x="12763500" y="16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143591</xdr:rowOff>
    </xdr:from>
    <xdr:ext cx="534377" cy="259045"/>
    <xdr:sp macro="" textlink="">
      <xdr:nvSpPr>
        <xdr:cNvPr id="723" name="テキスト ボックス 722"/>
        <xdr:cNvSpPr txBox="1"/>
      </xdr:nvSpPr>
      <xdr:spPr>
        <a:xfrm>
          <a:off x="12547111" y="160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800">
              <a:latin typeface="ＭＳ Ｐゴシック" panose="020B0600070205080204" pitchFamily="50" charset="-128"/>
              <a:ea typeface="ＭＳ Ｐゴシック" panose="020B0600070205080204" pitchFamily="50" charset="-128"/>
            </a:rPr>
            <a:t>　衛生費については、住民一人当たりの金額が</a:t>
          </a:r>
          <a:r>
            <a:rPr kumimoji="1" lang="en-US" altLang="ja-JP" sz="1800">
              <a:latin typeface="ＭＳ Ｐゴシック" panose="020B0600070205080204" pitchFamily="50" charset="-128"/>
              <a:ea typeface="ＭＳ Ｐゴシック" panose="020B0600070205080204" pitchFamily="50" charset="-128"/>
            </a:rPr>
            <a:t>53,633</a:t>
          </a:r>
          <a:r>
            <a:rPr kumimoji="1" lang="ja-JP" altLang="en-US" sz="1800">
              <a:latin typeface="ＭＳ Ｐゴシック" panose="020B0600070205080204" pitchFamily="50" charset="-128"/>
              <a:ea typeface="ＭＳ Ｐゴシック" panose="020B0600070205080204" pitchFamily="50" charset="-128"/>
            </a:rPr>
            <a:t>円となり類似団体平均を大きく上回る数値となっているが、ごみ処理施設の建設を行ったことによるものである。ゴミ処理施設の建設は平成</a:t>
          </a:r>
          <a:r>
            <a:rPr kumimoji="1" lang="en-US" altLang="ja-JP" sz="1800">
              <a:latin typeface="ＭＳ Ｐゴシック" panose="020B0600070205080204" pitchFamily="50" charset="-128"/>
              <a:ea typeface="ＭＳ Ｐゴシック" panose="020B0600070205080204" pitchFamily="50" charset="-128"/>
            </a:rPr>
            <a:t>30</a:t>
          </a:r>
          <a:r>
            <a:rPr kumimoji="1" lang="ja-JP" altLang="en-US" sz="1800">
              <a:latin typeface="ＭＳ Ｐゴシック" panose="020B0600070205080204" pitchFamily="50" charset="-128"/>
              <a:ea typeface="ＭＳ Ｐゴシック" panose="020B0600070205080204" pitchFamily="50" charset="-128"/>
            </a:rPr>
            <a:t>年度に完了したが、今後もし尿処理施設の大規模改修や保健センターの整備を予定しているため、引き続き一定の事業が発生する見込みである。</a:t>
          </a:r>
          <a:endParaRPr kumimoji="1" lang="en-US" altLang="ja-JP" sz="1800">
            <a:latin typeface="ＭＳ Ｐゴシック" panose="020B0600070205080204" pitchFamily="50" charset="-128"/>
            <a:ea typeface="ＭＳ Ｐゴシック" panose="020B0600070205080204" pitchFamily="50" charset="-128"/>
          </a:endParaRPr>
        </a:p>
        <a:p>
          <a:r>
            <a:rPr kumimoji="1" lang="ja-JP" altLang="en-US" sz="1800">
              <a:latin typeface="ＭＳ Ｐゴシック" panose="020B0600070205080204" pitchFamily="50" charset="-128"/>
              <a:ea typeface="ＭＳ Ｐゴシック" panose="020B0600070205080204" pitchFamily="50" charset="-128"/>
            </a:rPr>
            <a:t>　教育費については、類似団体平均を下回っているものの前年度と比較して大きく増加しているが、これは中学校の空調整備を行ったことによるものである。平成</a:t>
          </a:r>
          <a:r>
            <a:rPr kumimoji="1" lang="en-US" altLang="ja-JP" sz="1800">
              <a:latin typeface="ＭＳ Ｐゴシック" panose="020B0600070205080204" pitchFamily="50" charset="-128"/>
              <a:ea typeface="ＭＳ Ｐゴシック" panose="020B0600070205080204" pitchFamily="50" charset="-128"/>
            </a:rPr>
            <a:t>30</a:t>
          </a:r>
          <a:r>
            <a:rPr kumimoji="1" lang="ja-JP" altLang="en-US" sz="1800">
              <a:latin typeface="ＭＳ Ｐゴシック" panose="020B0600070205080204" pitchFamily="50" charset="-128"/>
              <a:ea typeface="ＭＳ Ｐゴシック" panose="020B0600070205080204" pitchFamily="50" charset="-128"/>
            </a:rPr>
            <a:t>年度も引き続き小学校の空調整備を行っており、今後についても中学校給食センターの建設も予定しているため、事業費は増加する見込みである。</a:t>
          </a:r>
          <a:endParaRPr kumimoji="1" lang="en-US" altLang="ja-JP" sz="18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京都府精華町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厳しい財政状況における深刻な財源不足に対応するため、実質的な赤字補てんとして基金の取崩しを続けている状況が続いている。平成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年度は町税の上振れに伴い一時的に取崩を行わなかったものの平成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年度は３億円程度の取崩を行っており、実質単年度収支がマイナスとなっている。平成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年度については、職員給与費や下水道会計への繰出金の増加が大きなウエイトを占めている。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京都府精華町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ゴシック" pitchFamily="49" charset="-128"/>
              <a:ea typeface="ＭＳ ゴシック" pitchFamily="49" charset="-128"/>
            </a:rPr>
            <a:t>　いずれの会計においても赤字は発生しておらず、なかでも水道事業特別会計については、負債の金額が少ないことから、黒字額が大きくなっている。</a:t>
          </a:r>
          <a:endParaRPr kumimoji="1" lang="en-US" altLang="ja-JP" sz="1800">
            <a:latin typeface="ＭＳ ゴシック" pitchFamily="49" charset="-128"/>
            <a:ea typeface="ＭＳ ゴシック" pitchFamily="49" charset="-128"/>
          </a:endParaRPr>
        </a:p>
        <a:p>
          <a:r>
            <a:rPr kumimoji="1" lang="ja-JP" altLang="en-US" sz="1800">
              <a:latin typeface="ＭＳ ゴシック" pitchFamily="49" charset="-128"/>
              <a:ea typeface="ＭＳ ゴシック" pitchFamily="49" charset="-128"/>
            </a:rPr>
            <a:t>　ただ、赤字は発生していないものの、保険事業特別会計において年々保険給付費が増大しており、保険税（料）による自律的な会計運営の維持が困難になりつつある。</a:t>
          </a:r>
          <a:endParaRPr kumimoji="1" lang="en-US" altLang="ja-JP" sz="1800">
            <a:latin typeface="ＭＳ ゴシック" pitchFamily="49" charset="-128"/>
            <a:ea typeface="ＭＳ ゴシック" pitchFamily="49" charset="-128"/>
          </a:endParaRPr>
        </a:p>
        <a:p>
          <a:r>
            <a:rPr kumimoji="1" lang="ja-JP" altLang="en-US" sz="1800">
              <a:latin typeface="ＭＳ ゴシック" pitchFamily="49" charset="-128"/>
              <a:ea typeface="ＭＳ ゴシック" pitchFamily="49" charset="-128"/>
            </a:rPr>
            <a:t>　また、下水道事業特別会計においては、公債費に係る基準外繰出が毎年一定額発生しており、一般会計への負担も大きいことから、平成３１年度から受益者負担の見直しを行うなど、経営の健全化に向けた取り組み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13946853</v>
      </c>
      <c r="BO4" s="410"/>
      <c r="BP4" s="410"/>
      <c r="BQ4" s="410"/>
      <c r="BR4" s="410"/>
      <c r="BS4" s="410"/>
      <c r="BT4" s="410"/>
      <c r="BU4" s="411"/>
      <c r="BV4" s="409">
        <v>12799312</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0.6</v>
      </c>
      <c r="CU4" s="416"/>
      <c r="CV4" s="416"/>
      <c r="CW4" s="416"/>
      <c r="CX4" s="416"/>
      <c r="CY4" s="416"/>
      <c r="CZ4" s="416"/>
      <c r="DA4" s="417"/>
      <c r="DB4" s="415">
        <v>0.6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13452934</v>
      </c>
      <c r="BO5" s="447"/>
      <c r="BP5" s="447"/>
      <c r="BQ5" s="447"/>
      <c r="BR5" s="447"/>
      <c r="BS5" s="447"/>
      <c r="BT5" s="447"/>
      <c r="BU5" s="448"/>
      <c r="BV5" s="446">
        <v>12632714</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98.1</v>
      </c>
      <c r="CU5" s="444"/>
      <c r="CV5" s="444"/>
      <c r="CW5" s="444"/>
      <c r="CX5" s="444"/>
      <c r="CY5" s="444"/>
      <c r="CZ5" s="444"/>
      <c r="DA5" s="445"/>
      <c r="DB5" s="443">
        <v>98.1</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493919</v>
      </c>
      <c r="BO6" s="447"/>
      <c r="BP6" s="447"/>
      <c r="BQ6" s="447"/>
      <c r="BR6" s="447"/>
      <c r="BS6" s="447"/>
      <c r="BT6" s="447"/>
      <c r="BU6" s="448"/>
      <c r="BV6" s="446">
        <v>166598</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104.5</v>
      </c>
      <c r="CU6" s="484"/>
      <c r="CV6" s="484"/>
      <c r="CW6" s="484"/>
      <c r="CX6" s="484"/>
      <c r="CY6" s="484"/>
      <c r="CZ6" s="484"/>
      <c r="DA6" s="485"/>
      <c r="DB6" s="483">
        <v>103.7</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444295</v>
      </c>
      <c r="BO7" s="447"/>
      <c r="BP7" s="447"/>
      <c r="BQ7" s="447"/>
      <c r="BR7" s="447"/>
      <c r="BS7" s="447"/>
      <c r="BT7" s="447"/>
      <c r="BU7" s="448"/>
      <c r="BV7" s="446">
        <v>115749</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8110813</v>
      </c>
      <c r="CU7" s="447"/>
      <c r="CV7" s="447"/>
      <c r="CW7" s="447"/>
      <c r="CX7" s="447"/>
      <c r="CY7" s="447"/>
      <c r="CZ7" s="447"/>
      <c r="DA7" s="448"/>
      <c r="DB7" s="446">
        <v>8005141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49624</v>
      </c>
      <c r="BO8" s="447"/>
      <c r="BP8" s="447"/>
      <c r="BQ8" s="447"/>
      <c r="BR8" s="447"/>
      <c r="BS8" s="447"/>
      <c r="BT8" s="447"/>
      <c r="BU8" s="448"/>
      <c r="BV8" s="446">
        <v>50849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0.73</v>
      </c>
      <c r="CU8" s="487"/>
      <c r="CV8" s="487"/>
      <c r="CW8" s="487"/>
      <c r="CX8" s="487"/>
      <c r="CY8" s="487"/>
      <c r="CZ8" s="487"/>
      <c r="DA8" s="488"/>
      <c r="DB8" s="486">
        <v>0.71</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36376</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-1225</v>
      </c>
      <c r="BO9" s="447"/>
      <c r="BP9" s="447"/>
      <c r="BQ9" s="447"/>
      <c r="BR9" s="447"/>
      <c r="BS9" s="447"/>
      <c r="BT9" s="447"/>
      <c r="BU9" s="448"/>
      <c r="BV9" s="446">
        <v>-7685</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15.6</v>
      </c>
      <c r="CU9" s="444"/>
      <c r="CV9" s="444"/>
      <c r="CW9" s="444"/>
      <c r="CX9" s="444"/>
      <c r="CY9" s="444"/>
      <c r="CZ9" s="444"/>
      <c r="DA9" s="445"/>
      <c r="DB9" s="443">
        <v>15.8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35630</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87</v>
      </c>
      <c r="AV10" s="479"/>
      <c r="AW10" s="479"/>
      <c r="AX10" s="479"/>
      <c r="AY10" s="480" t="s">
        <v>114</v>
      </c>
      <c r="AZ10" s="481"/>
      <c r="BA10" s="481"/>
      <c r="BB10" s="481"/>
      <c r="BC10" s="481"/>
      <c r="BD10" s="481"/>
      <c r="BE10" s="481"/>
      <c r="BF10" s="481"/>
      <c r="BG10" s="481"/>
      <c r="BH10" s="481"/>
      <c r="BI10" s="481"/>
      <c r="BJ10" s="481"/>
      <c r="BK10" s="481"/>
      <c r="BL10" s="481"/>
      <c r="BM10" s="482"/>
      <c r="BN10" s="446">
        <v>423</v>
      </c>
      <c r="BO10" s="447"/>
      <c r="BP10" s="447"/>
      <c r="BQ10" s="447"/>
      <c r="BR10" s="447"/>
      <c r="BS10" s="447"/>
      <c r="BT10" s="447"/>
      <c r="BU10" s="448"/>
      <c r="BV10" s="446">
        <v>593</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87</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37557</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109</v>
      </c>
      <c r="AV12" s="479"/>
      <c r="AW12" s="479"/>
      <c r="AX12" s="479"/>
      <c r="AY12" s="480" t="s">
        <v>127</v>
      </c>
      <c r="AZ12" s="481"/>
      <c r="BA12" s="481"/>
      <c r="BB12" s="481"/>
      <c r="BC12" s="481"/>
      <c r="BD12" s="481"/>
      <c r="BE12" s="481"/>
      <c r="BF12" s="481"/>
      <c r="BG12" s="481"/>
      <c r="BH12" s="481"/>
      <c r="BI12" s="481"/>
      <c r="BJ12" s="481"/>
      <c r="BK12" s="481"/>
      <c r="BL12" s="481"/>
      <c r="BM12" s="482"/>
      <c r="BN12" s="446">
        <v>310554</v>
      </c>
      <c r="BO12" s="447"/>
      <c r="BP12" s="447"/>
      <c r="BQ12" s="447"/>
      <c r="BR12" s="447"/>
      <c r="BS12" s="447"/>
      <c r="BT12" s="447"/>
      <c r="BU12" s="448"/>
      <c r="BV12" s="446">
        <v>246895</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37309</v>
      </c>
      <c r="S13" s="528"/>
      <c r="T13" s="528"/>
      <c r="U13" s="528"/>
      <c r="V13" s="529"/>
      <c r="W13" s="462" t="s">
        <v>131</v>
      </c>
      <c r="X13" s="463"/>
      <c r="Y13" s="463"/>
      <c r="Z13" s="463"/>
      <c r="AA13" s="463"/>
      <c r="AB13" s="453"/>
      <c r="AC13" s="497">
        <v>347</v>
      </c>
      <c r="AD13" s="498"/>
      <c r="AE13" s="498"/>
      <c r="AF13" s="498"/>
      <c r="AG13" s="537"/>
      <c r="AH13" s="497">
        <v>394</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-311356</v>
      </c>
      <c r="BO13" s="447"/>
      <c r="BP13" s="447"/>
      <c r="BQ13" s="447"/>
      <c r="BR13" s="447"/>
      <c r="BS13" s="447"/>
      <c r="BT13" s="447"/>
      <c r="BU13" s="448"/>
      <c r="BV13" s="446">
        <v>-253987</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13.4</v>
      </c>
      <c r="CU13" s="444"/>
      <c r="CV13" s="444"/>
      <c r="CW13" s="444"/>
      <c r="CX13" s="444"/>
      <c r="CY13" s="444"/>
      <c r="CZ13" s="444"/>
      <c r="DA13" s="445"/>
      <c r="DB13" s="443">
        <v>13.6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37556</v>
      </c>
      <c r="S14" s="528"/>
      <c r="T14" s="528"/>
      <c r="U14" s="528"/>
      <c r="V14" s="529"/>
      <c r="W14" s="436"/>
      <c r="X14" s="437"/>
      <c r="Y14" s="437"/>
      <c r="Z14" s="437"/>
      <c r="AA14" s="437"/>
      <c r="AB14" s="426"/>
      <c r="AC14" s="530">
        <v>2.2000000000000002</v>
      </c>
      <c r="AD14" s="531"/>
      <c r="AE14" s="531"/>
      <c r="AF14" s="531"/>
      <c r="AG14" s="532"/>
      <c r="AH14" s="530">
        <v>2.5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120.8</v>
      </c>
      <c r="CU14" s="542"/>
      <c r="CV14" s="542"/>
      <c r="CW14" s="542"/>
      <c r="CX14" s="542"/>
      <c r="CY14" s="542"/>
      <c r="CZ14" s="542"/>
      <c r="DA14" s="543"/>
      <c r="DB14" s="541">
        <v>112.5</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130</v>
      </c>
      <c r="N15" s="535"/>
      <c r="O15" s="535"/>
      <c r="P15" s="535"/>
      <c r="Q15" s="536"/>
      <c r="R15" s="527">
        <v>37321</v>
      </c>
      <c r="S15" s="528"/>
      <c r="T15" s="528"/>
      <c r="U15" s="528"/>
      <c r="V15" s="529"/>
      <c r="W15" s="462" t="s">
        <v>138</v>
      </c>
      <c r="X15" s="463"/>
      <c r="Y15" s="463"/>
      <c r="Z15" s="463"/>
      <c r="AA15" s="463"/>
      <c r="AB15" s="453"/>
      <c r="AC15" s="497">
        <v>3321</v>
      </c>
      <c r="AD15" s="498"/>
      <c r="AE15" s="498"/>
      <c r="AF15" s="498"/>
      <c r="AG15" s="537"/>
      <c r="AH15" s="497">
        <v>3341</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4637398</v>
      </c>
      <c r="BO15" s="410"/>
      <c r="BP15" s="410"/>
      <c r="BQ15" s="410"/>
      <c r="BR15" s="410"/>
      <c r="BS15" s="410"/>
      <c r="BT15" s="410"/>
      <c r="BU15" s="411"/>
      <c r="BV15" s="409">
        <v>4690840</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21.3</v>
      </c>
      <c r="AD16" s="531"/>
      <c r="AE16" s="531"/>
      <c r="AF16" s="531"/>
      <c r="AG16" s="532"/>
      <c r="AH16" s="530">
        <v>21.6</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6200597</v>
      </c>
      <c r="BO16" s="447"/>
      <c r="BP16" s="447"/>
      <c r="BQ16" s="447"/>
      <c r="BR16" s="447"/>
      <c r="BS16" s="447"/>
      <c r="BT16" s="447"/>
      <c r="BU16" s="448"/>
      <c r="BV16" s="446">
        <v>6197151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11925</v>
      </c>
      <c r="AD17" s="498"/>
      <c r="AE17" s="498"/>
      <c r="AF17" s="498"/>
      <c r="AG17" s="537"/>
      <c r="AH17" s="497">
        <v>11722</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5981760</v>
      </c>
      <c r="BO17" s="447"/>
      <c r="BP17" s="447"/>
      <c r="BQ17" s="447"/>
      <c r="BR17" s="447"/>
      <c r="BS17" s="447"/>
      <c r="BT17" s="447"/>
      <c r="BU17" s="448"/>
      <c r="BV17" s="446">
        <v>6057045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25.68</v>
      </c>
      <c r="M18" s="559"/>
      <c r="N18" s="559"/>
      <c r="O18" s="559"/>
      <c r="P18" s="559"/>
      <c r="Q18" s="559"/>
      <c r="R18" s="560"/>
      <c r="S18" s="560"/>
      <c r="T18" s="560"/>
      <c r="U18" s="560"/>
      <c r="V18" s="561"/>
      <c r="W18" s="464"/>
      <c r="X18" s="465"/>
      <c r="Y18" s="465"/>
      <c r="Z18" s="465"/>
      <c r="AA18" s="465"/>
      <c r="AB18" s="456"/>
      <c r="AC18" s="562">
        <v>76.5</v>
      </c>
      <c r="AD18" s="563"/>
      <c r="AE18" s="563"/>
      <c r="AF18" s="563"/>
      <c r="AG18" s="564"/>
      <c r="AH18" s="562">
        <v>75.8</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8248168</v>
      </c>
      <c r="BO18" s="447"/>
      <c r="BP18" s="447"/>
      <c r="BQ18" s="447"/>
      <c r="BR18" s="447"/>
      <c r="BS18" s="447"/>
      <c r="BT18" s="447"/>
      <c r="BU18" s="448"/>
      <c r="BV18" s="446">
        <v>8002143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1417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9639171</v>
      </c>
      <c r="BO19" s="447"/>
      <c r="BP19" s="447"/>
      <c r="BQ19" s="447"/>
      <c r="BR19" s="447"/>
      <c r="BS19" s="447"/>
      <c r="BT19" s="447"/>
      <c r="BU19" s="448"/>
      <c r="BV19" s="446">
        <v>9159449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12775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16059141</v>
      </c>
      <c r="BO23" s="447"/>
      <c r="BP23" s="447"/>
      <c r="BQ23" s="447"/>
      <c r="BR23" s="447"/>
      <c r="BS23" s="447"/>
      <c r="BT23" s="447"/>
      <c r="BU23" s="448"/>
      <c r="BV23" s="446">
        <v>15473440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7425</v>
      </c>
      <c r="R24" s="498"/>
      <c r="S24" s="498"/>
      <c r="T24" s="498"/>
      <c r="U24" s="498"/>
      <c r="V24" s="537"/>
      <c r="W24" s="596"/>
      <c r="X24" s="584"/>
      <c r="Y24" s="585"/>
      <c r="Z24" s="496" t="s">
        <v>162</v>
      </c>
      <c r="AA24" s="476"/>
      <c r="AB24" s="476"/>
      <c r="AC24" s="476"/>
      <c r="AD24" s="476"/>
      <c r="AE24" s="476"/>
      <c r="AF24" s="476"/>
      <c r="AG24" s="477"/>
      <c r="AH24" s="497">
        <v>286</v>
      </c>
      <c r="AI24" s="498"/>
      <c r="AJ24" s="498"/>
      <c r="AK24" s="498"/>
      <c r="AL24" s="537"/>
      <c r="AM24" s="497">
        <v>886886</v>
      </c>
      <c r="AN24" s="498"/>
      <c r="AO24" s="498"/>
      <c r="AP24" s="498"/>
      <c r="AQ24" s="498"/>
      <c r="AR24" s="537"/>
      <c r="AS24" s="497">
        <v>3101</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12478661</v>
      </c>
      <c r="BO24" s="447"/>
      <c r="BP24" s="447"/>
      <c r="BQ24" s="447"/>
      <c r="BR24" s="447"/>
      <c r="BS24" s="447"/>
      <c r="BT24" s="447"/>
      <c r="BU24" s="448"/>
      <c r="BV24" s="446">
        <v>12718357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2</v>
      </c>
      <c r="M25" s="498"/>
      <c r="N25" s="498"/>
      <c r="O25" s="498"/>
      <c r="P25" s="537"/>
      <c r="Q25" s="497">
        <v>6557</v>
      </c>
      <c r="R25" s="498"/>
      <c r="S25" s="498"/>
      <c r="T25" s="498"/>
      <c r="U25" s="498"/>
      <c r="V25" s="537"/>
      <c r="W25" s="596"/>
      <c r="X25" s="584"/>
      <c r="Y25" s="585"/>
      <c r="Z25" s="496" t="s">
        <v>165</v>
      </c>
      <c r="AA25" s="476"/>
      <c r="AB25" s="476"/>
      <c r="AC25" s="476"/>
      <c r="AD25" s="476"/>
      <c r="AE25" s="476"/>
      <c r="AF25" s="476"/>
      <c r="AG25" s="477"/>
      <c r="AH25" s="497">
        <v>53</v>
      </c>
      <c r="AI25" s="498"/>
      <c r="AJ25" s="498"/>
      <c r="AK25" s="498"/>
      <c r="AL25" s="537"/>
      <c r="AM25" s="497">
        <v>156509</v>
      </c>
      <c r="AN25" s="498"/>
      <c r="AO25" s="498"/>
      <c r="AP25" s="498"/>
      <c r="AQ25" s="498"/>
      <c r="AR25" s="537"/>
      <c r="AS25" s="497">
        <v>2953</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2707941</v>
      </c>
      <c r="BO25" s="410"/>
      <c r="BP25" s="410"/>
      <c r="BQ25" s="410"/>
      <c r="BR25" s="410"/>
      <c r="BS25" s="410"/>
      <c r="BT25" s="410"/>
      <c r="BU25" s="411"/>
      <c r="BV25" s="409">
        <v>2984764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6082</v>
      </c>
      <c r="R26" s="498"/>
      <c r="S26" s="498"/>
      <c r="T26" s="498"/>
      <c r="U26" s="498"/>
      <c r="V26" s="537"/>
      <c r="W26" s="596"/>
      <c r="X26" s="584"/>
      <c r="Y26" s="585"/>
      <c r="Z26" s="496" t="s">
        <v>168</v>
      </c>
      <c r="AA26" s="606"/>
      <c r="AB26" s="606"/>
      <c r="AC26" s="606"/>
      <c r="AD26" s="606"/>
      <c r="AE26" s="606"/>
      <c r="AF26" s="606"/>
      <c r="AG26" s="607"/>
      <c r="AH26" s="497">
        <v>10</v>
      </c>
      <c r="AI26" s="498"/>
      <c r="AJ26" s="498"/>
      <c r="AK26" s="498"/>
      <c r="AL26" s="537"/>
      <c r="AM26" s="497">
        <v>35740</v>
      </c>
      <c r="AN26" s="498"/>
      <c r="AO26" s="498"/>
      <c r="AP26" s="498"/>
      <c r="AQ26" s="498"/>
      <c r="AR26" s="537"/>
      <c r="AS26" s="497">
        <v>3574</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170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3450</v>
      </c>
      <c r="R27" s="498"/>
      <c r="S27" s="498"/>
      <c r="T27" s="498"/>
      <c r="U27" s="498"/>
      <c r="V27" s="537"/>
      <c r="W27" s="596"/>
      <c r="X27" s="584"/>
      <c r="Y27" s="585"/>
      <c r="Z27" s="496" t="s">
        <v>172</v>
      </c>
      <c r="AA27" s="476"/>
      <c r="AB27" s="476"/>
      <c r="AC27" s="476"/>
      <c r="AD27" s="476"/>
      <c r="AE27" s="476"/>
      <c r="AF27" s="476"/>
      <c r="AG27" s="477"/>
      <c r="AH27" s="497" t="s">
        <v>129</v>
      </c>
      <c r="AI27" s="498"/>
      <c r="AJ27" s="498"/>
      <c r="AK27" s="498"/>
      <c r="AL27" s="537"/>
      <c r="AM27" s="497" t="s">
        <v>129</v>
      </c>
      <c r="AN27" s="498"/>
      <c r="AO27" s="498"/>
      <c r="AP27" s="498"/>
      <c r="AQ27" s="498"/>
      <c r="AR27" s="537"/>
      <c r="AS27" s="497" t="s">
        <v>129</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121</v>
      </c>
      <c r="BO27" s="620"/>
      <c r="BP27" s="620"/>
      <c r="BQ27" s="620"/>
      <c r="BR27" s="620"/>
      <c r="BS27" s="620"/>
      <c r="BT27" s="620"/>
      <c r="BU27" s="621"/>
      <c r="BV27" s="619" t="s">
        <v>129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2600</v>
      </c>
      <c r="R28" s="498"/>
      <c r="S28" s="498"/>
      <c r="T28" s="498"/>
      <c r="U28" s="498"/>
      <c r="V28" s="537"/>
      <c r="W28" s="596"/>
      <c r="X28" s="584"/>
      <c r="Y28" s="585"/>
      <c r="Z28" s="496" t="s">
        <v>175</v>
      </c>
      <c r="AA28" s="476"/>
      <c r="AB28" s="476"/>
      <c r="AC28" s="476"/>
      <c r="AD28" s="476"/>
      <c r="AE28" s="476"/>
      <c r="AF28" s="476"/>
      <c r="AG28" s="477"/>
      <c r="AH28" s="497" t="s">
        <v>129</v>
      </c>
      <c r="AI28" s="498"/>
      <c r="AJ28" s="498"/>
      <c r="AK28" s="498"/>
      <c r="AL28" s="537"/>
      <c r="AM28" s="497" t="s">
        <v>121</v>
      </c>
      <c r="AN28" s="498"/>
      <c r="AO28" s="498"/>
      <c r="AP28" s="498"/>
      <c r="AQ28" s="498"/>
      <c r="AR28" s="537"/>
      <c r="AS28" s="497" t="s">
        <v>129</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648434</v>
      </c>
      <c r="BO28" s="410"/>
      <c r="BP28" s="410"/>
      <c r="BQ28" s="410"/>
      <c r="BR28" s="410"/>
      <c r="BS28" s="410"/>
      <c r="BT28" s="410"/>
      <c r="BU28" s="411"/>
      <c r="BV28" s="409">
        <v>932716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16</v>
      </c>
      <c r="M29" s="498"/>
      <c r="N29" s="498"/>
      <c r="O29" s="498"/>
      <c r="P29" s="537"/>
      <c r="Q29" s="497">
        <v>2400</v>
      </c>
      <c r="R29" s="498"/>
      <c r="S29" s="498"/>
      <c r="T29" s="498"/>
      <c r="U29" s="498"/>
      <c r="V29" s="537"/>
      <c r="W29" s="597"/>
      <c r="X29" s="598"/>
      <c r="Y29" s="599"/>
      <c r="Z29" s="496" t="s">
        <v>178</v>
      </c>
      <c r="AA29" s="476"/>
      <c r="AB29" s="476"/>
      <c r="AC29" s="476"/>
      <c r="AD29" s="476"/>
      <c r="AE29" s="476"/>
      <c r="AF29" s="476"/>
      <c r="AG29" s="477"/>
      <c r="AH29" s="497">
        <v>286</v>
      </c>
      <c r="AI29" s="498"/>
      <c r="AJ29" s="498"/>
      <c r="AK29" s="498"/>
      <c r="AL29" s="537"/>
      <c r="AM29" s="497">
        <v>886886</v>
      </c>
      <c r="AN29" s="498"/>
      <c r="AO29" s="498"/>
      <c r="AP29" s="498"/>
      <c r="AQ29" s="498"/>
      <c r="AR29" s="537"/>
      <c r="AS29" s="497">
        <v>3101</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100526</v>
      </c>
      <c r="BO29" s="447"/>
      <c r="BP29" s="447"/>
      <c r="BQ29" s="447"/>
      <c r="BR29" s="447"/>
      <c r="BS29" s="447"/>
      <c r="BT29" s="447"/>
      <c r="BU29" s="448"/>
      <c r="BV29" s="446">
        <v>100480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99.4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1031138</v>
      </c>
      <c r="BO30" s="620"/>
      <c r="BP30" s="620"/>
      <c r="BQ30" s="620"/>
      <c r="BR30" s="620"/>
      <c r="BS30" s="620"/>
      <c r="BT30" s="620"/>
      <c r="BU30" s="621"/>
      <c r="BV30" s="619">
        <v>1606686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189</v>
      </c>
      <c r="X33" s="435"/>
      <c r="Y33" s="435"/>
      <c r="Z33" s="435"/>
      <c r="AA33" s="435"/>
      <c r="AB33" s="435"/>
      <c r="AC33" s="435"/>
      <c r="AD33" s="435"/>
      <c r="AE33" s="435"/>
      <c r="AF33" s="435"/>
      <c r="AG33" s="435"/>
      <c r="AH33" s="435"/>
      <c r="AI33" s="435"/>
      <c r="AJ33" s="435"/>
      <c r="AK33" s="435"/>
      <c r="AL33" s="195"/>
      <c r="AM33" s="470" t="s">
        <v>190</v>
      </c>
      <c r="AN33" s="470"/>
      <c r="AO33" s="435" t="s">
        <v>188</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194</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水道事業特別会計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相楽郡西部塵埃処理組合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学研都市京都土地開発公社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病院事業特別会計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相楽郡広域事務組合（一般会計）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相楽郡広域事務組合（相楽地区ふるさと市町村圏振興事業特別会計）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京都府市町村議会議員公務災害補償等組合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京都府後期高齢者医療広域連合（一般会計）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京都府後期高齢者医療広域連合（特別会計）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京都府住宅新築資金等貸付事業管理組合（一般会計）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京都府住宅新築資金等貸付事業管理組合（特別会計）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京都府自治会館管理組合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京都府市町村職員退職手当組合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HKJwCVV3FzzVp5aU8l1LZivyFrR1WXPN70UqzrfxxrBy+IJ6bT5HUKJF50xFe20hrDk8qQGIteRCahAQFkTUUA==" saltValue="pooAYJWQu9dhylwDfYZ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4" t="s">
        <v>563</v>
      </c>
      <c r="D34" s="1224"/>
      <c r="E34" s="1225"/>
      <c r="F34" s="32">
        <v>27.06</v>
      </c>
      <c r="G34" s="33">
        <v>30.27</v>
      </c>
      <c r="H34" s="33">
        <v>31.29</v>
      </c>
      <c r="I34" s="33">
        <v>33.42</v>
      </c>
      <c r="J34" s="34">
        <v>34.39</v>
      </c>
      <c r="K34" s="22"/>
      <c r="L34" s="22"/>
      <c r="M34" s="22"/>
      <c r="N34" s="22"/>
      <c r="O34" s="22"/>
      <c r="P34" s="22"/>
    </row>
    <row r="35" spans="1:16" ht="39" customHeight="1">
      <c r="A35" s="22"/>
      <c r="B35" s="35"/>
      <c r="C35" s="1218" t="s">
        <v>564</v>
      </c>
      <c r="D35" s="1219"/>
      <c r="E35" s="1220"/>
      <c r="F35" s="36">
        <v>0.33</v>
      </c>
      <c r="G35" s="37">
        <v>0.26</v>
      </c>
      <c r="H35" s="37">
        <v>0.53</v>
      </c>
      <c r="I35" s="37">
        <v>1.33</v>
      </c>
      <c r="J35" s="38">
        <v>2.2999999999999998</v>
      </c>
      <c r="K35" s="22"/>
      <c r="L35" s="22"/>
      <c r="M35" s="22"/>
      <c r="N35" s="22"/>
      <c r="O35" s="22"/>
      <c r="P35" s="22"/>
    </row>
    <row r="36" spans="1:16" ht="39" customHeight="1">
      <c r="A36" s="22"/>
      <c r="B36" s="35"/>
      <c r="C36" s="1218" t="s">
        <v>565</v>
      </c>
      <c r="D36" s="1219"/>
      <c r="E36" s="1220"/>
      <c r="F36" s="36">
        <v>0.59</v>
      </c>
      <c r="G36" s="37">
        <v>0.56000000000000005</v>
      </c>
      <c r="H36" s="37">
        <v>0.57999999999999996</v>
      </c>
      <c r="I36" s="37">
        <v>0.68</v>
      </c>
      <c r="J36" s="38">
        <v>2.1</v>
      </c>
      <c r="K36" s="22"/>
      <c r="L36" s="22"/>
      <c r="M36" s="22"/>
      <c r="N36" s="22"/>
      <c r="O36" s="22"/>
      <c r="P36" s="22"/>
    </row>
    <row r="37" spans="1:16" ht="39" customHeight="1">
      <c r="A37" s="22"/>
      <c r="B37" s="35"/>
      <c r="C37" s="1218" t="s">
        <v>566</v>
      </c>
      <c r="D37" s="1219"/>
      <c r="E37" s="1220"/>
      <c r="F37" s="36">
        <v>0.41</v>
      </c>
      <c r="G37" s="37">
        <v>0.66</v>
      </c>
      <c r="H37" s="37">
        <v>0.73</v>
      </c>
      <c r="I37" s="37">
        <v>0.63</v>
      </c>
      <c r="J37" s="38">
        <v>0.61</v>
      </c>
      <c r="K37" s="22"/>
      <c r="L37" s="22"/>
      <c r="M37" s="22"/>
      <c r="N37" s="22"/>
      <c r="O37" s="22"/>
      <c r="P37" s="22"/>
    </row>
    <row r="38" spans="1:16" ht="39" customHeight="1">
      <c r="A38" s="22"/>
      <c r="B38" s="35"/>
      <c r="C38" s="1218" t="s">
        <v>567</v>
      </c>
      <c r="D38" s="1219"/>
      <c r="E38" s="1220"/>
      <c r="F38" s="36">
        <v>0.11</v>
      </c>
      <c r="G38" s="37">
        <v>0.13</v>
      </c>
      <c r="H38" s="37">
        <v>0.12</v>
      </c>
      <c r="I38" s="37">
        <v>0.14000000000000001</v>
      </c>
      <c r="J38" s="38">
        <v>0.14000000000000001</v>
      </c>
      <c r="K38" s="22"/>
      <c r="L38" s="22"/>
      <c r="M38" s="22"/>
      <c r="N38" s="22"/>
      <c r="O38" s="22"/>
      <c r="P38" s="22"/>
    </row>
    <row r="39" spans="1:16" ht="39" customHeight="1">
      <c r="A39" s="22"/>
      <c r="B39" s="35"/>
      <c r="C39" s="1218" t="s">
        <v>568</v>
      </c>
      <c r="D39" s="1219"/>
      <c r="E39" s="1220"/>
      <c r="F39" s="36">
        <v>0.16</v>
      </c>
      <c r="G39" s="37">
        <v>0.16</v>
      </c>
      <c r="H39" s="37">
        <v>0.13</v>
      </c>
      <c r="I39" s="37">
        <v>0.13</v>
      </c>
      <c r="J39" s="38">
        <v>0.12</v>
      </c>
      <c r="K39" s="22"/>
      <c r="L39" s="22"/>
      <c r="M39" s="22"/>
      <c r="N39" s="22"/>
      <c r="O39" s="22"/>
      <c r="P39" s="22"/>
    </row>
    <row r="40" spans="1:16" ht="39" customHeight="1">
      <c r="A40" s="22"/>
      <c r="B40" s="35"/>
      <c r="C40" s="1218" t="s">
        <v>569</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570</v>
      </c>
      <c r="D42" s="1219"/>
      <c r="E42" s="1220"/>
      <c r="F42" s="36" t="s">
        <v>513</v>
      </c>
      <c r="G42" s="37" t="s">
        <v>513</v>
      </c>
      <c r="H42" s="37" t="s">
        <v>513</v>
      </c>
      <c r="I42" s="37" t="s">
        <v>513</v>
      </c>
      <c r="J42" s="38" t="s">
        <v>513</v>
      </c>
      <c r="K42" s="22"/>
      <c r="L42" s="22"/>
      <c r="M42" s="22"/>
      <c r="N42" s="22"/>
      <c r="O42" s="22"/>
      <c r="P42" s="22"/>
    </row>
    <row r="43" spans="1:16" ht="39" customHeight="1" thickBot="1">
      <c r="A43" s="22"/>
      <c r="B43" s="40"/>
      <c r="C43" s="1221" t="s">
        <v>571</v>
      </c>
      <c r="D43" s="1222"/>
      <c r="E43" s="1223"/>
      <c r="F43" s="41">
        <v>0</v>
      </c>
      <c r="G43" s="42">
        <v>0</v>
      </c>
      <c r="H43" s="42">
        <v>0</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qJFTrhGKTG1REmCTYPcnKFbA4PhctASOuhFz0sl+dPxq85So+kLmBHBCyDZS63vC62DVOsrbeq8zK1PQeNPmA==" saltValue="Sn6K0yREQzhEW+TJcQoN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4" t="s">
        <v>11</v>
      </c>
      <c r="C45" s="1235"/>
      <c r="D45" s="58"/>
      <c r="E45" s="1240" t="s">
        <v>12</v>
      </c>
      <c r="F45" s="1240"/>
      <c r="G45" s="1240"/>
      <c r="H45" s="1240"/>
      <c r="I45" s="1240"/>
      <c r="J45" s="1241"/>
      <c r="K45" s="59">
        <v>1618</v>
      </c>
      <c r="L45" s="60">
        <v>1577</v>
      </c>
      <c r="M45" s="60">
        <v>1460</v>
      </c>
      <c r="N45" s="60">
        <v>1448</v>
      </c>
      <c r="O45" s="61">
        <v>1504</v>
      </c>
      <c r="P45" s="48"/>
      <c r="Q45" s="48"/>
      <c r="R45" s="48"/>
      <c r="S45" s="48"/>
      <c r="T45" s="48"/>
      <c r="U45" s="48"/>
    </row>
    <row r="46" spans="1:21" ht="30.75" customHeight="1">
      <c r="A46" s="48"/>
      <c r="B46" s="1236"/>
      <c r="C46" s="1237"/>
      <c r="D46" s="62"/>
      <c r="E46" s="1228" t="s">
        <v>13</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c r="A47" s="48"/>
      <c r="B47" s="1236"/>
      <c r="C47" s="1237"/>
      <c r="D47" s="62"/>
      <c r="E47" s="1228" t="s">
        <v>14</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c r="A48" s="48"/>
      <c r="B48" s="1236"/>
      <c r="C48" s="1237"/>
      <c r="D48" s="62"/>
      <c r="E48" s="1228" t="s">
        <v>15</v>
      </c>
      <c r="F48" s="1228"/>
      <c r="G48" s="1228"/>
      <c r="H48" s="1228"/>
      <c r="I48" s="1228"/>
      <c r="J48" s="1229"/>
      <c r="K48" s="63">
        <v>490</v>
      </c>
      <c r="L48" s="64">
        <v>532</v>
      </c>
      <c r="M48" s="64">
        <v>554</v>
      </c>
      <c r="N48" s="64">
        <v>600</v>
      </c>
      <c r="O48" s="65">
        <v>647</v>
      </c>
      <c r="P48" s="48"/>
      <c r="Q48" s="48"/>
      <c r="R48" s="48"/>
      <c r="S48" s="48"/>
      <c r="T48" s="48"/>
      <c r="U48" s="48"/>
    </row>
    <row r="49" spans="1:21" ht="30.75" customHeight="1">
      <c r="A49" s="48"/>
      <c r="B49" s="1236"/>
      <c r="C49" s="1237"/>
      <c r="D49" s="62"/>
      <c r="E49" s="1228" t="s">
        <v>16</v>
      </c>
      <c r="F49" s="1228"/>
      <c r="G49" s="1228"/>
      <c r="H49" s="1228"/>
      <c r="I49" s="1228"/>
      <c r="J49" s="1229"/>
      <c r="K49" s="63">
        <v>69</v>
      </c>
      <c r="L49" s="64">
        <v>50</v>
      </c>
      <c r="M49" s="64">
        <v>27</v>
      </c>
      <c r="N49" s="64">
        <v>21</v>
      </c>
      <c r="O49" s="65" t="s">
        <v>513</v>
      </c>
      <c r="P49" s="48"/>
      <c r="Q49" s="48"/>
      <c r="R49" s="48"/>
      <c r="S49" s="48"/>
      <c r="T49" s="48"/>
      <c r="U49" s="48"/>
    </row>
    <row r="50" spans="1:21" ht="30.75" customHeight="1">
      <c r="A50" s="48"/>
      <c r="B50" s="1236"/>
      <c r="C50" s="1237"/>
      <c r="D50" s="62"/>
      <c r="E50" s="1228" t="s">
        <v>17</v>
      </c>
      <c r="F50" s="1228"/>
      <c r="G50" s="1228"/>
      <c r="H50" s="1228"/>
      <c r="I50" s="1228"/>
      <c r="J50" s="1229"/>
      <c r="K50" s="63">
        <v>455</v>
      </c>
      <c r="L50" s="64">
        <v>655</v>
      </c>
      <c r="M50" s="64">
        <v>457</v>
      </c>
      <c r="N50" s="64">
        <v>456</v>
      </c>
      <c r="O50" s="65">
        <v>455</v>
      </c>
      <c r="P50" s="48"/>
      <c r="Q50" s="48"/>
      <c r="R50" s="48"/>
      <c r="S50" s="48"/>
      <c r="T50" s="48"/>
      <c r="U50" s="48"/>
    </row>
    <row r="51" spans="1:21" ht="30.75" customHeight="1">
      <c r="A51" s="48"/>
      <c r="B51" s="1238"/>
      <c r="C51" s="1239"/>
      <c r="D51" s="66"/>
      <c r="E51" s="1228" t="s">
        <v>18</v>
      </c>
      <c r="F51" s="1228"/>
      <c r="G51" s="1228"/>
      <c r="H51" s="1228"/>
      <c r="I51" s="1228"/>
      <c r="J51" s="1229"/>
      <c r="K51" s="63" t="s">
        <v>513</v>
      </c>
      <c r="L51" s="64">
        <v>0</v>
      </c>
      <c r="M51" s="64" t="s">
        <v>513</v>
      </c>
      <c r="N51" s="64" t="s">
        <v>513</v>
      </c>
      <c r="O51" s="65" t="s">
        <v>513</v>
      </c>
      <c r="P51" s="48"/>
      <c r="Q51" s="48"/>
      <c r="R51" s="48"/>
      <c r="S51" s="48"/>
      <c r="T51" s="48"/>
      <c r="U51" s="48"/>
    </row>
    <row r="52" spans="1:21" ht="30.75" customHeight="1">
      <c r="A52" s="48"/>
      <c r="B52" s="1226" t="s">
        <v>19</v>
      </c>
      <c r="C52" s="1227"/>
      <c r="D52" s="66"/>
      <c r="E52" s="1228" t="s">
        <v>20</v>
      </c>
      <c r="F52" s="1228"/>
      <c r="G52" s="1228"/>
      <c r="H52" s="1228"/>
      <c r="I52" s="1228"/>
      <c r="J52" s="1229"/>
      <c r="K52" s="63">
        <v>1631</v>
      </c>
      <c r="L52" s="64">
        <v>1812</v>
      </c>
      <c r="M52" s="64">
        <v>1717</v>
      </c>
      <c r="N52" s="64">
        <v>1579</v>
      </c>
      <c r="O52" s="65">
        <v>1598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1001</v>
      </c>
      <c r="L53" s="69">
        <v>1002</v>
      </c>
      <c r="M53" s="69">
        <v>781</v>
      </c>
      <c r="N53" s="69">
        <v>946</v>
      </c>
      <c r="O53" s="70">
        <v>1008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w0178A3yA6D7z5iRjAh6X5wNEtTuwdYp8UteV0MUIHCcDeQrEyv+SbMKD+H2h9K2Q00dIVaqLFiDbSaMcezVA==" saltValue="NUj7Fc+dAPfVjwW1LzfPe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42" t="s">
        <v>24</v>
      </c>
      <c r="C41" s="1243"/>
      <c r="D41" s="81"/>
      <c r="E41" s="1248" t="s">
        <v>25</v>
      </c>
      <c r="F41" s="1248"/>
      <c r="G41" s="1248"/>
      <c r="H41" s="1249"/>
      <c r="I41" s="82">
        <v>14395</v>
      </c>
      <c r="J41" s="83">
        <v>14418</v>
      </c>
      <c r="K41" s="83">
        <v>15514</v>
      </c>
      <c r="L41" s="83">
        <v>15473</v>
      </c>
      <c r="M41" s="84">
        <v>16059</v>
      </c>
    </row>
    <row r="42" spans="2:13" ht="27.75" customHeight="1">
      <c r="B42" s="1244"/>
      <c r="C42" s="1245"/>
      <c r="D42" s="85"/>
      <c r="E42" s="1250" t="s">
        <v>26</v>
      </c>
      <c r="F42" s="1250"/>
      <c r="G42" s="1250"/>
      <c r="H42" s="1251"/>
      <c r="I42" s="86">
        <v>4410</v>
      </c>
      <c r="J42" s="87">
        <v>3753</v>
      </c>
      <c r="K42" s="87">
        <v>3296</v>
      </c>
      <c r="L42" s="87">
        <v>2840</v>
      </c>
      <c r="M42" s="88">
        <v>2385</v>
      </c>
    </row>
    <row r="43" spans="2:13" ht="27.75" customHeight="1">
      <c r="B43" s="1244"/>
      <c r="C43" s="1245"/>
      <c r="D43" s="85"/>
      <c r="E43" s="1250" t="s">
        <v>27</v>
      </c>
      <c r="F43" s="1250"/>
      <c r="G43" s="1250"/>
      <c r="H43" s="1251"/>
      <c r="I43" s="86">
        <v>7858</v>
      </c>
      <c r="J43" s="87">
        <v>7840</v>
      </c>
      <c r="K43" s="87">
        <v>8045</v>
      </c>
      <c r="L43" s="87">
        <v>8427</v>
      </c>
      <c r="M43" s="88">
        <v>8580</v>
      </c>
    </row>
    <row r="44" spans="2:13" ht="27.75" customHeight="1">
      <c r="B44" s="1244"/>
      <c r="C44" s="1245"/>
      <c r="D44" s="85"/>
      <c r="E44" s="1250" t="s">
        <v>28</v>
      </c>
      <c r="F44" s="1250"/>
      <c r="G44" s="1250"/>
      <c r="H44" s="1251"/>
      <c r="I44" s="86">
        <v>115</v>
      </c>
      <c r="J44" s="87">
        <v>76</v>
      </c>
      <c r="K44" s="87">
        <v>31</v>
      </c>
      <c r="L44" s="87">
        <v>4</v>
      </c>
      <c r="M44" s="88">
        <v>3</v>
      </c>
    </row>
    <row r="45" spans="2:13" ht="27.75" customHeight="1">
      <c r="B45" s="1244"/>
      <c r="C45" s="1245"/>
      <c r="D45" s="85"/>
      <c r="E45" s="1250" t="s">
        <v>29</v>
      </c>
      <c r="F45" s="1250"/>
      <c r="G45" s="1250"/>
      <c r="H45" s="1251"/>
      <c r="I45" s="86">
        <v>1675</v>
      </c>
      <c r="J45" s="87">
        <v>1550</v>
      </c>
      <c r="K45" s="87">
        <v>1556</v>
      </c>
      <c r="L45" s="87">
        <v>1533</v>
      </c>
      <c r="M45" s="88">
        <v>1567</v>
      </c>
    </row>
    <row r="46" spans="2:13" ht="27.75" customHeight="1">
      <c r="B46" s="1244"/>
      <c r="C46" s="1245"/>
      <c r="D46" s="89"/>
      <c r="E46" s="1250" t="s">
        <v>30</v>
      </c>
      <c r="F46" s="1250"/>
      <c r="G46" s="1250"/>
      <c r="H46" s="1251"/>
      <c r="I46" s="86" t="s">
        <v>513</v>
      </c>
      <c r="J46" s="87" t="s">
        <v>513</v>
      </c>
      <c r="K46" s="87" t="s">
        <v>513</v>
      </c>
      <c r="L46" s="87" t="s">
        <v>513</v>
      </c>
      <c r="M46" s="88" t="s">
        <v>513</v>
      </c>
    </row>
    <row r="47" spans="2:13" ht="27.75" customHeight="1">
      <c r="B47" s="1244"/>
      <c r="C47" s="1245"/>
      <c r="D47" s="90"/>
      <c r="E47" s="1252" t="s">
        <v>31</v>
      </c>
      <c r="F47" s="1253"/>
      <c r="G47" s="1253"/>
      <c r="H47" s="1254"/>
      <c r="I47" s="86" t="s">
        <v>513</v>
      </c>
      <c r="J47" s="87" t="s">
        <v>513</v>
      </c>
      <c r="K47" s="87" t="s">
        <v>513</v>
      </c>
      <c r="L47" s="87" t="s">
        <v>513</v>
      </c>
      <c r="M47" s="88" t="s">
        <v>513</v>
      </c>
    </row>
    <row r="48" spans="2:13" ht="27.75" customHeight="1">
      <c r="B48" s="1244"/>
      <c r="C48" s="1245"/>
      <c r="D48" s="85"/>
      <c r="E48" s="1250" t="s">
        <v>32</v>
      </c>
      <c r="F48" s="1250"/>
      <c r="G48" s="1250"/>
      <c r="H48" s="1251"/>
      <c r="I48" s="86" t="s">
        <v>513</v>
      </c>
      <c r="J48" s="87" t="s">
        <v>513</v>
      </c>
      <c r="K48" s="87" t="s">
        <v>513</v>
      </c>
      <c r="L48" s="87" t="s">
        <v>513</v>
      </c>
      <c r="M48" s="88" t="s">
        <v>513</v>
      </c>
    </row>
    <row r="49" spans="2:13" ht="27.75" customHeight="1">
      <c r="B49" s="1246"/>
      <c r="C49" s="1247"/>
      <c r="D49" s="85"/>
      <c r="E49" s="1250" t="s">
        <v>33</v>
      </c>
      <c r="F49" s="1250"/>
      <c r="G49" s="1250"/>
      <c r="H49" s="1251"/>
      <c r="I49" s="86" t="s">
        <v>513</v>
      </c>
      <c r="J49" s="87" t="s">
        <v>513</v>
      </c>
      <c r="K49" s="87" t="s">
        <v>513</v>
      </c>
      <c r="L49" s="87" t="s">
        <v>513</v>
      </c>
      <c r="M49" s="88" t="s">
        <v>513</v>
      </c>
    </row>
    <row r="50" spans="2:13" ht="27.75" customHeight="1">
      <c r="B50" s="1255" t="s">
        <v>34</v>
      </c>
      <c r="C50" s="1256"/>
      <c r="D50" s="91"/>
      <c r="E50" s="1250" t="s">
        <v>35</v>
      </c>
      <c r="F50" s="1250"/>
      <c r="G50" s="1250"/>
      <c r="H50" s="1251"/>
      <c r="I50" s="86">
        <v>2888</v>
      </c>
      <c r="J50" s="87">
        <v>3250</v>
      </c>
      <c r="K50" s="87">
        <v>3294</v>
      </c>
      <c r="L50" s="87">
        <v>2626</v>
      </c>
      <c r="M50" s="88">
        <v>1786</v>
      </c>
    </row>
    <row r="51" spans="2:13" ht="27.75" customHeight="1">
      <c r="B51" s="1244"/>
      <c r="C51" s="1245"/>
      <c r="D51" s="85"/>
      <c r="E51" s="1250" t="s">
        <v>36</v>
      </c>
      <c r="F51" s="1250"/>
      <c r="G51" s="1250"/>
      <c r="H51" s="1251"/>
      <c r="I51" s="86">
        <v>3613</v>
      </c>
      <c r="J51" s="87">
        <v>3334</v>
      </c>
      <c r="K51" s="87">
        <v>3301</v>
      </c>
      <c r="L51" s="87">
        <v>3276</v>
      </c>
      <c r="M51" s="88">
        <v>3521</v>
      </c>
    </row>
    <row r="52" spans="2:13" ht="27.75" customHeight="1">
      <c r="B52" s="1246"/>
      <c r="C52" s="1247"/>
      <c r="D52" s="85"/>
      <c r="E52" s="1250" t="s">
        <v>37</v>
      </c>
      <c r="F52" s="1250"/>
      <c r="G52" s="1250"/>
      <c r="H52" s="1251"/>
      <c r="I52" s="86">
        <v>13947</v>
      </c>
      <c r="J52" s="87">
        <v>13762</v>
      </c>
      <c r="K52" s="87">
        <v>14636</v>
      </c>
      <c r="L52" s="87">
        <v>14698</v>
      </c>
      <c r="M52" s="88">
        <v>14923</v>
      </c>
    </row>
    <row r="53" spans="2:13" ht="27.75" customHeight="1" thickBot="1">
      <c r="B53" s="1257" t="s">
        <v>38</v>
      </c>
      <c r="C53" s="1258"/>
      <c r="D53" s="92"/>
      <c r="E53" s="1259" t="s">
        <v>39</v>
      </c>
      <c r="F53" s="1259"/>
      <c r="G53" s="1259"/>
      <c r="H53" s="1260"/>
      <c r="I53" s="93">
        <v>8007</v>
      </c>
      <c r="J53" s="94">
        <v>7291</v>
      </c>
      <c r="K53" s="94">
        <v>7210</v>
      </c>
      <c r="L53" s="94">
        <v>7678</v>
      </c>
      <c r="M53" s="95">
        <v>8365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wozWfdQi3Kja1L4UcYiMga8maNaTwtuCdj6SOd312jPXVo0T+hOQgCmy6ypi1diu00D5E0yR2aCrGdAbks/DQ==" saltValue="mrvNC0nd+K1+CkZkAXJK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69" t="s">
        <v>42</v>
      </c>
      <c r="D55" s="1269"/>
      <c r="E55" s="1270"/>
      <c r="F55" s="107">
        <v>1149</v>
      </c>
      <c r="G55" s="107">
        <v>933</v>
      </c>
      <c r="H55" s="108">
        <v>648</v>
      </c>
    </row>
    <row r="56" spans="2:8" ht="52.5" customHeight="1">
      <c r="B56" s="109"/>
      <c r="C56" s="1271" t="s">
        <v>43</v>
      </c>
      <c r="D56" s="1271"/>
      <c r="E56" s="1272"/>
      <c r="F56" s="110">
        <v>100</v>
      </c>
      <c r="G56" s="110">
        <v>100</v>
      </c>
      <c r="H56" s="111">
        <v>101</v>
      </c>
    </row>
    <row r="57" spans="2:8" ht="53.25" customHeight="1">
      <c r="B57" s="109"/>
      <c r="C57" s="1273" t="s">
        <v>44</v>
      </c>
      <c r="D57" s="1273"/>
      <c r="E57" s="1274"/>
      <c r="F57" s="112">
        <v>2061</v>
      </c>
      <c r="G57" s="112">
        <v>1607</v>
      </c>
      <c r="H57" s="113">
        <v>1031</v>
      </c>
    </row>
    <row r="58" spans="2:8" ht="45.75" customHeight="1">
      <c r="B58" s="114"/>
      <c r="C58" s="1261" t="s">
        <v>572</v>
      </c>
      <c r="D58" s="1262"/>
      <c r="E58" s="1263"/>
      <c r="F58" s="115">
        <v>472</v>
      </c>
      <c r="G58" s="115">
        <v>462</v>
      </c>
      <c r="H58" s="116">
        <v>369</v>
      </c>
    </row>
    <row r="59" spans="2:8" ht="45.75" customHeight="1">
      <c r="B59" s="114"/>
      <c r="C59" s="1261" t="s">
        <v>573</v>
      </c>
      <c r="D59" s="1262"/>
      <c r="E59" s="1263"/>
      <c r="F59" s="115">
        <v>584</v>
      </c>
      <c r="G59" s="115">
        <v>445</v>
      </c>
      <c r="H59" s="116">
        <v>266</v>
      </c>
    </row>
    <row r="60" spans="2:8" ht="45.75" customHeight="1">
      <c r="B60" s="114"/>
      <c r="C60" s="1261" t="s">
        <v>574</v>
      </c>
      <c r="D60" s="1262"/>
      <c r="E60" s="1263"/>
      <c r="F60" s="115">
        <v>181</v>
      </c>
      <c r="G60" s="115">
        <v>154</v>
      </c>
      <c r="H60" s="116">
        <v>98</v>
      </c>
    </row>
    <row r="61" spans="2:8" ht="45.75" customHeight="1">
      <c r="B61" s="114"/>
      <c r="C61" s="1261" t="s">
        <v>575</v>
      </c>
      <c r="D61" s="1262"/>
      <c r="E61" s="1263"/>
      <c r="F61" s="115">
        <v>184</v>
      </c>
      <c r="G61" s="115">
        <v>109</v>
      </c>
      <c r="H61" s="116">
        <v>65</v>
      </c>
    </row>
    <row r="62" spans="2:8" ht="45.75" customHeight="1" thickBot="1">
      <c r="B62" s="117"/>
      <c r="C62" s="1264" t="s">
        <v>576</v>
      </c>
      <c r="D62" s="1265"/>
      <c r="E62" s="1266"/>
      <c r="F62" s="118">
        <v>132</v>
      </c>
      <c r="G62" s="118">
        <v>116</v>
      </c>
      <c r="H62" s="119">
        <v>64</v>
      </c>
    </row>
    <row r="63" spans="2:8" ht="52.5" customHeight="1" thickBot="1">
      <c r="B63" s="120"/>
      <c r="C63" s="1267" t="s">
        <v>45</v>
      </c>
      <c r="D63" s="1267"/>
      <c r="E63" s="1268"/>
      <c r="F63" s="121">
        <v>3311</v>
      </c>
      <c r="G63" s="121">
        <v>2640</v>
      </c>
      <c r="H63" s="122">
        <v>1780</v>
      </c>
    </row>
    <row r="64" spans="2:8" ht="15" customHeight="1"/>
    <row r="65" ht="0" hidden="1" customHeight="1"/>
    <row r="66" ht="0" hidden="1" customHeight="1"/>
  </sheetData>
  <sheetProtection algorithmName="SHA-512" hashValue="3mJCYv7SQV8JazZmj/nKFs6lWQI9wcQ7oRqk00Gj5sv2AbiNYuBtYwkUzR38lFDC6eJF1KfV2v9b74U8JlErag==" saltValue="VCM0pLznRaqb3JPsAFXu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42578125" style="365" customWidth="1"/>
    <col min="2" max="107" width="2.42578125" style="365" customWidth="1"/>
    <col min="108" max="108" width="6.140625" style="367" customWidth="1"/>
    <col min="109" max="109" width="5.85546875" style="366" customWidth="1"/>
    <col min="110" max="110" width="19.140625" style="365" hidden="1"/>
    <col min="111" max="115" width="12.5703125" style="365" hidden="1"/>
    <col min="116" max="349" width="8.5703125" style="365" hidden="1"/>
    <col min="350" max="355" width="14.85546875" style="365" hidden="1"/>
    <col min="356" max="357" width="15.85546875" style="365" hidden="1"/>
    <col min="358" max="363" width="16.140625" style="365" hidden="1"/>
    <col min="364" max="364" width="6.140625" style="365" hidden="1"/>
    <col min="365" max="365" width="3" style="365" hidden="1"/>
    <col min="366" max="605" width="8.5703125" style="365" hidden="1"/>
    <col min="606" max="611" width="14.85546875" style="365" hidden="1"/>
    <col min="612" max="613" width="15.85546875" style="365" hidden="1"/>
    <col min="614" max="619" width="16.140625" style="365" hidden="1"/>
    <col min="620" max="620" width="6.140625" style="365" hidden="1"/>
    <col min="621" max="621" width="3" style="365" hidden="1"/>
    <col min="622" max="861" width="8.5703125" style="365" hidden="1"/>
    <col min="862" max="867" width="14.85546875" style="365" hidden="1"/>
    <col min="868" max="869" width="15.85546875" style="365" hidden="1"/>
    <col min="870" max="875" width="16.140625" style="365" hidden="1"/>
    <col min="876" max="876" width="6.140625" style="365" hidden="1"/>
    <col min="877" max="877" width="3" style="365" hidden="1"/>
    <col min="878" max="1117" width="8.5703125" style="365" hidden="1"/>
    <col min="1118" max="1123" width="14.85546875" style="365" hidden="1"/>
    <col min="1124" max="1125" width="15.85546875" style="365" hidden="1"/>
    <col min="1126" max="1131" width="16.140625" style="365" hidden="1"/>
    <col min="1132" max="1132" width="6.140625" style="365" hidden="1"/>
    <col min="1133" max="1133" width="3" style="365" hidden="1"/>
    <col min="1134" max="1373" width="8.5703125" style="365" hidden="1"/>
    <col min="1374" max="1379" width="14.85546875" style="365" hidden="1"/>
    <col min="1380" max="1381" width="15.85546875" style="365" hidden="1"/>
    <col min="1382" max="1387" width="16.140625" style="365" hidden="1"/>
    <col min="1388" max="1388" width="6.140625" style="365" hidden="1"/>
    <col min="1389" max="1389" width="3" style="365" hidden="1"/>
    <col min="1390" max="1629" width="8.5703125" style="365" hidden="1"/>
    <col min="1630" max="1635" width="14.85546875" style="365" hidden="1"/>
    <col min="1636" max="1637" width="15.85546875" style="365" hidden="1"/>
    <col min="1638" max="1643" width="16.140625" style="365" hidden="1"/>
    <col min="1644" max="1644" width="6.140625" style="365" hidden="1"/>
    <col min="1645" max="1645" width="3" style="365" hidden="1"/>
    <col min="1646" max="1885" width="8.5703125" style="365" hidden="1"/>
    <col min="1886" max="1891" width="14.85546875" style="365" hidden="1"/>
    <col min="1892" max="1893" width="15.85546875" style="365" hidden="1"/>
    <col min="1894" max="1899" width="16.140625" style="365" hidden="1"/>
    <col min="1900" max="1900" width="6.140625" style="365" hidden="1"/>
    <col min="1901" max="1901" width="3" style="365" hidden="1"/>
    <col min="1902" max="2141" width="8.5703125" style="365" hidden="1"/>
    <col min="2142" max="2147" width="14.85546875" style="365" hidden="1"/>
    <col min="2148" max="2149" width="15.85546875" style="365" hidden="1"/>
    <col min="2150" max="2155" width="16.140625" style="365" hidden="1"/>
    <col min="2156" max="2156" width="6.140625" style="365" hidden="1"/>
    <col min="2157" max="2157" width="3" style="365" hidden="1"/>
    <col min="2158" max="2397" width="8.5703125" style="365" hidden="1"/>
    <col min="2398" max="2403" width="14.85546875" style="365" hidden="1"/>
    <col min="2404" max="2405" width="15.85546875" style="365" hidden="1"/>
    <col min="2406" max="2411" width="16.140625" style="365" hidden="1"/>
    <col min="2412" max="2412" width="6.140625" style="365" hidden="1"/>
    <col min="2413" max="2413" width="3" style="365" hidden="1"/>
    <col min="2414" max="2653" width="8.5703125" style="365" hidden="1"/>
    <col min="2654" max="2659" width="14.85546875" style="365" hidden="1"/>
    <col min="2660" max="2661" width="15.85546875" style="365" hidden="1"/>
    <col min="2662" max="2667" width="16.140625" style="365" hidden="1"/>
    <col min="2668" max="2668" width="6.140625" style="365" hidden="1"/>
    <col min="2669" max="2669" width="3" style="365" hidden="1"/>
    <col min="2670" max="2909" width="8.5703125" style="365" hidden="1"/>
    <col min="2910" max="2915" width="14.85546875" style="365" hidden="1"/>
    <col min="2916" max="2917" width="15.85546875" style="365" hidden="1"/>
    <col min="2918" max="2923" width="16.140625" style="365" hidden="1"/>
    <col min="2924" max="2924" width="6.140625" style="365" hidden="1"/>
    <col min="2925" max="2925" width="3" style="365" hidden="1"/>
    <col min="2926" max="3165" width="8.5703125" style="365" hidden="1"/>
    <col min="3166" max="3171" width="14.85546875" style="365" hidden="1"/>
    <col min="3172" max="3173" width="15.85546875" style="365" hidden="1"/>
    <col min="3174" max="3179" width="16.140625" style="365" hidden="1"/>
    <col min="3180" max="3180" width="6.140625" style="365" hidden="1"/>
    <col min="3181" max="3181" width="3" style="365" hidden="1"/>
    <col min="3182" max="3421" width="8.5703125" style="365" hidden="1"/>
    <col min="3422" max="3427" width="14.85546875" style="365" hidden="1"/>
    <col min="3428" max="3429" width="15.85546875" style="365" hidden="1"/>
    <col min="3430" max="3435" width="16.140625" style="365" hidden="1"/>
    <col min="3436" max="3436" width="6.140625" style="365" hidden="1"/>
    <col min="3437" max="3437" width="3" style="365" hidden="1"/>
    <col min="3438" max="3677" width="8.5703125" style="365" hidden="1"/>
    <col min="3678" max="3683" width="14.85546875" style="365" hidden="1"/>
    <col min="3684" max="3685" width="15.85546875" style="365" hidden="1"/>
    <col min="3686" max="3691" width="16.140625" style="365" hidden="1"/>
    <col min="3692" max="3692" width="6.140625" style="365" hidden="1"/>
    <col min="3693" max="3693" width="3" style="365" hidden="1"/>
    <col min="3694" max="3933" width="8.5703125" style="365" hidden="1"/>
    <col min="3934" max="3939" width="14.85546875" style="365" hidden="1"/>
    <col min="3940" max="3941" width="15.85546875" style="365" hidden="1"/>
    <col min="3942" max="3947" width="16.140625" style="365" hidden="1"/>
    <col min="3948" max="3948" width="6.140625" style="365" hidden="1"/>
    <col min="3949" max="3949" width="3" style="365" hidden="1"/>
    <col min="3950" max="4189" width="8.5703125" style="365" hidden="1"/>
    <col min="4190" max="4195" width="14.85546875" style="365" hidden="1"/>
    <col min="4196" max="4197" width="15.85546875" style="365" hidden="1"/>
    <col min="4198" max="4203" width="16.140625" style="365" hidden="1"/>
    <col min="4204" max="4204" width="6.140625" style="365" hidden="1"/>
    <col min="4205" max="4205" width="3" style="365" hidden="1"/>
    <col min="4206" max="4445" width="8.5703125" style="365" hidden="1"/>
    <col min="4446" max="4451" width="14.85546875" style="365" hidden="1"/>
    <col min="4452" max="4453" width="15.85546875" style="365" hidden="1"/>
    <col min="4454" max="4459" width="16.140625" style="365" hidden="1"/>
    <col min="4460" max="4460" width="6.140625" style="365" hidden="1"/>
    <col min="4461" max="4461" width="3" style="365" hidden="1"/>
    <col min="4462" max="4701" width="8.5703125" style="365" hidden="1"/>
    <col min="4702" max="4707" width="14.85546875" style="365" hidden="1"/>
    <col min="4708" max="4709" width="15.85546875" style="365" hidden="1"/>
    <col min="4710" max="4715" width="16.140625" style="365" hidden="1"/>
    <col min="4716" max="4716" width="6.140625" style="365" hidden="1"/>
    <col min="4717" max="4717" width="3" style="365" hidden="1"/>
    <col min="4718" max="4957" width="8.5703125" style="365" hidden="1"/>
    <col min="4958" max="4963" width="14.85546875" style="365" hidden="1"/>
    <col min="4964" max="4965" width="15.85546875" style="365" hidden="1"/>
    <col min="4966" max="4971" width="16.140625" style="365" hidden="1"/>
    <col min="4972" max="4972" width="6.140625" style="365" hidden="1"/>
    <col min="4973" max="4973" width="3" style="365" hidden="1"/>
    <col min="4974" max="5213" width="8.5703125" style="365" hidden="1"/>
    <col min="5214" max="5219" width="14.85546875" style="365" hidden="1"/>
    <col min="5220" max="5221" width="15.85546875" style="365" hidden="1"/>
    <col min="5222" max="5227" width="16.140625" style="365" hidden="1"/>
    <col min="5228" max="5228" width="6.140625" style="365" hidden="1"/>
    <col min="5229" max="5229" width="3" style="365" hidden="1"/>
    <col min="5230" max="5469" width="8.5703125" style="365" hidden="1"/>
    <col min="5470" max="5475" width="14.85546875" style="365" hidden="1"/>
    <col min="5476" max="5477" width="15.85546875" style="365" hidden="1"/>
    <col min="5478" max="5483" width="16.140625" style="365" hidden="1"/>
    <col min="5484" max="5484" width="6.140625" style="365" hidden="1"/>
    <col min="5485" max="5485" width="3" style="365" hidden="1"/>
    <col min="5486" max="5725" width="8.5703125" style="365" hidden="1"/>
    <col min="5726" max="5731" width="14.85546875" style="365" hidden="1"/>
    <col min="5732" max="5733" width="15.85546875" style="365" hidden="1"/>
    <col min="5734" max="5739" width="16.140625" style="365" hidden="1"/>
    <col min="5740" max="5740" width="6.140625" style="365" hidden="1"/>
    <col min="5741" max="5741" width="3" style="365" hidden="1"/>
    <col min="5742" max="5981" width="8.5703125" style="365" hidden="1"/>
    <col min="5982" max="5987" width="14.85546875" style="365" hidden="1"/>
    <col min="5988" max="5989" width="15.85546875" style="365" hidden="1"/>
    <col min="5990" max="5995" width="16.140625" style="365" hidden="1"/>
    <col min="5996" max="5996" width="6.140625" style="365" hidden="1"/>
    <col min="5997" max="5997" width="3" style="365" hidden="1"/>
    <col min="5998" max="6237" width="8.5703125" style="365" hidden="1"/>
    <col min="6238" max="6243" width="14.85546875" style="365" hidden="1"/>
    <col min="6244" max="6245" width="15.85546875" style="365" hidden="1"/>
    <col min="6246" max="6251" width="16.140625" style="365" hidden="1"/>
    <col min="6252" max="6252" width="6.140625" style="365" hidden="1"/>
    <col min="6253" max="6253" width="3" style="365" hidden="1"/>
    <col min="6254" max="6493" width="8.5703125" style="365" hidden="1"/>
    <col min="6494" max="6499" width="14.85546875" style="365" hidden="1"/>
    <col min="6500" max="6501" width="15.85546875" style="365" hidden="1"/>
    <col min="6502" max="6507" width="16.140625" style="365" hidden="1"/>
    <col min="6508" max="6508" width="6.140625" style="365" hidden="1"/>
    <col min="6509" max="6509" width="3" style="365" hidden="1"/>
    <col min="6510" max="6749" width="8.5703125" style="365" hidden="1"/>
    <col min="6750" max="6755" width="14.85546875" style="365" hidden="1"/>
    <col min="6756" max="6757" width="15.85546875" style="365" hidden="1"/>
    <col min="6758" max="6763" width="16.140625" style="365" hidden="1"/>
    <col min="6764" max="6764" width="6.140625" style="365" hidden="1"/>
    <col min="6765" max="6765" width="3" style="365" hidden="1"/>
    <col min="6766" max="7005" width="8.5703125" style="365" hidden="1"/>
    <col min="7006" max="7011" width="14.85546875" style="365" hidden="1"/>
    <col min="7012" max="7013" width="15.85546875" style="365" hidden="1"/>
    <col min="7014" max="7019" width="16.140625" style="365" hidden="1"/>
    <col min="7020" max="7020" width="6.140625" style="365" hidden="1"/>
    <col min="7021" max="7021" width="3" style="365" hidden="1"/>
    <col min="7022" max="7261" width="8.5703125" style="365" hidden="1"/>
    <col min="7262" max="7267" width="14.85546875" style="365" hidden="1"/>
    <col min="7268" max="7269" width="15.85546875" style="365" hidden="1"/>
    <col min="7270" max="7275" width="16.140625" style="365" hidden="1"/>
    <col min="7276" max="7276" width="6.140625" style="365" hidden="1"/>
    <col min="7277" max="7277" width="3" style="365" hidden="1"/>
    <col min="7278" max="7517" width="8.5703125" style="365" hidden="1"/>
    <col min="7518" max="7523" width="14.85546875" style="365" hidden="1"/>
    <col min="7524" max="7525" width="15.85546875" style="365" hidden="1"/>
    <col min="7526" max="7531" width="16.140625" style="365" hidden="1"/>
    <col min="7532" max="7532" width="6.140625" style="365" hidden="1"/>
    <col min="7533" max="7533" width="3" style="365" hidden="1"/>
    <col min="7534" max="7773" width="8.5703125" style="365" hidden="1"/>
    <col min="7774" max="7779" width="14.85546875" style="365" hidden="1"/>
    <col min="7780" max="7781" width="15.85546875" style="365" hidden="1"/>
    <col min="7782" max="7787" width="16.140625" style="365" hidden="1"/>
    <col min="7788" max="7788" width="6.140625" style="365" hidden="1"/>
    <col min="7789" max="7789" width="3" style="365" hidden="1"/>
    <col min="7790" max="8029" width="8.5703125" style="365" hidden="1"/>
    <col min="8030" max="8035" width="14.85546875" style="365" hidden="1"/>
    <col min="8036" max="8037" width="15.85546875" style="365" hidden="1"/>
    <col min="8038" max="8043" width="16.140625" style="365" hidden="1"/>
    <col min="8044" max="8044" width="6.140625" style="365" hidden="1"/>
    <col min="8045" max="8045" width="3" style="365" hidden="1"/>
    <col min="8046" max="8285" width="8.5703125" style="365" hidden="1"/>
    <col min="8286" max="8291" width="14.85546875" style="365" hidden="1"/>
    <col min="8292" max="8293" width="15.85546875" style="365" hidden="1"/>
    <col min="8294" max="8299" width="16.140625" style="365" hidden="1"/>
    <col min="8300" max="8300" width="6.140625" style="365" hidden="1"/>
    <col min="8301" max="8301" width="3" style="365" hidden="1"/>
    <col min="8302" max="8541" width="8.5703125" style="365" hidden="1"/>
    <col min="8542" max="8547" width="14.85546875" style="365" hidden="1"/>
    <col min="8548" max="8549" width="15.85546875" style="365" hidden="1"/>
    <col min="8550" max="8555" width="16.140625" style="365" hidden="1"/>
    <col min="8556" max="8556" width="6.140625" style="365" hidden="1"/>
    <col min="8557" max="8557" width="3" style="365" hidden="1"/>
    <col min="8558" max="8797" width="8.5703125" style="365" hidden="1"/>
    <col min="8798" max="8803" width="14.85546875" style="365" hidden="1"/>
    <col min="8804" max="8805" width="15.85546875" style="365" hidden="1"/>
    <col min="8806" max="8811" width="16.140625" style="365" hidden="1"/>
    <col min="8812" max="8812" width="6.140625" style="365" hidden="1"/>
    <col min="8813" max="8813" width="3" style="365" hidden="1"/>
    <col min="8814" max="9053" width="8.5703125" style="365" hidden="1"/>
    <col min="9054" max="9059" width="14.85546875" style="365" hidden="1"/>
    <col min="9060" max="9061" width="15.85546875" style="365" hidden="1"/>
    <col min="9062" max="9067" width="16.140625" style="365" hidden="1"/>
    <col min="9068" max="9068" width="6.140625" style="365" hidden="1"/>
    <col min="9069" max="9069" width="3" style="365" hidden="1"/>
    <col min="9070" max="9309" width="8.5703125" style="365" hidden="1"/>
    <col min="9310" max="9315" width="14.85546875" style="365" hidden="1"/>
    <col min="9316" max="9317" width="15.85546875" style="365" hidden="1"/>
    <col min="9318" max="9323" width="16.140625" style="365" hidden="1"/>
    <col min="9324" max="9324" width="6.140625" style="365" hidden="1"/>
    <col min="9325" max="9325" width="3" style="365" hidden="1"/>
    <col min="9326" max="9565" width="8.5703125" style="365" hidden="1"/>
    <col min="9566" max="9571" width="14.85546875" style="365" hidden="1"/>
    <col min="9572" max="9573" width="15.85546875" style="365" hidden="1"/>
    <col min="9574" max="9579" width="16.140625" style="365" hidden="1"/>
    <col min="9580" max="9580" width="6.140625" style="365" hidden="1"/>
    <col min="9581" max="9581" width="3" style="365" hidden="1"/>
    <col min="9582" max="9821" width="8.5703125" style="365" hidden="1"/>
    <col min="9822" max="9827" width="14.85546875" style="365" hidden="1"/>
    <col min="9828" max="9829" width="15.85546875" style="365" hidden="1"/>
    <col min="9830" max="9835" width="16.140625" style="365" hidden="1"/>
    <col min="9836" max="9836" width="6.140625" style="365" hidden="1"/>
    <col min="9837" max="9837" width="3" style="365" hidden="1"/>
    <col min="9838" max="10077" width="8.5703125" style="365" hidden="1"/>
    <col min="10078" max="10083" width="14.85546875" style="365" hidden="1"/>
    <col min="10084" max="10085" width="15.85546875" style="365" hidden="1"/>
    <col min="10086" max="10091" width="16.140625" style="365" hidden="1"/>
    <col min="10092" max="10092" width="6.140625" style="365" hidden="1"/>
    <col min="10093" max="10093" width="3" style="365" hidden="1"/>
    <col min="10094" max="10333" width="8.5703125" style="365" hidden="1"/>
    <col min="10334" max="10339" width="14.85546875" style="365" hidden="1"/>
    <col min="10340" max="10341" width="15.85546875" style="365" hidden="1"/>
    <col min="10342" max="10347" width="16.140625" style="365" hidden="1"/>
    <col min="10348" max="10348" width="6.140625" style="365" hidden="1"/>
    <col min="10349" max="10349" width="3" style="365" hidden="1"/>
    <col min="10350" max="10589" width="8.5703125" style="365" hidden="1"/>
    <col min="10590" max="10595" width="14.85546875" style="365" hidden="1"/>
    <col min="10596" max="10597" width="15.85546875" style="365" hidden="1"/>
    <col min="10598" max="10603" width="16.140625" style="365" hidden="1"/>
    <col min="10604" max="10604" width="6.140625" style="365" hidden="1"/>
    <col min="10605" max="10605" width="3" style="365" hidden="1"/>
    <col min="10606" max="10845" width="8.5703125" style="365" hidden="1"/>
    <col min="10846" max="10851" width="14.85546875" style="365" hidden="1"/>
    <col min="10852" max="10853" width="15.85546875" style="365" hidden="1"/>
    <col min="10854" max="10859" width="16.140625" style="365" hidden="1"/>
    <col min="10860" max="10860" width="6.140625" style="365" hidden="1"/>
    <col min="10861" max="10861" width="3" style="365" hidden="1"/>
    <col min="10862" max="11101" width="8.5703125" style="365" hidden="1"/>
    <col min="11102" max="11107" width="14.85546875" style="365" hidden="1"/>
    <col min="11108" max="11109" width="15.85546875" style="365" hidden="1"/>
    <col min="11110" max="11115" width="16.140625" style="365" hidden="1"/>
    <col min="11116" max="11116" width="6.140625" style="365" hidden="1"/>
    <col min="11117" max="11117" width="3" style="365" hidden="1"/>
    <col min="11118" max="11357" width="8.5703125" style="365" hidden="1"/>
    <col min="11358" max="11363" width="14.85546875" style="365" hidden="1"/>
    <col min="11364" max="11365" width="15.85546875" style="365" hidden="1"/>
    <col min="11366" max="11371" width="16.140625" style="365" hidden="1"/>
    <col min="11372" max="11372" width="6.140625" style="365" hidden="1"/>
    <col min="11373" max="11373" width="3" style="365" hidden="1"/>
    <col min="11374" max="11613" width="8.5703125" style="365" hidden="1"/>
    <col min="11614" max="11619" width="14.85546875" style="365" hidden="1"/>
    <col min="11620" max="11621" width="15.85546875" style="365" hidden="1"/>
    <col min="11622" max="11627" width="16.140625" style="365" hidden="1"/>
    <col min="11628" max="11628" width="6.140625" style="365" hidden="1"/>
    <col min="11629" max="11629" width="3" style="365" hidden="1"/>
    <col min="11630" max="11869" width="8.5703125" style="365" hidden="1"/>
    <col min="11870" max="11875" width="14.85546875" style="365" hidden="1"/>
    <col min="11876" max="11877" width="15.85546875" style="365" hidden="1"/>
    <col min="11878" max="11883" width="16.140625" style="365" hidden="1"/>
    <col min="11884" max="11884" width="6.140625" style="365" hidden="1"/>
    <col min="11885" max="11885" width="3" style="365" hidden="1"/>
    <col min="11886" max="12125" width="8.5703125" style="365" hidden="1"/>
    <col min="12126" max="12131" width="14.85546875" style="365" hidden="1"/>
    <col min="12132" max="12133" width="15.85546875" style="365" hidden="1"/>
    <col min="12134" max="12139" width="16.140625" style="365" hidden="1"/>
    <col min="12140" max="12140" width="6.140625" style="365" hidden="1"/>
    <col min="12141" max="12141" width="3" style="365" hidden="1"/>
    <col min="12142" max="12381" width="8.5703125" style="365" hidden="1"/>
    <col min="12382" max="12387" width="14.85546875" style="365" hidden="1"/>
    <col min="12388" max="12389" width="15.85546875" style="365" hidden="1"/>
    <col min="12390" max="12395" width="16.140625" style="365" hidden="1"/>
    <col min="12396" max="12396" width="6.140625" style="365" hidden="1"/>
    <col min="12397" max="12397" width="3" style="365" hidden="1"/>
    <col min="12398" max="12637" width="8.5703125" style="365" hidden="1"/>
    <col min="12638" max="12643" width="14.85546875" style="365" hidden="1"/>
    <col min="12644" max="12645" width="15.85546875" style="365" hidden="1"/>
    <col min="12646" max="12651" width="16.140625" style="365" hidden="1"/>
    <col min="12652" max="12652" width="6.140625" style="365" hidden="1"/>
    <col min="12653" max="12653" width="3" style="365" hidden="1"/>
    <col min="12654" max="12893" width="8.5703125" style="365" hidden="1"/>
    <col min="12894" max="12899" width="14.85546875" style="365" hidden="1"/>
    <col min="12900" max="12901" width="15.85546875" style="365" hidden="1"/>
    <col min="12902" max="12907" width="16.140625" style="365" hidden="1"/>
    <col min="12908" max="12908" width="6.140625" style="365" hidden="1"/>
    <col min="12909" max="12909" width="3" style="365" hidden="1"/>
    <col min="12910" max="13149" width="8.5703125" style="365" hidden="1"/>
    <col min="13150" max="13155" width="14.85546875" style="365" hidden="1"/>
    <col min="13156" max="13157" width="15.85546875" style="365" hidden="1"/>
    <col min="13158" max="13163" width="16.140625" style="365" hidden="1"/>
    <col min="13164" max="13164" width="6.140625" style="365" hidden="1"/>
    <col min="13165" max="13165" width="3" style="365" hidden="1"/>
    <col min="13166" max="13405" width="8.5703125" style="365" hidden="1"/>
    <col min="13406" max="13411" width="14.85546875" style="365" hidden="1"/>
    <col min="13412" max="13413" width="15.85546875" style="365" hidden="1"/>
    <col min="13414" max="13419" width="16.140625" style="365" hidden="1"/>
    <col min="13420" max="13420" width="6.140625" style="365" hidden="1"/>
    <col min="13421" max="13421" width="3" style="365" hidden="1"/>
    <col min="13422" max="13661" width="8.5703125" style="365" hidden="1"/>
    <col min="13662" max="13667" width="14.85546875" style="365" hidden="1"/>
    <col min="13668" max="13669" width="15.85546875" style="365" hidden="1"/>
    <col min="13670" max="13675" width="16.140625" style="365" hidden="1"/>
    <col min="13676" max="13676" width="6.140625" style="365" hidden="1"/>
    <col min="13677" max="13677" width="3" style="365" hidden="1"/>
    <col min="13678" max="13917" width="8.5703125" style="365" hidden="1"/>
    <col min="13918" max="13923" width="14.85546875" style="365" hidden="1"/>
    <col min="13924" max="13925" width="15.85546875" style="365" hidden="1"/>
    <col min="13926" max="13931" width="16.140625" style="365" hidden="1"/>
    <col min="13932" max="13932" width="6.140625" style="365" hidden="1"/>
    <col min="13933" max="13933" width="3" style="365" hidden="1"/>
    <col min="13934" max="14173" width="8.5703125" style="365" hidden="1"/>
    <col min="14174" max="14179" width="14.85546875" style="365" hidden="1"/>
    <col min="14180" max="14181" width="15.85546875" style="365" hidden="1"/>
    <col min="14182" max="14187" width="16.140625" style="365" hidden="1"/>
    <col min="14188" max="14188" width="6.140625" style="365" hidden="1"/>
    <col min="14189" max="14189" width="3" style="365" hidden="1"/>
    <col min="14190" max="14429" width="8.5703125" style="365" hidden="1"/>
    <col min="14430" max="14435" width="14.85546875" style="365" hidden="1"/>
    <col min="14436" max="14437" width="15.85546875" style="365" hidden="1"/>
    <col min="14438" max="14443" width="16.140625" style="365" hidden="1"/>
    <col min="14444" max="14444" width="6.140625" style="365" hidden="1"/>
    <col min="14445" max="14445" width="3" style="365" hidden="1"/>
    <col min="14446" max="14685" width="8.5703125" style="365" hidden="1"/>
    <col min="14686" max="14691" width="14.85546875" style="365" hidden="1"/>
    <col min="14692" max="14693" width="15.85546875" style="365" hidden="1"/>
    <col min="14694" max="14699" width="16.140625" style="365" hidden="1"/>
    <col min="14700" max="14700" width="6.140625" style="365" hidden="1"/>
    <col min="14701" max="14701" width="3" style="365" hidden="1"/>
    <col min="14702" max="14941" width="8.5703125" style="365" hidden="1"/>
    <col min="14942" max="14947" width="14.85546875" style="365" hidden="1"/>
    <col min="14948" max="14949" width="15.85546875" style="365" hidden="1"/>
    <col min="14950" max="14955" width="16.140625" style="365" hidden="1"/>
    <col min="14956" max="14956" width="6.140625" style="365" hidden="1"/>
    <col min="14957" max="14957" width="3" style="365" hidden="1"/>
    <col min="14958" max="15197" width="8.5703125" style="365" hidden="1"/>
    <col min="15198" max="15203" width="14.85546875" style="365" hidden="1"/>
    <col min="15204" max="15205" width="15.85546875" style="365" hidden="1"/>
    <col min="15206" max="15211" width="16.140625" style="365" hidden="1"/>
    <col min="15212" max="15212" width="6.140625" style="365" hidden="1"/>
    <col min="15213" max="15213" width="3" style="365" hidden="1"/>
    <col min="15214" max="15453" width="8.5703125" style="365" hidden="1"/>
    <col min="15454" max="15459" width="14.85546875" style="365" hidden="1"/>
    <col min="15460" max="15461" width="15.85546875" style="365" hidden="1"/>
    <col min="15462" max="15467" width="16.140625" style="365" hidden="1"/>
    <col min="15468" max="15468" width="6.140625" style="365" hidden="1"/>
    <col min="15469" max="15469" width="3" style="365" hidden="1"/>
    <col min="15470" max="15709" width="8.5703125" style="365" hidden="1"/>
    <col min="15710" max="15715" width="14.85546875" style="365" hidden="1"/>
    <col min="15716" max="15717" width="15.85546875" style="365" hidden="1"/>
    <col min="15718" max="15723" width="16.140625" style="365" hidden="1"/>
    <col min="15724" max="15724" width="6.140625" style="365" hidden="1"/>
    <col min="15725" max="15725" width="3" style="365" hidden="1"/>
    <col min="15726" max="15965" width="8.5703125" style="365" hidden="1"/>
    <col min="15966" max="15971" width="14.85546875" style="365" hidden="1"/>
    <col min="15972" max="15973" width="15.85546875" style="365" hidden="1"/>
    <col min="15974" max="15979" width="16.140625" style="365" hidden="1"/>
    <col min="15980" max="15980" width="6.140625" style="365" hidden="1"/>
    <col min="15981" max="15981" width="3" style="365" hidden="1"/>
    <col min="15982" max="16221" width="8.5703125" style="365" hidden="1"/>
    <col min="16222" max="16227" width="14.85546875" style="365" hidden="1"/>
    <col min="16228" max="16229" width="15.85546875" style="365" hidden="1"/>
    <col min="16230" max="16235" width="16.140625" style="365" hidden="1"/>
    <col min="16236" max="16236" width="6.140625" style="365" hidden="1"/>
    <col min="16237" max="16237" width="3" style="365" hidden="1"/>
    <col min="16238" max="16384" width="8.57031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605</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605</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604</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600</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5" t="s">
        <v>603</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598</v>
      </c>
    </row>
    <row r="50" spans="1:109" ht="13.5">
      <c r="B50" s="366"/>
      <c r="G50" s="1287"/>
      <c r="H50" s="1287"/>
      <c r="I50" s="1287"/>
      <c r="J50" s="1287"/>
      <c r="K50" s="375"/>
      <c r="L50" s="375"/>
      <c r="M50" s="374"/>
      <c r="N50" s="374"/>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85" t="s">
        <v>555</v>
      </c>
      <c r="BQ50" s="1285"/>
      <c r="BR50" s="1285"/>
      <c r="BS50" s="1285"/>
      <c r="BT50" s="1285"/>
      <c r="BU50" s="1285"/>
      <c r="BV50" s="1285"/>
      <c r="BW50" s="1285"/>
      <c r="BX50" s="1285" t="s">
        <v>556</v>
      </c>
      <c r="BY50" s="1285"/>
      <c r="BZ50" s="1285"/>
      <c r="CA50" s="1285"/>
      <c r="CB50" s="1285"/>
      <c r="CC50" s="1285"/>
      <c r="CD50" s="1285"/>
      <c r="CE50" s="1285"/>
      <c r="CF50" s="1285" t="s">
        <v>557</v>
      </c>
      <c r="CG50" s="1285"/>
      <c r="CH50" s="1285"/>
      <c r="CI50" s="1285"/>
      <c r="CJ50" s="1285"/>
      <c r="CK50" s="1285"/>
      <c r="CL50" s="1285"/>
      <c r="CM50" s="1285"/>
      <c r="CN50" s="1285" t="s">
        <v>558</v>
      </c>
      <c r="CO50" s="1285"/>
      <c r="CP50" s="1285"/>
      <c r="CQ50" s="1285"/>
      <c r="CR50" s="1285"/>
      <c r="CS50" s="1285"/>
      <c r="CT50" s="1285"/>
      <c r="CU50" s="1285"/>
      <c r="CV50" s="1285" t="s">
        <v>559</v>
      </c>
      <c r="CW50" s="1285"/>
      <c r="CX50" s="1285"/>
      <c r="CY50" s="1285"/>
      <c r="CZ50" s="1285"/>
      <c r="DA50" s="1285"/>
      <c r="DB50" s="1285"/>
      <c r="DC50" s="1285"/>
    </row>
    <row r="51" spans="1:109" ht="13.5" customHeight="1">
      <c r="B51" s="366"/>
      <c r="G51" s="1291"/>
      <c r="H51" s="1291"/>
      <c r="I51" s="1294"/>
      <c r="J51" s="1294"/>
      <c r="K51" s="1292"/>
      <c r="L51" s="1292"/>
      <c r="M51" s="1292"/>
      <c r="N51" s="1292"/>
      <c r="AM51" s="373"/>
      <c r="AN51" s="1293" t="s">
        <v>597</v>
      </c>
      <c r="AO51" s="1293"/>
      <c r="AP51" s="1293"/>
      <c r="AQ51" s="1293"/>
      <c r="AR51" s="1293"/>
      <c r="AS51" s="1293"/>
      <c r="AT51" s="1293"/>
      <c r="AU51" s="1293"/>
      <c r="AV51" s="1293"/>
      <c r="AW51" s="1293"/>
      <c r="AX51" s="1293"/>
      <c r="AY51" s="1293"/>
      <c r="AZ51" s="1293"/>
      <c r="BA51" s="1293"/>
      <c r="BB51" s="1293" t="s">
        <v>595</v>
      </c>
      <c r="BC51" s="1293"/>
      <c r="BD51" s="1293"/>
      <c r="BE51" s="1293"/>
      <c r="BF51" s="1293"/>
      <c r="BG51" s="1293"/>
      <c r="BH51" s="1293"/>
      <c r="BI51" s="1293"/>
      <c r="BJ51" s="1293"/>
      <c r="BK51" s="1293"/>
      <c r="BL51" s="1293"/>
      <c r="BM51" s="1293"/>
      <c r="BN51" s="1293"/>
      <c r="BO51" s="1293"/>
      <c r="BP51" s="1286"/>
      <c r="BQ51" s="1284"/>
      <c r="BR51" s="1284"/>
      <c r="BS51" s="1284"/>
      <c r="BT51" s="1284"/>
      <c r="BU51" s="1284"/>
      <c r="BV51" s="1284"/>
      <c r="BW51" s="1284"/>
      <c r="BX51" s="1286"/>
      <c r="BY51" s="1284"/>
      <c r="BZ51" s="1284"/>
      <c r="CA51" s="1284"/>
      <c r="CB51" s="1284"/>
      <c r="CC51" s="1284"/>
      <c r="CD51" s="1284"/>
      <c r="CE51" s="1284"/>
      <c r="CF51" s="1284">
        <v>109.8</v>
      </c>
      <c r="CG51" s="1284"/>
      <c r="CH51" s="1284"/>
      <c r="CI51" s="1284"/>
      <c r="CJ51" s="1284"/>
      <c r="CK51" s="1284"/>
      <c r="CL51" s="1284"/>
      <c r="CM51" s="1284"/>
      <c r="CN51" s="1284">
        <v>112.5</v>
      </c>
      <c r="CO51" s="1284"/>
      <c r="CP51" s="1284"/>
      <c r="CQ51" s="1284"/>
      <c r="CR51" s="1284"/>
      <c r="CS51" s="1284"/>
      <c r="CT51" s="1284"/>
      <c r="CU51" s="1284"/>
      <c r="CV51" s="1284">
        <v>120.8</v>
      </c>
      <c r="CW51" s="1284"/>
      <c r="CX51" s="1284"/>
      <c r="CY51" s="1284"/>
      <c r="CZ51" s="1284"/>
      <c r="DA51" s="1284"/>
      <c r="DB51" s="1284"/>
      <c r="DC51" s="1284"/>
    </row>
    <row r="52" spans="1:109" ht="13.5">
      <c r="B52" s="366"/>
      <c r="G52" s="1291"/>
      <c r="H52" s="1291"/>
      <c r="I52" s="1294"/>
      <c r="J52" s="1294"/>
      <c r="K52" s="1292"/>
      <c r="L52" s="1292"/>
      <c r="M52" s="1292"/>
      <c r="N52" s="1292"/>
      <c r="AM52" s="37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84"/>
      <c r="BQ52" s="1284"/>
      <c r="BR52" s="1284"/>
      <c r="BS52" s="1284"/>
      <c r="BT52" s="1284"/>
      <c r="BU52" s="1284"/>
      <c r="BV52" s="1284"/>
      <c r="BW52" s="1284"/>
      <c r="BX52" s="1284"/>
      <c r="BY52" s="1284"/>
      <c r="BZ52" s="1284"/>
      <c r="CA52" s="1284"/>
      <c r="CB52" s="1284"/>
      <c r="CC52" s="1284"/>
      <c r="CD52" s="1284"/>
      <c r="CE52" s="1284"/>
      <c r="CF52" s="1284"/>
      <c r="CG52" s="1284"/>
      <c r="CH52" s="1284"/>
      <c r="CI52" s="1284"/>
      <c r="CJ52" s="1284"/>
      <c r="CK52" s="1284"/>
      <c r="CL52" s="1284"/>
      <c r="CM52" s="1284"/>
      <c r="CN52" s="1284"/>
      <c r="CO52" s="1284"/>
      <c r="CP52" s="1284"/>
      <c r="CQ52" s="1284"/>
      <c r="CR52" s="1284"/>
      <c r="CS52" s="1284"/>
      <c r="CT52" s="1284"/>
      <c r="CU52" s="1284"/>
      <c r="CV52" s="1284"/>
      <c r="CW52" s="1284"/>
      <c r="CX52" s="1284"/>
      <c r="CY52" s="1284"/>
      <c r="CZ52" s="1284"/>
      <c r="DA52" s="1284"/>
      <c r="DB52" s="1284"/>
      <c r="DC52" s="1284"/>
    </row>
    <row r="53" spans="1:109" ht="13.5">
      <c r="A53" s="381"/>
      <c r="B53" s="366"/>
      <c r="G53" s="1291"/>
      <c r="H53" s="1291"/>
      <c r="I53" s="1287"/>
      <c r="J53" s="1287"/>
      <c r="K53" s="1292"/>
      <c r="L53" s="1292"/>
      <c r="M53" s="1292"/>
      <c r="N53" s="1292"/>
      <c r="AM53" s="373"/>
      <c r="AN53" s="1293"/>
      <c r="AO53" s="1293"/>
      <c r="AP53" s="1293"/>
      <c r="AQ53" s="1293"/>
      <c r="AR53" s="1293"/>
      <c r="AS53" s="1293"/>
      <c r="AT53" s="1293"/>
      <c r="AU53" s="1293"/>
      <c r="AV53" s="1293"/>
      <c r="AW53" s="1293"/>
      <c r="AX53" s="1293"/>
      <c r="AY53" s="1293"/>
      <c r="AZ53" s="1293"/>
      <c r="BA53" s="1293"/>
      <c r="BB53" s="1293" t="s">
        <v>602</v>
      </c>
      <c r="BC53" s="1293"/>
      <c r="BD53" s="1293"/>
      <c r="BE53" s="1293"/>
      <c r="BF53" s="1293"/>
      <c r="BG53" s="1293"/>
      <c r="BH53" s="1293"/>
      <c r="BI53" s="1293"/>
      <c r="BJ53" s="1293"/>
      <c r="BK53" s="1293"/>
      <c r="BL53" s="1293"/>
      <c r="BM53" s="1293"/>
      <c r="BN53" s="1293"/>
      <c r="BO53" s="1293"/>
      <c r="BP53" s="1286"/>
      <c r="BQ53" s="1284"/>
      <c r="BR53" s="1284"/>
      <c r="BS53" s="1284"/>
      <c r="BT53" s="1284"/>
      <c r="BU53" s="1284"/>
      <c r="BV53" s="1284"/>
      <c r="BW53" s="1284"/>
      <c r="BX53" s="1286"/>
      <c r="BY53" s="1284"/>
      <c r="BZ53" s="1284"/>
      <c r="CA53" s="1284"/>
      <c r="CB53" s="1284"/>
      <c r="CC53" s="1284"/>
      <c r="CD53" s="1284"/>
      <c r="CE53" s="1284"/>
      <c r="CF53" s="1284">
        <v>50</v>
      </c>
      <c r="CG53" s="1284"/>
      <c r="CH53" s="1284"/>
      <c r="CI53" s="1284"/>
      <c r="CJ53" s="1284"/>
      <c r="CK53" s="1284"/>
      <c r="CL53" s="1284"/>
      <c r="CM53" s="1284"/>
      <c r="CN53" s="1284">
        <v>50.4</v>
      </c>
      <c r="CO53" s="1284"/>
      <c r="CP53" s="1284"/>
      <c r="CQ53" s="1284"/>
      <c r="CR53" s="1284"/>
      <c r="CS53" s="1284"/>
      <c r="CT53" s="1284"/>
      <c r="CU53" s="1284"/>
      <c r="CV53" s="1284">
        <v>51.6</v>
      </c>
      <c r="CW53" s="1284"/>
      <c r="CX53" s="1284"/>
      <c r="CY53" s="1284"/>
      <c r="CZ53" s="1284"/>
      <c r="DA53" s="1284"/>
      <c r="DB53" s="1284"/>
      <c r="DC53" s="1284"/>
    </row>
    <row r="54" spans="1:109" ht="13.5">
      <c r="A54" s="381"/>
      <c r="B54" s="366"/>
      <c r="G54" s="1291"/>
      <c r="H54" s="1291"/>
      <c r="I54" s="1287"/>
      <c r="J54" s="1287"/>
      <c r="K54" s="1292"/>
      <c r="L54" s="1292"/>
      <c r="M54" s="1292"/>
      <c r="N54" s="1292"/>
      <c r="AM54" s="37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84"/>
      <c r="BQ54" s="1284"/>
      <c r="BR54" s="1284"/>
      <c r="BS54" s="1284"/>
      <c r="BT54" s="1284"/>
      <c r="BU54" s="1284"/>
      <c r="BV54" s="1284"/>
      <c r="BW54" s="1284"/>
      <c r="BX54" s="1284"/>
      <c r="BY54" s="1284"/>
      <c r="BZ54" s="1284"/>
      <c r="CA54" s="1284"/>
      <c r="CB54" s="1284"/>
      <c r="CC54" s="1284"/>
      <c r="CD54" s="1284"/>
      <c r="CE54" s="1284"/>
      <c r="CF54" s="1284"/>
      <c r="CG54" s="1284"/>
      <c r="CH54" s="1284"/>
      <c r="CI54" s="1284"/>
      <c r="CJ54" s="1284"/>
      <c r="CK54" s="1284"/>
      <c r="CL54" s="1284"/>
      <c r="CM54" s="1284"/>
      <c r="CN54" s="1284"/>
      <c r="CO54" s="1284"/>
      <c r="CP54" s="1284"/>
      <c r="CQ54" s="1284"/>
      <c r="CR54" s="1284"/>
      <c r="CS54" s="1284"/>
      <c r="CT54" s="1284"/>
      <c r="CU54" s="1284"/>
      <c r="CV54" s="1284"/>
      <c r="CW54" s="1284"/>
      <c r="CX54" s="1284"/>
      <c r="CY54" s="1284"/>
      <c r="CZ54" s="1284"/>
      <c r="DA54" s="1284"/>
      <c r="DB54" s="1284"/>
      <c r="DC54" s="1284"/>
    </row>
    <row r="55" spans="1:109" ht="13.5">
      <c r="A55" s="381"/>
      <c r="B55" s="366"/>
      <c r="G55" s="1287"/>
      <c r="H55" s="1287"/>
      <c r="I55" s="1287"/>
      <c r="J55" s="1287"/>
      <c r="K55" s="1292"/>
      <c r="L55" s="1292"/>
      <c r="M55" s="1292"/>
      <c r="N55" s="1292"/>
      <c r="AN55" s="1285" t="s">
        <v>596</v>
      </c>
      <c r="AO55" s="1285"/>
      <c r="AP55" s="1285"/>
      <c r="AQ55" s="1285"/>
      <c r="AR55" s="1285"/>
      <c r="AS55" s="1285"/>
      <c r="AT55" s="1285"/>
      <c r="AU55" s="1285"/>
      <c r="AV55" s="1285"/>
      <c r="AW55" s="1285"/>
      <c r="AX55" s="1285"/>
      <c r="AY55" s="1285"/>
      <c r="AZ55" s="1285"/>
      <c r="BA55" s="1285"/>
      <c r="BB55" s="1293" t="s">
        <v>595</v>
      </c>
      <c r="BC55" s="1293"/>
      <c r="BD55" s="1293"/>
      <c r="BE55" s="1293"/>
      <c r="BF55" s="1293"/>
      <c r="BG55" s="1293"/>
      <c r="BH55" s="1293"/>
      <c r="BI55" s="1293"/>
      <c r="BJ55" s="1293"/>
      <c r="BK55" s="1293"/>
      <c r="BL55" s="1293"/>
      <c r="BM55" s="1293"/>
      <c r="BN55" s="1293"/>
      <c r="BO55" s="1293"/>
      <c r="BP55" s="1286"/>
      <c r="BQ55" s="1284"/>
      <c r="BR55" s="1284"/>
      <c r="BS55" s="1284"/>
      <c r="BT55" s="1284"/>
      <c r="BU55" s="1284"/>
      <c r="BV55" s="1284"/>
      <c r="BW55" s="1284"/>
      <c r="BX55" s="1286"/>
      <c r="BY55" s="1284"/>
      <c r="BZ55" s="1284"/>
      <c r="CA55" s="1284"/>
      <c r="CB55" s="1284"/>
      <c r="CC55" s="1284"/>
      <c r="CD55" s="1284"/>
      <c r="CE55" s="1284"/>
      <c r="CF55" s="1284">
        <v>13</v>
      </c>
      <c r="CG55" s="1284"/>
      <c r="CH55" s="1284"/>
      <c r="CI55" s="1284"/>
      <c r="CJ55" s="1284"/>
      <c r="CK55" s="1284"/>
      <c r="CL55" s="1284"/>
      <c r="CM55" s="1284"/>
      <c r="CN55" s="1284">
        <v>21</v>
      </c>
      <c r="CO55" s="1284"/>
      <c r="CP55" s="1284"/>
      <c r="CQ55" s="1284"/>
      <c r="CR55" s="1284"/>
      <c r="CS55" s="1284"/>
      <c r="CT55" s="1284"/>
      <c r="CU55" s="1284"/>
      <c r="CV55" s="1284">
        <v>20.2</v>
      </c>
      <c r="CW55" s="1284"/>
      <c r="CX55" s="1284"/>
      <c r="CY55" s="1284"/>
      <c r="CZ55" s="1284"/>
      <c r="DA55" s="1284"/>
      <c r="DB55" s="1284"/>
      <c r="DC55" s="1284"/>
    </row>
    <row r="56" spans="1:109" ht="13.5">
      <c r="A56" s="381"/>
      <c r="B56" s="366"/>
      <c r="G56" s="1287"/>
      <c r="H56" s="1287"/>
      <c r="I56" s="1287"/>
      <c r="J56" s="1287"/>
      <c r="K56" s="1292"/>
      <c r="L56" s="1292"/>
      <c r="M56" s="1292"/>
      <c r="N56" s="1292"/>
      <c r="AN56" s="1285"/>
      <c r="AO56" s="1285"/>
      <c r="AP56" s="1285"/>
      <c r="AQ56" s="1285"/>
      <c r="AR56" s="1285"/>
      <c r="AS56" s="1285"/>
      <c r="AT56" s="1285"/>
      <c r="AU56" s="1285"/>
      <c r="AV56" s="1285"/>
      <c r="AW56" s="1285"/>
      <c r="AX56" s="1285"/>
      <c r="AY56" s="1285"/>
      <c r="AZ56" s="1285"/>
      <c r="BA56" s="1285"/>
      <c r="BB56" s="1293"/>
      <c r="BC56" s="1293"/>
      <c r="BD56" s="1293"/>
      <c r="BE56" s="1293"/>
      <c r="BF56" s="1293"/>
      <c r="BG56" s="1293"/>
      <c r="BH56" s="1293"/>
      <c r="BI56" s="1293"/>
      <c r="BJ56" s="1293"/>
      <c r="BK56" s="1293"/>
      <c r="BL56" s="1293"/>
      <c r="BM56" s="1293"/>
      <c r="BN56" s="1293"/>
      <c r="BO56" s="1293"/>
      <c r="BP56" s="1284"/>
      <c r="BQ56" s="1284"/>
      <c r="BR56" s="1284"/>
      <c r="BS56" s="1284"/>
      <c r="BT56" s="1284"/>
      <c r="BU56" s="1284"/>
      <c r="BV56" s="1284"/>
      <c r="BW56" s="1284"/>
      <c r="BX56" s="1284"/>
      <c r="BY56" s="1284"/>
      <c r="BZ56" s="1284"/>
      <c r="CA56" s="1284"/>
      <c r="CB56" s="1284"/>
      <c r="CC56" s="1284"/>
      <c r="CD56" s="1284"/>
      <c r="CE56" s="1284"/>
      <c r="CF56" s="1284"/>
      <c r="CG56" s="1284"/>
      <c r="CH56" s="1284"/>
      <c r="CI56" s="1284"/>
      <c r="CJ56" s="1284"/>
      <c r="CK56" s="1284"/>
      <c r="CL56" s="1284"/>
      <c r="CM56" s="1284"/>
      <c r="CN56" s="1284"/>
      <c r="CO56" s="1284"/>
      <c r="CP56" s="1284"/>
      <c r="CQ56" s="1284"/>
      <c r="CR56" s="1284"/>
      <c r="CS56" s="1284"/>
      <c r="CT56" s="1284"/>
      <c r="CU56" s="1284"/>
      <c r="CV56" s="1284"/>
      <c r="CW56" s="1284"/>
      <c r="CX56" s="1284"/>
      <c r="CY56" s="1284"/>
      <c r="CZ56" s="1284"/>
      <c r="DA56" s="1284"/>
      <c r="DB56" s="1284"/>
      <c r="DC56" s="1284"/>
    </row>
    <row r="57" spans="1:109" s="381" customFormat="1" ht="13.5">
      <c r="B57" s="387"/>
      <c r="G57" s="1287"/>
      <c r="H57" s="1287"/>
      <c r="I57" s="1295"/>
      <c r="J57" s="1295"/>
      <c r="K57" s="1292"/>
      <c r="L57" s="1292"/>
      <c r="M57" s="1292"/>
      <c r="N57" s="1292"/>
      <c r="AM57" s="365"/>
      <c r="AN57" s="1285"/>
      <c r="AO57" s="1285"/>
      <c r="AP57" s="1285"/>
      <c r="AQ57" s="1285"/>
      <c r="AR57" s="1285"/>
      <c r="AS57" s="1285"/>
      <c r="AT57" s="1285"/>
      <c r="AU57" s="1285"/>
      <c r="AV57" s="1285"/>
      <c r="AW57" s="1285"/>
      <c r="AX57" s="1285"/>
      <c r="AY57" s="1285"/>
      <c r="AZ57" s="1285"/>
      <c r="BA57" s="1285"/>
      <c r="BB57" s="1293" t="s">
        <v>602</v>
      </c>
      <c r="BC57" s="1293"/>
      <c r="BD57" s="1293"/>
      <c r="BE57" s="1293"/>
      <c r="BF57" s="1293"/>
      <c r="BG57" s="1293"/>
      <c r="BH57" s="1293"/>
      <c r="BI57" s="1293"/>
      <c r="BJ57" s="1293"/>
      <c r="BK57" s="1293"/>
      <c r="BL57" s="1293"/>
      <c r="BM57" s="1293"/>
      <c r="BN57" s="1293"/>
      <c r="BO57" s="1293"/>
      <c r="BP57" s="1286"/>
      <c r="BQ57" s="1284"/>
      <c r="BR57" s="1284"/>
      <c r="BS57" s="1284"/>
      <c r="BT57" s="1284"/>
      <c r="BU57" s="1284"/>
      <c r="BV57" s="1284"/>
      <c r="BW57" s="1284"/>
      <c r="BX57" s="1286"/>
      <c r="BY57" s="1284"/>
      <c r="BZ57" s="1284"/>
      <c r="CA57" s="1284"/>
      <c r="CB57" s="1284"/>
      <c r="CC57" s="1284"/>
      <c r="CD57" s="1284"/>
      <c r="CE57" s="1284"/>
      <c r="CF57" s="1284">
        <v>53.4</v>
      </c>
      <c r="CG57" s="1284"/>
      <c r="CH57" s="1284"/>
      <c r="CI57" s="1284"/>
      <c r="CJ57" s="1284"/>
      <c r="CK57" s="1284"/>
      <c r="CL57" s="1284"/>
      <c r="CM57" s="1284"/>
      <c r="CN57" s="1284">
        <v>56.1</v>
      </c>
      <c r="CO57" s="1284"/>
      <c r="CP57" s="1284"/>
      <c r="CQ57" s="1284"/>
      <c r="CR57" s="1284"/>
      <c r="CS57" s="1284"/>
      <c r="CT57" s="1284"/>
      <c r="CU57" s="1284"/>
      <c r="CV57" s="1284">
        <v>58.1</v>
      </c>
      <c r="CW57" s="1284"/>
      <c r="CX57" s="1284"/>
      <c r="CY57" s="1284"/>
      <c r="CZ57" s="1284"/>
      <c r="DA57" s="1284"/>
      <c r="DB57" s="1284"/>
      <c r="DC57" s="1284"/>
      <c r="DD57" s="392"/>
      <c r="DE57" s="387"/>
    </row>
    <row r="58" spans="1:109" s="381" customFormat="1" ht="13.5">
      <c r="A58" s="365"/>
      <c r="B58" s="387"/>
      <c r="G58" s="1287"/>
      <c r="H58" s="1287"/>
      <c r="I58" s="1295"/>
      <c r="J58" s="1295"/>
      <c r="K58" s="1292"/>
      <c r="L58" s="1292"/>
      <c r="M58" s="1292"/>
      <c r="N58" s="1292"/>
      <c r="AM58" s="365"/>
      <c r="AN58" s="1285"/>
      <c r="AO58" s="1285"/>
      <c r="AP58" s="1285"/>
      <c r="AQ58" s="1285"/>
      <c r="AR58" s="1285"/>
      <c r="AS58" s="1285"/>
      <c r="AT58" s="1285"/>
      <c r="AU58" s="1285"/>
      <c r="AV58" s="1285"/>
      <c r="AW58" s="1285"/>
      <c r="AX58" s="1285"/>
      <c r="AY58" s="1285"/>
      <c r="AZ58" s="1285"/>
      <c r="BA58" s="1285"/>
      <c r="BB58" s="1293"/>
      <c r="BC58" s="1293"/>
      <c r="BD58" s="1293"/>
      <c r="BE58" s="1293"/>
      <c r="BF58" s="1293"/>
      <c r="BG58" s="1293"/>
      <c r="BH58" s="1293"/>
      <c r="BI58" s="1293"/>
      <c r="BJ58" s="1293"/>
      <c r="BK58" s="1293"/>
      <c r="BL58" s="1293"/>
      <c r="BM58" s="1293"/>
      <c r="BN58" s="1293"/>
      <c r="BO58" s="1293"/>
      <c r="BP58" s="1284"/>
      <c r="BQ58" s="1284"/>
      <c r="BR58" s="1284"/>
      <c r="BS58" s="1284"/>
      <c r="BT58" s="1284"/>
      <c r="BU58" s="1284"/>
      <c r="BV58" s="1284"/>
      <c r="BW58" s="1284"/>
      <c r="BX58" s="1284"/>
      <c r="BY58" s="1284"/>
      <c r="BZ58" s="1284"/>
      <c r="CA58" s="1284"/>
      <c r="CB58" s="1284"/>
      <c r="CC58" s="1284"/>
      <c r="CD58" s="1284"/>
      <c r="CE58" s="1284"/>
      <c r="CF58" s="1284"/>
      <c r="CG58" s="1284"/>
      <c r="CH58" s="1284"/>
      <c r="CI58" s="1284"/>
      <c r="CJ58" s="1284"/>
      <c r="CK58" s="1284"/>
      <c r="CL58" s="1284"/>
      <c r="CM58" s="1284"/>
      <c r="CN58" s="1284"/>
      <c r="CO58" s="1284"/>
      <c r="CP58" s="1284"/>
      <c r="CQ58" s="1284"/>
      <c r="CR58" s="1284"/>
      <c r="CS58" s="1284"/>
      <c r="CT58" s="1284"/>
      <c r="CU58" s="1284"/>
      <c r="CV58" s="1284"/>
      <c r="CW58" s="1284"/>
      <c r="CX58" s="1284"/>
      <c r="CY58" s="1284"/>
      <c r="CZ58" s="1284"/>
      <c r="DA58" s="1284"/>
      <c r="DB58" s="1284"/>
      <c r="DC58" s="1284"/>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601</v>
      </c>
    </row>
    <row r="64" spans="1:109" ht="13.5">
      <c r="B64" s="366"/>
      <c r="G64" s="382"/>
      <c r="I64" s="384"/>
      <c r="J64" s="384"/>
      <c r="K64" s="384"/>
      <c r="L64" s="384"/>
      <c r="M64" s="384"/>
      <c r="N64" s="383"/>
      <c r="AM64" s="382"/>
      <c r="AN64" s="382" t="s">
        <v>600</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5" t="s">
        <v>599</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ht="13.5">
      <c r="B66" s="366"/>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ht="13.5">
      <c r="B67" s="366"/>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ht="13.5">
      <c r="B68" s="366"/>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ht="13.5">
      <c r="B69" s="366"/>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598</v>
      </c>
    </row>
    <row r="72" spans="2:107" ht="13.5">
      <c r="B72" s="366"/>
      <c r="G72" s="1287"/>
      <c r="H72" s="1287"/>
      <c r="I72" s="1287"/>
      <c r="J72" s="1287"/>
      <c r="K72" s="375"/>
      <c r="L72" s="375"/>
      <c r="M72" s="374"/>
      <c r="N72" s="374"/>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85" t="s">
        <v>555</v>
      </c>
      <c r="BQ72" s="1285"/>
      <c r="BR72" s="1285"/>
      <c r="BS72" s="1285"/>
      <c r="BT72" s="1285"/>
      <c r="BU72" s="1285"/>
      <c r="BV72" s="1285"/>
      <c r="BW72" s="1285"/>
      <c r="BX72" s="1285" t="s">
        <v>556</v>
      </c>
      <c r="BY72" s="1285"/>
      <c r="BZ72" s="1285"/>
      <c r="CA72" s="1285"/>
      <c r="CB72" s="1285"/>
      <c r="CC72" s="1285"/>
      <c r="CD72" s="1285"/>
      <c r="CE72" s="1285"/>
      <c r="CF72" s="1285" t="s">
        <v>557</v>
      </c>
      <c r="CG72" s="1285"/>
      <c r="CH72" s="1285"/>
      <c r="CI72" s="1285"/>
      <c r="CJ72" s="1285"/>
      <c r="CK72" s="1285"/>
      <c r="CL72" s="1285"/>
      <c r="CM72" s="1285"/>
      <c r="CN72" s="1285" t="s">
        <v>558</v>
      </c>
      <c r="CO72" s="1285"/>
      <c r="CP72" s="1285"/>
      <c r="CQ72" s="1285"/>
      <c r="CR72" s="1285"/>
      <c r="CS72" s="1285"/>
      <c r="CT72" s="1285"/>
      <c r="CU72" s="1285"/>
      <c r="CV72" s="1285" t="s">
        <v>559</v>
      </c>
      <c r="CW72" s="1285"/>
      <c r="CX72" s="1285"/>
      <c r="CY72" s="1285"/>
      <c r="CZ72" s="1285"/>
      <c r="DA72" s="1285"/>
      <c r="DB72" s="1285"/>
      <c r="DC72" s="1285"/>
    </row>
    <row r="73" spans="2:107" ht="13.5">
      <c r="B73" s="366"/>
      <c r="G73" s="1291"/>
      <c r="H73" s="1291"/>
      <c r="I73" s="1291"/>
      <c r="J73" s="1291"/>
      <c r="K73" s="1304"/>
      <c r="L73" s="1304"/>
      <c r="M73" s="1304"/>
      <c r="N73" s="1304"/>
      <c r="AM73" s="373"/>
      <c r="AN73" s="1293" t="s">
        <v>597</v>
      </c>
      <c r="AO73" s="1293"/>
      <c r="AP73" s="1293"/>
      <c r="AQ73" s="1293"/>
      <c r="AR73" s="1293"/>
      <c r="AS73" s="1293"/>
      <c r="AT73" s="1293"/>
      <c r="AU73" s="1293"/>
      <c r="AV73" s="1293"/>
      <c r="AW73" s="1293"/>
      <c r="AX73" s="1293"/>
      <c r="AY73" s="1293"/>
      <c r="AZ73" s="1293"/>
      <c r="BA73" s="1293"/>
      <c r="BB73" s="1293" t="s">
        <v>595</v>
      </c>
      <c r="BC73" s="1293"/>
      <c r="BD73" s="1293"/>
      <c r="BE73" s="1293"/>
      <c r="BF73" s="1293"/>
      <c r="BG73" s="1293"/>
      <c r="BH73" s="1293"/>
      <c r="BI73" s="1293"/>
      <c r="BJ73" s="1293"/>
      <c r="BK73" s="1293"/>
      <c r="BL73" s="1293"/>
      <c r="BM73" s="1293"/>
      <c r="BN73" s="1293"/>
      <c r="BO73" s="1293"/>
      <c r="BP73" s="1284">
        <v>121.2</v>
      </c>
      <c r="BQ73" s="1284"/>
      <c r="BR73" s="1284"/>
      <c r="BS73" s="1284"/>
      <c r="BT73" s="1284"/>
      <c r="BU73" s="1284"/>
      <c r="BV73" s="1284"/>
      <c r="BW73" s="1284"/>
      <c r="BX73" s="1284">
        <v>111</v>
      </c>
      <c r="BY73" s="1284"/>
      <c r="BZ73" s="1284"/>
      <c r="CA73" s="1284"/>
      <c r="CB73" s="1284"/>
      <c r="CC73" s="1284"/>
      <c r="CD73" s="1284"/>
      <c r="CE73" s="1284"/>
      <c r="CF73" s="1284">
        <v>109.8</v>
      </c>
      <c r="CG73" s="1284"/>
      <c r="CH73" s="1284"/>
      <c r="CI73" s="1284"/>
      <c r="CJ73" s="1284"/>
      <c r="CK73" s="1284"/>
      <c r="CL73" s="1284"/>
      <c r="CM73" s="1284"/>
      <c r="CN73" s="1284">
        <v>112.5</v>
      </c>
      <c r="CO73" s="1284"/>
      <c r="CP73" s="1284"/>
      <c r="CQ73" s="1284"/>
      <c r="CR73" s="1284"/>
      <c r="CS73" s="1284"/>
      <c r="CT73" s="1284"/>
      <c r="CU73" s="1284"/>
      <c r="CV73" s="1284">
        <v>120.8</v>
      </c>
      <c r="CW73" s="1284"/>
      <c r="CX73" s="1284"/>
      <c r="CY73" s="1284"/>
      <c r="CZ73" s="1284"/>
      <c r="DA73" s="1284"/>
      <c r="DB73" s="1284"/>
      <c r="DC73" s="1284"/>
    </row>
    <row r="74" spans="2:107" ht="13.5">
      <c r="B74" s="366"/>
      <c r="G74" s="1291"/>
      <c r="H74" s="1291"/>
      <c r="I74" s="1291"/>
      <c r="J74" s="1291"/>
      <c r="K74" s="1304"/>
      <c r="L74" s="1304"/>
      <c r="M74" s="1304"/>
      <c r="N74" s="1304"/>
      <c r="AM74" s="37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84"/>
      <c r="BQ74" s="1284"/>
      <c r="BR74" s="1284"/>
      <c r="BS74" s="1284"/>
      <c r="BT74" s="1284"/>
      <c r="BU74" s="1284"/>
      <c r="BV74" s="1284"/>
      <c r="BW74" s="1284"/>
      <c r="BX74" s="1284"/>
      <c r="BY74" s="1284"/>
      <c r="BZ74" s="1284"/>
      <c r="CA74" s="1284"/>
      <c r="CB74" s="1284"/>
      <c r="CC74" s="1284"/>
      <c r="CD74" s="1284"/>
      <c r="CE74" s="1284"/>
      <c r="CF74" s="1284"/>
      <c r="CG74" s="1284"/>
      <c r="CH74" s="1284"/>
      <c r="CI74" s="1284"/>
      <c r="CJ74" s="1284"/>
      <c r="CK74" s="1284"/>
      <c r="CL74" s="1284"/>
      <c r="CM74" s="1284"/>
      <c r="CN74" s="1284"/>
      <c r="CO74" s="1284"/>
      <c r="CP74" s="1284"/>
      <c r="CQ74" s="1284"/>
      <c r="CR74" s="1284"/>
      <c r="CS74" s="1284"/>
      <c r="CT74" s="1284"/>
      <c r="CU74" s="1284"/>
      <c r="CV74" s="1284"/>
      <c r="CW74" s="1284"/>
      <c r="CX74" s="1284"/>
      <c r="CY74" s="1284"/>
      <c r="CZ74" s="1284"/>
      <c r="DA74" s="1284"/>
      <c r="DB74" s="1284"/>
      <c r="DC74" s="1284"/>
    </row>
    <row r="75" spans="2:107" ht="13.5">
      <c r="B75" s="366"/>
      <c r="G75" s="1291"/>
      <c r="H75" s="1291"/>
      <c r="I75" s="1287"/>
      <c r="J75" s="1287"/>
      <c r="K75" s="1292"/>
      <c r="L75" s="1292"/>
      <c r="M75" s="1292"/>
      <c r="N75" s="1292"/>
      <c r="AM75" s="373"/>
      <c r="AN75" s="1293"/>
      <c r="AO75" s="1293"/>
      <c r="AP75" s="1293"/>
      <c r="AQ75" s="1293"/>
      <c r="AR75" s="1293"/>
      <c r="AS75" s="1293"/>
      <c r="AT75" s="1293"/>
      <c r="AU75" s="1293"/>
      <c r="AV75" s="1293"/>
      <c r="AW75" s="1293"/>
      <c r="AX75" s="1293"/>
      <c r="AY75" s="1293"/>
      <c r="AZ75" s="1293"/>
      <c r="BA75" s="1293"/>
      <c r="BB75" s="1293" t="s">
        <v>594</v>
      </c>
      <c r="BC75" s="1293"/>
      <c r="BD75" s="1293"/>
      <c r="BE75" s="1293"/>
      <c r="BF75" s="1293"/>
      <c r="BG75" s="1293"/>
      <c r="BH75" s="1293"/>
      <c r="BI75" s="1293"/>
      <c r="BJ75" s="1293"/>
      <c r="BK75" s="1293"/>
      <c r="BL75" s="1293"/>
      <c r="BM75" s="1293"/>
      <c r="BN75" s="1293"/>
      <c r="BO75" s="1293"/>
      <c r="BP75" s="1284">
        <v>14.1</v>
      </c>
      <c r="BQ75" s="1284"/>
      <c r="BR75" s="1284"/>
      <c r="BS75" s="1284"/>
      <c r="BT75" s="1284"/>
      <c r="BU75" s="1284"/>
      <c r="BV75" s="1284"/>
      <c r="BW75" s="1284"/>
      <c r="BX75" s="1284">
        <v>14</v>
      </c>
      <c r="BY75" s="1284"/>
      <c r="BZ75" s="1284"/>
      <c r="CA75" s="1284"/>
      <c r="CB75" s="1284"/>
      <c r="CC75" s="1284"/>
      <c r="CD75" s="1284"/>
      <c r="CE75" s="1284"/>
      <c r="CF75" s="1284">
        <v>14.1</v>
      </c>
      <c r="CG75" s="1284"/>
      <c r="CH75" s="1284"/>
      <c r="CI75" s="1284"/>
      <c r="CJ75" s="1284"/>
      <c r="CK75" s="1284"/>
      <c r="CL75" s="1284"/>
      <c r="CM75" s="1284"/>
      <c r="CN75" s="1284">
        <v>13.6</v>
      </c>
      <c r="CO75" s="1284"/>
      <c r="CP75" s="1284"/>
      <c r="CQ75" s="1284"/>
      <c r="CR75" s="1284"/>
      <c r="CS75" s="1284"/>
      <c r="CT75" s="1284"/>
      <c r="CU75" s="1284"/>
      <c r="CV75" s="1284">
        <v>13.4</v>
      </c>
      <c r="CW75" s="1284"/>
      <c r="CX75" s="1284"/>
      <c r="CY75" s="1284"/>
      <c r="CZ75" s="1284"/>
      <c r="DA75" s="1284"/>
      <c r="DB75" s="1284"/>
      <c r="DC75" s="1284"/>
    </row>
    <row r="76" spans="2:107" ht="13.5">
      <c r="B76" s="366"/>
      <c r="G76" s="1291"/>
      <c r="H76" s="1291"/>
      <c r="I76" s="1287"/>
      <c r="J76" s="1287"/>
      <c r="K76" s="1292"/>
      <c r="L76" s="1292"/>
      <c r="M76" s="1292"/>
      <c r="N76" s="1292"/>
      <c r="AM76" s="37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84"/>
      <c r="BQ76" s="1284"/>
      <c r="BR76" s="1284"/>
      <c r="BS76" s="1284"/>
      <c r="BT76" s="1284"/>
      <c r="BU76" s="1284"/>
      <c r="BV76" s="1284"/>
      <c r="BW76" s="1284"/>
      <c r="BX76" s="1284"/>
      <c r="BY76" s="1284"/>
      <c r="BZ76" s="1284"/>
      <c r="CA76" s="1284"/>
      <c r="CB76" s="1284"/>
      <c r="CC76" s="1284"/>
      <c r="CD76" s="1284"/>
      <c r="CE76" s="1284"/>
      <c r="CF76" s="1284"/>
      <c r="CG76" s="1284"/>
      <c r="CH76" s="1284"/>
      <c r="CI76" s="1284"/>
      <c r="CJ76" s="1284"/>
      <c r="CK76" s="1284"/>
      <c r="CL76" s="1284"/>
      <c r="CM76" s="1284"/>
      <c r="CN76" s="1284"/>
      <c r="CO76" s="1284"/>
      <c r="CP76" s="1284"/>
      <c r="CQ76" s="1284"/>
      <c r="CR76" s="1284"/>
      <c r="CS76" s="1284"/>
      <c r="CT76" s="1284"/>
      <c r="CU76" s="1284"/>
      <c r="CV76" s="1284"/>
      <c r="CW76" s="1284"/>
      <c r="CX76" s="1284"/>
      <c r="CY76" s="1284"/>
      <c r="CZ76" s="1284"/>
      <c r="DA76" s="1284"/>
      <c r="DB76" s="1284"/>
      <c r="DC76" s="1284"/>
    </row>
    <row r="77" spans="2:107" ht="13.5">
      <c r="B77" s="366"/>
      <c r="G77" s="1287"/>
      <c r="H77" s="1287"/>
      <c r="I77" s="1287"/>
      <c r="J77" s="1287"/>
      <c r="K77" s="1304"/>
      <c r="L77" s="1304"/>
      <c r="M77" s="1304"/>
      <c r="N77" s="1304"/>
      <c r="AN77" s="1285" t="s">
        <v>596</v>
      </c>
      <c r="AO77" s="1285"/>
      <c r="AP77" s="1285"/>
      <c r="AQ77" s="1285"/>
      <c r="AR77" s="1285"/>
      <c r="AS77" s="1285"/>
      <c r="AT77" s="1285"/>
      <c r="AU77" s="1285"/>
      <c r="AV77" s="1285"/>
      <c r="AW77" s="1285"/>
      <c r="AX77" s="1285"/>
      <c r="AY77" s="1285"/>
      <c r="AZ77" s="1285"/>
      <c r="BA77" s="1285"/>
      <c r="BB77" s="1293" t="s">
        <v>595</v>
      </c>
      <c r="BC77" s="1293"/>
      <c r="BD77" s="1293"/>
      <c r="BE77" s="1293"/>
      <c r="BF77" s="1293"/>
      <c r="BG77" s="1293"/>
      <c r="BH77" s="1293"/>
      <c r="BI77" s="1293"/>
      <c r="BJ77" s="1293"/>
      <c r="BK77" s="1293"/>
      <c r="BL77" s="1293"/>
      <c r="BM77" s="1293"/>
      <c r="BN77" s="1293"/>
      <c r="BO77" s="1293"/>
      <c r="BP77" s="1284">
        <v>22.3</v>
      </c>
      <c r="BQ77" s="1284"/>
      <c r="BR77" s="1284"/>
      <c r="BS77" s="1284"/>
      <c r="BT77" s="1284"/>
      <c r="BU77" s="1284"/>
      <c r="BV77" s="1284"/>
      <c r="BW77" s="1284"/>
      <c r="BX77" s="1284">
        <v>20.3</v>
      </c>
      <c r="BY77" s="1284"/>
      <c r="BZ77" s="1284"/>
      <c r="CA77" s="1284"/>
      <c r="CB77" s="1284"/>
      <c r="CC77" s="1284"/>
      <c r="CD77" s="1284"/>
      <c r="CE77" s="1284"/>
      <c r="CF77" s="1284">
        <v>13</v>
      </c>
      <c r="CG77" s="1284"/>
      <c r="CH77" s="1284"/>
      <c r="CI77" s="1284"/>
      <c r="CJ77" s="1284"/>
      <c r="CK77" s="1284"/>
      <c r="CL77" s="1284"/>
      <c r="CM77" s="1284"/>
      <c r="CN77" s="1284">
        <v>21</v>
      </c>
      <c r="CO77" s="1284"/>
      <c r="CP77" s="1284"/>
      <c r="CQ77" s="1284"/>
      <c r="CR77" s="1284"/>
      <c r="CS77" s="1284"/>
      <c r="CT77" s="1284"/>
      <c r="CU77" s="1284"/>
      <c r="CV77" s="1284">
        <v>20.2</v>
      </c>
      <c r="CW77" s="1284"/>
      <c r="CX77" s="1284"/>
      <c r="CY77" s="1284"/>
      <c r="CZ77" s="1284"/>
      <c r="DA77" s="1284"/>
      <c r="DB77" s="1284"/>
      <c r="DC77" s="1284"/>
    </row>
    <row r="78" spans="2:107" ht="13.5">
      <c r="B78" s="366"/>
      <c r="G78" s="1287"/>
      <c r="H78" s="1287"/>
      <c r="I78" s="1287"/>
      <c r="J78" s="1287"/>
      <c r="K78" s="1304"/>
      <c r="L78" s="1304"/>
      <c r="M78" s="1304"/>
      <c r="N78" s="1304"/>
      <c r="AN78" s="1285"/>
      <c r="AO78" s="1285"/>
      <c r="AP78" s="1285"/>
      <c r="AQ78" s="1285"/>
      <c r="AR78" s="1285"/>
      <c r="AS78" s="1285"/>
      <c r="AT78" s="1285"/>
      <c r="AU78" s="1285"/>
      <c r="AV78" s="1285"/>
      <c r="AW78" s="1285"/>
      <c r="AX78" s="1285"/>
      <c r="AY78" s="1285"/>
      <c r="AZ78" s="1285"/>
      <c r="BA78" s="1285"/>
      <c r="BB78" s="1293"/>
      <c r="BC78" s="1293"/>
      <c r="BD78" s="1293"/>
      <c r="BE78" s="1293"/>
      <c r="BF78" s="1293"/>
      <c r="BG78" s="1293"/>
      <c r="BH78" s="1293"/>
      <c r="BI78" s="1293"/>
      <c r="BJ78" s="1293"/>
      <c r="BK78" s="1293"/>
      <c r="BL78" s="1293"/>
      <c r="BM78" s="1293"/>
      <c r="BN78" s="1293"/>
      <c r="BO78" s="1293"/>
      <c r="BP78" s="1284"/>
      <c r="BQ78" s="1284"/>
      <c r="BR78" s="1284"/>
      <c r="BS78" s="1284"/>
      <c r="BT78" s="1284"/>
      <c r="BU78" s="1284"/>
      <c r="BV78" s="1284"/>
      <c r="BW78" s="1284"/>
      <c r="BX78" s="1284"/>
      <c r="BY78" s="1284"/>
      <c r="BZ78" s="1284"/>
      <c r="CA78" s="1284"/>
      <c r="CB78" s="1284"/>
      <c r="CC78" s="1284"/>
      <c r="CD78" s="1284"/>
      <c r="CE78" s="1284"/>
      <c r="CF78" s="1284"/>
      <c r="CG78" s="1284"/>
      <c r="CH78" s="1284"/>
      <c r="CI78" s="1284"/>
      <c r="CJ78" s="1284"/>
      <c r="CK78" s="1284"/>
      <c r="CL78" s="1284"/>
      <c r="CM78" s="1284"/>
      <c r="CN78" s="1284"/>
      <c r="CO78" s="1284"/>
      <c r="CP78" s="1284"/>
      <c r="CQ78" s="1284"/>
      <c r="CR78" s="1284"/>
      <c r="CS78" s="1284"/>
      <c r="CT78" s="1284"/>
      <c r="CU78" s="1284"/>
      <c r="CV78" s="1284"/>
      <c r="CW78" s="1284"/>
      <c r="CX78" s="1284"/>
      <c r="CY78" s="1284"/>
      <c r="CZ78" s="1284"/>
      <c r="DA78" s="1284"/>
      <c r="DB78" s="1284"/>
      <c r="DC78" s="1284"/>
    </row>
    <row r="79" spans="2:107" ht="13.5">
      <c r="B79" s="366"/>
      <c r="G79" s="1287"/>
      <c r="H79" s="1287"/>
      <c r="I79" s="1295"/>
      <c r="J79" s="1295"/>
      <c r="K79" s="1305"/>
      <c r="L79" s="1305"/>
      <c r="M79" s="1305"/>
      <c r="N79" s="1305"/>
      <c r="AN79" s="1285"/>
      <c r="AO79" s="1285"/>
      <c r="AP79" s="1285"/>
      <c r="AQ79" s="1285"/>
      <c r="AR79" s="1285"/>
      <c r="AS79" s="1285"/>
      <c r="AT79" s="1285"/>
      <c r="AU79" s="1285"/>
      <c r="AV79" s="1285"/>
      <c r="AW79" s="1285"/>
      <c r="AX79" s="1285"/>
      <c r="AY79" s="1285"/>
      <c r="AZ79" s="1285"/>
      <c r="BA79" s="1285"/>
      <c r="BB79" s="1293" t="s">
        <v>594</v>
      </c>
      <c r="BC79" s="1293"/>
      <c r="BD79" s="1293"/>
      <c r="BE79" s="1293"/>
      <c r="BF79" s="1293"/>
      <c r="BG79" s="1293"/>
      <c r="BH79" s="1293"/>
      <c r="BI79" s="1293"/>
      <c r="BJ79" s="1293"/>
      <c r="BK79" s="1293"/>
      <c r="BL79" s="1293"/>
      <c r="BM79" s="1293"/>
      <c r="BN79" s="1293"/>
      <c r="BO79" s="1293"/>
      <c r="BP79" s="1284">
        <v>8.5</v>
      </c>
      <c r="BQ79" s="1284"/>
      <c r="BR79" s="1284"/>
      <c r="BS79" s="1284"/>
      <c r="BT79" s="1284"/>
      <c r="BU79" s="1284"/>
      <c r="BV79" s="1284"/>
      <c r="BW79" s="1284"/>
      <c r="BX79" s="1284">
        <v>7.7</v>
      </c>
      <c r="BY79" s="1284"/>
      <c r="BZ79" s="1284"/>
      <c r="CA79" s="1284"/>
      <c r="CB79" s="1284"/>
      <c r="CC79" s="1284"/>
      <c r="CD79" s="1284"/>
      <c r="CE79" s="1284"/>
      <c r="CF79" s="1284">
        <v>6.8</v>
      </c>
      <c r="CG79" s="1284"/>
      <c r="CH79" s="1284"/>
      <c r="CI79" s="1284"/>
      <c r="CJ79" s="1284"/>
      <c r="CK79" s="1284"/>
      <c r="CL79" s="1284"/>
      <c r="CM79" s="1284"/>
      <c r="CN79" s="1284">
        <v>6.8</v>
      </c>
      <c r="CO79" s="1284"/>
      <c r="CP79" s="1284"/>
      <c r="CQ79" s="1284"/>
      <c r="CR79" s="1284"/>
      <c r="CS79" s="1284"/>
      <c r="CT79" s="1284"/>
      <c r="CU79" s="1284"/>
      <c r="CV79" s="1284">
        <v>6.8</v>
      </c>
      <c r="CW79" s="1284"/>
      <c r="CX79" s="1284"/>
      <c r="CY79" s="1284"/>
      <c r="CZ79" s="1284"/>
      <c r="DA79" s="1284"/>
      <c r="DB79" s="1284"/>
      <c r="DC79" s="1284"/>
    </row>
    <row r="80" spans="2:107" ht="13.5">
      <c r="B80" s="366"/>
      <c r="G80" s="1287"/>
      <c r="H80" s="1287"/>
      <c r="I80" s="1295"/>
      <c r="J80" s="1295"/>
      <c r="K80" s="1305"/>
      <c r="L80" s="1305"/>
      <c r="M80" s="1305"/>
      <c r="N80" s="1305"/>
      <c r="AN80" s="1285"/>
      <c r="AO80" s="1285"/>
      <c r="AP80" s="1285"/>
      <c r="AQ80" s="1285"/>
      <c r="AR80" s="1285"/>
      <c r="AS80" s="1285"/>
      <c r="AT80" s="1285"/>
      <c r="AU80" s="1285"/>
      <c r="AV80" s="1285"/>
      <c r="AW80" s="1285"/>
      <c r="AX80" s="1285"/>
      <c r="AY80" s="1285"/>
      <c r="AZ80" s="1285"/>
      <c r="BA80" s="1285"/>
      <c r="BB80" s="1293"/>
      <c r="BC80" s="1293"/>
      <c r="BD80" s="1293"/>
      <c r="BE80" s="1293"/>
      <c r="BF80" s="1293"/>
      <c r="BG80" s="1293"/>
      <c r="BH80" s="1293"/>
      <c r="BI80" s="1293"/>
      <c r="BJ80" s="1293"/>
      <c r="BK80" s="1293"/>
      <c r="BL80" s="1293"/>
      <c r="BM80" s="1293"/>
      <c r="BN80" s="1293"/>
      <c r="BO80" s="1293"/>
      <c r="BP80" s="1284"/>
      <c r="BQ80" s="1284"/>
      <c r="BR80" s="1284"/>
      <c r="BS80" s="1284"/>
      <c r="BT80" s="1284"/>
      <c r="BU80" s="1284"/>
      <c r="BV80" s="1284"/>
      <c r="BW80" s="1284"/>
      <c r="BX80" s="1284"/>
      <c r="BY80" s="1284"/>
      <c r="BZ80" s="1284"/>
      <c r="CA80" s="1284"/>
      <c r="CB80" s="1284"/>
      <c r="CC80" s="1284"/>
      <c r="CD80" s="1284"/>
      <c r="CE80" s="1284"/>
      <c r="CF80" s="1284"/>
      <c r="CG80" s="1284"/>
      <c r="CH80" s="1284"/>
      <c r="CI80" s="1284"/>
      <c r="CJ80" s="1284"/>
      <c r="CK80" s="1284"/>
      <c r="CL80" s="1284"/>
      <c r="CM80" s="1284"/>
      <c r="CN80" s="1284"/>
      <c r="CO80" s="1284"/>
      <c r="CP80" s="1284"/>
      <c r="CQ80" s="1284"/>
      <c r="CR80" s="1284"/>
      <c r="CS80" s="1284"/>
      <c r="CT80" s="1284"/>
      <c r="CU80" s="1284"/>
      <c r="CV80" s="1284"/>
      <c r="CW80" s="1284"/>
      <c r="CX80" s="1284"/>
      <c r="CY80" s="1284"/>
      <c r="CZ80" s="1284"/>
      <c r="DA80" s="1284"/>
      <c r="DB80" s="1284"/>
      <c r="DC80" s="1284"/>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0ZqjxGC9I+fuZtuFNH/7yKSFcYNCP3rCeCRqAOveWkryf1eDEv3LiAgjWclPwvRX1aqlsdwTsutvenh9PLwqg==" saltValue="iNWMFs1sx4fk1bPaH/OsjA=="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M/5OETV0TnmGuaC2fqNRLTj28Uv2970Qah/TQHg8L1tfzSQvUceVzbbfZ/nIwVAtZ3i3dVjgd7/VtbxEM2VwQ==" saltValue="DN0Evz4VfGznNnMmJL+H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VzkWQMK5tOIxxfveie8Re39PFl4OUJZCz4HrSQuWZNZ0jFj+KvbIPm/LCO2LE5q1+vEaLk1MvF9ykzj5wEbsg==" saltValue="tKCY5YMifxW5r+X0lE4n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29" customWidth="1"/>
    <col min="2" max="8" width="13.42578125" style="129" customWidth="1"/>
    <col min="9" max="16384" width="11.140625" style="129"/>
  </cols>
  <sheetData>
    <row r="1" spans="1:8">
      <c r="A1" s="123"/>
      <c r="B1" s="124"/>
      <c r="C1" s="125"/>
      <c r="D1" s="126"/>
      <c r="E1" s="127"/>
      <c r="F1" s="127"/>
      <c r="G1" s="127"/>
      <c r="H1" s="128"/>
    </row>
    <row r="2" spans="1:8">
      <c r="A2" s="130"/>
      <c r="B2" s="131"/>
      <c r="C2" s="132"/>
      <c r="D2" s="133" t="s">
        <v>46</v>
      </c>
      <c r="E2" s="134"/>
      <c r="F2" s="135" t="s">
        <v>552</v>
      </c>
      <c r="G2" s="136"/>
      <c r="H2" s="137"/>
    </row>
    <row r="3" spans="1:8">
      <c r="A3" s="133" t="s">
        <v>545</v>
      </c>
      <c r="B3" s="138"/>
      <c r="C3" s="139"/>
      <c r="D3" s="140">
        <v>32553</v>
      </c>
      <c r="E3" s="141"/>
      <c r="F3" s="142">
        <v>53270</v>
      </c>
      <c r="G3" s="143"/>
      <c r="H3" s="144"/>
    </row>
    <row r="4" spans="1:8">
      <c r="A4" s="145"/>
      <c r="B4" s="146"/>
      <c r="C4" s="147"/>
      <c r="D4" s="148">
        <v>19407</v>
      </c>
      <c r="E4" s="149"/>
      <c r="F4" s="150">
        <v>24316</v>
      </c>
      <c r="G4" s="151"/>
      <c r="H4" s="152"/>
    </row>
    <row r="5" spans="1:8">
      <c r="A5" s="133" t="s">
        <v>547</v>
      </c>
      <c r="B5" s="138"/>
      <c r="C5" s="139"/>
      <c r="D5" s="140">
        <v>53263</v>
      </c>
      <c r="E5" s="141"/>
      <c r="F5" s="142">
        <v>53292</v>
      </c>
      <c r="G5" s="143"/>
      <c r="H5" s="144"/>
    </row>
    <row r="6" spans="1:8">
      <c r="A6" s="145"/>
      <c r="B6" s="146"/>
      <c r="C6" s="147"/>
      <c r="D6" s="148">
        <v>25350</v>
      </c>
      <c r="E6" s="149"/>
      <c r="F6" s="150">
        <v>28900</v>
      </c>
      <c r="G6" s="151"/>
      <c r="H6" s="152"/>
    </row>
    <row r="7" spans="1:8">
      <c r="A7" s="133" t="s">
        <v>548</v>
      </c>
      <c r="B7" s="138"/>
      <c r="C7" s="139"/>
      <c r="D7" s="140">
        <v>92795</v>
      </c>
      <c r="E7" s="141"/>
      <c r="F7" s="142">
        <v>49919</v>
      </c>
      <c r="G7" s="143"/>
      <c r="H7" s="144"/>
    </row>
    <row r="8" spans="1:8">
      <c r="A8" s="145"/>
      <c r="B8" s="146"/>
      <c r="C8" s="147"/>
      <c r="D8" s="148">
        <v>57461</v>
      </c>
      <c r="E8" s="149"/>
      <c r="F8" s="150">
        <v>26398</v>
      </c>
      <c r="G8" s="151"/>
      <c r="H8" s="152"/>
    </row>
    <row r="9" spans="1:8">
      <c r="A9" s="133" t="s">
        <v>549</v>
      </c>
      <c r="B9" s="138"/>
      <c r="C9" s="139"/>
      <c r="D9" s="140">
        <v>50050</v>
      </c>
      <c r="E9" s="141"/>
      <c r="F9" s="142">
        <v>47738</v>
      </c>
      <c r="G9" s="143"/>
      <c r="H9" s="144"/>
    </row>
    <row r="10" spans="1:8">
      <c r="A10" s="145"/>
      <c r="B10" s="146"/>
      <c r="C10" s="147"/>
      <c r="D10" s="148">
        <v>43758</v>
      </c>
      <c r="E10" s="149"/>
      <c r="F10" s="150">
        <v>24937</v>
      </c>
      <c r="G10" s="151"/>
      <c r="H10" s="152"/>
    </row>
    <row r="11" spans="1:8">
      <c r="A11" s="133" t="s">
        <v>550</v>
      </c>
      <c r="B11" s="138"/>
      <c r="C11" s="139"/>
      <c r="D11" s="140">
        <v>67049</v>
      </c>
      <c r="E11" s="141"/>
      <c r="F11" s="142">
        <v>52191</v>
      </c>
      <c r="G11" s="143"/>
      <c r="H11" s="144"/>
    </row>
    <row r="12" spans="1:8">
      <c r="A12" s="145"/>
      <c r="B12" s="146"/>
      <c r="C12" s="153"/>
      <c r="D12" s="148">
        <v>55404</v>
      </c>
      <c r="E12" s="149"/>
      <c r="F12" s="150">
        <v>24843</v>
      </c>
      <c r="G12" s="151"/>
      <c r="H12" s="152"/>
    </row>
    <row r="13" spans="1:8">
      <c r="A13" s="133"/>
      <c r="B13" s="138"/>
      <c r="C13" s="154"/>
      <c r="D13" s="155">
        <v>59142</v>
      </c>
      <c r="E13" s="156"/>
      <c r="F13" s="157">
        <v>51282</v>
      </c>
      <c r="G13" s="158"/>
      <c r="H13" s="144"/>
    </row>
    <row r="14" spans="1:8">
      <c r="A14" s="145"/>
      <c r="B14" s="146"/>
      <c r="C14" s="147"/>
      <c r="D14" s="148">
        <v>40276</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0.41</v>
      </c>
      <c r="C19" s="159">
        <f>ROUND(VALUE(SUBSTITUTE(実質収支比率等に係る経年分析!G$48,"▲","-")),2)</f>
        <v>0.67</v>
      </c>
      <c r="D19" s="159">
        <f>ROUND(VALUE(SUBSTITUTE(実質収支比率等に係る経年分析!H$48,"▲","-")),2)</f>
        <v>0.74</v>
      </c>
      <c r="E19" s="159">
        <f>ROUND(VALUE(SUBSTITUTE(実質収支比率等に係る経年分析!I$48,"▲","-")),2)</f>
        <v>0.64</v>
      </c>
      <c r="F19" s="159">
        <f>ROUND(VALUE(SUBSTITUTE(実質収支比率等に係る経年分析!J$48,"▲","-")),2)</f>
        <v>0.61</v>
      </c>
    </row>
    <row r="20" spans="1:11">
      <c r="A20" s="159" t="s">
        <v>49</v>
      </c>
      <c r="B20" s="159">
        <f>ROUND(VALUE(SUBSTITUTE(実質収支比率等に係る経年分析!F$47,"▲","-")),2)</f>
        <v>8.8800000000000008</v>
      </c>
      <c r="C20" s="159">
        <f>ROUND(VALUE(SUBSTITUTE(実質収支比率等に係る経年分析!G$47,"▲","-")),2)</f>
        <v>9.91</v>
      </c>
      <c r="D20" s="159">
        <f>ROUND(VALUE(SUBSTITUTE(実質収支比率等に係る経年分析!H$47,"▲","-")),2)</f>
        <v>14.48</v>
      </c>
      <c r="E20" s="159">
        <f>ROUND(VALUE(SUBSTITUTE(実質収支比率等に係る経年分析!I$47,"▲","-")),2)</f>
        <v>11.65</v>
      </c>
      <c r="F20" s="159">
        <f>ROUND(VALUE(SUBSTITUTE(実質収支比率等に係る経年分析!J$47,"▲","-")),2)</f>
        <v>7.99</v>
      </c>
    </row>
    <row r="21" spans="1:11">
      <c r="A21" s="159" t="s">
        <v>50</v>
      </c>
      <c r="B21" s="159">
        <f>IF(ISNUMBER(VALUE(SUBSTITUTE(実質収支比率等に係る経年分析!F$49,"▲","-"))),ROUND(VALUE(SUBSTITUTE(実質収支比率等に係る経年分析!F$49,"▲","-")),2),NA())</f>
        <v>-3.1</v>
      </c>
      <c r="C21" s="159">
        <f>IF(ISNUMBER(VALUE(SUBSTITUTE(実質収支比率等に係る経年分析!G$49,"▲","-"))),ROUND(VALUE(SUBSTITUTE(実質収支比率等に係る経年分析!G$49,"▲","-")),2),NA())</f>
        <v>0.97</v>
      </c>
      <c r="D21" s="159">
        <f>IF(ISNUMBER(VALUE(SUBSTITUTE(実質収支比率等に係る経年分析!H$49,"▲","-"))),ROUND(VALUE(SUBSTITUTE(実質収支比率等に係る経年分析!H$49,"▲","-")),2),NA())</f>
        <v>4.4400000000000004</v>
      </c>
      <c r="E21" s="159">
        <f>IF(ISNUMBER(VALUE(SUBSTITUTE(実質収支比率等に係る経年分析!I$49,"▲","-"))),ROUND(VALUE(SUBSTITUTE(実質収支比率等に係る経年分析!I$49,"▲","-")),2),NA())</f>
        <v>-3.17</v>
      </c>
      <c r="F21" s="159">
        <f>IF(ISNUMBER(VALUE(SUBSTITUTE(実質収支比率等に係る経年分析!J$49,"▲","-"))),ROUND(VALUE(SUBSTITUTE(実質収支比率等に係る経年分析!J$49,"▲","-")),2),NA())</f>
        <v>-3.84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病院事業特別会計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0.12</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0.14000000000000001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0.14000000000000001</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0.61</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0.56000000000000005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0.57999999999999996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v>
      </c>
    </row>
    <row r="35" spans="1:16">
      <c r="A35" s="160" t="str">
        <f>IF(連結実質赤字比率に係る赤字・黒字の構成分析!C$35="",NA(),連結実質赤字比率に係る赤字・黒字の構成分析!C$35)</f>
        <v>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0.26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0.53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2.2999999999999998</v>
      </c>
    </row>
    <row r="36" spans="1:16">
      <c r="A36" s="160" t="str">
        <f>IF(連結実質赤字比率に係る赤字・黒字の構成分析!C$34="",NA(),連結実質赤字比率に係る赤字・黒字の構成分析!C$34)</f>
        <v>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27.06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30.27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31.29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33.42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34.39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1631</v>
      </c>
      <c r="E42" s="161"/>
      <c r="F42" s="161"/>
      <c r="G42" s="161">
        <f>'実質公債費比率（分子）の構造'!L$52</f>
        <v>1812</v>
      </c>
      <c r="H42" s="161"/>
      <c r="I42" s="161"/>
      <c r="J42" s="161">
        <f>'実質公債費比率（分子）の構造'!M$52</f>
        <v>1717</v>
      </c>
      <c r="K42" s="161"/>
      <c r="L42" s="161"/>
      <c r="M42" s="161">
        <f>'実質公債費比率（分子）の構造'!N$52</f>
        <v>1579</v>
      </c>
      <c r="N42" s="161"/>
      <c r="O42" s="161"/>
      <c r="P42" s="161">
        <f>'実質公債費比率（分子）の構造'!O$52</f>
        <v>1598</v>
      </c>
    </row>
    <row r="43" spans="1:16">
      <c r="A43" s="161" t="s">
        <v>58</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455</v>
      </c>
      <c r="C44" s="161"/>
      <c r="D44" s="161"/>
      <c r="E44" s="161">
        <f>'実質公債費比率（分子）の構造'!L$50</f>
        <v>655</v>
      </c>
      <c r="F44" s="161"/>
      <c r="G44" s="161"/>
      <c r="H44" s="161">
        <f>'実質公債費比率（分子）の構造'!M$50</f>
        <v>457</v>
      </c>
      <c r="I44" s="161"/>
      <c r="J44" s="161"/>
      <c r="K44" s="161">
        <f>'実質公債費比率（分子）の構造'!N$50</f>
        <v>456</v>
      </c>
      <c r="L44" s="161"/>
      <c r="M44" s="161"/>
      <c r="N44" s="161">
        <f>'実質公債費比率（分子）の構造'!O$50</f>
        <v>455</v>
      </c>
      <c r="O44" s="161"/>
      <c r="P44" s="161"/>
    </row>
    <row r="45" spans="1:16">
      <c r="A45" s="161" t="s">
        <v>60</v>
      </c>
      <c r="B45" s="161">
        <f>'実質公債費比率（分子）の構造'!K$49</f>
        <v>69</v>
      </c>
      <c r="C45" s="161"/>
      <c r="D45" s="161"/>
      <c r="E45" s="161">
        <f>'実質公債費比率（分子）の構造'!L$49</f>
        <v>50</v>
      </c>
      <c r="F45" s="161"/>
      <c r="G45" s="161"/>
      <c r="H45" s="161">
        <f>'実質公債費比率（分子）の構造'!M$49</f>
        <v>27</v>
      </c>
      <c r="I45" s="161"/>
      <c r="J45" s="161"/>
      <c r="K45" s="161">
        <f>'実質公債費比率（分子）の構造'!N$49</f>
        <v>21</v>
      </c>
      <c r="L45" s="161"/>
      <c r="M45" s="161"/>
      <c r="N45" s="161" t="str">
        <f>'実質公債費比率（分子）の構造'!O$49</f>
        <v>-</v>
      </c>
      <c r="O45" s="161"/>
      <c r="P45" s="161"/>
    </row>
    <row r="46" spans="1:16">
      <c r="A46" s="161" t="s">
        <v>61</v>
      </c>
      <c r="B46" s="161">
        <f>'実質公債費比率（分子）の構造'!K$48</f>
        <v>490</v>
      </c>
      <c r="C46" s="161"/>
      <c r="D46" s="161"/>
      <c r="E46" s="161">
        <f>'実質公債費比率（分子）の構造'!L$48</f>
        <v>532</v>
      </c>
      <c r="F46" s="161"/>
      <c r="G46" s="161"/>
      <c r="H46" s="161">
        <f>'実質公債費比率（分子）の構造'!M$48</f>
        <v>554</v>
      </c>
      <c r="I46" s="161"/>
      <c r="J46" s="161"/>
      <c r="K46" s="161">
        <f>'実質公債費比率（分子）の構造'!N$48</f>
        <v>600</v>
      </c>
      <c r="L46" s="161"/>
      <c r="M46" s="161"/>
      <c r="N46" s="161">
        <f>'実質公債費比率（分子）の構造'!O$48</f>
        <v>647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1618</v>
      </c>
      <c r="C49" s="161"/>
      <c r="D49" s="161"/>
      <c r="E49" s="161">
        <f>'実質公債費比率（分子）の構造'!L$45</f>
        <v>1577</v>
      </c>
      <c r="F49" s="161"/>
      <c r="G49" s="161"/>
      <c r="H49" s="161">
        <f>'実質公債費比率（分子）の構造'!M$45</f>
        <v>1460</v>
      </c>
      <c r="I49" s="161"/>
      <c r="J49" s="161"/>
      <c r="K49" s="161">
        <f>'実質公債費比率（分子）の構造'!N$45</f>
        <v>1448</v>
      </c>
      <c r="L49" s="161"/>
      <c r="M49" s="161"/>
      <c r="N49" s="161">
        <f>'実質公債費比率（分子）の構造'!O$45</f>
        <v>1504</v>
      </c>
      <c r="O49" s="161"/>
      <c r="P49" s="161"/>
    </row>
    <row r="50" spans="1:16">
      <c r="A50" s="161" t="s">
        <v>64</v>
      </c>
      <c r="B50" s="161" t="e">
        <f>NA()</f>
        <v>#N/A</v>
      </c>
      <c r="C50" s="161">
        <f>IF(ISNUMBER('実質公債費比率（分子）の構造'!K$53),'実質公債費比率（分子）の構造'!K$53,NA())</f>
        <v>1001</v>
      </c>
      <c r="D50" s="161" t="e">
        <f>NA()</f>
        <v>#N/A</v>
      </c>
      <c r="E50" s="161" t="e">
        <f>NA()</f>
        <v>#N/A</v>
      </c>
      <c r="F50" s="161">
        <f>IF(ISNUMBER('実質公債費比率（分子）の構造'!L$53),'実質公債費比率（分子）の構造'!L$53,NA())</f>
        <v>1002</v>
      </c>
      <c r="G50" s="161" t="e">
        <f>NA()</f>
        <v>#N/A</v>
      </c>
      <c r="H50" s="161" t="e">
        <f>NA()</f>
        <v>#N/A</v>
      </c>
      <c r="I50" s="161">
        <f>IF(ISNUMBER('実質公債費比率（分子）の構造'!M$53),'実質公債費比率（分子）の構造'!M$53,NA())</f>
        <v>781</v>
      </c>
      <c r="J50" s="161" t="e">
        <f>NA()</f>
        <v>#N/A</v>
      </c>
      <c r="K50" s="161" t="e">
        <f>NA()</f>
        <v>#N/A</v>
      </c>
      <c r="L50" s="161">
        <f>IF(ISNUMBER('実質公債費比率（分子）の構造'!N$53),'実質公債費比率（分子）の構造'!N$53,NA())</f>
        <v>946</v>
      </c>
      <c r="M50" s="161" t="e">
        <f>NA()</f>
        <v>#N/A</v>
      </c>
      <c r="N50" s="161" t="e">
        <f>NA()</f>
        <v>#N/A</v>
      </c>
      <c r="O50" s="161">
        <f>IF(ISNUMBER('実質公債費比率（分子）の構造'!O$53),'実質公債費比率（分子）の構造'!O$53,NA())</f>
        <v>1008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13947</v>
      </c>
      <c r="E56" s="160"/>
      <c r="F56" s="160"/>
      <c r="G56" s="160">
        <f>'将来負担比率（分子）の構造'!J$52</f>
        <v>13762</v>
      </c>
      <c r="H56" s="160"/>
      <c r="I56" s="160"/>
      <c r="J56" s="160">
        <f>'将来負担比率（分子）の構造'!K$52</f>
        <v>14636</v>
      </c>
      <c r="K56" s="160"/>
      <c r="L56" s="160"/>
      <c r="M56" s="160">
        <f>'将来負担比率（分子）の構造'!L$52</f>
        <v>14698</v>
      </c>
      <c r="N56" s="160"/>
      <c r="O56" s="160"/>
      <c r="P56" s="160">
        <f>'将来負担比率（分子）の構造'!M$52</f>
        <v>14923</v>
      </c>
    </row>
    <row r="57" spans="1:16">
      <c r="A57" s="160" t="s">
        <v>36</v>
      </c>
      <c r="B57" s="160"/>
      <c r="C57" s="160"/>
      <c r="D57" s="160">
        <f>'将来負担比率（分子）の構造'!I$51</f>
        <v>3613</v>
      </c>
      <c r="E57" s="160"/>
      <c r="F57" s="160"/>
      <c r="G57" s="160">
        <f>'将来負担比率（分子）の構造'!J$51</f>
        <v>3334</v>
      </c>
      <c r="H57" s="160"/>
      <c r="I57" s="160"/>
      <c r="J57" s="160">
        <f>'将来負担比率（分子）の構造'!K$51</f>
        <v>3301</v>
      </c>
      <c r="K57" s="160"/>
      <c r="L57" s="160"/>
      <c r="M57" s="160">
        <f>'将来負担比率（分子）の構造'!L$51</f>
        <v>3276</v>
      </c>
      <c r="N57" s="160"/>
      <c r="O57" s="160"/>
      <c r="P57" s="160">
        <f>'将来負担比率（分子）の構造'!M$51</f>
        <v>3521</v>
      </c>
    </row>
    <row r="58" spans="1:16">
      <c r="A58" s="160" t="s">
        <v>35</v>
      </c>
      <c r="B58" s="160"/>
      <c r="C58" s="160"/>
      <c r="D58" s="160">
        <f>'将来負担比率（分子）の構造'!I$50</f>
        <v>2888</v>
      </c>
      <c r="E58" s="160"/>
      <c r="F58" s="160"/>
      <c r="G58" s="160">
        <f>'将来負担比率（分子）の構造'!J$50</f>
        <v>3250</v>
      </c>
      <c r="H58" s="160"/>
      <c r="I58" s="160"/>
      <c r="J58" s="160">
        <f>'将来負担比率（分子）の構造'!K$50</f>
        <v>3294</v>
      </c>
      <c r="K58" s="160"/>
      <c r="L58" s="160"/>
      <c r="M58" s="160">
        <f>'将来負担比率（分子）の構造'!L$50</f>
        <v>2626</v>
      </c>
      <c r="N58" s="160"/>
      <c r="O58" s="160"/>
      <c r="P58" s="160">
        <f>'将来負担比率（分子）の構造'!M$50</f>
        <v>1786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1675</v>
      </c>
      <c r="C62" s="160"/>
      <c r="D62" s="160"/>
      <c r="E62" s="160">
        <f>'将来負担比率（分子）の構造'!J$45</f>
        <v>1550</v>
      </c>
      <c r="F62" s="160"/>
      <c r="G62" s="160"/>
      <c r="H62" s="160">
        <f>'将来負担比率（分子）の構造'!K$45</f>
        <v>1556</v>
      </c>
      <c r="I62" s="160"/>
      <c r="J62" s="160"/>
      <c r="K62" s="160">
        <f>'将来負担比率（分子）の構造'!L$45</f>
        <v>1533</v>
      </c>
      <c r="L62" s="160"/>
      <c r="M62" s="160"/>
      <c r="N62" s="160">
        <f>'将来負担比率（分子）の構造'!M$45</f>
        <v>1567</v>
      </c>
      <c r="O62" s="160"/>
      <c r="P62" s="160"/>
    </row>
    <row r="63" spans="1:16">
      <c r="A63" s="160" t="s">
        <v>28</v>
      </c>
      <c r="B63" s="160">
        <f>'将来負担比率（分子）の構造'!I$44</f>
        <v>115</v>
      </c>
      <c r="C63" s="160"/>
      <c r="D63" s="160"/>
      <c r="E63" s="160">
        <f>'将来負担比率（分子）の構造'!J$44</f>
        <v>76</v>
      </c>
      <c r="F63" s="160"/>
      <c r="G63" s="160"/>
      <c r="H63" s="160">
        <f>'将来負担比率（分子）の構造'!K$44</f>
        <v>31</v>
      </c>
      <c r="I63" s="160"/>
      <c r="J63" s="160"/>
      <c r="K63" s="160">
        <f>'将来負担比率（分子）の構造'!L$44</f>
        <v>4</v>
      </c>
      <c r="L63" s="160"/>
      <c r="M63" s="160"/>
      <c r="N63" s="160">
        <f>'将来負担比率（分子）の構造'!M$44</f>
        <v>3</v>
      </c>
      <c r="O63" s="160"/>
      <c r="P63" s="160"/>
    </row>
    <row r="64" spans="1:16">
      <c r="A64" s="160" t="s">
        <v>27</v>
      </c>
      <c r="B64" s="160">
        <f>'将来負担比率（分子）の構造'!I$43</f>
        <v>7858</v>
      </c>
      <c r="C64" s="160"/>
      <c r="D64" s="160"/>
      <c r="E64" s="160">
        <f>'将来負担比率（分子）の構造'!J$43</f>
        <v>7840</v>
      </c>
      <c r="F64" s="160"/>
      <c r="G64" s="160"/>
      <c r="H64" s="160">
        <f>'将来負担比率（分子）の構造'!K$43</f>
        <v>8045</v>
      </c>
      <c r="I64" s="160"/>
      <c r="J64" s="160"/>
      <c r="K64" s="160">
        <f>'将来負担比率（分子）の構造'!L$43</f>
        <v>8427</v>
      </c>
      <c r="L64" s="160"/>
      <c r="M64" s="160"/>
      <c r="N64" s="160">
        <f>'将来負担比率（分子）の構造'!M$43</f>
        <v>8580</v>
      </c>
      <c r="O64" s="160"/>
      <c r="P64" s="160"/>
    </row>
    <row r="65" spans="1:16">
      <c r="A65" s="160" t="s">
        <v>26</v>
      </c>
      <c r="B65" s="160">
        <f>'将来負担比率（分子）の構造'!I$42</f>
        <v>4410</v>
      </c>
      <c r="C65" s="160"/>
      <c r="D65" s="160"/>
      <c r="E65" s="160">
        <f>'将来負担比率（分子）の構造'!J$42</f>
        <v>3753</v>
      </c>
      <c r="F65" s="160"/>
      <c r="G65" s="160"/>
      <c r="H65" s="160">
        <f>'将来負担比率（分子）の構造'!K$42</f>
        <v>3296</v>
      </c>
      <c r="I65" s="160"/>
      <c r="J65" s="160"/>
      <c r="K65" s="160">
        <f>'将来負担比率（分子）の構造'!L$42</f>
        <v>2840</v>
      </c>
      <c r="L65" s="160"/>
      <c r="M65" s="160"/>
      <c r="N65" s="160">
        <f>'将来負担比率（分子）の構造'!M$42</f>
        <v>2385</v>
      </c>
      <c r="O65" s="160"/>
      <c r="P65" s="160"/>
    </row>
    <row r="66" spans="1:16">
      <c r="A66" s="160" t="s">
        <v>25</v>
      </c>
      <c r="B66" s="160">
        <f>'将来負担比率（分子）の構造'!I$41</f>
        <v>14395</v>
      </c>
      <c r="C66" s="160"/>
      <c r="D66" s="160"/>
      <c r="E66" s="160">
        <f>'将来負担比率（分子）の構造'!J$41</f>
        <v>14418</v>
      </c>
      <c r="F66" s="160"/>
      <c r="G66" s="160"/>
      <c r="H66" s="160">
        <f>'将来負担比率（分子）の構造'!K$41</f>
        <v>15514</v>
      </c>
      <c r="I66" s="160"/>
      <c r="J66" s="160"/>
      <c r="K66" s="160">
        <f>'将来負担比率（分子）の構造'!L$41</f>
        <v>15473</v>
      </c>
      <c r="L66" s="160"/>
      <c r="M66" s="160"/>
      <c r="N66" s="160">
        <f>'将来負担比率（分子）の構造'!M$41</f>
        <v>16059</v>
      </c>
      <c r="O66" s="160"/>
      <c r="P66" s="160"/>
    </row>
    <row r="67" spans="1:16">
      <c r="A67" s="160" t="s">
        <v>68</v>
      </c>
      <c r="B67" s="160" t="e">
        <f>NA()</f>
        <v>#N/A</v>
      </c>
      <c r="C67" s="160">
        <f>IF(ISNUMBER('将来負担比率（分子）の構造'!I$53), IF('将来負担比率（分子）の構造'!I$53 &lt; 0, 0, '将来負担比率（分子）の構造'!I$53), NA())</f>
        <v>8007</v>
      </c>
      <c r="D67" s="160" t="e">
        <f>NA()</f>
        <v>#N/A</v>
      </c>
      <c r="E67" s="160" t="e">
        <f>NA()</f>
        <v>#N/A</v>
      </c>
      <c r="F67" s="160">
        <f>IF(ISNUMBER('将来負担比率（分子）の構造'!J$53), IF('将来負担比率（分子）の構造'!J$53 &lt; 0, 0, '将来負担比率（分子）の構造'!J$53), NA())</f>
        <v>7291</v>
      </c>
      <c r="G67" s="160" t="e">
        <f>NA()</f>
        <v>#N/A</v>
      </c>
      <c r="H67" s="160" t="e">
        <f>NA()</f>
        <v>#N/A</v>
      </c>
      <c r="I67" s="160">
        <f>IF(ISNUMBER('将来負担比率（分子）の構造'!K$53), IF('将来負担比率（分子）の構造'!K$53 &lt; 0, 0, '将来負担比率（分子）の構造'!K$53), NA())</f>
        <v>7210</v>
      </c>
      <c r="J67" s="160" t="e">
        <f>NA()</f>
        <v>#N/A</v>
      </c>
      <c r="K67" s="160" t="e">
        <f>NA()</f>
        <v>#N/A</v>
      </c>
      <c r="L67" s="160">
        <f>IF(ISNUMBER('将来負担比率（分子）の構造'!L$53), IF('将来負担比率（分子）の構造'!L$53 &lt; 0, 0, '将来負担比率（分子）の構造'!L$53), NA())</f>
        <v>7678</v>
      </c>
      <c r="M67" s="160" t="e">
        <f>NA()</f>
        <v>#N/A</v>
      </c>
      <c r="N67" s="160" t="e">
        <f>NA()</f>
        <v>#N/A</v>
      </c>
      <c r="O67" s="160">
        <f>IF(ISNUMBER('将来負担比率（分子）の構造'!M$53), IF('将来負担比率（分子）の構造'!M$53 &lt; 0, 0, '将来負担比率（分子）の構造'!M$53), NA())</f>
        <v>8365</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1149</v>
      </c>
      <c r="C72" s="164">
        <f>基金残高に係る経年分析!G55</f>
        <v>933</v>
      </c>
      <c r="D72" s="164">
        <f>基金残高に係る経年分析!H55</f>
        <v>648</v>
      </c>
    </row>
    <row r="73" spans="1:16">
      <c r="A73" s="163" t="s">
        <v>71</v>
      </c>
      <c r="B73" s="164">
        <f>基金残高に係る経年分析!F56</f>
        <v>100</v>
      </c>
      <c r="C73" s="164">
        <f>基金残高に係る経年分析!G56</f>
        <v>100</v>
      </c>
      <c r="D73" s="164">
        <f>基金残高に係る経年分析!H56</f>
        <v>101</v>
      </c>
    </row>
    <row r="74" spans="1:16">
      <c r="A74" s="163" t="s">
        <v>72</v>
      </c>
      <c r="B74" s="164">
        <f>基金残高に係る経年分析!F57</f>
        <v>2061</v>
      </c>
      <c r="C74" s="164">
        <f>基金残高に係る経年分析!G57</f>
        <v>1607</v>
      </c>
      <c r="D74" s="164">
        <f>基金残高に係る経年分析!H57</f>
        <v>1031</v>
      </c>
    </row>
  </sheetData>
  <sheetProtection algorithmName="SHA-512" hashValue="1B/7ZywUbDgkC3ArU8f0iR5sE1t8+EVfyp5kybHC2ahg7rqnbcir5heNYwif2H5zT9Mv+JohCic5mz+qQq3VAQ==" saltValue="iZW51oV+edikKfjQnCg0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5703125" style="205" customWidth="1"/>
    <col min="96" max="133" width="1.5703125" style="221" customWidth="1"/>
    <col min="134" max="143" width="1.5703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5649618</v>
      </c>
      <c r="S5" s="649"/>
      <c r="T5" s="649"/>
      <c r="U5" s="649"/>
      <c r="V5" s="649"/>
      <c r="W5" s="649"/>
      <c r="X5" s="649"/>
      <c r="Y5" s="650"/>
      <c r="Z5" s="651">
        <v>40.5</v>
      </c>
      <c r="AA5" s="651"/>
      <c r="AB5" s="651"/>
      <c r="AC5" s="651"/>
      <c r="AD5" s="652">
        <v>5276355</v>
      </c>
      <c r="AE5" s="652"/>
      <c r="AF5" s="652"/>
      <c r="AG5" s="652"/>
      <c r="AH5" s="652"/>
      <c r="AI5" s="652"/>
      <c r="AJ5" s="652"/>
      <c r="AK5" s="652"/>
      <c r="AL5" s="653">
        <v>66.8</v>
      </c>
      <c r="AM5" s="654"/>
      <c r="AN5" s="654"/>
      <c r="AO5" s="655"/>
      <c r="AP5" s="645" t="s">
        <v>220</v>
      </c>
      <c r="AQ5" s="646"/>
      <c r="AR5" s="646"/>
      <c r="AS5" s="646"/>
      <c r="AT5" s="646"/>
      <c r="AU5" s="646"/>
      <c r="AV5" s="646"/>
      <c r="AW5" s="646"/>
      <c r="AX5" s="646"/>
      <c r="AY5" s="646"/>
      <c r="AZ5" s="646"/>
      <c r="BA5" s="646"/>
      <c r="BB5" s="646"/>
      <c r="BC5" s="646"/>
      <c r="BD5" s="646"/>
      <c r="BE5" s="646"/>
      <c r="BF5" s="647"/>
      <c r="BG5" s="659">
        <v>5276355</v>
      </c>
      <c r="BH5" s="660"/>
      <c r="BI5" s="660"/>
      <c r="BJ5" s="660"/>
      <c r="BK5" s="660"/>
      <c r="BL5" s="660"/>
      <c r="BM5" s="660"/>
      <c r="BN5" s="661"/>
      <c r="BO5" s="662">
        <v>93.4</v>
      </c>
      <c r="BP5" s="662"/>
      <c r="BQ5" s="662"/>
      <c r="BR5" s="662"/>
      <c r="BS5" s="663">
        <v>95550</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89891</v>
      </c>
      <c r="S6" s="660"/>
      <c r="T6" s="660"/>
      <c r="U6" s="660"/>
      <c r="V6" s="660"/>
      <c r="W6" s="660"/>
      <c r="X6" s="660"/>
      <c r="Y6" s="661"/>
      <c r="Z6" s="662">
        <v>0.6</v>
      </c>
      <c r="AA6" s="662"/>
      <c r="AB6" s="662"/>
      <c r="AC6" s="662"/>
      <c r="AD6" s="663">
        <v>89891</v>
      </c>
      <c r="AE6" s="663"/>
      <c r="AF6" s="663"/>
      <c r="AG6" s="663"/>
      <c r="AH6" s="663"/>
      <c r="AI6" s="663"/>
      <c r="AJ6" s="663"/>
      <c r="AK6" s="663"/>
      <c r="AL6" s="664">
        <v>1.1000000000000001</v>
      </c>
      <c r="AM6" s="665"/>
      <c r="AN6" s="665"/>
      <c r="AO6" s="666"/>
      <c r="AP6" s="656" t="s">
        <v>225</v>
      </c>
      <c r="AQ6" s="657"/>
      <c r="AR6" s="657"/>
      <c r="AS6" s="657"/>
      <c r="AT6" s="657"/>
      <c r="AU6" s="657"/>
      <c r="AV6" s="657"/>
      <c r="AW6" s="657"/>
      <c r="AX6" s="657"/>
      <c r="AY6" s="657"/>
      <c r="AZ6" s="657"/>
      <c r="BA6" s="657"/>
      <c r="BB6" s="657"/>
      <c r="BC6" s="657"/>
      <c r="BD6" s="657"/>
      <c r="BE6" s="657"/>
      <c r="BF6" s="658"/>
      <c r="BG6" s="659">
        <v>5276355</v>
      </c>
      <c r="BH6" s="660"/>
      <c r="BI6" s="660"/>
      <c r="BJ6" s="660"/>
      <c r="BK6" s="660"/>
      <c r="BL6" s="660"/>
      <c r="BM6" s="660"/>
      <c r="BN6" s="661"/>
      <c r="BO6" s="662">
        <v>93.4</v>
      </c>
      <c r="BP6" s="662"/>
      <c r="BQ6" s="662"/>
      <c r="BR6" s="662"/>
      <c r="BS6" s="663">
        <v>95550</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139086</v>
      </c>
      <c r="CS6" s="660"/>
      <c r="CT6" s="660"/>
      <c r="CU6" s="660"/>
      <c r="CV6" s="660"/>
      <c r="CW6" s="660"/>
      <c r="CX6" s="660"/>
      <c r="CY6" s="661"/>
      <c r="CZ6" s="653">
        <v>1</v>
      </c>
      <c r="DA6" s="654"/>
      <c r="DB6" s="654"/>
      <c r="DC6" s="673"/>
      <c r="DD6" s="668" t="s">
        <v>121</v>
      </c>
      <c r="DE6" s="660"/>
      <c r="DF6" s="660"/>
      <c r="DG6" s="660"/>
      <c r="DH6" s="660"/>
      <c r="DI6" s="660"/>
      <c r="DJ6" s="660"/>
      <c r="DK6" s="660"/>
      <c r="DL6" s="660"/>
      <c r="DM6" s="660"/>
      <c r="DN6" s="660"/>
      <c r="DO6" s="660"/>
      <c r="DP6" s="661"/>
      <c r="DQ6" s="668">
        <v>139069</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11757</v>
      </c>
      <c r="S7" s="660"/>
      <c r="T7" s="660"/>
      <c r="U7" s="660"/>
      <c r="V7" s="660"/>
      <c r="W7" s="660"/>
      <c r="X7" s="660"/>
      <c r="Y7" s="661"/>
      <c r="Z7" s="662">
        <v>0.1</v>
      </c>
      <c r="AA7" s="662"/>
      <c r="AB7" s="662"/>
      <c r="AC7" s="662"/>
      <c r="AD7" s="663">
        <v>11757</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2788883</v>
      </c>
      <c r="BH7" s="660"/>
      <c r="BI7" s="660"/>
      <c r="BJ7" s="660"/>
      <c r="BK7" s="660"/>
      <c r="BL7" s="660"/>
      <c r="BM7" s="660"/>
      <c r="BN7" s="661"/>
      <c r="BO7" s="662">
        <v>49.4</v>
      </c>
      <c r="BP7" s="662"/>
      <c r="BQ7" s="662"/>
      <c r="BR7" s="662"/>
      <c r="BS7" s="663">
        <v>95550</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1507519</v>
      </c>
      <c r="CS7" s="660"/>
      <c r="CT7" s="660"/>
      <c r="CU7" s="660"/>
      <c r="CV7" s="660"/>
      <c r="CW7" s="660"/>
      <c r="CX7" s="660"/>
      <c r="CY7" s="661"/>
      <c r="CZ7" s="662">
        <v>11.2</v>
      </c>
      <c r="DA7" s="662"/>
      <c r="DB7" s="662"/>
      <c r="DC7" s="662"/>
      <c r="DD7" s="668">
        <v>87229</v>
      </c>
      <c r="DE7" s="660"/>
      <c r="DF7" s="660"/>
      <c r="DG7" s="660"/>
      <c r="DH7" s="660"/>
      <c r="DI7" s="660"/>
      <c r="DJ7" s="660"/>
      <c r="DK7" s="660"/>
      <c r="DL7" s="660"/>
      <c r="DM7" s="660"/>
      <c r="DN7" s="660"/>
      <c r="DO7" s="660"/>
      <c r="DP7" s="661"/>
      <c r="DQ7" s="668">
        <v>1246307</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43807</v>
      </c>
      <c r="S8" s="660"/>
      <c r="T8" s="660"/>
      <c r="U8" s="660"/>
      <c r="V8" s="660"/>
      <c r="W8" s="660"/>
      <c r="X8" s="660"/>
      <c r="Y8" s="661"/>
      <c r="Z8" s="662">
        <v>0.3</v>
      </c>
      <c r="AA8" s="662"/>
      <c r="AB8" s="662"/>
      <c r="AC8" s="662"/>
      <c r="AD8" s="663">
        <v>43807</v>
      </c>
      <c r="AE8" s="663"/>
      <c r="AF8" s="663"/>
      <c r="AG8" s="663"/>
      <c r="AH8" s="663"/>
      <c r="AI8" s="663"/>
      <c r="AJ8" s="663"/>
      <c r="AK8" s="663"/>
      <c r="AL8" s="664">
        <v>0.6</v>
      </c>
      <c r="AM8" s="665"/>
      <c r="AN8" s="665"/>
      <c r="AO8" s="666"/>
      <c r="AP8" s="656" t="s">
        <v>231</v>
      </c>
      <c r="AQ8" s="657"/>
      <c r="AR8" s="657"/>
      <c r="AS8" s="657"/>
      <c r="AT8" s="657"/>
      <c r="AU8" s="657"/>
      <c r="AV8" s="657"/>
      <c r="AW8" s="657"/>
      <c r="AX8" s="657"/>
      <c r="AY8" s="657"/>
      <c r="AZ8" s="657"/>
      <c r="BA8" s="657"/>
      <c r="BB8" s="657"/>
      <c r="BC8" s="657"/>
      <c r="BD8" s="657"/>
      <c r="BE8" s="657"/>
      <c r="BF8" s="658"/>
      <c r="BG8" s="659">
        <v>61595</v>
      </c>
      <c r="BH8" s="660"/>
      <c r="BI8" s="660"/>
      <c r="BJ8" s="660"/>
      <c r="BK8" s="660"/>
      <c r="BL8" s="660"/>
      <c r="BM8" s="660"/>
      <c r="BN8" s="661"/>
      <c r="BO8" s="662">
        <v>1.1000000000000001</v>
      </c>
      <c r="BP8" s="662"/>
      <c r="BQ8" s="662"/>
      <c r="BR8" s="662"/>
      <c r="BS8" s="668" t="s">
        <v>121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4383739</v>
      </c>
      <c r="CS8" s="660"/>
      <c r="CT8" s="660"/>
      <c r="CU8" s="660"/>
      <c r="CV8" s="660"/>
      <c r="CW8" s="660"/>
      <c r="CX8" s="660"/>
      <c r="CY8" s="661"/>
      <c r="CZ8" s="662">
        <v>32.6</v>
      </c>
      <c r="DA8" s="662"/>
      <c r="DB8" s="662"/>
      <c r="DC8" s="662"/>
      <c r="DD8" s="668">
        <v>129546</v>
      </c>
      <c r="DE8" s="660"/>
      <c r="DF8" s="660"/>
      <c r="DG8" s="660"/>
      <c r="DH8" s="660"/>
      <c r="DI8" s="660"/>
      <c r="DJ8" s="660"/>
      <c r="DK8" s="660"/>
      <c r="DL8" s="660"/>
      <c r="DM8" s="660"/>
      <c r="DN8" s="660"/>
      <c r="DO8" s="660"/>
      <c r="DP8" s="661"/>
      <c r="DQ8" s="668">
        <v>2366923</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43437</v>
      </c>
      <c r="S9" s="660"/>
      <c r="T9" s="660"/>
      <c r="U9" s="660"/>
      <c r="V9" s="660"/>
      <c r="W9" s="660"/>
      <c r="X9" s="660"/>
      <c r="Y9" s="661"/>
      <c r="Z9" s="662">
        <v>0.3</v>
      </c>
      <c r="AA9" s="662"/>
      <c r="AB9" s="662"/>
      <c r="AC9" s="662"/>
      <c r="AD9" s="663">
        <v>43437</v>
      </c>
      <c r="AE9" s="663"/>
      <c r="AF9" s="663"/>
      <c r="AG9" s="663"/>
      <c r="AH9" s="663"/>
      <c r="AI9" s="663"/>
      <c r="AJ9" s="663"/>
      <c r="AK9" s="663"/>
      <c r="AL9" s="664">
        <v>0.6</v>
      </c>
      <c r="AM9" s="665"/>
      <c r="AN9" s="665"/>
      <c r="AO9" s="666"/>
      <c r="AP9" s="656" t="s">
        <v>234</v>
      </c>
      <c r="AQ9" s="657"/>
      <c r="AR9" s="657"/>
      <c r="AS9" s="657"/>
      <c r="AT9" s="657"/>
      <c r="AU9" s="657"/>
      <c r="AV9" s="657"/>
      <c r="AW9" s="657"/>
      <c r="AX9" s="657"/>
      <c r="AY9" s="657"/>
      <c r="AZ9" s="657"/>
      <c r="BA9" s="657"/>
      <c r="BB9" s="657"/>
      <c r="BC9" s="657"/>
      <c r="BD9" s="657"/>
      <c r="BE9" s="657"/>
      <c r="BF9" s="658"/>
      <c r="BG9" s="659">
        <v>2229835</v>
      </c>
      <c r="BH9" s="660"/>
      <c r="BI9" s="660"/>
      <c r="BJ9" s="660"/>
      <c r="BK9" s="660"/>
      <c r="BL9" s="660"/>
      <c r="BM9" s="660"/>
      <c r="BN9" s="661"/>
      <c r="BO9" s="662">
        <v>39.5</v>
      </c>
      <c r="BP9" s="662"/>
      <c r="BQ9" s="662"/>
      <c r="BR9" s="662"/>
      <c r="BS9" s="668" t="s">
        <v>121</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2014292</v>
      </c>
      <c r="CS9" s="660"/>
      <c r="CT9" s="660"/>
      <c r="CU9" s="660"/>
      <c r="CV9" s="660"/>
      <c r="CW9" s="660"/>
      <c r="CX9" s="660"/>
      <c r="CY9" s="661"/>
      <c r="CZ9" s="662">
        <v>15</v>
      </c>
      <c r="DA9" s="662"/>
      <c r="DB9" s="662"/>
      <c r="DC9" s="662"/>
      <c r="DD9" s="668">
        <v>1223941</v>
      </c>
      <c r="DE9" s="660"/>
      <c r="DF9" s="660"/>
      <c r="DG9" s="660"/>
      <c r="DH9" s="660"/>
      <c r="DI9" s="660"/>
      <c r="DJ9" s="660"/>
      <c r="DK9" s="660"/>
      <c r="DL9" s="660"/>
      <c r="DM9" s="660"/>
      <c r="DN9" s="660"/>
      <c r="DO9" s="660"/>
      <c r="DP9" s="661"/>
      <c r="DQ9" s="668">
        <v>740321</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237</v>
      </c>
      <c r="S10" s="660"/>
      <c r="T10" s="660"/>
      <c r="U10" s="660"/>
      <c r="V10" s="660"/>
      <c r="W10" s="660"/>
      <c r="X10" s="660"/>
      <c r="Y10" s="661"/>
      <c r="Z10" s="662" t="s">
        <v>121</v>
      </c>
      <c r="AA10" s="662"/>
      <c r="AB10" s="662"/>
      <c r="AC10" s="662"/>
      <c r="AD10" s="663" t="s">
        <v>121</v>
      </c>
      <c r="AE10" s="663"/>
      <c r="AF10" s="663"/>
      <c r="AG10" s="663"/>
      <c r="AH10" s="663"/>
      <c r="AI10" s="663"/>
      <c r="AJ10" s="663"/>
      <c r="AK10" s="663"/>
      <c r="AL10" s="664" t="s">
        <v>121</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123954</v>
      </c>
      <c r="BH10" s="660"/>
      <c r="BI10" s="660"/>
      <c r="BJ10" s="660"/>
      <c r="BK10" s="660"/>
      <c r="BL10" s="660"/>
      <c r="BM10" s="660"/>
      <c r="BN10" s="661"/>
      <c r="BO10" s="662">
        <v>2.2000000000000002</v>
      </c>
      <c r="BP10" s="662"/>
      <c r="BQ10" s="662"/>
      <c r="BR10" s="662"/>
      <c r="BS10" s="668">
        <v>21272</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t="s">
        <v>121</v>
      </c>
      <c r="CS10" s="660"/>
      <c r="CT10" s="660"/>
      <c r="CU10" s="660"/>
      <c r="CV10" s="660"/>
      <c r="CW10" s="660"/>
      <c r="CX10" s="660"/>
      <c r="CY10" s="661"/>
      <c r="CZ10" s="662" t="s">
        <v>121</v>
      </c>
      <c r="DA10" s="662"/>
      <c r="DB10" s="662"/>
      <c r="DC10" s="662"/>
      <c r="DD10" s="668" t="s">
        <v>121</v>
      </c>
      <c r="DE10" s="660"/>
      <c r="DF10" s="660"/>
      <c r="DG10" s="660"/>
      <c r="DH10" s="660"/>
      <c r="DI10" s="660"/>
      <c r="DJ10" s="660"/>
      <c r="DK10" s="660"/>
      <c r="DL10" s="660"/>
      <c r="DM10" s="660"/>
      <c r="DN10" s="660"/>
      <c r="DO10" s="660"/>
      <c r="DP10" s="661"/>
      <c r="DQ10" s="668" t="s">
        <v>121</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237</v>
      </c>
      <c r="S11" s="660"/>
      <c r="T11" s="660"/>
      <c r="U11" s="660"/>
      <c r="V11" s="660"/>
      <c r="W11" s="660"/>
      <c r="X11" s="660"/>
      <c r="Y11" s="661"/>
      <c r="Z11" s="662" t="s">
        <v>241</v>
      </c>
      <c r="AA11" s="662"/>
      <c r="AB11" s="662"/>
      <c r="AC11" s="662"/>
      <c r="AD11" s="663" t="s">
        <v>121</v>
      </c>
      <c r="AE11" s="663"/>
      <c r="AF11" s="663"/>
      <c r="AG11" s="663"/>
      <c r="AH11" s="663"/>
      <c r="AI11" s="663"/>
      <c r="AJ11" s="663"/>
      <c r="AK11" s="663"/>
      <c r="AL11" s="664" t="s">
        <v>121</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373499</v>
      </c>
      <c r="BH11" s="660"/>
      <c r="BI11" s="660"/>
      <c r="BJ11" s="660"/>
      <c r="BK11" s="660"/>
      <c r="BL11" s="660"/>
      <c r="BM11" s="660"/>
      <c r="BN11" s="661"/>
      <c r="BO11" s="662">
        <v>6.6</v>
      </c>
      <c r="BP11" s="662"/>
      <c r="BQ11" s="662"/>
      <c r="BR11" s="662"/>
      <c r="BS11" s="668">
        <v>74278</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91143</v>
      </c>
      <c r="CS11" s="660"/>
      <c r="CT11" s="660"/>
      <c r="CU11" s="660"/>
      <c r="CV11" s="660"/>
      <c r="CW11" s="660"/>
      <c r="CX11" s="660"/>
      <c r="CY11" s="661"/>
      <c r="CZ11" s="662">
        <v>0.7</v>
      </c>
      <c r="DA11" s="662"/>
      <c r="DB11" s="662"/>
      <c r="DC11" s="662"/>
      <c r="DD11" s="668" t="s">
        <v>121</v>
      </c>
      <c r="DE11" s="660"/>
      <c r="DF11" s="660"/>
      <c r="DG11" s="660"/>
      <c r="DH11" s="660"/>
      <c r="DI11" s="660"/>
      <c r="DJ11" s="660"/>
      <c r="DK11" s="660"/>
      <c r="DL11" s="660"/>
      <c r="DM11" s="660"/>
      <c r="DN11" s="660"/>
      <c r="DO11" s="660"/>
      <c r="DP11" s="661"/>
      <c r="DQ11" s="668">
        <v>76428</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571169</v>
      </c>
      <c r="S12" s="660"/>
      <c r="T12" s="660"/>
      <c r="U12" s="660"/>
      <c r="V12" s="660"/>
      <c r="W12" s="660"/>
      <c r="X12" s="660"/>
      <c r="Y12" s="661"/>
      <c r="Z12" s="662">
        <v>4.0999999999999996</v>
      </c>
      <c r="AA12" s="662"/>
      <c r="AB12" s="662"/>
      <c r="AC12" s="662"/>
      <c r="AD12" s="663">
        <v>571169</v>
      </c>
      <c r="AE12" s="663"/>
      <c r="AF12" s="663"/>
      <c r="AG12" s="663"/>
      <c r="AH12" s="663"/>
      <c r="AI12" s="663"/>
      <c r="AJ12" s="663"/>
      <c r="AK12" s="663"/>
      <c r="AL12" s="664">
        <v>7.2</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2334509</v>
      </c>
      <c r="BH12" s="660"/>
      <c r="BI12" s="660"/>
      <c r="BJ12" s="660"/>
      <c r="BK12" s="660"/>
      <c r="BL12" s="660"/>
      <c r="BM12" s="660"/>
      <c r="BN12" s="661"/>
      <c r="BO12" s="662">
        <v>41.3</v>
      </c>
      <c r="BP12" s="662"/>
      <c r="BQ12" s="662"/>
      <c r="BR12" s="662"/>
      <c r="BS12" s="668" t="s">
        <v>121</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131898</v>
      </c>
      <c r="CS12" s="660"/>
      <c r="CT12" s="660"/>
      <c r="CU12" s="660"/>
      <c r="CV12" s="660"/>
      <c r="CW12" s="660"/>
      <c r="CX12" s="660"/>
      <c r="CY12" s="661"/>
      <c r="CZ12" s="662">
        <v>1</v>
      </c>
      <c r="DA12" s="662"/>
      <c r="DB12" s="662"/>
      <c r="DC12" s="662"/>
      <c r="DD12" s="668">
        <v>8110</v>
      </c>
      <c r="DE12" s="660"/>
      <c r="DF12" s="660"/>
      <c r="DG12" s="660"/>
      <c r="DH12" s="660"/>
      <c r="DI12" s="660"/>
      <c r="DJ12" s="660"/>
      <c r="DK12" s="660"/>
      <c r="DL12" s="660"/>
      <c r="DM12" s="660"/>
      <c r="DN12" s="660"/>
      <c r="DO12" s="660"/>
      <c r="DP12" s="661"/>
      <c r="DQ12" s="668">
        <v>92672</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t="s">
        <v>121</v>
      </c>
      <c r="S13" s="660"/>
      <c r="T13" s="660"/>
      <c r="U13" s="660"/>
      <c r="V13" s="660"/>
      <c r="W13" s="660"/>
      <c r="X13" s="660"/>
      <c r="Y13" s="661"/>
      <c r="Z13" s="662" t="s">
        <v>121</v>
      </c>
      <c r="AA13" s="662"/>
      <c r="AB13" s="662"/>
      <c r="AC13" s="662"/>
      <c r="AD13" s="663" t="s">
        <v>121</v>
      </c>
      <c r="AE13" s="663"/>
      <c r="AF13" s="663"/>
      <c r="AG13" s="663"/>
      <c r="AH13" s="663"/>
      <c r="AI13" s="663"/>
      <c r="AJ13" s="663"/>
      <c r="AK13" s="663"/>
      <c r="AL13" s="664" t="s">
        <v>121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2326321</v>
      </c>
      <c r="BH13" s="660"/>
      <c r="BI13" s="660"/>
      <c r="BJ13" s="660"/>
      <c r="BK13" s="660"/>
      <c r="BL13" s="660"/>
      <c r="BM13" s="660"/>
      <c r="BN13" s="661"/>
      <c r="BO13" s="662">
        <v>41.2</v>
      </c>
      <c r="BP13" s="662"/>
      <c r="BQ13" s="662"/>
      <c r="BR13" s="662"/>
      <c r="BS13" s="668" t="s">
        <v>121</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1596596</v>
      </c>
      <c r="CS13" s="660"/>
      <c r="CT13" s="660"/>
      <c r="CU13" s="660"/>
      <c r="CV13" s="660"/>
      <c r="CW13" s="660"/>
      <c r="CX13" s="660"/>
      <c r="CY13" s="661"/>
      <c r="CZ13" s="662">
        <v>11.9</v>
      </c>
      <c r="DA13" s="662"/>
      <c r="DB13" s="662"/>
      <c r="DC13" s="662"/>
      <c r="DD13" s="668">
        <v>324225</v>
      </c>
      <c r="DE13" s="660"/>
      <c r="DF13" s="660"/>
      <c r="DG13" s="660"/>
      <c r="DH13" s="660"/>
      <c r="DI13" s="660"/>
      <c r="DJ13" s="660"/>
      <c r="DK13" s="660"/>
      <c r="DL13" s="660"/>
      <c r="DM13" s="660"/>
      <c r="DN13" s="660"/>
      <c r="DO13" s="660"/>
      <c r="DP13" s="661"/>
      <c r="DQ13" s="668">
        <v>1273484</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121</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62334</v>
      </c>
      <c r="BH14" s="660"/>
      <c r="BI14" s="660"/>
      <c r="BJ14" s="660"/>
      <c r="BK14" s="660"/>
      <c r="BL14" s="660"/>
      <c r="BM14" s="660"/>
      <c r="BN14" s="661"/>
      <c r="BO14" s="662">
        <v>1.1000000000000001</v>
      </c>
      <c r="BP14" s="662"/>
      <c r="BQ14" s="662"/>
      <c r="BR14" s="662"/>
      <c r="BS14" s="668" t="s">
        <v>121</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565141</v>
      </c>
      <c r="CS14" s="660"/>
      <c r="CT14" s="660"/>
      <c r="CU14" s="660"/>
      <c r="CV14" s="660"/>
      <c r="CW14" s="660"/>
      <c r="CX14" s="660"/>
      <c r="CY14" s="661"/>
      <c r="CZ14" s="662">
        <v>4.2</v>
      </c>
      <c r="DA14" s="662"/>
      <c r="DB14" s="662"/>
      <c r="DC14" s="662"/>
      <c r="DD14" s="668">
        <v>61584</v>
      </c>
      <c r="DE14" s="660"/>
      <c r="DF14" s="660"/>
      <c r="DG14" s="660"/>
      <c r="DH14" s="660"/>
      <c r="DI14" s="660"/>
      <c r="DJ14" s="660"/>
      <c r="DK14" s="660"/>
      <c r="DL14" s="660"/>
      <c r="DM14" s="660"/>
      <c r="DN14" s="660"/>
      <c r="DO14" s="660"/>
      <c r="DP14" s="661"/>
      <c r="DQ14" s="668">
        <v>492629</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36923</v>
      </c>
      <c r="S15" s="660"/>
      <c r="T15" s="660"/>
      <c r="U15" s="660"/>
      <c r="V15" s="660"/>
      <c r="W15" s="660"/>
      <c r="X15" s="660"/>
      <c r="Y15" s="661"/>
      <c r="Z15" s="662">
        <v>0.3</v>
      </c>
      <c r="AA15" s="662"/>
      <c r="AB15" s="662"/>
      <c r="AC15" s="662"/>
      <c r="AD15" s="663">
        <v>36923</v>
      </c>
      <c r="AE15" s="663"/>
      <c r="AF15" s="663"/>
      <c r="AG15" s="663"/>
      <c r="AH15" s="663"/>
      <c r="AI15" s="663"/>
      <c r="AJ15" s="663"/>
      <c r="AK15" s="663"/>
      <c r="AL15" s="664">
        <v>0.5</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90629</v>
      </c>
      <c r="BH15" s="660"/>
      <c r="BI15" s="660"/>
      <c r="BJ15" s="660"/>
      <c r="BK15" s="660"/>
      <c r="BL15" s="660"/>
      <c r="BM15" s="660"/>
      <c r="BN15" s="661"/>
      <c r="BO15" s="662">
        <v>1.6</v>
      </c>
      <c r="BP15" s="662"/>
      <c r="BQ15" s="662"/>
      <c r="BR15" s="662"/>
      <c r="BS15" s="668" t="s">
        <v>121</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1496813</v>
      </c>
      <c r="CS15" s="660"/>
      <c r="CT15" s="660"/>
      <c r="CU15" s="660"/>
      <c r="CV15" s="660"/>
      <c r="CW15" s="660"/>
      <c r="CX15" s="660"/>
      <c r="CY15" s="661"/>
      <c r="CZ15" s="662">
        <v>11.1</v>
      </c>
      <c r="DA15" s="662"/>
      <c r="DB15" s="662"/>
      <c r="DC15" s="662"/>
      <c r="DD15" s="668">
        <v>683515</v>
      </c>
      <c r="DE15" s="660"/>
      <c r="DF15" s="660"/>
      <c r="DG15" s="660"/>
      <c r="DH15" s="660"/>
      <c r="DI15" s="660"/>
      <c r="DJ15" s="660"/>
      <c r="DK15" s="660"/>
      <c r="DL15" s="660"/>
      <c r="DM15" s="660"/>
      <c r="DN15" s="660"/>
      <c r="DO15" s="660"/>
      <c r="DP15" s="661"/>
      <c r="DQ15" s="668">
        <v>1202244</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121</v>
      </c>
      <c r="AE16" s="663"/>
      <c r="AF16" s="663"/>
      <c r="AG16" s="663"/>
      <c r="AH16" s="663"/>
      <c r="AI16" s="663"/>
      <c r="AJ16" s="663"/>
      <c r="AK16" s="663"/>
      <c r="AL16" s="664" t="s">
        <v>121</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241</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23164</v>
      </c>
      <c r="CS16" s="660"/>
      <c r="CT16" s="660"/>
      <c r="CU16" s="660"/>
      <c r="CV16" s="660"/>
      <c r="CW16" s="660"/>
      <c r="CX16" s="660"/>
      <c r="CY16" s="661"/>
      <c r="CZ16" s="662">
        <v>0.2</v>
      </c>
      <c r="DA16" s="662"/>
      <c r="DB16" s="662"/>
      <c r="DC16" s="662"/>
      <c r="DD16" s="668" t="s">
        <v>121</v>
      </c>
      <c r="DE16" s="660"/>
      <c r="DF16" s="660"/>
      <c r="DG16" s="660"/>
      <c r="DH16" s="660"/>
      <c r="DI16" s="660"/>
      <c r="DJ16" s="660"/>
      <c r="DK16" s="660"/>
      <c r="DL16" s="660"/>
      <c r="DM16" s="660"/>
      <c r="DN16" s="660"/>
      <c r="DO16" s="660"/>
      <c r="DP16" s="661"/>
      <c r="DQ16" s="668">
        <v>11632</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32319</v>
      </c>
      <c r="S17" s="660"/>
      <c r="T17" s="660"/>
      <c r="U17" s="660"/>
      <c r="V17" s="660"/>
      <c r="W17" s="660"/>
      <c r="X17" s="660"/>
      <c r="Y17" s="661"/>
      <c r="Z17" s="662">
        <v>0.2</v>
      </c>
      <c r="AA17" s="662"/>
      <c r="AB17" s="662"/>
      <c r="AC17" s="662"/>
      <c r="AD17" s="663">
        <v>32319</v>
      </c>
      <c r="AE17" s="663"/>
      <c r="AF17" s="663"/>
      <c r="AG17" s="663"/>
      <c r="AH17" s="663"/>
      <c r="AI17" s="663"/>
      <c r="AJ17" s="663"/>
      <c r="AK17" s="663"/>
      <c r="AL17" s="664">
        <v>0.4</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237</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1503543</v>
      </c>
      <c r="CS17" s="660"/>
      <c r="CT17" s="660"/>
      <c r="CU17" s="660"/>
      <c r="CV17" s="660"/>
      <c r="CW17" s="660"/>
      <c r="CX17" s="660"/>
      <c r="CY17" s="661"/>
      <c r="CZ17" s="662">
        <v>11.2</v>
      </c>
      <c r="DA17" s="662"/>
      <c r="DB17" s="662"/>
      <c r="DC17" s="662"/>
      <c r="DD17" s="668" t="s">
        <v>121</v>
      </c>
      <c r="DE17" s="660"/>
      <c r="DF17" s="660"/>
      <c r="DG17" s="660"/>
      <c r="DH17" s="660"/>
      <c r="DI17" s="660"/>
      <c r="DJ17" s="660"/>
      <c r="DK17" s="660"/>
      <c r="DL17" s="660"/>
      <c r="DM17" s="660"/>
      <c r="DN17" s="660"/>
      <c r="DO17" s="660"/>
      <c r="DP17" s="661"/>
      <c r="DQ17" s="668">
        <v>1503543</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1725961</v>
      </c>
      <c r="S18" s="660"/>
      <c r="T18" s="660"/>
      <c r="U18" s="660"/>
      <c r="V18" s="660"/>
      <c r="W18" s="660"/>
      <c r="X18" s="660"/>
      <c r="Y18" s="661"/>
      <c r="Z18" s="662">
        <v>12.4</v>
      </c>
      <c r="AA18" s="662"/>
      <c r="AB18" s="662"/>
      <c r="AC18" s="662"/>
      <c r="AD18" s="663">
        <v>1620351</v>
      </c>
      <c r="AE18" s="663"/>
      <c r="AF18" s="663"/>
      <c r="AG18" s="663"/>
      <c r="AH18" s="663"/>
      <c r="AI18" s="663"/>
      <c r="AJ18" s="663"/>
      <c r="AK18" s="663"/>
      <c r="AL18" s="664">
        <v>20.5</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241</v>
      </c>
      <c r="DA18" s="662"/>
      <c r="DB18" s="662"/>
      <c r="DC18" s="662"/>
      <c r="DD18" s="668" t="s">
        <v>241</v>
      </c>
      <c r="DE18" s="660"/>
      <c r="DF18" s="660"/>
      <c r="DG18" s="660"/>
      <c r="DH18" s="660"/>
      <c r="DI18" s="660"/>
      <c r="DJ18" s="660"/>
      <c r="DK18" s="660"/>
      <c r="DL18" s="660"/>
      <c r="DM18" s="660"/>
      <c r="DN18" s="660"/>
      <c r="DO18" s="660"/>
      <c r="DP18" s="661"/>
      <c r="DQ18" s="668" t="s">
        <v>241</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1620351</v>
      </c>
      <c r="S19" s="660"/>
      <c r="T19" s="660"/>
      <c r="U19" s="660"/>
      <c r="V19" s="660"/>
      <c r="W19" s="660"/>
      <c r="X19" s="660"/>
      <c r="Y19" s="661"/>
      <c r="Z19" s="662">
        <v>11.6</v>
      </c>
      <c r="AA19" s="662"/>
      <c r="AB19" s="662"/>
      <c r="AC19" s="662"/>
      <c r="AD19" s="663">
        <v>1620351</v>
      </c>
      <c r="AE19" s="663"/>
      <c r="AF19" s="663"/>
      <c r="AG19" s="663"/>
      <c r="AH19" s="663"/>
      <c r="AI19" s="663"/>
      <c r="AJ19" s="663"/>
      <c r="AK19" s="663"/>
      <c r="AL19" s="664">
        <v>20.5</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373263</v>
      </c>
      <c r="BH19" s="660"/>
      <c r="BI19" s="660"/>
      <c r="BJ19" s="660"/>
      <c r="BK19" s="660"/>
      <c r="BL19" s="660"/>
      <c r="BM19" s="660"/>
      <c r="BN19" s="661"/>
      <c r="BO19" s="662">
        <v>6.6</v>
      </c>
      <c r="BP19" s="662"/>
      <c r="BQ19" s="662"/>
      <c r="BR19" s="662"/>
      <c r="BS19" s="668" t="s">
        <v>241</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121</v>
      </c>
      <c r="DA19" s="662"/>
      <c r="DB19" s="662"/>
      <c r="DC19" s="662"/>
      <c r="DD19" s="668" t="s">
        <v>237</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105610</v>
      </c>
      <c r="S20" s="660"/>
      <c r="T20" s="660"/>
      <c r="U20" s="660"/>
      <c r="V20" s="660"/>
      <c r="W20" s="660"/>
      <c r="X20" s="660"/>
      <c r="Y20" s="661"/>
      <c r="Z20" s="662">
        <v>0.8</v>
      </c>
      <c r="AA20" s="662"/>
      <c r="AB20" s="662"/>
      <c r="AC20" s="662"/>
      <c r="AD20" s="663" t="s">
        <v>121</v>
      </c>
      <c r="AE20" s="663"/>
      <c r="AF20" s="663"/>
      <c r="AG20" s="663"/>
      <c r="AH20" s="663"/>
      <c r="AI20" s="663"/>
      <c r="AJ20" s="663"/>
      <c r="AK20" s="663"/>
      <c r="AL20" s="664" t="s">
        <v>121</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373263</v>
      </c>
      <c r="BH20" s="660"/>
      <c r="BI20" s="660"/>
      <c r="BJ20" s="660"/>
      <c r="BK20" s="660"/>
      <c r="BL20" s="660"/>
      <c r="BM20" s="660"/>
      <c r="BN20" s="661"/>
      <c r="BO20" s="662">
        <v>6.6</v>
      </c>
      <c r="BP20" s="662"/>
      <c r="BQ20" s="662"/>
      <c r="BR20" s="662"/>
      <c r="BS20" s="668" t="s">
        <v>121</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13452934</v>
      </c>
      <c r="CS20" s="660"/>
      <c r="CT20" s="660"/>
      <c r="CU20" s="660"/>
      <c r="CV20" s="660"/>
      <c r="CW20" s="660"/>
      <c r="CX20" s="660"/>
      <c r="CY20" s="661"/>
      <c r="CZ20" s="662">
        <v>100</v>
      </c>
      <c r="DA20" s="662"/>
      <c r="DB20" s="662"/>
      <c r="DC20" s="662"/>
      <c r="DD20" s="668">
        <v>2518150</v>
      </c>
      <c r="DE20" s="660"/>
      <c r="DF20" s="660"/>
      <c r="DG20" s="660"/>
      <c r="DH20" s="660"/>
      <c r="DI20" s="660"/>
      <c r="DJ20" s="660"/>
      <c r="DK20" s="660"/>
      <c r="DL20" s="660"/>
      <c r="DM20" s="660"/>
      <c r="DN20" s="660"/>
      <c r="DO20" s="660"/>
      <c r="DP20" s="661"/>
      <c r="DQ20" s="668">
        <v>9145252</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t="s">
        <v>237</v>
      </c>
      <c r="S21" s="660"/>
      <c r="T21" s="660"/>
      <c r="U21" s="660"/>
      <c r="V21" s="660"/>
      <c r="W21" s="660"/>
      <c r="X21" s="660"/>
      <c r="Y21" s="661"/>
      <c r="Z21" s="662" t="s">
        <v>241</v>
      </c>
      <c r="AA21" s="662"/>
      <c r="AB21" s="662"/>
      <c r="AC21" s="662"/>
      <c r="AD21" s="663" t="s">
        <v>121</v>
      </c>
      <c r="AE21" s="663"/>
      <c r="AF21" s="663"/>
      <c r="AG21" s="663"/>
      <c r="AH21" s="663"/>
      <c r="AI21" s="663"/>
      <c r="AJ21" s="663"/>
      <c r="AK21" s="663"/>
      <c r="AL21" s="664" t="s">
        <v>121</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121</v>
      </c>
      <c r="BH21" s="660"/>
      <c r="BI21" s="660"/>
      <c r="BJ21" s="660"/>
      <c r="BK21" s="660"/>
      <c r="BL21" s="660"/>
      <c r="BM21" s="660"/>
      <c r="BN21" s="661"/>
      <c r="BO21" s="662" t="s">
        <v>121</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8204882</v>
      </c>
      <c r="S22" s="660"/>
      <c r="T22" s="660"/>
      <c r="U22" s="660"/>
      <c r="V22" s="660"/>
      <c r="W22" s="660"/>
      <c r="X22" s="660"/>
      <c r="Y22" s="661"/>
      <c r="Z22" s="662">
        <v>58.8</v>
      </c>
      <c r="AA22" s="662"/>
      <c r="AB22" s="662"/>
      <c r="AC22" s="662"/>
      <c r="AD22" s="663">
        <v>7726009</v>
      </c>
      <c r="AE22" s="663"/>
      <c r="AF22" s="663"/>
      <c r="AG22" s="663"/>
      <c r="AH22" s="663"/>
      <c r="AI22" s="663"/>
      <c r="AJ22" s="663"/>
      <c r="AK22" s="663"/>
      <c r="AL22" s="664">
        <v>97.8</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3490</v>
      </c>
      <c r="S23" s="660"/>
      <c r="T23" s="660"/>
      <c r="U23" s="660"/>
      <c r="V23" s="660"/>
      <c r="W23" s="660"/>
      <c r="X23" s="660"/>
      <c r="Y23" s="661"/>
      <c r="Z23" s="662">
        <v>0</v>
      </c>
      <c r="AA23" s="662"/>
      <c r="AB23" s="662"/>
      <c r="AC23" s="662"/>
      <c r="AD23" s="663">
        <v>3490</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373263</v>
      </c>
      <c r="BH23" s="660"/>
      <c r="BI23" s="660"/>
      <c r="BJ23" s="660"/>
      <c r="BK23" s="660"/>
      <c r="BL23" s="660"/>
      <c r="BM23" s="660"/>
      <c r="BN23" s="661"/>
      <c r="BO23" s="662">
        <v>6.6</v>
      </c>
      <c r="BP23" s="662"/>
      <c r="BQ23" s="662"/>
      <c r="BR23" s="662"/>
      <c r="BS23" s="668" t="s">
        <v>121</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34093</v>
      </c>
      <c r="S24" s="660"/>
      <c r="T24" s="660"/>
      <c r="U24" s="660"/>
      <c r="V24" s="660"/>
      <c r="W24" s="660"/>
      <c r="X24" s="660"/>
      <c r="Y24" s="661"/>
      <c r="Z24" s="662">
        <v>0.2</v>
      </c>
      <c r="AA24" s="662"/>
      <c r="AB24" s="662"/>
      <c r="AC24" s="662"/>
      <c r="AD24" s="663" t="s">
        <v>121</v>
      </c>
      <c r="AE24" s="663"/>
      <c r="AF24" s="663"/>
      <c r="AG24" s="663"/>
      <c r="AH24" s="663"/>
      <c r="AI24" s="663"/>
      <c r="AJ24" s="663"/>
      <c r="AK24" s="663"/>
      <c r="AL24" s="664" t="s">
        <v>121</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121</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6445954</v>
      </c>
      <c r="CS24" s="649"/>
      <c r="CT24" s="649"/>
      <c r="CU24" s="649"/>
      <c r="CV24" s="649"/>
      <c r="CW24" s="649"/>
      <c r="CX24" s="649"/>
      <c r="CY24" s="650"/>
      <c r="CZ24" s="653">
        <v>47.9</v>
      </c>
      <c r="DA24" s="654"/>
      <c r="DB24" s="654"/>
      <c r="DC24" s="673"/>
      <c r="DD24" s="692">
        <v>4853323</v>
      </c>
      <c r="DE24" s="649"/>
      <c r="DF24" s="649"/>
      <c r="DG24" s="649"/>
      <c r="DH24" s="649"/>
      <c r="DI24" s="649"/>
      <c r="DJ24" s="649"/>
      <c r="DK24" s="650"/>
      <c r="DL24" s="692">
        <v>4847832</v>
      </c>
      <c r="DM24" s="649"/>
      <c r="DN24" s="649"/>
      <c r="DO24" s="649"/>
      <c r="DP24" s="649"/>
      <c r="DQ24" s="649"/>
      <c r="DR24" s="649"/>
      <c r="DS24" s="649"/>
      <c r="DT24" s="649"/>
      <c r="DU24" s="649"/>
      <c r="DV24" s="650"/>
      <c r="DW24" s="653">
        <v>57.7</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350326</v>
      </c>
      <c r="S25" s="660"/>
      <c r="T25" s="660"/>
      <c r="U25" s="660"/>
      <c r="V25" s="660"/>
      <c r="W25" s="660"/>
      <c r="X25" s="660"/>
      <c r="Y25" s="661"/>
      <c r="Z25" s="662">
        <v>2.5</v>
      </c>
      <c r="AA25" s="662"/>
      <c r="AB25" s="662"/>
      <c r="AC25" s="662"/>
      <c r="AD25" s="663">
        <v>87674</v>
      </c>
      <c r="AE25" s="663"/>
      <c r="AF25" s="663"/>
      <c r="AG25" s="663"/>
      <c r="AH25" s="663"/>
      <c r="AI25" s="663"/>
      <c r="AJ25" s="663"/>
      <c r="AK25" s="663"/>
      <c r="AL25" s="664">
        <v>1.1000000000000001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121</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2557153</v>
      </c>
      <c r="CS25" s="695"/>
      <c r="CT25" s="695"/>
      <c r="CU25" s="695"/>
      <c r="CV25" s="695"/>
      <c r="CW25" s="695"/>
      <c r="CX25" s="695"/>
      <c r="CY25" s="696"/>
      <c r="CZ25" s="664">
        <v>19</v>
      </c>
      <c r="DA25" s="693"/>
      <c r="DB25" s="693"/>
      <c r="DC25" s="697"/>
      <c r="DD25" s="668">
        <v>2303478</v>
      </c>
      <c r="DE25" s="695"/>
      <c r="DF25" s="695"/>
      <c r="DG25" s="695"/>
      <c r="DH25" s="695"/>
      <c r="DI25" s="695"/>
      <c r="DJ25" s="695"/>
      <c r="DK25" s="696"/>
      <c r="DL25" s="668">
        <v>2297987</v>
      </c>
      <c r="DM25" s="695"/>
      <c r="DN25" s="695"/>
      <c r="DO25" s="695"/>
      <c r="DP25" s="695"/>
      <c r="DQ25" s="695"/>
      <c r="DR25" s="695"/>
      <c r="DS25" s="695"/>
      <c r="DT25" s="695"/>
      <c r="DU25" s="695"/>
      <c r="DV25" s="696"/>
      <c r="DW25" s="664">
        <v>27.3</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27417</v>
      </c>
      <c r="S26" s="660"/>
      <c r="T26" s="660"/>
      <c r="U26" s="660"/>
      <c r="V26" s="660"/>
      <c r="W26" s="660"/>
      <c r="X26" s="660"/>
      <c r="Y26" s="661"/>
      <c r="Z26" s="662">
        <v>0.2</v>
      </c>
      <c r="AA26" s="662"/>
      <c r="AB26" s="662"/>
      <c r="AC26" s="662"/>
      <c r="AD26" s="663" t="s">
        <v>121</v>
      </c>
      <c r="AE26" s="663"/>
      <c r="AF26" s="663"/>
      <c r="AG26" s="663"/>
      <c r="AH26" s="663"/>
      <c r="AI26" s="663"/>
      <c r="AJ26" s="663"/>
      <c r="AK26" s="663"/>
      <c r="AL26" s="664" t="s">
        <v>121</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121</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1798038</v>
      </c>
      <c r="CS26" s="660"/>
      <c r="CT26" s="660"/>
      <c r="CU26" s="660"/>
      <c r="CV26" s="660"/>
      <c r="CW26" s="660"/>
      <c r="CX26" s="660"/>
      <c r="CY26" s="661"/>
      <c r="CZ26" s="664">
        <v>13.4</v>
      </c>
      <c r="DA26" s="693"/>
      <c r="DB26" s="693"/>
      <c r="DC26" s="697"/>
      <c r="DD26" s="668">
        <v>1558046</v>
      </c>
      <c r="DE26" s="660"/>
      <c r="DF26" s="660"/>
      <c r="DG26" s="660"/>
      <c r="DH26" s="660"/>
      <c r="DI26" s="660"/>
      <c r="DJ26" s="660"/>
      <c r="DK26" s="661"/>
      <c r="DL26" s="668" t="s">
        <v>121</v>
      </c>
      <c r="DM26" s="660"/>
      <c r="DN26" s="660"/>
      <c r="DO26" s="660"/>
      <c r="DP26" s="660"/>
      <c r="DQ26" s="660"/>
      <c r="DR26" s="660"/>
      <c r="DS26" s="660"/>
      <c r="DT26" s="660"/>
      <c r="DU26" s="660"/>
      <c r="DV26" s="661"/>
      <c r="DW26" s="664" t="s">
        <v>121</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1404287</v>
      </c>
      <c r="S27" s="660"/>
      <c r="T27" s="660"/>
      <c r="U27" s="660"/>
      <c r="V27" s="660"/>
      <c r="W27" s="660"/>
      <c r="X27" s="660"/>
      <c r="Y27" s="661"/>
      <c r="Z27" s="662">
        <v>10.1</v>
      </c>
      <c r="AA27" s="662"/>
      <c r="AB27" s="662"/>
      <c r="AC27" s="662"/>
      <c r="AD27" s="663" t="s">
        <v>241</v>
      </c>
      <c r="AE27" s="663"/>
      <c r="AF27" s="663"/>
      <c r="AG27" s="663"/>
      <c r="AH27" s="663"/>
      <c r="AI27" s="663"/>
      <c r="AJ27" s="663"/>
      <c r="AK27" s="663"/>
      <c r="AL27" s="664" t="s">
        <v>241</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5649618</v>
      </c>
      <c r="BH27" s="660"/>
      <c r="BI27" s="660"/>
      <c r="BJ27" s="660"/>
      <c r="BK27" s="660"/>
      <c r="BL27" s="660"/>
      <c r="BM27" s="660"/>
      <c r="BN27" s="661"/>
      <c r="BO27" s="662">
        <v>100</v>
      </c>
      <c r="BP27" s="662"/>
      <c r="BQ27" s="662"/>
      <c r="BR27" s="662"/>
      <c r="BS27" s="668">
        <v>95550</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2385258</v>
      </c>
      <c r="CS27" s="695"/>
      <c r="CT27" s="695"/>
      <c r="CU27" s="695"/>
      <c r="CV27" s="695"/>
      <c r="CW27" s="695"/>
      <c r="CX27" s="695"/>
      <c r="CY27" s="696"/>
      <c r="CZ27" s="664">
        <v>17.7</v>
      </c>
      <c r="DA27" s="693"/>
      <c r="DB27" s="693"/>
      <c r="DC27" s="697"/>
      <c r="DD27" s="668">
        <v>1046302</v>
      </c>
      <c r="DE27" s="695"/>
      <c r="DF27" s="695"/>
      <c r="DG27" s="695"/>
      <c r="DH27" s="695"/>
      <c r="DI27" s="695"/>
      <c r="DJ27" s="695"/>
      <c r="DK27" s="696"/>
      <c r="DL27" s="668">
        <v>1046302</v>
      </c>
      <c r="DM27" s="695"/>
      <c r="DN27" s="695"/>
      <c r="DO27" s="695"/>
      <c r="DP27" s="695"/>
      <c r="DQ27" s="695"/>
      <c r="DR27" s="695"/>
      <c r="DS27" s="695"/>
      <c r="DT27" s="695"/>
      <c r="DU27" s="695"/>
      <c r="DV27" s="696"/>
      <c r="DW27" s="664">
        <v>12.4</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v>75577</v>
      </c>
      <c r="S28" s="660"/>
      <c r="T28" s="660"/>
      <c r="U28" s="660"/>
      <c r="V28" s="660"/>
      <c r="W28" s="660"/>
      <c r="X28" s="660"/>
      <c r="Y28" s="661"/>
      <c r="Z28" s="662">
        <v>0.5</v>
      </c>
      <c r="AA28" s="662"/>
      <c r="AB28" s="662"/>
      <c r="AC28" s="662"/>
      <c r="AD28" s="663">
        <v>75577</v>
      </c>
      <c r="AE28" s="663"/>
      <c r="AF28" s="663"/>
      <c r="AG28" s="663"/>
      <c r="AH28" s="663"/>
      <c r="AI28" s="663"/>
      <c r="AJ28" s="663"/>
      <c r="AK28" s="663"/>
      <c r="AL28" s="664">
        <v>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1503543</v>
      </c>
      <c r="CS28" s="660"/>
      <c r="CT28" s="660"/>
      <c r="CU28" s="660"/>
      <c r="CV28" s="660"/>
      <c r="CW28" s="660"/>
      <c r="CX28" s="660"/>
      <c r="CY28" s="661"/>
      <c r="CZ28" s="664">
        <v>11.2</v>
      </c>
      <c r="DA28" s="693"/>
      <c r="DB28" s="693"/>
      <c r="DC28" s="697"/>
      <c r="DD28" s="668">
        <v>1503543</v>
      </c>
      <c r="DE28" s="660"/>
      <c r="DF28" s="660"/>
      <c r="DG28" s="660"/>
      <c r="DH28" s="660"/>
      <c r="DI28" s="660"/>
      <c r="DJ28" s="660"/>
      <c r="DK28" s="661"/>
      <c r="DL28" s="668">
        <v>1503543</v>
      </c>
      <c r="DM28" s="660"/>
      <c r="DN28" s="660"/>
      <c r="DO28" s="660"/>
      <c r="DP28" s="660"/>
      <c r="DQ28" s="660"/>
      <c r="DR28" s="660"/>
      <c r="DS28" s="660"/>
      <c r="DT28" s="660"/>
      <c r="DU28" s="660"/>
      <c r="DV28" s="661"/>
      <c r="DW28" s="664">
        <v>17.899999999999999</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757495</v>
      </c>
      <c r="S29" s="660"/>
      <c r="T29" s="660"/>
      <c r="U29" s="660"/>
      <c r="V29" s="660"/>
      <c r="W29" s="660"/>
      <c r="X29" s="660"/>
      <c r="Y29" s="661"/>
      <c r="Z29" s="662">
        <v>5.4</v>
      </c>
      <c r="AA29" s="662"/>
      <c r="AB29" s="662"/>
      <c r="AC29" s="662"/>
      <c r="AD29" s="663" t="s">
        <v>121</v>
      </c>
      <c r="AE29" s="663"/>
      <c r="AF29" s="663"/>
      <c r="AG29" s="663"/>
      <c r="AH29" s="663"/>
      <c r="AI29" s="663"/>
      <c r="AJ29" s="663"/>
      <c r="AK29" s="663"/>
      <c r="AL29" s="664" t="s">
        <v>121</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1503543</v>
      </c>
      <c r="CS29" s="695"/>
      <c r="CT29" s="695"/>
      <c r="CU29" s="695"/>
      <c r="CV29" s="695"/>
      <c r="CW29" s="695"/>
      <c r="CX29" s="695"/>
      <c r="CY29" s="696"/>
      <c r="CZ29" s="664">
        <v>11.2</v>
      </c>
      <c r="DA29" s="693"/>
      <c r="DB29" s="693"/>
      <c r="DC29" s="697"/>
      <c r="DD29" s="668">
        <v>1503543</v>
      </c>
      <c r="DE29" s="695"/>
      <c r="DF29" s="695"/>
      <c r="DG29" s="695"/>
      <c r="DH29" s="695"/>
      <c r="DI29" s="695"/>
      <c r="DJ29" s="695"/>
      <c r="DK29" s="696"/>
      <c r="DL29" s="668">
        <v>1503543</v>
      </c>
      <c r="DM29" s="695"/>
      <c r="DN29" s="695"/>
      <c r="DO29" s="695"/>
      <c r="DP29" s="695"/>
      <c r="DQ29" s="695"/>
      <c r="DR29" s="695"/>
      <c r="DS29" s="695"/>
      <c r="DT29" s="695"/>
      <c r="DU29" s="695"/>
      <c r="DV29" s="696"/>
      <c r="DW29" s="664">
        <v>17.899999999999999</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8723</v>
      </c>
      <c r="S30" s="660"/>
      <c r="T30" s="660"/>
      <c r="U30" s="660"/>
      <c r="V30" s="660"/>
      <c r="W30" s="660"/>
      <c r="X30" s="660"/>
      <c r="Y30" s="661"/>
      <c r="Z30" s="662">
        <v>0.1</v>
      </c>
      <c r="AA30" s="662"/>
      <c r="AB30" s="662"/>
      <c r="AC30" s="662"/>
      <c r="AD30" s="663">
        <v>2690</v>
      </c>
      <c r="AE30" s="663"/>
      <c r="AF30" s="663"/>
      <c r="AG30" s="663"/>
      <c r="AH30" s="663"/>
      <c r="AI30" s="663"/>
      <c r="AJ30" s="663"/>
      <c r="AK30" s="663"/>
      <c r="AL30" s="664">
        <v>0</v>
      </c>
      <c r="AM30" s="665"/>
      <c r="AN30" s="665"/>
      <c r="AO30" s="666"/>
      <c r="AP30" s="707" t="s">
        <v>303</v>
      </c>
      <c r="AQ30" s="708"/>
      <c r="AR30" s="708"/>
      <c r="AS30" s="708"/>
      <c r="AT30" s="713" t="s">
        <v>304</v>
      </c>
      <c r="AU30" s="210"/>
      <c r="AV30" s="210"/>
      <c r="AW30" s="210"/>
      <c r="AX30" s="645" t="s">
        <v>178</v>
      </c>
      <c r="AY30" s="646"/>
      <c r="AZ30" s="646"/>
      <c r="BA30" s="646"/>
      <c r="BB30" s="646"/>
      <c r="BC30" s="646"/>
      <c r="BD30" s="646"/>
      <c r="BE30" s="646"/>
      <c r="BF30" s="647"/>
      <c r="BG30" s="719">
        <v>99.6</v>
      </c>
      <c r="BH30" s="720"/>
      <c r="BI30" s="720"/>
      <c r="BJ30" s="720"/>
      <c r="BK30" s="720"/>
      <c r="BL30" s="720"/>
      <c r="BM30" s="654">
        <v>98.8</v>
      </c>
      <c r="BN30" s="720"/>
      <c r="BO30" s="720"/>
      <c r="BP30" s="720"/>
      <c r="BQ30" s="721"/>
      <c r="BR30" s="719">
        <v>99.6</v>
      </c>
      <c r="BS30" s="720"/>
      <c r="BT30" s="720"/>
      <c r="BU30" s="720"/>
      <c r="BV30" s="720"/>
      <c r="BW30" s="720"/>
      <c r="BX30" s="654">
        <v>98.5</v>
      </c>
      <c r="BY30" s="720"/>
      <c r="BZ30" s="720"/>
      <c r="CA30" s="720"/>
      <c r="CB30" s="721"/>
      <c r="CD30" s="724"/>
      <c r="CE30" s="725"/>
      <c r="CF30" s="674" t="s">
        <v>305</v>
      </c>
      <c r="CG30" s="675"/>
      <c r="CH30" s="675"/>
      <c r="CI30" s="675"/>
      <c r="CJ30" s="675"/>
      <c r="CK30" s="675"/>
      <c r="CL30" s="675"/>
      <c r="CM30" s="675"/>
      <c r="CN30" s="675"/>
      <c r="CO30" s="675"/>
      <c r="CP30" s="675"/>
      <c r="CQ30" s="676"/>
      <c r="CR30" s="659">
        <v>1369399</v>
      </c>
      <c r="CS30" s="660"/>
      <c r="CT30" s="660"/>
      <c r="CU30" s="660"/>
      <c r="CV30" s="660"/>
      <c r="CW30" s="660"/>
      <c r="CX30" s="660"/>
      <c r="CY30" s="661"/>
      <c r="CZ30" s="664">
        <v>10.199999999999999</v>
      </c>
      <c r="DA30" s="693"/>
      <c r="DB30" s="693"/>
      <c r="DC30" s="697"/>
      <c r="DD30" s="668">
        <v>1369399</v>
      </c>
      <c r="DE30" s="660"/>
      <c r="DF30" s="660"/>
      <c r="DG30" s="660"/>
      <c r="DH30" s="660"/>
      <c r="DI30" s="660"/>
      <c r="DJ30" s="660"/>
      <c r="DK30" s="661"/>
      <c r="DL30" s="668">
        <v>1369399</v>
      </c>
      <c r="DM30" s="660"/>
      <c r="DN30" s="660"/>
      <c r="DO30" s="660"/>
      <c r="DP30" s="660"/>
      <c r="DQ30" s="660"/>
      <c r="DR30" s="660"/>
      <c r="DS30" s="660"/>
      <c r="DT30" s="660"/>
      <c r="DU30" s="660"/>
      <c r="DV30" s="661"/>
      <c r="DW30" s="664">
        <v>16.3</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9167</v>
      </c>
      <c r="S31" s="660"/>
      <c r="T31" s="660"/>
      <c r="U31" s="660"/>
      <c r="V31" s="660"/>
      <c r="W31" s="660"/>
      <c r="X31" s="660"/>
      <c r="Y31" s="661"/>
      <c r="Z31" s="662">
        <v>0.1</v>
      </c>
      <c r="AA31" s="662"/>
      <c r="AB31" s="662"/>
      <c r="AC31" s="662"/>
      <c r="AD31" s="663" t="s">
        <v>121</v>
      </c>
      <c r="AE31" s="663"/>
      <c r="AF31" s="663"/>
      <c r="AG31" s="663"/>
      <c r="AH31" s="663"/>
      <c r="AI31" s="663"/>
      <c r="AJ31" s="663"/>
      <c r="AK31" s="663"/>
      <c r="AL31" s="664" t="s">
        <v>121</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99.6</v>
      </c>
      <c r="BH31" s="695"/>
      <c r="BI31" s="695"/>
      <c r="BJ31" s="695"/>
      <c r="BK31" s="695"/>
      <c r="BL31" s="695"/>
      <c r="BM31" s="665">
        <v>98.7</v>
      </c>
      <c r="BN31" s="717"/>
      <c r="BO31" s="717"/>
      <c r="BP31" s="717"/>
      <c r="BQ31" s="718"/>
      <c r="BR31" s="716">
        <v>99.6</v>
      </c>
      <c r="BS31" s="695"/>
      <c r="BT31" s="695"/>
      <c r="BU31" s="695"/>
      <c r="BV31" s="695"/>
      <c r="BW31" s="695"/>
      <c r="BX31" s="665">
        <v>98.5</v>
      </c>
      <c r="BY31" s="717"/>
      <c r="BZ31" s="717"/>
      <c r="CA31" s="717"/>
      <c r="CB31" s="718"/>
      <c r="CD31" s="724"/>
      <c r="CE31" s="725"/>
      <c r="CF31" s="674" t="s">
        <v>309</v>
      </c>
      <c r="CG31" s="675"/>
      <c r="CH31" s="675"/>
      <c r="CI31" s="675"/>
      <c r="CJ31" s="675"/>
      <c r="CK31" s="675"/>
      <c r="CL31" s="675"/>
      <c r="CM31" s="675"/>
      <c r="CN31" s="675"/>
      <c r="CO31" s="675"/>
      <c r="CP31" s="675"/>
      <c r="CQ31" s="676"/>
      <c r="CR31" s="659">
        <v>134144</v>
      </c>
      <c r="CS31" s="695"/>
      <c r="CT31" s="695"/>
      <c r="CU31" s="695"/>
      <c r="CV31" s="695"/>
      <c r="CW31" s="695"/>
      <c r="CX31" s="695"/>
      <c r="CY31" s="696"/>
      <c r="CZ31" s="664">
        <v>1</v>
      </c>
      <c r="DA31" s="693"/>
      <c r="DB31" s="693"/>
      <c r="DC31" s="697"/>
      <c r="DD31" s="668">
        <v>134144</v>
      </c>
      <c r="DE31" s="695"/>
      <c r="DF31" s="695"/>
      <c r="DG31" s="695"/>
      <c r="DH31" s="695"/>
      <c r="DI31" s="695"/>
      <c r="DJ31" s="695"/>
      <c r="DK31" s="696"/>
      <c r="DL31" s="668">
        <v>134144</v>
      </c>
      <c r="DM31" s="695"/>
      <c r="DN31" s="695"/>
      <c r="DO31" s="695"/>
      <c r="DP31" s="695"/>
      <c r="DQ31" s="695"/>
      <c r="DR31" s="695"/>
      <c r="DS31" s="695"/>
      <c r="DT31" s="695"/>
      <c r="DU31" s="695"/>
      <c r="DV31" s="696"/>
      <c r="DW31" s="664">
        <v>1.6</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916360</v>
      </c>
      <c r="S32" s="660"/>
      <c r="T32" s="660"/>
      <c r="U32" s="660"/>
      <c r="V32" s="660"/>
      <c r="W32" s="660"/>
      <c r="X32" s="660"/>
      <c r="Y32" s="661"/>
      <c r="Z32" s="662">
        <v>6.6</v>
      </c>
      <c r="AA32" s="662"/>
      <c r="AB32" s="662"/>
      <c r="AC32" s="662"/>
      <c r="AD32" s="663" t="s">
        <v>121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99.6</v>
      </c>
      <c r="BH32" s="729"/>
      <c r="BI32" s="729"/>
      <c r="BJ32" s="729"/>
      <c r="BK32" s="729"/>
      <c r="BL32" s="729"/>
      <c r="BM32" s="730">
        <v>98.8</v>
      </c>
      <c r="BN32" s="729"/>
      <c r="BO32" s="729"/>
      <c r="BP32" s="729"/>
      <c r="BQ32" s="731"/>
      <c r="BR32" s="728">
        <v>99.5</v>
      </c>
      <c r="BS32" s="729"/>
      <c r="BT32" s="729"/>
      <c r="BU32" s="729"/>
      <c r="BV32" s="729"/>
      <c r="BW32" s="729"/>
      <c r="BX32" s="730">
        <v>98.6</v>
      </c>
      <c r="BY32" s="729"/>
      <c r="BZ32" s="729"/>
      <c r="CA32" s="729"/>
      <c r="CB32" s="731"/>
      <c r="CD32" s="726"/>
      <c r="CE32" s="727"/>
      <c r="CF32" s="674" t="s">
        <v>312</v>
      </c>
      <c r="CG32" s="675"/>
      <c r="CH32" s="675"/>
      <c r="CI32" s="675"/>
      <c r="CJ32" s="675"/>
      <c r="CK32" s="675"/>
      <c r="CL32" s="675"/>
      <c r="CM32" s="675"/>
      <c r="CN32" s="675"/>
      <c r="CO32" s="675"/>
      <c r="CP32" s="675"/>
      <c r="CQ32" s="676"/>
      <c r="CR32" s="659" t="s">
        <v>121</v>
      </c>
      <c r="CS32" s="660"/>
      <c r="CT32" s="660"/>
      <c r="CU32" s="660"/>
      <c r="CV32" s="660"/>
      <c r="CW32" s="660"/>
      <c r="CX32" s="660"/>
      <c r="CY32" s="661"/>
      <c r="CZ32" s="664" t="s">
        <v>121</v>
      </c>
      <c r="DA32" s="693"/>
      <c r="DB32" s="693"/>
      <c r="DC32" s="697"/>
      <c r="DD32" s="668" t="s">
        <v>121</v>
      </c>
      <c r="DE32" s="660"/>
      <c r="DF32" s="660"/>
      <c r="DG32" s="660"/>
      <c r="DH32" s="660"/>
      <c r="DI32" s="660"/>
      <c r="DJ32" s="660"/>
      <c r="DK32" s="661"/>
      <c r="DL32" s="668" t="s">
        <v>121</v>
      </c>
      <c r="DM32" s="660"/>
      <c r="DN32" s="660"/>
      <c r="DO32" s="660"/>
      <c r="DP32" s="660"/>
      <c r="DQ32" s="660"/>
      <c r="DR32" s="660"/>
      <c r="DS32" s="660"/>
      <c r="DT32" s="660"/>
      <c r="DU32" s="660"/>
      <c r="DV32" s="661"/>
      <c r="DW32" s="664" t="s">
        <v>121</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140749</v>
      </c>
      <c r="S33" s="660"/>
      <c r="T33" s="660"/>
      <c r="U33" s="660"/>
      <c r="V33" s="660"/>
      <c r="W33" s="660"/>
      <c r="X33" s="660"/>
      <c r="Y33" s="661"/>
      <c r="Z33" s="662">
        <v>1</v>
      </c>
      <c r="AA33" s="662"/>
      <c r="AB33" s="662"/>
      <c r="AC33" s="662"/>
      <c r="AD33" s="663" t="s">
        <v>121</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4465666</v>
      </c>
      <c r="CS33" s="695"/>
      <c r="CT33" s="695"/>
      <c r="CU33" s="695"/>
      <c r="CV33" s="695"/>
      <c r="CW33" s="695"/>
      <c r="CX33" s="695"/>
      <c r="CY33" s="696"/>
      <c r="CZ33" s="664">
        <v>33.200000000000003</v>
      </c>
      <c r="DA33" s="693"/>
      <c r="DB33" s="693"/>
      <c r="DC33" s="697"/>
      <c r="DD33" s="668">
        <v>3754108</v>
      </c>
      <c r="DE33" s="695"/>
      <c r="DF33" s="695"/>
      <c r="DG33" s="695"/>
      <c r="DH33" s="695"/>
      <c r="DI33" s="695"/>
      <c r="DJ33" s="695"/>
      <c r="DK33" s="696"/>
      <c r="DL33" s="668">
        <v>3400336</v>
      </c>
      <c r="DM33" s="695"/>
      <c r="DN33" s="695"/>
      <c r="DO33" s="695"/>
      <c r="DP33" s="695"/>
      <c r="DQ33" s="695"/>
      <c r="DR33" s="695"/>
      <c r="DS33" s="695"/>
      <c r="DT33" s="695"/>
      <c r="DU33" s="695"/>
      <c r="DV33" s="696"/>
      <c r="DW33" s="664">
        <v>40.5</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59187</v>
      </c>
      <c r="S34" s="660"/>
      <c r="T34" s="660"/>
      <c r="U34" s="660"/>
      <c r="V34" s="660"/>
      <c r="W34" s="660"/>
      <c r="X34" s="660"/>
      <c r="Y34" s="661"/>
      <c r="Z34" s="662">
        <v>0.4</v>
      </c>
      <c r="AA34" s="662"/>
      <c r="AB34" s="662"/>
      <c r="AC34" s="662"/>
      <c r="AD34" s="663">
        <v>523</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2052003</v>
      </c>
      <c r="CS34" s="660"/>
      <c r="CT34" s="660"/>
      <c r="CU34" s="660"/>
      <c r="CV34" s="660"/>
      <c r="CW34" s="660"/>
      <c r="CX34" s="660"/>
      <c r="CY34" s="661"/>
      <c r="CZ34" s="664">
        <v>15.3</v>
      </c>
      <c r="DA34" s="693"/>
      <c r="DB34" s="693"/>
      <c r="DC34" s="697"/>
      <c r="DD34" s="668">
        <v>1639299</v>
      </c>
      <c r="DE34" s="660"/>
      <c r="DF34" s="660"/>
      <c r="DG34" s="660"/>
      <c r="DH34" s="660"/>
      <c r="DI34" s="660"/>
      <c r="DJ34" s="660"/>
      <c r="DK34" s="661"/>
      <c r="DL34" s="668">
        <v>1555960</v>
      </c>
      <c r="DM34" s="660"/>
      <c r="DN34" s="660"/>
      <c r="DO34" s="660"/>
      <c r="DP34" s="660"/>
      <c r="DQ34" s="660"/>
      <c r="DR34" s="660"/>
      <c r="DS34" s="660"/>
      <c r="DT34" s="660"/>
      <c r="DU34" s="660"/>
      <c r="DV34" s="661"/>
      <c r="DW34" s="664">
        <v>18.5</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1955100</v>
      </c>
      <c r="S35" s="660"/>
      <c r="T35" s="660"/>
      <c r="U35" s="660"/>
      <c r="V35" s="660"/>
      <c r="W35" s="660"/>
      <c r="X35" s="660"/>
      <c r="Y35" s="661"/>
      <c r="Z35" s="662">
        <v>14</v>
      </c>
      <c r="AA35" s="662"/>
      <c r="AB35" s="662"/>
      <c r="AC35" s="662"/>
      <c r="AD35" s="663" t="s">
        <v>121</v>
      </c>
      <c r="AE35" s="663"/>
      <c r="AF35" s="663"/>
      <c r="AG35" s="663"/>
      <c r="AH35" s="663"/>
      <c r="AI35" s="663"/>
      <c r="AJ35" s="663"/>
      <c r="AK35" s="663"/>
      <c r="AL35" s="664" t="s">
        <v>121</v>
      </c>
      <c r="AM35" s="665"/>
      <c r="AN35" s="665"/>
      <c r="AO35" s="666"/>
      <c r="AP35" s="214"/>
      <c r="AQ35" s="732" t="s">
        <v>320</v>
      </c>
      <c r="AR35" s="733"/>
      <c r="AS35" s="733"/>
      <c r="AT35" s="733"/>
      <c r="AU35" s="733"/>
      <c r="AV35" s="733"/>
      <c r="AW35" s="733"/>
      <c r="AX35" s="733"/>
      <c r="AY35" s="734"/>
      <c r="AZ35" s="648">
        <v>1756502</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170958</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80002</v>
      </c>
      <c r="CS35" s="695"/>
      <c r="CT35" s="695"/>
      <c r="CU35" s="695"/>
      <c r="CV35" s="695"/>
      <c r="CW35" s="695"/>
      <c r="CX35" s="695"/>
      <c r="CY35" s="696"/>
      <c r="CZ35" s="664">
        <v>0.6</v>
      </c>
      <c r="DA35" s="693"/>
      <c r="DB35" s="693"/>
      <c r="DC35" s="697"/>
      <c r="DD35" s="668">
        <v>70290</v>
      </c>
      <c r="DE35" s="695"/>
      <c r="DF35" s="695"/>
      <c r="DG35" s="695"/>
      <c r="DH35" s="695"/>
      <c r="DI35" s="695"/>
      <c r="DJ35" s="695"/>
      <c r="DK35" s="696"/>
      <c r="DL35" s="668">
        <v>70290</v>
      </c>
      <c r="DM35" s="695"/>
      <c r="DN35" s="695"/>
      <c r="DO35" s="695"/>
      <c r="DP35" s="695"/>
      <c r="DQ35" s="695"/>
      <c r="DR35" s="695"/>
      <c r="DS35" s="695"/>
      <c r="DT35" s="695"/>
      <c r="DU35" s="695"/>
      <c r="DV35" s="696"/>
      <c r="DW35" s="664">
        <v>0.8</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121</v>
      </c>
      <c r="AM36" s="665"/>
      <c r="AN36" s="665"/>
      <c r="AO36" s="666"/>
      <c r="AQ36" s="736" t="s">
        <v>324</v>
      </c>
      <c r="AR36" s="737"/>
      <c r="AS36" s="737"/>
      <c r="AT36" s="737"/>
      <c r="AU36" s="737"/>
      <c r="AV36" s="737"/>
      <c r="AW36" s="737"/>
      <c r="AX36" s="737"/>
      <c r="AY36" s="738"/>
      <c r="AZ36" s="659">
        <v>797122</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140503</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606241</v>
      </c>
      <c r="CS36" s="660"/>
      <c r="CT36" s="660"/>
      <c r="CU36" s="660"/>
      <c r="CV36" s="660"/>
      <c r="CW36" s="660"/>
      <c r="CX36" s="660"/>
      <c r="CY36" s="661"/>
      <c r="CZ36" s="664">
        <v>4.5</v>
      </c>
      <c r="DA36" s="693"/>
      <c r="DB36" s="693"/>
      <c r="DC36" s="697"/>
      <c r="DD36" s="668">
        <v>502652</v>
      </c>
      <c r="DE36" s="660"/>
      <c r="DF36" s="660"/>
      <c r="DG36" s="660"/>
      <c r="DH36" s="660"/>
      <c r="DI36" s="660"/>
      <c r="DJ36" s="660"/>
      <c r="DK36" s="661"/>
      <c r="DL36" s="668">
        <v>403855</v>
      </c>
      <c r="DM36" s="660"/>
      <c r="DN36" s="660"/>
      <c r="DO36" s="660"/>
      <c r="DP36" s="660"/>
      <c r="DQ36" s="660"/>
      <c r="DR36" s="660"/>
      <c r="DS36" s="660"/>
      <c r="DT36" s="660"/>
      <c r="DU36" s="660"/>
      <c r="DV36" s="661"/>
      <c r="DW36" s="664">
        <v>4.8</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508700</v>
      </c>
      <c r="S37" s="660"/>
      <c r="T37" s="660"/>
      <c r="U37" s="660"/>
      <c r="V37" s="660"/>
      <c r="W37" s="660"/>
      <c r="X37" s="660"/>
      <c r="Y37" s="661"/>
      <c r="Z37" s="662">
        <v>3.6</v>
      </c>
      <c r="AA37" s="662"/>
      <c r="AB37" s="662"/>
      <c r="AC37" s="662"/>
      <c r="AD37" s="663" t="s">
        <v>241</v>
      </c>
      <c r="AE37" s="663"/>
      <c r="AF37" s="663"/>
      <c r="AG37" s="663"/>
      <c r="AH37" s="663"/>
      <c r="AI37" s="663"/>
      <c r="AJ37" s="663"/>
      <c r="AK37" s="663"/>
      <c r="AL37" s="664" t="s">
        <v>121</v>
      </c>
      <c r="AM37" s="665"/>
      <c r="AN37" s="665"/>
      <c r="AO37" s="666"/>
      <c r="AQ37" s="736" t="s">
        <v>328</v>
      </c>
      <c r="AR37" s="737"/>
      <c r="AS37" s="737"/>
      <c r="AT37" s="737"/>
      <c r="AU37" s="737"/>
      <c r="AV37" s="737"/>
      <c r="AW37" s="737"/>
      <c r="AX37" s="737"/>
      <c r="AY37" s="738"/>
      <c r="AZ37" s="659">
        <v>48183</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4118</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202231</v>
      </c>
      <c r="CS37" s="695"/>
      <c r="CT37" s="695"/>
      <c r="CU37" s="695"/>
      <c r="CV37" s="695"/>
      <c r="CW37" s="695"/>
      <c r="CX37" s="695"/>
      <c r="CY37" s="696"/>
      <c r="CZ37" s="664">
        <v>1.5</v>
      </c>
      <c r="DA37" s="693"/>
      <c r="DB37" s="693"/>
      <c r="DC37" s="697"/>
      <c r="DD37" s="668">
        <v>195138</v>
      </c>
      <c r="DE37" s="695"/>
      <c r="DF37" s="695"/>
      <c r="DG37" s="695"/>
      <c r="DH37" s="695"/>
      <c r="DI37" s="695"/>
      <c r="DJ37" s="695"/>
      <c r="DK37" s="696"/>
      <c r="DL37" s="668">
        <v>164686</v>
      </c>
      <c r="DM37" s="695"/>
      <c r="DN37" s="695"/>
      <c r="DO37" s="695"/>
      <c r="DP37" s="695"/>
      <c r="DQ37" s="695"/>
      <c r="DR37" s="695"/>
      <c r="DS37" s="695"/>
      <c r="DT37" s="695"/>
      <c r="DU37" s="695"/>
      <c r="DV37" s="696"/>
      <c r="DW37" s="664">
        <v>2</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13946853</v>
      </c>
      <c r="S38" s="740"/>
      <c r="T38" s="740"/>
      <c r="U38" s="740"/>
      <c r="V38" s="740"/>
      <c r="W38" s="740"/>
      <c r="X38" s="740"/>
      <c r="Y38" s="741"/>
      <c r="Z38" s="742">
        <v>100</v>
      </c>
      <c r="AA38" s="742"/>
      <c r="AB38" s="742"/>
      <c r="AC38" s="742"/>
      <c r="AD38" s="743">
        <v>7895963</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12286</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6909</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1696033</v>
      </c>
      <c r="CS38" s="660"/>
      <c r="CT38" s="660"/>
      <c r="CU38" s="660"/>
      <c r="CV38" s="660"/>
      <c r="CW38" s="660"/>
      <c r="CX38" s="660"/>
      <c r="CY38" s="661"/>
      <c r="CZ38" s="664">
        <v>12.6</v>
      </c>
      <c r="DA38" s="693"/>
      <c r="DB38" s="693"/>
      <c r="DC38" s="697"/>
      <c r="DD38" s="668">
        <v>1523078</v>
      </c>
      <c r="DE38" s="660"/>
      <c r="DF38" s="660"/>
      <c r="DG38" s="660"/>
      <c r="DH38" s="660"/>
      <c r="DI38" s="660"/>
      <c r="DJ38" s="660"/>
      <c r="DK38" s="661"/>
      <c r="DL38" s="668">
        <v>1370231</v>
      </c>
      <c r="DM38" s="660"/>
      <c r="DN38" s="660"/>
      <c r="DO38" s="660"/>
      <c r="DP38" s="660"/>
      <c r="DQ38" s="660"/>
      <c r="DR38" s="660"/>
      <c r="DS38" s="660"/>
      <c r="DT38" s="660"/>
      <c r="DU38" s="660"/>
      <c r="DV38" s="661"/>
      <c r="DW38" s="664">
        <v>16.3</v>
      </c>
      <c r="DX38" s="693"/>
      <c r="DY38" s="693"/>
      <c r="DZ38" s="693"/>
      <c r="EA38" s="693"/>
      <c r="EB38" s="693"/>
      <c r="EC38" s="694"/>
    </row>
    <row r="39" spans="2:133" ht="11.25" customHeight="1">
      <c r="AQ39" s="736" t="s">
        <v>335</v>
      </c>
      <c r="AR39" s="737"/>
      <c r="AS39" s="737"/>
      <c r="AT39" s="737"/>
      <c r="AU39" s="737"/>
      <c r="AV39" s="737"/>
      <c r="AW39" s="737"/>
      <c r="AX39" s="737"/>
      <c r="AY39" s="738"/>
      <c r="AZ39" s="659" t="s">
        <v>241</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105</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30727</v>
      </c>
      <c r="CS39" s="695"/>
      <c r="CT39" s="695"/>
      <c r="CU39" s="695"/>
      <c r="CV39" s="695"/>
      <c r="CW39" s="695"/>
      <c r="CX39" s="695"/>
      <c r="CY39" s="696"/>
      <c r="CZ39" s="664">
        <v>0.2</v>
      </c>
      <c r="DA39" s="693"/>
      <c r="DB39" s="693"/>
      <c r="DC39" s="697"/>
      <c r="DD39" s="668">
        <v>18789</v>
      </c>
      <c r="DE39" s="695"/>
      <c r="DF39" s="695"/>
      <c r="DG39" s="695"/>
      <c r="DH39" s="695"/>
      <c r="DI39" s="695"/>
      <c r="DJ39" s="695"/>
      <c r="DK39" s="696"/>
      <c r="DL39" s="668" t="s">
        <v>121</v>
      </c>
      <c r="DM39" s="695"/>
      <c r="DN39" s="695"/>
      <c r="DO39" s="695"/>
      <c r="DP39" s="695"/>
      <c r="DQ39" s="695"/>
      <c r="DR39" s="695"/>
      <c r="DS39" s="695"/>
      <c r="DT39" s="695"/>
      <c r="DU39" s="695"/>
      <c r="DV39" s="696"/>
      <c r="DW39" s="664" t="s">
        <v>241</v>
      </c>
      <c r="DX39" s="693"/>
      <c r="DY39" s="693"/>
      <c r="DZ39" s="693"/>
      <c r="EA39" s="693"/>
      <c r="EB39" s="693"/>
      <c r="EC39" s="694"/>
    </row>
    <row r="40" spans="2:133" ht="11.25" customHeight="1">
      <c r="AQ40" s="736" t="s">
        <v>339</v>
      </c>
      <c r="AR40" s="737"/>
      <c r="AS40" s="737"/>
      <c r="AT40" s="737"/>
      <c r="AU40" s="737"/>
      <c r="AV40" s="737"/>
      <c r="AW40" s="737"/>
      <c r="AX40" s="737"/>
      <c r="AY40" s="738"/>
      <c r="AZ40" s="659">
        <v>227640</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96</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660</v>
      </c>
      <c r="CS40" s="660"/>
      <c r="CT40" s="660"/>
      <c r="CU40" s="660"/>
      <c r="CV40" s="660"/>
      <c r="CW40" s="660"/>
      <c r="CX40" s="660"/>
      <c r="CY40" s="661"/>
      <c r="CZ40" s="664">
        <v>0</v>
      </c>
      <c r="DA40" s="693"/>
      <c r="DB40" s="693"/>
      <c r="DC40" s="697"/>
      <c r="DD40" s="668" t="s">
        <v>121</v>
      </c>
      <c r="DE40" s="660"/>
      <c r="DF40" s="660"/>
      <c r="DG40" s="660"/>
      <c r="DH40" s="660"/>
      <c r="DI40" s="660"/>
      <c r="DJ40" s="660"/>
      <c r="DK40" s="661"/>
      <c r="DL40" s="668" t="s">
        <v>241</v>
      </c>
      <c r="DM40" s="660"/>
      <c r="DN40" s="660"/>
      <c r="DO40" s="660"/>
      <c r="DP40" s="660"/>
      <c r="DQ40" s="660"/>
      <c r="DR40" s="660"/>
      <c r="DS40" s="660"/>
      <c r="DT40" s="660"/>
      <c r="DU40" s="660"/>
      <c r="DV40" s="661"/>
      <c r="DW40" s="664" t="s">
        <v>121</v>
      </c>
      <c r="DX40" s="693"/>
      <c r="DY40" s="693"/>
      <c r="DZ40" s="693"/>
      <c r="EA40" s="693"/>
      <c r="EB40" s="693"/>
      <c r="EC40" s="694"/>
    </row>
    <row r="41" spans="2:133" ht="11.25" customHeight="1">
      <c r="AQ41" s="746" t="s">
        <v>342</v>
      </c>
      <c r="AR41" s="747"/>
      <c r="AS41" s="747"/>
      <c r="AT41" s="747"/>
      <c r="AU41" s="747"/>
      <c r="AV41" s="747"/>
      <c r="AW41" s="747"/>
      <c r="AX41" s="747"/>
      <c r="AY41" s="748"/>
      <c r="AZ41" s="739">
        <v>671271</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341</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241</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2541314</v>
      </c>
      <c r="CS42" s="660"/>
      <c r="CT42" s="660"/>
      <c r="CU42" s="660"/>
      <c r="CV42" s="660"/>
      <c r="CW42" s="660"/>
      <c r="CX42" s="660"/>
      <c r="CY42" s="661"/>
      <c r="CZ42" s="664">
        <v>18.899999999999999</v>
      </c>
      <c r="DA42" s="665"/>
      <c r="DB42" s="665"/>
      <c r="DC42" s="760"/>
      <c r="DD42" s="668">
        <v>537821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t="s">
        <v>237</v>
      </c>
      <c r="CS43" s="695"/>
      <c r="CT43" s="695"/>
      <c r="CU43" s="695"/>
      <c r="CV43" s="695"/>
      <c r="CW43" s="695"/>
      <c r="CX43" s="695"/>
      <c r="CY43" s="696"/>
      <c r="CZ43" s="664" t="s">
        <v>121</v>
      </c>
      <c r="DA43" s="693"/>
      <c r="DB43" s="693"/>
      <c r="DC43" s="697"/>
      <c r="DD43" s="668" t="s">
        <v>237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300</v>
      </c>
      <c r="CE44" s="772"/>
      <c r="CF44" s="656" t="s">
        <v>350</v>
      </c>
      <c r="CG44" s="657"/>
      <c r="CH44" s="657"/>
      <c r="CI44" s="657"/>
      <c r="CJ44" s="657"/>
      <c r="CK44" s="657"/>
      <c r="CL44" s="657"/>
      <c r="CM44" s="657"/>
      <c r="CN44" s="657"/>
      <c r="CO44" s="657"/>
      <c r="CP44" s="657"/>
      <c r="CQ44" s="658"/>
      <c r="CR44" s="659">
        <v>2518150</v>
      </c>
      <c r="CS44" s="660"/>
      <c r="CT44" s="660"/>
      <c r="CU44" s="660"/>
      <c r="CV44" s="660"/>
      <c r="CW44" s="660"/>
      <c r="CX44" s="660"/>
      <c r="CY44" s="661"/>
      <c r="CZ44" s="664">
        <v>18.7</v>
      </c>
      <c r="DA44" s="665"/>
      <c r="DB44" s="665"/>
      <c r="DC44" s="760"/>
      <c r="DD44" s="668">
        <v>526189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437338</v>
      </c>
      <c r="CS45" s="695"/>
      <c r="CT45" s="695"/>
      <c r="CU45" s="695"/>
      <c r="CV45" s="695"/>
      <c r="CW45" s="695"/>
      <c r="CX45" s="695"/>
      <c r="CY45" s="696"/>
      <c r="CZ45" s="664">
        <v>3.3</v>
      </c>
      <c r="DA45" s="693"/>
      <c r="DB45" s="693"/>
      <c r="DC45" s="697"/>
      <c r="DD45" s="668">
        <v>6872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2080812</v>
      </c>
      <c r="CS46" s="660"/>
      <c r="CT46" s="660"/>
      <c r="CU46" s="660"/>
      <c r="CV46" s="660"/>
      <c r="CW46" s="660"/>
      <c r="CX46" s="660"/>
      <c r="CY46" s="661"/>
      <c r="CZ46" s="664">
        <v>15.5</v>
      </c>
      <c r="DA46" s="665"/>
      <c r="DB46" s="665"/>
      <c r="DC46" s="760"/>
      <c r="DD46" s="668">
        <v>519317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v>23164</v>
      </c>
      <c r="CS47" s="695"/>
      <c r="CT47" s="695"/>
      <c r="CU47" s="695"/>
      <c r="CV47" s="695"/>
      <c r="CW47" s="695"/>
      <c r="CX47" s="695"/>
      <c r="CY47" s="696"/>
      <c r="CZ47" s="664">
        <v>0.2</v>
      </c>
      <c r="DA47" s="693"/>
      <c r="DB47" s="693"/>
      <c r="DC47" s="697"/>
      <c r="DD47" s="668">
        <v>11632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237</v>
      </c>
      <c r="CS48" s="660"/>
      <c r="CT48" s="660"/>
      <c r="CU48" s="660"/>
      <c r="CV48" s="660"/>
      <c r="CW48" s="660"/>
      <c r="CX48" s="660"/>
      <c r="CY48" s="661"/>
      <c r="CZ48" s="664" t="s">
        <v>241</v>
      </c>
      <c r="DA48" s="665"/>
      <c r="DB48" s="665"/>
      <c r="DC48" s="760"/>
      <c r="DD48" s="668" t="s">
        <v>241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13452934</v>
      </c>
      <c r="CS49" s="729"/>
      <c r="CT49" s="729"/>
      <c r="CU49" s="729"/>
      <c r="CV49" s="729"/>
      <c r="CW49" s="729"/>
      <c r="CX49" s="729"/>
      <c r="CY49" s="761"/>
      <c r="CZ49" s="744">
        <v>100</v>
      </c>
      <c r="DA49" s="762"/>
      <c r="DB49" s="762"/>
      <c r="DC49" s="763"/>
      <c r="DD49" s="764">
        <v>9145252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2QFNaPCOas55snp649ds/fNovEbecgkOGpDS5SXFHcOIwBida2dEz/4Zw7LHAqvioYuCgSvAbfKdVFrYIlZKyg==" saltValue="BdpGtYbMO0QbFYhLCPetz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109375" style="269" customWidth="1"/>
    <col min="131" max="131" width="1.5703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14339</v>
      </c>
      <c r="R7" s="795"/>
      <c r="S7" s="795"/>
      <c r="T7" s="795"/>
      <c r="U7" s="795"/>
      <c r="V7" s="795">
        <v>13845</v>
      </c>
      <c r="W7" s="795"/>
      <c r="X7" s="795"/>
      <c r="Y7" s="795"/>
      <c r="Z7" s="795"/>
      <c r="AA7" s="795">
        <v>494</v>
      </c>
      <c r="AB7" s="795"/>
      <c r="AC7" s="795"/>
      <c r="AD7" s="795"/>
      <c r="AE7" s="796"/>
      <c r="AF7" s="797">
        <v>50</v>
      </c>
      <c r="AG7" s="798"/>
      <c r="AH7" s="798"/>
      <c r="AI7" s="798"/>
      <c r="AJ7" s="799"/>
      <c r="AK7" s="834">
        <v>916</v>
      </c>
      <c r="AL7" s="835"/>
      <c r="AM7" s="835"/>
      <c r="AN7" s="835"/>
      <c r="AO7" s="835"/>
      <c r="AP7" s="835">
        <v>16059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593</v>
      </c>
      <c r="BS7" s="838" t="s">
        <v>592</v>
      </c>
      <c r="BT7" s="839"/>
      <c r="BU7" s="839"/>
      <c r="BV7" s="839"/>
      <c r="BW7" s="839"/>
      <c r="BX7" s="839"/>
      <c r="BY7" s="839"/>
      <c r="BZ7" s="839"/>
      <c r="CA7" s="839"/>
      <c r="CB7" s="839"/>
      <c r="CC7" s="839"/>
      <c r="CD7" s="839"/>
      <c r="CE7" s="839"/>
      <c r="CF7" s="839"/>
      <c r="CG7" s="840"/>
      <c r="CH7" s="831">
        <v>-3</v>
      </c>
      <c r="CI7" s="832"/>
      <c r="CJ7" s="832"/>
      <c r="CK7" s="832"/>
      <c r="CL7" s="833"/>
      <c r="CM7" s="831">
        <v>50</v>
      </c>
      <c r="CN7" s="832"/>
      <c r="CO7" s="832"/>
      <c r="CP7" s="832"/>
      <c r="CQ7" s="833"/>
      <c r="CR7" s="831">
        <v>3</v>
      </c>
      <c r="CS7" s="832"/>
      <c r="CT7" s="832"/>
      <c r="CU7" s="832"/>
      <c r="CV7" s="833"/>
      <c r="CW7" s="831">
        <v>0</v>
      </c>
      <c r="CX7" s="832"/>
      <c r="CY7" s="832"/>
      <c r="CZ7" s="832"/>
      <c r="DA7" s="833"/>
      <c r="DB7" s="831">
        <v>0</v>
      </c>
      <c r="DC7" s="832"/>
      <c r="DD7" s="832"/>
      <c r="DE7" s="832"/>
      <c r="DF7" s="833"/>
      <c r="DG7" s="831">
        <v>33</v>
      </c>
      <c r="DH7" s="832"/>
      <c r="DI7" s="832"/>
      <c r="DJ7" s="832"/>
      <c r="DK7" s="833"/>
      <c r="DL7" s="831">
        <v>0</v>
      </c>
      <c r="DM7" s="832"/>
      <c r="DN7" s="832"/>
      <c r="DO7" s="832"/>
      <c r="DP7" s="833"/>
      <c r="DQ7" s="831" t="s">
        <v>590</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13947</v>
      </c>
      <c r="R23" s="854"/>
      <c r="S23" s="854"/>
      <c r="T23" s="854"/>
      <c r="U23" s="854"/>
      <c r="V23" s="854">
        <v>13453</v>
      </c>
      <c r="W23" s="854"/>
      <c r="X23" s="854"/>
      <c r="Y23" s="854"/>
      <c r="Z23" s="854"/>
      <c r="AA23" s="854">
        <v>494</v>
      </c>
      <c r="AB23" s="854"/>
      <c r="AC23" s="854"/>
      <c r="AD23" s="854"/>
      <c r="AE23" s="855"/>
      <c r="AF23" s="856">
        <v>50</v>
      </c>
      <c r="AG23" s="854"/>
      <c r="AH23" s="854"/>
      <c r="AI23" s="854"/>
      <c r="AJ23" s="857"/>
      <c r="AK23" s="858"/>
      <c r="AL23" s="859"/>
      <c r="AM23" s="859"/>
      <c r="AN23" s="859"/>
      <c r="AO23" s="859"/>
      <c r="AP23" s="854">
        <v>16059</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392</v>
      </c>
      <c r="C28" s="792"/>
      <c r="D28" s="792"/>
      <c r="E28" s="792"/>
      <c r="F28" s="792"/>
      <c r="G28" s="792"/>
      <c r="H28" s="792"/>
      <c r="I28" s="792"/>
      <c r="J28" s="792"/>
      <c r="K28" s="792"/>
      <c r="L28" s="792"/>
      <c r="M28" s="792"/>
      <c r="N28" s="792"/>
      <c r="O28" s="792"/>
      <c r="P28" s="793"/>
      <c r="Q28" s="882">
        <v>3886</v>
      </c>
      <c r="R28" s="883"/>
      <c r="S28" s="883"/>
      <c r="T28" s="883"/>
      <c r="U28" s="883"/>
      <c r="V28" s="883">
        <v>3715</v>
      </c>
      <c r="W28" s="883"/>
      <c r="X28" s="883"/>
      <c r="Y28" s="883"/>
      <c r="Z28" s="883"/>
      <c r="AA28" s="883">
        <v>171</v>
      </c>
      <c r="AB28" s="883"/>
      <c r="AC28" s="883"/>
      <c r="AD28" s="883"/>
      <c r="AE28" s="884"/>
      <c r="AF28" s="885">
        <v>171</v>
      </c>
      <c r="AG28" s="883"/>
      <c r="AH28" s="883"/>
      <c r="AI28" s="883"/>
      <c r="AJ28" s="886"/>
      <c r="AK28" s="887">
        <v>228</v>
      </c>
      <c r="AL28" s="878"/>
      <c r="AM28" s="878"/>
      <c r="AN28" s="878"/>
      <c r="AO28" s="878"/>
      <c r="AP28" s="878" t="s">
        <v>589</v>
      </c>
      <c r="AQ28" s="878"/>
      <c r="AR28" s="878"/>
      <c r="AS28" s="878"/>
      <c r="AT28" s="878"/>
      <c r="AU28" s="878" t="s">
        <v>589</v>
      </c>
      <c r="AV28" s="878"/>
      <c r="AW28" s="878"/>
      <c r="AX28" s="878"/>
      <c r="AY28" s="878"/>
      <c r="AZ28" s="879" t="s">
        <v>587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393</v>
      </c>
      <c r="C29" s="816"/>
      <c r="D29" s="816"/>
      <c r="E29" s="816"/>
      <c r="F29" s="816"/>
      <c r="G29" s="816"/>
      <c r="H29" s="816"/>
      <c r="I29" s="816"/>
      <c r="J29" s="816"/>
      <c r="K29" s="816"/>
      <c r="L29" s="816"/>
      <c r="M29" s="816"/>
      <c r="N29" s="816"/>
      <c r="O29" s="816"/>
      <c r="P29" s="817"/>
      <c r="Q29" s="818">
        <v>2533</v>
      </c>
      <c r="R29" s="819"/>
      <c r="S29" s="819"/>
      <c r="T29" s="819"/>
      <c r="U29" s="819"/>
      <c r="V29" s="819">
        <v>2346</v>
      </c>
      <c r="W29" s="819"/>
      <c r="X29" s="819"/>
      <c r="Y29" s="819"/>
      <c r="Z29" s="819"/>
      <c r="AA29" s="819">
        <v>187</v>
      </c>
      <c r="AB29" s="819"/>
      <c r="AC29" s="819"/>
      <c r="AD29" s="819"/>
      <c r="AE29" s="820"/>
      <c r="AF29" s="821">
        <v>187</v>
      </c>
      <c r="AG29" s="822"/>
      <c r="AH29" s="822"/>
      <c r="AI29" s="822"/>
      <c r="AJ29" s="823"/>
      <c r="AK29" s="890">
        <v>350</v>
      </c>
      <c r="AL29" s="891"/>
      <c r="AM29" s="891"/>
      <c r="AN29" s="891"/>
      <c r="AO29" s="891"/>
      <c r="AP29" s="891" t="s">
        <v>588</v>
      </c>
      <c r="AQ29" s="891"/>
      <c r="AR29" s="891"/>
      <c r="AS29" s="891"/>
      <c r="AT29" s="891"/>
      <c r="AU29" s="891" t="s">
        <v>589</v>
      </c>
      <c r="AV29" s="891"/>
      <c r="AW29" s="891"/>
      <c r="AX29" s="891"/>
      <c r="AY29" s="891"/>
      <c r="AZ29" s="892" t="s">
        <v>588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394</v>
      </c>
      <c r="C30" s="816"/>
      <c r="D30" s="816"/>
      <c r="E30" s="816"/>
      <c r="F30" s="816"/>
      <c r="G30" s="816"/>
      <c r="H30" s="816"/>
      <c r="I30" s="816"/>
      <c r="J30" s="816"/>
      <c r="K30" s="816"/>
      <c r="L30" s="816"/>
      <c r="M30" s="816"/>
      <c r="N30" s="816"/>
      <c r="O30" s="816"/>
      <c r="P30" s="817"/>
      <c r="Q30" s="818">
        <v>406</v>
      </c>
      <c r="R30" s="819"/>
      <c r="S30" s="819"/>
      <c r="T30" s="819"/>
      <c r="U30" s="819"/>
      <c r="V30" s="819">
        <v>394</v>
      </c>
      <c r="W30" s="819"/>
      <c r="X30" s="819"/>
      <c r="Y30" s="819"/>
      <c r="Z30" s="819"/>
      <c r="AA30" s="819">
        <v>12</v>
      </c>
      <c r="AB30" s="819"/>
      <c r="AC30" s="819"/>
      <c r="AD30" s="819"/>
      <c r="AE30" s="820"/>
      <c r="AF30" s="821">
        <v>12</v>
      </c>
      <c r="AG30" s="822"/>
      <c r="AH30" s="822"/>
      <c r="AI30" s="822"/>
      <c r="AJ30" s="823"/>
      <c r="AK30" s="890">
        <v>62</v>
      </c>
      <c r="AL30" s="891"/>
      <c r="AM30" s="891"/>
      <c r="AN30" s="891"/>
      <c r="AO30" s="891"/>
      <c r="AP30" s="891" t="s">
        <v>588</v>
      </c>
      <c r="AQ30" s="891"/>
      <c r="AR30" s="891"/>
      <c r="AS30" s="891"/>
      <c r="AT30" s="891"/>
      <c r="AU30" s="891" t="s">
        <v>589</v>
      </c>
      <c r="AV30" s="891"/>
      <c r="AW30" s="891"/>
      <c r="AX30" s="891"/>
      <c r="AY30" s="891"/>
      <c r="AZ30" s="892" t="s">
        <v>589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395</v>
      </c>
      <c r="C31" s="816"/>
      <c r="D31" s="816"/>
      <c r="E31" s="816"/>
      <c r="F31" s="816"/>
      <c r="G31" s="816"/>
      <c r="H31" s="816"/>
      <c r="I31" s="816"/>
      <c r="J31" s="816"/>
      <c r="K31" s="816"/>
      <c r="L31" s="816"/>
      <c r="M31" s="816"/>
      <c r="N31" s="816"/>
      <c r="O31" s="816"/>
      <c r="P31" s="817"/>
      <c r="Q31" s="818">
        <v>1001</v>
      </c>
      <c r="R31" s="819"/>
      <c r="S31" s="819"/>
      <c r="T31" s="819"/>
      <c r="U31" s="819"/>
      <c r="V31" s="819">
        <v>993</v>
      </c>
      <c r="W31" s="819"/>
      <c r="X31" s="819"/>
      <c r="Y31" s="819"/>
      <c r="Z31" s="819"/>
      <c r="AA31" s="819">
        <v>7</v>
      </c>
      <c r="AB31" s="819"/>
      <c r="AC31" s="819"/>
      <c r="AD31" s="819"/>
      <c r="AE31" s="820"/>
      <c r="AF31" s="821">
        <v>2790</v>
      </c>
      <c r="AG31" s="822"/>
      <c r="AH31" s="822"/>
      <c r="AI31" s="822"/>
      <c r="AJ31" s="823"/>
      <c r="AK31" s="890">
        <v>48</v>
      </c>
      <c r="AL31" s="891"/>
      <c r="AM31" s="891"/>
      <c r="AN31" s="891"/>
      <c r="AO31" s="891"/>
      <c r="AP31" s="891">
        <v>14</v>
      </c>
      <c r="AQ31" s="891"/>
      <c r="AR31" s="891"/>
      <c r="AS31" s="891"/>
      <c r="AT31" s="891"/>
      <c r="AU31" s="891">
        <v>14</v>
      </c>
      <c r="AV31" s="891"/>
      <c r="AW31" s="891"/>
      <c r="AX31" s="891"/>
      <c r="AY31" s="891"/>
      <c r="AZ31" s="892" t="s">
        <v>589</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397</v>
      </c>
      <c r="C32" s="816"/>
      <c r="D32" s="816"/>
      <c r="E32" s="816"/>
      <c r="F32" s="816"/>
      <c r="G32" s="816"/>
      <c r="H32" s="816"/>
      <c r="I32" s="816"/>
      <c r="J32" s="816"/>
      <c r="K32" s="816"/>
      <c r="L32" s="816"/>
      <c r="M32" s="816"/>
      <c r="N32" s="816"/>
      <c r="O32" s="816"/>
      <c r="P32" s="817"/>
      <c r="Q32" s="818">
        <v>30</v>
      </c>
      <c r="R32" s="819"/>
      <c r="S32" s="819"/>
      <c r="T32" s="819"/>
      <c r="U32" s="819"/>
      <c r="V32" s="819">
        <v>45</v>
      </c>
      <c r="W32" s="819"/>
      <c r="X32" s="819"/>
      <c r="Y32" s="819"/>
      <c r="Z32" s="819"/>
      <c r="AA32" s="819">
        <v>-15</v>
      </c>
      <c r="AB32" s="819"/>
      <c r="AC32" s="819"/>
      <c r="AD32" s="819"/>
      <c r="AE32" s="820"/>
      <c r="AF32" s="821">
        <v>10</v>
      </c>
      <c r="AG32" s="822"/>
      <c r="AH32" s="822"/>
      <c r="AI32" s="822"/>
      <c r="AJ32" s="823"/>
      <c r="AK32" s="890">
        <v>12</v>
      </c>
      <c r="AL32" s="891"/>
      <c r="AM32" s="891"/>
      <c r="AN32" s="891"/>
      <c r="AO32" s="891"/>
      <c r="AP32" s="891" t="s">
        <v>587</v>
      </c>
      <c r="AQ32" s="891"/>
      <c r="AR32" s="891"/>
      <c r="AS32" s="891"/>
      <c r="AT32" s="891"/>
      <c r="AU32" s="891" t="s">
        <v>589</v>
      </c>
      <c r="AV32" s="891"/>
      <c r="AW32" s="891"/>
      <c r="AX32" s="891"/>
      <c r="AY32" s="891"/>
      <c r="AZ32" s="892" t="s">
        <v>590</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398</v>
      </c>
      <c r="C33" s="816"/>
      <c r="D33" s="816"/>
      <c r="E33" s="816"/>
      <c r="F33" s="816"/>
      <c r="G33" s="816"/>
      <c r="H33" s="816"/>
      <c r="I33" s="816"/>
      <c r="J33" s="816"/>
      <c r="K33" s="816"/>
      <c r="L33" s="816"/>
      <c r="M33" s="816"/>
      <c r="N33" s="816"/>
      <c r="O33" s="816"/>
      <c r="P33" s="817"/>
      <c r="Q33" s="818">
        <v>1792</v>
      </c>
      <c r="R33" s="819"/>
      <c r="S33" s="819"/>
      <c r="T33" s="819"/>
      <c r="U33" s="819"/>
      <c r="V33" s="819">
        <v>1778</v>
      </c>
      <c r="W33" s="819"/>
      <c r="X33" s="819"/>
      <c r="Y33" s="819"/>
      <c r="Z33" s="819"/>
      <c r="AA33" s="819">
        <v>14</v>
      </c>
      <c r="AB33" s="819"/>
      <c r="AC33" s="819"/>
      <c r="AD33" s="819"/>
      <c r="AE33" s="820"/>
      <c r="AF33" s="821">
        <v>0</v>
      </c>
      <c r="AG33" s="822"/>
      <c r="AH33" s="822"/>
      <c r="AI33" s="822"/>
      <c r="AJ33" s="823"/>
      <c r="AK33" s="890">
        <v>797</v>
      </c>
      <c r="AL33" s="891"/>
      <c r="AM33" s="891"/>
      <c r="AN33" s="891"/>
      <c r="AO33" s="891"/>
      <c r="AP33" s="891">
        <v>10234</v>
      </c>
      <c r="AQ33" s="891"/>
      <c r="AR33" s="891"/>
      <c r="AS33" s="891"/>
      <c r="AT33" s="891"/>
      <c r="AU33" s="891">
        <v>8566</v>
      </c>
      <c r="AV33" s="891"/>
      <c r="AW33" s="891"/>
      <c r="AX33" s="891"/>
      <c r="AY33" s="891"/>
      <c r="AZ33" s="892" t="s">
        <v>589</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3170</v>
      </c>
      <c r="AG63" s="902"/>
      <c r="AH63" s="902"/>
      <c r="AI63" s="902"/>
      <c r="AJ63" s="903"/>
      <c r="AK63" s="904"/>
      <c r="AL63" s="899"/>
      <c r="AM63" s="899"/>
      <c r="AN63" s="899"/>
      <c r="AO63" s="899"/>
      <c r="AP63" s="902">
        <v>10248</v>
      </c>
      <c r="AQ63" s="902"/>
      <c r="AR63" s="902"/>
      <c r="AS63" s="902"/>
      <c r="AT63" s="902"/>
      <c r="AU63" s="902">
        <v>8580</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405</v>
      </c>
      <c r="W66" s="778"/>
      <c r="X66" s="778"/>
      <c r="Y66" s="778"/>
      <c r="Z66" s="779"/>
      <c r="AA66" s="777" t="s">
        <v>406</v>
      </c>
      <c r="AB66" s="778"/>
      <c r="AC66" s="778"/>
      <c r="AD66" s="778"/>
      <c r="AE66" s="779"/>
      <c r="AF66" s="912" t="s">
        <v>407</v>
      </c>
      <c r="AG66" s="873"/>
      <c r="AH66" s="873"/>
      <c r="AI66" s="873"/>
      <c r="AJ66" s="913"/>
      <c r="AK66" s="777" t="s">
        <v>408</v>
      </c>
      <c r="AL66" s="801"/>
      <c r="AM66" s="801"/>
      <c r="AN66" s="801"/>
      <c r="AO66" s="802"/>
      <c r="AP66" s="777" t="s">
        <v>409</v>
      </c>
      <c r="AQ66" s="778"/>
      <c r="AR66" s="778"/>
      <c r="AS66" s="778"/>
      <c r="AT66" s="779"/>
      <c r="AU66" s="777" t="s">
        <v>410</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577</v>
      </c>
      <c r="C68" s="930"/>
      <c r="D68" s="930"/>
      <c r="E68" s="930"/>
      <c r="F68" s="930"/>
      <c r="G68" s="930"/>
      <c r="H68" s="930"/>
      <c r="I68" s="930"/>
      <c r="J68" s="930"/>
      <c r="K68" s="930"/>
      <c r="L68" s="930"/>
      <c r="M68" s="930"/>
      <c r="N68" s="930"/>
      <c r="O68" s="930"/>
      <c r="P68" s="931"/>
      <c r="Q68" s="932">
        <v>415</v>
      </c>
      <c r="R68" s="926"/>
      <c r="S68" s="926"/>
      <c r="T68" s="926"/>
      <c r="U68" s="926"/>
      <c r="V68" s="926">
        <v>328</v>
      </c>
      <c r="W68" s="926"/>
      <c r="X68" s="926"/>
      <c r="Y68" s="926"/>
      <c r="Z68" s="926"/>
      <c r="AA68" s="926">
        <v>87</v>
      </c>
      <c r="AB68" s="926"/>
      <c r="AC68" s="926"/>
      <c r="AD68" s="926"/>
      <c r="AE68" s="926"/>
      <c r="AF68" s="926">
        <v>87</v>
      </c>
      <c r="AG68" s="926"/>
      <c r="AH68" s="926"/>
      <c r="AI68" s="926"/>
      <c r="AJ68" s="926"/>
      <c r="AK68" s="926" t="s">
        <v>513</v>
      </c>
      <c r="AL68" s="926"/>
      <c r="AM68" s="926"/>
      <c r="AN68" s="926"/>
      <c r="AO68" s="926"/>
      <c r="AP68" s="926" t="s">
        <v>513</v>
      </c>
      <c r="AQ68" s="926"/>
      <c r="AR68" s="926"/>
      <c r="AS68" s="926"/>
      <c r="AT68" s="926"/>
      <c r="AU68" s="926" t="s">
        <v>513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578</v>
      </c>
      <c r="C69" s="934"/>
      <c r="D69" s="934"/>
      <c r="E69" s="934"/>
      <c r="F69" s="934"/>
      <c r="G69" s="934"/>
      <c r="H69" s="934"/>
      <c r="I69" s="934"/>
      <c r="J69" s="934"/>
      <c r="K69" s="934"/>
      <c r="L69" s="934"/>
      <c r="M69" s="934"/>
      <c r="N69" s="934"/>
      <c r="O69" s="934"/>
      <c r="P69" s="935"/>
      <c r="Q69" s="936">
        <v>346</v>
      </c>
      <c r="R69" s="891"/>
      <c r="S69" s="891"/>
      <c r="T69" s="891"/>
      <c r="U69" s="891"/>
      <c r="V69" s="891">
        <v>344</v>
      </c>
      <c r="W69" s="891"/>
      <c r="X69" s="891"/>
      <c r="Y69" s="891"/>
      <c r="Z69" s="891"/>
      <c r="AA69" s="891">
        <v>2</v>
      </c>
      <c r="AB69" s="891"/>
      <c r="AC69" s="891"/>
      <c r="AD69" s="891"/>
      <c r="AE69" s="891"/>
      <c r="AF69" s="891">
        <v>2</v>
      </c>
      <c r="AG69" s="891"/>
      <c r="AH69" s="891"/>
      <c r="AI69" s="891"/>
      <c r="AJ69" s="891"/>
      <c r="AK69" s="891" t="s">
        <v>513</v>
      </c>
      <c r="AL69" s="891"/>
      <c r="AM69" s="891"/>
      <c r="AN69" s="891"/>
      <c r="AO69" s="891"/>
      <c r="AP69" s="891" t="s">
        <v>513</v>
      </c>
      <c r="AQ69" s="891"/>
      <c r="AR69" s="891"/>
      <c r="AS69" s="891"/>
      <c r="AT69" s="891"/>
      <c r="AU69" s="891" t="s">
        <v>513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591</v>
      </c>
      <c r="C70" s="934"/>
      <c r="D70" s="934"/>
      <c r="E70" s="934"/>
      <c r="F70" s="934"/>
      <c r="G70" s="934"/>
      <c r="H70" s="934"/>
      <c r="I70" s="934"/>
      <c r="J70" s="934"/>
      <c r="K70" s="934"/>
      <c r="L70" s="934"/>
      <c r="M70" s="934"/>
      <c r="N70" s="934"/>
      <c r="O70" s="934"/>
      <c r="P70" s="935"/>
      <c r="Q70" s="936">
        <v>21</v>
      </c>
      <c r="R70" s="891"/>
      <c r="S70" s="891"/>
      <c r="T70" s="891"/>
      <c r="U70" s="891"/>
      <c r="V70" s="891">
        <v>17</v>
      </c>
      <c r="W70" s="891"/>
      <c r="X70" s="891"/>
      <c r="Y70" s="891"/>
      <c r="Z70" s="891"/>
      <c r="AA70" s="891">
        <v>5</v>
      </c>
      <c r="AB70" s="891"/>
      <c r="AC70" s="891"/>
      <c r="AD70" s="891"/>
      <c r="AE70" s="891"/>
      <c r="AF70" s="891">
        <v>5</v>
      </c>
      <c r="AG70" s="891"/>
      <c r="AH70" s="891"/>
      <c r="AI70" s="891"/>
      <c r="AJ70" s="891"/>
      <c r="AK70" s="891">
        <v>9</v>
      </c>
      <c r="AL70" s="891"/>
      <c r="AM70" s="891"/>
      <c r="AN70" s="891"/>
      <c r="AO70" s="891"/>
      <c r="AP70" s="891" t="s">
        <v>513</v>
      </c>
      <c r="AQ70" s="891"/>
      <c r="AR70" s="891"/>
      <c r="AS70" s="891"/>
      <c r="AT70" s="891"/>
      <c r="AU70" s="891" t="s">
        <v>513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579</v>
      </c>
      <c r="C71" s="934"/>
      <c r="D71" s="934"/>
      <c r="E71" s="934"/>
      <c r="F71" s="934"/>
      <c r="G71" s="934"/>
      <c r="H71" s="934"/>
      <c r="I71" s="934"/>
      <c r="J71" s="934"/>
      <c r="K71" s="934"/>
      <c r="L71" s="934"/>
      <c r="M71" s="934"/>
      <c r="N71" s="934"/>
      <c r="O71" s="934"/>
      <c r="P71" s="935"/>
      <c r="Q71" s="936">
        <v>3</v>
      </c>
      <c r="R71" s="891"/>
      <c r="S71" s="891"/>
      <c r="T71" s="891"/>
      <c r="U71" s="891"/>
      <c r="V71" s="891">
        <v>1</v>
      </c>
      <c r="W71" s="891"/>
      <c r="X71" s="891"/>
      <c r="Y71" s="891"/>
      <c r="Z71" s="891"/>
      <c r="AA71" s="891">
        <v>2</v>
      </c>
      <c r="AB71" s="891"/>
      <c r="AC71" s="891"/>
      <c r="AD71" s="891"/>
      <c r="AE71" s="891"/>
      <c r="AF71" s="891">
        <v>2</v>
      </c>
      <c r="AG71" s="891"/>
      <c r="AH71" s="891"/>
      <c r="AI71" s="891"/>
      <c r="AJ71" s="891"/>
      <c r="AK71" s="891" t="s">
        <v>513</v>
      </c>
      <c r="AL71" s="891"/>
      <c r="AM71" s="891"/>
      <c r="AN71" s="891"/>
      <c r="AO71" s="891"/>
      <c r="AP71" s="891" t="s">
        <v>513</v>
      </c>
      <c r="AQ71" s="891"/>
      <c r="AR71" s="891"/>
      <c r="AS71" s="891"/>
      <c r="AT71" s="891"/>
      <c r="AU71" s="891" t="s">
        <v>513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580</v>
      </c>
      <c r="C72" s="934"/>
      <c r="D72" s="934"/>
      <c r="E72" s="934"/>
      <c r="F72" s="934"/>
      <c r="G72" s="934"/>
      <c r="H72" s="934"/>
      <c r="I72" s="934"/>
      <c r="J72" s="934"/>
      <c r="K72" s="934"/>
      <c r="L72" s="934"/>
      <c r="M72" s="934"/>
      <c r="N72" s="934"/>
      <c r="O72" s="934"/>
      <c r="P72" s="935"/>
      <c r="Q72" s="936">
        <v>907</v>
      </c>
      <c r="R72" s="891"/>
      <c r="S72" s="891"/>
      <c r="T72" s="891"/>
      <c r="U72" s="891"/>
      <c r="V72" s="891">
        <v>884</v>
      </c>
      <c r="W72" s="891"/>
      <c r="X72" s="891"/>
      <c r="Y72" s="891"/>
      <c r="Z72" s="891"/>
      <c r="AA72" s="891">
        <v>23</v>
      </c>
      <c r="AB72" s="891"/>
      <c r="AC72" s="891"/>
      <c r="AD72" s="891"/>
      <c r="AE72" s="891"/>
      <c r="AF72" s="891">
        <v>23</v>
      </c>
      <c r="AG72" s="891"/>
      <c r="AH72" s="891"/>
      <c r="AI72" s="891"/>
      <c r="AJ72" s="891"/>
      <c r="AK72" s="891">
        <v>39</v>
      </c>
      <c r="AL72" s="891"/>
      <c r="AM72" s="891"/>
      <c r="AN72" s="891"/>
      <c r="AO72" s="891"/>
      <c r="AP72" s="891" t="s">
        <v>513</v>
      </c>
      <c r="AQ72" s="891"/>
      <c r="AR72" s="891"/>
      <c r="AS72" s="891"/>
      <c r="AT72" s="891"/>
      <c r="AU72" s="891" t="s">
        <v>513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581</v>
      </c>
      <c r="C73" s="934"/>
      <c r="D73" s="934"/>
      <c r="E73" s="934"/>
      <c r="F73" s="934"/>
      <c r="G73" s="934"/>
      <c r="H73" s="934"/>
      <c r="I73" s="934"/>
      <c r="J73" s="934"/>
      <c r="K73" s="934"/>
      <c r="L73" s="934"/>
      <c r="M73" s="934"/>
      <c r="N73" s="934"/>
      <c r="O73" s="934"/>
      <c r="P73" s="935"/>
      <c r="Q73" s="936">
        <v>349216</v>
      </c>
      <c r="R73" s="891"/>
      <c r="S73" s="891"/>
      <c r="T73" s="891"/>
      <c r="U73" s="891"/>
      <c r="V73" s="891">
        <v>338398</v>
      </c>
      <c r="W73" s="891"/>
      <c r="X73" s="891"/>
      <c r="Y73" s="891"/>
      <c r="Z73" s="891"/>
      <c r="AA73" s="891">
        <v>10818</v>
      </c>
      <c r="AB73" s="891"/>
      <c r="AC73" s="891"/>
      <c r="AD73" s="891"/>
      <c r="AE73" s="891"/>
      <c r="AF73" s="891">
        <v>10818</v>
      </c>
      <c r="AG73" s="891"/>
      <c r="AH73" s="891"/>
      <c r="AI73" s="891"/>
      <c r="AJ73" s="891"/>
      <c r="AK73" s="891">
        <v>1</v>
      </c>
      <c r="AL73" s="891"/>
      <c r="AM73" s="891"/>
      <c r="AN73" s="891"/>
      <c r="AO73" s="891"/>
      <c r="AP73" s="891" t="s">
        <v>513</v>
      </c>
      <c r="AQ73" s="891"/>
      <c r="AR73" s="891"/>
      <c r="AS73" s="891"/>
      <c r="AT73" s="891"/>
      <c r="AU73" s="891" t="s">
        <v>513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582</v>
      </c>
      <c r="C74" s="934"/>
      <c r="D74" s="934"/>
      <c r="E74" s="934"/>
      <c r="F74" s="934"/>
      <c r="G74" s="934"/>
      <c r="H74" s="934"/>
      <c r="I74" s="934"/>
      <c r="J74" s="934"/>
      <c r="K74" s="934"/>
      <c r="L74" s="934"/>
      <c r="M74" s="934"/>
      <c r="N74" s="934"/>
      <c r="O74" s="934"/>
      <c r="P74" s="935"/>
      <c r="Q74" s="936">
        <v>13</v>
      </c>
      <c r="R74" s="891"/>
      <c r="S74" s="891"/>
      <c r="T74" s="891"/>
      <c r="U74" s="891"/>
      <c r="V74" s="891">
        <v>62</v>
      </c>
      <c r="W74" s="891"/>
      <c r="X74" s="891"/>
      <c r="Y74" s="891"/>
      <c r="Z74" s="891"/>
      <c r="AA74" s="891">
        <v>-49</v>
      </c>
      <c r="AB74" s="891"/>
      <c r="AC74" s="891"/>
      <c r="AD74" s="891"/>
      <c r="AE74" s="891"/>
      <c r="AF74" s="891">
        <v>2</v>
      </c>
      <c r="AG74" s="891"/>
      <c r="AH74" s="891"/>
      <c r="AI74" s="891"/>
      <c r="AJ74" s="891"/>
      <c r="AK74" s="891" t="s">
        <v>513</v>
      </c>
      <c r="AL74" s="891"/>
      <c r="AM74" s="891"/>
      <c r="AN74" s="891"/>
      <c r="AO74" s="891"/>
      <c r="AP74" s="891" t="s">
        <v>513</v>
      </c>
      <c r="AQ74" s="891"/>
      <c r="AR74" s="891"/>
      <c r="AS74" s="891"/>
      <c r="AT74" s="891"/>
      <c r="AU74" s="891" t="s">
        <v>587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583</v>
      </c>
      <c r="C75" s="934"/>
      <c r="D75" s="934"/>
      <c r="E75" s="934"/>
      <c r="F75" s="934"/>
      <c r="G75" s="934"/>
      <c r="H75" s="934"/>
      <c r="I75" s="934"/>
      <c r="J75" s="934"/>
      <c r="K75" s="934"/>
      <c r="L75" s="934"/>
      <c r="M75" s="934"/>
      <c r="N75" s="934"/>
      <c r="O75" s="934"/>
      <c r="P75" s="935"/>
      <c r="Q75" s="939">
        <v>1109</v>
      </c>
      <c r="R75" s="940"/>
      <c r="S75" s="940"/>
      <c r="T75" s="940"/>
      <c r="U75" s="890"/>
      <c r="V75" s="941">
        <v>142</v>
      </c>
      <c r="W75" s="940"/>
      <c r="X75" s="940"/>
      <c r="Y75" s="940"/>
      <c r="Z75" s="890"/>
      <c r="AA75" s="941">
        <v>967</v>
      </c>
      <c r="AB75" s="940"/>
      <c r="AC75" s="940"/>
      <c r="AD75" s="940"/>
      <c r="AE75" s="890"/>
      <c r="AF75" s="941">
        <v>916</v>
      </c>
      <c r="AG75" s="940"/>
      <c r="AH75" s="940"/>
      <c r="AI75" s="940"/>
      <c r="AJ75" s="890"/>
      <c r="AK75" s="941">
        <v>34</v>
      </c>
      <c r="AL75" s="940"/>
      <c r="AM75" s="940"/>
      <c r="AN75" s="940"/>
      <c r="AO75" s="890"/>
      <c r="AP75" s="941">
        <v>80</v>
      </c>
      <c r="AQ75" s="940"/>
      <c r="AR75" s="940"/>
      <c r="AS75" s="940"/>
      <c r="AT75" s="890"/>
      <c r="AU75" s="941">
        <v>3</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584</v>
      </c>
      <c r="C76" s="934"/>
      <c r="D76" s="934"/>
      <c r="E76" s="934"/>
      <c r="F76" s="934"/>
      <c r="G76" s="934"/>
      <c r="H76" s="934"/>
      <c r="I76" s="934"/>
      <c r="J76" s="934"/>
      <c r="K76" s="934"/>
      <c r="L76" s="934"/>
      <c r="M76" s="934"/>
      <c r="N76" s="934"/>
      <c r="O76" s="934"/>
      <c r="P76" s="935"/>
      <c r="Q76" s="939">
        <v>109</v>
      </c>
      <c r="R76" s="940"/>
      <c r="S76" s="940"/>
      <c r="T76" s="940"/>
      <c r="U76" s="890"/>
      <c r="V76" s="941">
        <v>95</v>
      </c>
      <c r="W76" s="940"/>
      <c r="X76" s="940"/>
      <c r="Y76" s="940"/>
      <c r="Z76" s="890"/>
      <c r="AA76" s="941">
        <v>14</v>
      </c>
      <c r="AB76" s="940"/>
      <c r="AC76" s="940"/>
      <c r="AD76" s="940"/>
      <c r="AE76" s="890"/>
      <c r="AF76" s="941">
        <v>14</v>
      </c>
      <c r="AG76" s="940"/>
      <c r="AH76" s="940"/>
      <c r="AI76" s="940"/>
      <c r="AJ76" s="890"/>
      <c r="AK76" s="941" t="s">
        <v>513</v>
      </c>
      <c r="AL76" s="940"/>
      <c r="AM76" s="940"/>
      <c r="AN76" s="940"/>
      <c r="AO76" s="890"/>
      <c r="AP76" s="941" t="s">
        <v>513</v>
      </c>
      <c r="AQ76" s="940"/>
      <c r="AR76" s="940"/>
      <c r="AS76" s="940"/>
      <c r="AT76" s="890"/>
      <c r="AU76" s="941" t="s">
        <v>513</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585</v>
      </c>
      <c r="C77" s="934"/>
      <c r="D77" s="934"/>
      <c r="E77" s="934"/>
      <c r="F77" s="934"/>
      <c r="G77" s="934"/>
      <c r="H77" s="934"/>
      <c r="I77" s="934"/>
      <c r="J77" s="934"/>
      <c r="K77" s="934"/>
      <c r="L77" s="934"/>
      <c r="M77" s="934"/>
      <c r="N77" s="934"/>
      <c r="O77" s="934"/>
      <c r="P77" s="935"/>
      <c r="Q77" s="939">
        <v>4904</v>
      </c>
      <c r="R77" s="940"/>
      <c r="S77" s="940"/>
      <c r="T77" s="940"/>
      <c r="U77" s="890"/>
      <c r="V77" s="941">
        <v>3940</v>
      </c>
      <c r="W77" s="940"/>
      <c r="X77" s="940"/>
      <c r="Y77" s="940"/>
      <c r="Z77" s="890"/>
      <c r="AA77" s="941">
        <v>964</v>
      </c>
      <c r="AB77" s="940"/>
      <c r="AC77" s="940"/>
      <c r="AD77" s="940"/>
      <c r="AE77" s="890"/>
      <c r="AF77" s="941">
        <v>964</v>
      </c>
      <c r="AG77" s="940"/>
      <c r="AH77" s="940"/>
      <c r="AI77" s="940"/>
      <c r="AJ77" s="890"/>
      <c r="AK77" s="941" t="s">
        <v>513</v>
      </c>
      <c r="AL77" s="940"/>
      <c r="AM77" s="940"/>
      <c r="AN77" s="940"/>
      <c r="AO77" s="890"/>
      <c r="AP77" s="941" t="s">
        <v>513</v>
      </c>
      <c r="AQ77" s="940"/>
      <c r="AR77" s="940"/>
      <c r="AS77" s="940"/>
      <c r="AT77" s="890"/>
      <c r="AU77" s="941" t="s">
        <v>513</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586</v>
      </c>
      <c r="C78" s="934"/>
      <c r="D78" s="934"/>
      <c r="E78" s="934"/>
      <c r="F78" s="934"/>
      <c r="G78" s="934"/>
      <c r="H78" s="934"/>
      <c r="I78" s="934"/>
      <c r="J78" s="934"/>
      <c r="K78" s="934"/>
      <c r="L78" s="934"/>
      <c r="M78" s="934"/>
      <c r="N78" s="934"/>
      <c r="O78" s="934"/>
      <c r="P78" s="935"/>
      <c r="Q78" s="936">
        <v>2467</v>
      </c>
      <c r="R78" s="891"/>
      <c r="S78" s="891"/>
      <c r="T78" s="891"/>
      <c r="U78" s="891"/>
      <c r="V78" s="891">
        <v>2466</v>
      </c>
      <c r="W78" s="891"/>
      <c r="X78" s="891"/>
      <c r="Y78" s="891"/>
      <c r="Z78" s="891"/>
      <c r="AA78" s="891">
        <v>1</v>
      </c>
      <c r="AB78" s="891"/>
      <c r="AC78" s="891"/>
      <c r="AD78" s="891"/>
      <c r="AE78" s="891"/>
      <c r="AF78" s="891">
        <v>1</v>
      </c>
      <c r="AG78" s="891"/>
      <c r="AH78" s="891"/>
      <c r="AI78" s="891"/>
      <c r="AJ78" s="891"/>
      <c r="AK78" s="891" t="s">
        <v>513</v>
      </c>
      <c r="AL78" s="891"/>
      <c r="AM78" s="891"/>
      <c r="AN78" s="891"/>
      <c r="AO78" s="891"/>
      <c r="AP78" s="891" t="s">
        <v>513</v>
      </c>
      <c r="AQ78" s="891"/>
      <c r="AR78" s="891"/>
      <c r="AS78" s="891"/>
      <c r="AT78" s="891"/>
      <c r="AU78" s="891" t="s">
        <v>513</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12834</v>
      </c>
      <c r="AG88" s="902"/>
      <c r="AH88" s="902"/>
      <c r="AI88" s="902"/>
      <c r="AJ88" s="902"/>
      <c r="AK88" s="899"/>
      <c r="AL88" s="899"/>
      <c r="AM88" s="899"/>
      <c r="AN88" s="899"/>
      <c r="AO88" s="899"/>
      <c r="AP88" s="902">
        <v>80</v>
      </c>
      <c r="AQ88" s="902"/>
      <c r="AR88" s="902"/>
      <c r="AS88" s="902"/>
      <c r="AT88" s="902"/>
      <c r="AU88" s="902">
        <v>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f>SUM(CR7:CV88)</f>
        <v>3</v>
      </c>
      <c r="CS102" s="910"/>
      <c r="CT102" s="910"/>
      <c r="CU102" s="910"/>
      <c r="CV102" s="953"/>
      <c r="CW102" s="952">
        <f t="shared" ref="CW102" si="0">SUM(CW7:DA88)</f>
        <v>0</v>
      </c>
      <c r="CX102" s="910"/>
      <c r="CY102" s="910"/>
      <c r="CZ102" s="910"/>
      <c r="DA102" s="953"/>
      <c r="DB102" s="952">
        <f t="shared" ref="DB102" si="1">SUM(DB7:DF88)</f>
        <v>0</v>
      </c>
      <c r="DC102" s="910"/>
      <c r="DD102" s="910"/>
      <c r="DE102" s="910"/>
      <c r="DF102" s="953"/>
      <c r="DG102" s="952">
        <f t="shared" ref="DG102" si="2">SUM(DG7:DK88)</f>
        <v>33</v>
      </c>
      <c r="DH102" s="910"/>
      <c r="DI102" s="910"/>
      <c r="DJ102" s="910"/>
      <c r="DK102" s="953"/>
      <c r="DL102" s="952">
        <f t="shared" ref="DL102" si="3">SUM(DL7:DP88)</f>
        <v>0</v>
      </c>
      <c r="DM102" s="910"/>
      <c r="DN102" s="910"/>
      <c r="DO102" s="910"/>
      <c r="DP102" s="953"/>
      <c r="DQ102" s="952">
        <f t="shared" ref="DQ102" si="4">SUM(DQ7:DU88)</f>
        <v>0</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299</v>
      </c>
      <c r="AG109" s="955"/>
      <c r="AH109" s="955"/>
      <c r="AI109" s="955"/>
      <c r="AJ109" s="956"/>
      <c r="AK109" s="954" t="s">
        <v>298</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299</v>
      </c>
      <c r="BW109" s="955"/>
      <c r="BX109" s="955"/>
      <c r="BY109" s="955"/>
      <c r="BZ109" s="956"/>
      <c r="CA109" s="954" t="s">
        <v>298</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299</v>
      </c>
      <c r="DM109" s="955"/>
      <c r="DN109" s="955"/>
      <c r="DO109" s="955"/>
      <c r="DP109" s="956"/>
      <c r="DQ109" s="954" t="s">
        <v>298</v>
      </c>
      <c r="DR109" s="955"/>
      <c r="DS109" s="955"/>
      <c r="DT109" s="955"/>
      <c r="DU109" s="956"/>
      <c r="DV109" s="954" t="s">
        <v>421</v>
      </c>
      <c r="DW109" s="955"/>
      <c r="DX109" s="955"/>
      <c r="DY109" s="955"/>
      <c r="DZ109" s="957"/>
    </row>
    <row r="110" spans="1:131" s="226" customFormat="1" ht="26.25" customHeight="1">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1459926</v>
      </c>
      <c r="AB110" s="962"/>
      <c r="AC110" s="962"/>
      <c r="AD110" s="962"/>
      <c r="AE110" s="963"/>
      <c r="AF110" s="964">
        <v>1447692</v>
      </c>
      <c r="AG110" s="962"/>
      <c r="AH110" s="962"/>
      <c r="AI110" s="962"/>
      <c r="AJ110" s="963"/>
      <c r="AK110" s="964">
        <v>1503543</v>
      </c>
      <c r="AL110" s="962"/>
      <c r="AM110" s="962"/>
      <c r="AN110" s="962"/>
      <c r="AO110" s="963"/>
      <c r="AP110" s="965">
        <v>21.7</v>
      </c>
      <c r="AQ110" s="966"/>
      <c r="AR110" s="966"/>
      <c r="AS110" s="966"/>
      <c r="AT110" s="967"/>
      <c r="AU110" s="968" t="s">
        <v>66</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15513869</v>
      </c>
      <c r="BR110" s="997"/>
      <c r="BS110" s="997"/>
      <c r="BT110" s="997"/>
      <c r="BU110" s="997"/>
      <c r="BV110" s="997">
        <v>15473440</v>
      </c>
      <c r="BW110" s="997"/>
      <c r="BX110" s="997"/>
      <c r="BY110" s="997"/>
      <c r="BZ110" s="997"/>
      <c r="CA110" s="997">
        <v>16059141</v>
      </c>
      <c r="CB110" s="997"/>
      <c r="CC110" s="997"/>
      <c r="CD110" s="997"/>
      <c r="CE110" s="997"/>
      <c r="CF110" s="1011">
        <v>232</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427</v>
      </c>
      <c r="DH110" s="997"/>
      <c r="DI110" s="997"/>
      <c r="DJ110" s="997"/>
      <c r="DK110" s="997"/>
      <c r="DL110" s="997" t="s">
        <v>428</v>
      </c>
      <c r="DM110" s="997"/>
      <c r="DN110" s="997"/>
      <c r="DO110" s="997"/>
      <c r="DP110" s="997"/>
      <c r="DQ110" s="997" t="s">
        <v>429</v>
      </c>
      <c r="DR110" s="997"/>
      <c r="DS110" s="997"/>
      <c r="DT110" s="997"/>
      <c r="DU110" s="997"/>
      <c r="DV110" s="998" t="s">
        <v>430</v>
      </c>
      <c r="DW110" s="998"/>
      <c r="DX110" s="998"/>
      <c r="DY110" s="998"/>
      <c r="DZ110" s="999"/>
    </row>
    <row r="111" spans="1:131" s="226" customFormat="1" ht="26.25" customHeight="1">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432</v>
      </c>
      <c r="AB111" s="1004"/>
      <c r="AC111" s="1004"/>
      <c r="AD111" s="1004"/>
      <c r="AE111" s="1005"/>
      <c r="AF111" s="1006" t="s">
        <v>433</v>
      </c>
      <c r="AG111" s="1004"/>
      <c r="AH111" s="1004"/>
      <c r="AI111" s="1004"/>
      <c r="AJ111" s="1005"/>
      <c r="AK111" s="1006" t="s">
        <v>428</v>
      </c>
      <c r="AL111" s="1004"/>
      <c r="AM111" s="1004"/>
      <c r="AN111" s="1004"/>
      <c r="AO111" s="1005"/>
      <c r="AP111" s="1007" t="s">
        <v>432</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v>3295981</v>
      </c>
      <c r="BR111" s="990"/>
      <c r="BS111" s="990"/>
      <c r="BT111" s="990"/>
      <c r="BU111" s="990"/>
      <c r="BV111" s="990">
        <v>2839764</v>
      </c>
      <c r="BW111" s="990"/>
      <c r="BX111" s="990"/>
      <c r="BY111" s="990"/>
      <c r="BZ111" s="990"/>
      <c r="CA111" s="990">
        <v>2384543</v>
      </c>
      <c r="CB111" s="990"/>
      <c r="CC111" s="990"/>
      <c r="CD111" s="990"/>
      <c r="CE111" s="990"/>
      <c r="CF111" s="984">
        <v>34.5</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3253970</v>
      </c>
      <c r="DH111" s="990"/>
      <c r="DI111" s="990"/>
      <c r="DJ111" s="990"/>
      <c r="DK111" s="990"/>
      <c r="DL111" s="990">
        <v>2799560</v>
      </c>
      <c r="DM111" s="990"/>
      <c r="DN111" s="990"/>
      <c r="DO111" s="990"/>
      <c r="DP111" s="990"/>
      <c r="DQ111" s="990">
        <v>2345862</v>
      </c>
      <c r="DR111" s="990"/>
      <c r="DS111" s="990"/>
      <c r="DT111" s="990"/>
      <c r="DU111" s="990"/>
      <c r="DV111" s="991">
        <v>33.9</v>
      </c>
      <c r="DW111" s="991"/>
      <c r="DX111" s="991"/>
      <c r="DY111" s="991"/>
      <c r="DZ111" s="992"/>
    </row>
    <row r="112" spans="1:131" s="226" customFormat="1" ht="26.25" customHeight="1">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427</v>
      </c>
      <c r="AB112" s="1029"/>
      <c r="AC112" s="1029"/>
      <c r="AD112" s="1029"/>
      <c r="AE112" s="1030"/>
      <c r="AF112" s="1031" t="s">
        <v>121</v>
      </c>
      <c r="AG112" s="1029"/>
      <c r="AH112" s="1029"/>
      <c r="AI112" s="1029"/>
      <c r="AJ112" s="1030"/>
      <c r="AK112" s="1031" t="s">
        <v>433</v>
      </c>
      <c r="AL112" s="1029"/>
      <c r="AM112" s="1029"/>
      <c r="AN112" s="1029"/>
      <c r="AO112" s="1030"/>
      <c r="AP112" s="1032" t="s">
        <v>121</v>
      </c>
      <c r="AQ112" s="1033"/>
      <c r="AR112" s="1033"/>
      <c r="AS112" s="1033"/>
      <c r="AT112" s="1034"/>
      <c r="AU112" s="970"/>
      <c r="AV112" s="971"/>
      <c r="AW112" s="971"/>
      <c r="AX112" s="971"/>
      <c r="AY112" s="971"/>
      <c r="AZ112" s="1019" t="s">
        <v>438</v>
      </c>
      <c r="BA112" s="1020"/>
      <c r="BB112" s="1020"/>
      <c r="BC112" s="1020"/>
      <c r="BD112" s="1020"/>
      <c r="BE112" s="1020"/>
      <c r="BF112" s="1020"/>
      <c r="BG112" s="1020"/>
      <c r="BH112" s="1020"/>
      <c r="BI112" s="1020"/>
      <c r="BJ112" s="1020"/>
      <c r="BK112" s="1020"/>
      <c r="BL112" s="1020"/>
      <c r="BM112" s="1020"/>
      <c r="BN112" s="1020"/>
      <c r="BO112" s="1020"/>
      <c r="BP112" s="1021"/>
      <c r="BQ112" s="989">
        <v>8044710</v>
      </c>
      <c r="BR112" s="990"/>
      <c r="BS112" s="990"/>
      <c r="BT112" s="990"/>
      <c r="BU112" s="990"/>
      <c r="BV112" s="990">
        <v>8426735</v>
      </c>
      <c r="BW112" s="990"/>
      <c r="BX112" s="990"/>
      <c r="BY112" s="990"/>
      <c r="BZ112" s="990"/>
      <c r="CA112" s="990">
        <v>8580259</v>
      </c>
      <c r="CB112" s="990"/>
      <c r="CC112" s="990"/>
      <c r="CD112" s="990"/>
      <c r="CE112" s="990"/>
      <c r="CF112" s="984">
        <v>124</v>
      </c>
      <c r="CG112" s="985"/>
      <c r="CH112" s="985"/>
      <c r="CI112" s="985"/>
      <c r="CJ112" s="985"/>
      <c r="CK112" s="1015"/>
      <c r="CL112" s="1016"/>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121</v>
      </c>
      <c r="DH112" s="990"/>
      <c r="DI112" s="990"/>
      <c r="DJ112" s="990"/>
      <c r="DK112" s="990"/>
      <c r="DL112" s="990" t="s">
        <v>440</v>
      </c>
      <c r="DM112" s="990"/>
      <c r="DN112" s="990"/>
      <c r="DO112" s="990"/>
      <c r="DP112" s="990"/>
      <c r="DQ112" s="990" t="s">
        <v>440</v>
      </c>
      <c r="DR112" s="990"/>
      <c r="DS112" s="990"/>
      <c r="DT112" s="990"/>
      <c r="DU112" s="990"/>
      <c r="DV112" s="991" t="s">
        <v>441</v>
      </c>
      <c r="DW112" s="991"/>
      <c r="DX112" s="991"/>
      <c r="DY112" s="991"/>
      <c r="DZ112" s="992"/>
    </row>
    <row r="113" spans="1:130" s="226" customFormat="1" ht="26.25" customHeight="1">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553562</v>
      </c>
      <c r="AB113" s="1004"/>
      <c r="AC113" s="1004"/>
      <c r="AD113" s="1004"/>
      <c r="AE113" s="1005"/>
      <c r="AF113" s="1006">
        <v>600097</v>
      </c>
      <c r="AG113" s="1004"/>
      <c r="AH113" s="1004"/>
      <c r="AI113" s="1004"/>
      <c r="AJ113" s="1005"/>
      <c r="AK113" s="1006">
        <v>647404</v>
      </c>
      <c r="AL113" s="1004"/>
      <c r="AM113" s="1004"/>
      <c r="AN113" s="1004"/>
      <c r="AO113" s="1005"/>
      <c r="AP113" s="1007">
        <v>9.4</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v>30851</v>
      </c>
      <c r="BR113" s="990"/>
      <c r="BS113" s="990"/>
      <c r="BT113" s="990"/>
      <c r="BU113" s="990"/>
      <c r="BV113" s="990">
        <v>3565</v>
      </c>
      <c r="BW113" s="990"/>
      <c r="BX113" s="990"/>
      <c r="BY113" s="990"/>
      <c r="BZ113" s="990"/>
      <c r="CA113" s="990">
        <v>2719</v>
      </c>
      <c r="CB113" s="990"/>
      <c r="CC113" s="990"/>
      <c r="CD113" s="990"/>
      <c r="CE113" s="990"/>
      <c r="CF113" s="984">
        <v>0</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433</v>
      </c>
      <c r="DH113" s="1029"/>
      <c r="DI113" s="1029"/>
      <c r="DJ113" s="1029"/>
      <c r="DK113" s="1030"/>
      <c r="DL113" s="1031" t="s">
        <v>121</v>
      </c>
      <c r="DM113" s="1029"/>
      <c r="DN113" s="1029"/>
      <c r="DO113" s="1029"/>
      <c r="DP113" s="1030"/>
      <c r="DQ113" s="1031" t="s">
        <v>432</v>
      </c>
      <c r="DR113" s="1029"/>
      <c r="DS113" s="1029"/>
      <c r="DT113" s="1029"/>
      <c r="DU113" s="1030"/>
      <c r="DV113" s="1032" t="s">
        <v>121</v>
      </c>
      <c r="DW113" s="1033"/>
      <c r="DX113" s="1033"/>
      <c r="DY113" s="1033"/>
      <c r="DZ113" s="1034"/>
    </row>
    <row r="114" spans="1:130" s="226" customFormat="1" ht="26.25" customHeight="1">
      <c r="A114" s="1024"/>
      <c r="B114" s="1025"/>
      <c r="C114" s="1020" t="s">
        <v>445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26537</v>
      </c>
      <c r="AB114" s="1029"/>
      <c r="AC114" s="1029"/>
      <c r="AD114" s="1029"/>
      <c r="AE114" s="1030"/>
      <c r="AF114" s="1031">
        <v>20507</v>
      </c>
      <c r="AG114" s="1029"/>
      <c r="AH114" s="1029"/>
      <c r="AI114" s="1029"/>
      <c r="AJ114" s="1030"/>
      <c r="AK114" s="1031" t="s">
        <v>440</v>
      </c>
      <c r="AL114" s="1029"/>
      <c r="AM114" s="1029"/>
      <c r="AN114" s="1029"/>
      <c r="AO114" s="1030"/>
      <c r="AP114" s="1032" t="s">
        <v>429</v>
      </c>
      <c r="AQ114" s="1033"/>
      <c r="AR114" s="1033"/>
      <c r="AS114" s="1033"/>
      <c r="AT114" s="1034"/>
      <c r="AU114" s="970"/>
      <c r="AV114" s="971"/>
      <c r="AW114" s="971"/>
      <c r="AX114" s="971"/>
      <c r="AY114" s="971"/>
      <c r="AZ114" s="1019" t="s">
        <v>446</v>
      </c>
      <c r="BA114" s="1020"/>
      <c r="BB114" s="1020"/>
      <c r="BC114" s="1020"/>
      <c r="BD114" s="1020"/>
      <c r="BE114" s="1020"/>
      <c r="BF114" s="1020"/>
      <c r="BG114" s="1020"/>
      <c r="BH114" s="1020"/>
      <c r="BI114" s="1020"/>
      <c r="BJ114" s="1020"/>
      <c r="BK114" s="1020"/>
      <c r="BL114" s="1020"/>
      <c r="BM114" s="1020"/>
      <c r="BN114" s="1020"/>
      <c r="BO114" s="1020"/>
      <c r="BP114" s="1021"/>
      <c r="BQ114" s="989">
        <v>1555527</v>
      </c>
      <c r="BR114" s="990"/>
      <c r="BS114" s="990"/>
      <c r="BT114" s="990"/>
      <c r="BU114" s="990"/>
      <c r="BV114" s="990">
        <v>1533049</v>
      </c>
      <c r="BW114" s="990"/>
      <c r="BX114" s="990"/>
      <c r="BY114" s="990"/>
      <c r="BZ114" s="990"/>
      <c r="CA114" s="990">
        <v>1567223</v>
      </c>
      <c r="CB114" s="990"/>
      <c r="CC114" s="990"/>
      <c r="CD114" s="990"/>
      <c r="CE114" s="990"/>
      <c r="CF114" s="984">
        <v>22.6</v>
      </c>
      <c r="CG114" s="985"/>
      <c r="CH114" s="985"/>
      <c r="CI114" s="985"/>
      <c r="CJ114" s="985"/>
      <c r="CK114" s="1015"/>
      <c r="CL114" s="1016"/>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427</v>
      </c>
      <c r="DH114" s="1029"/>
      <c r="DI114" s="1029"/>
      <c r="DJ114" s="1029"/>
      <c r="DK114" s="1030"/>
      <c r="DL114" s="1031" t="s">
        <v>432</v>
      </c>
      <c r="DM114" s="1029"/>
      <c r="DN114" s="1029"/>
      <c r="DO114" s="1029"/>
      <c r="DP114" s="1030"/>
      <c r="DQ114" s="1031" t="s">
        <v>433</v>
      </c>
      <c r="DR114" s="1029"/>
      <c r="DS114" s="1029"/>
      <c r="DT114" s="1029"/>
      <c r="DU114" s="1030"/>
      <c r="DV114" s="1032" t="s">
        <v>433</v>
      </c>
      <c r="DW114" s="1033"/>
      <c r="DX114" s="1033"/>
      <c r="DY114" s="1033"/>
      <c r="DZ114" s="1034"/>
    </row>
    <row r="115" spans="1:130" s="226" customFormat="1" ht="26.25" customHeight="1">
      <c r="A115" s="1024"/>
      <c r="B115" s="1025"/>
      <c r="C115" s="1020" t="s">
        <v>448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456896</v>
      </c>
      <c r="AB115" s="1004"/>
      <c r="AC115" s="1004"/>
      <c r="AD115" s="1004"/>
      <c r="AE115" s="1005"/>
      <c r="AF115" s="1006">
        <v>456433</v>
      </c>
      <c r="AG115" s="1004"/>
      <c r="AH115" s="1004"/>
      <c r="AI115" s="1004"/>
      <c r="AJ115" s="1005"/>
      <c r="AK115" s="1006">
        <v>455436</v>
      </c>
      <c r="AL115" s="1004"/>
      <c r="AM115" s="1004"/>
      <c r="AN115" s="1004"/>
      <c r="AO115" s="1005"/>
      <c r="AP115" s="1007">
        <v>6.6</v>
      </c>
      <c r="AQ115" s="1008"/>
      <c r="AR115" s="1008"/>
      <c r="AS115" s="1008"/>
      <c r="AT115" s="1009"/>
      <c r="AU115" s="970"/>
      <c r="AV115" s="971"/>
      <c r="AW115" s="971"/>
      <c r="AX115" s="971"/>
      <c r="AY115" s="971"/>
      <c r="AZ115" s="1019" t="s">
        <v>449</v>
      </c>
      <c r="BA115" s="1020"/>
      <c r="BB115" s="1020"/>
      <c r="BC115" s="1020"/>
      <c r="BD115" s="1020"/>
      <c r="BE115" s="1020"/>
      <c r="BF115" s="1020"/>
      <c r="BG115" s="1020"/>
      <c r="BH115" s="1020"/>
      <c r="BI115" s="1020"/>
      <c r="BJ115" s="1020"/>
      <c r="BK115" s="1020"/>
      <c r="BL115" s="1020"/>
      <c r="BM115" s="1020"/>
      <c r="BN115" s="1020"/>
      <c r="BO115" s="1020"/>
      <c r="BP115" s="1021"/>
      <c r="BQ115" s="989" t="s">
        <v>441</v>
      </c>
      <c r="BR115" s="990"/>
      <c r="BS115" s="990"/>
      <c r="BT115" s="990"/>
      <c r="BU115" s="990"/>
      <c r="BV115" s="990" t="s">
        <v>121</v>
      </c>
      <c r="BW115" s="990"/>
      <c r="BX115" s="990"/>
      <c r="BY115" s="990"/>
      <c r="BZ115" s="990"/>
      <c r="CA115" s="990" t="s">
        <v>433</v>
      </c>
      <c r="CB115" s="990"/>
      <c r="CC115" s="990"/>
      <c r="CD115" s="990"/>
      <c r="CE115" s="990"/>
      <c r="CF115" s="984" t="s">
        <v>433</v>
      </c>
      <c r="CG115" s="985"/>
      <c r="CH115" s="985"/>
      <c r="CI115" s="985"/>
      <c r="CJ115" s="985"/>
      <c r="CK115" s="1015"/>
      <c r="CL115" s="1016"/>
      <c r="CM115" s="1019" t="s">
        <v>450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33769</v>
      </c>
      <c r="DH115" s="1029"/>
      <c r="DI115" s="1029"/>
      <c r="DJ115" s="1029"/>
      <c r="DK115" s="1030"/>
      <c r="DL115" s="1031">
        <v>33986</v>
      </c>
      <c r="DM115" s="1029"/>
      <c r="DN115" s="1029"/>
      <c r="DO115" s="1029"/>
      <c r="DP115" s="1030"/>
      <c r="DQ115" s="1031">
        <v>34200</v>
      </c>
      <c r="DR115" s="1029"/>
      <c r="DS115" s="1029"/>
      <c r="DT115" s="1029"/>
      <c r="DU115" s="1030"/>
      <c r="DV115" s="1032">
        <v>0.5</v>
      </c>
      <c r="DW115" s="1033"/>
      <c r="DX115" s="1033"/>
      <c r="DY115" s="1033"/>
      <c r="DZ115" s="1034"/>
    </row>
    <row r="116" spans="1:130" s="226" customFormat="1" ht="26.25" customHeight="1">
      <c r="A116" s="1026"/>
      <c r="B116" s="1027"/>
      <c r="C116" s="1035" t="s">
        <v>451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427</v>
      </c>
      <c r="AB116" s="1029"/>
      <c r="AC116" s="1029"/>
      <c r="AD116" s="1029"/>
      <c r="AE116" s="1030"/>
      <c r="AF116" s="1031" t="s">
        <v>427</v>
      </c>
      <c r="AG116" s="1029"/>
      <c r="AH116" s="1029"/>
      <c r="AI116" s="1029"/>
      <c r="AJ116" s="1030"/>
      <c r="AK116" s="1031" t="s">
        <v>433</v>
      </c>
      <c r="AL116" s="1029"/>
      <c r="AM116" s="1029"/>
      <c r="AN116" s="1029"/>
      <c r="AO116" s="1030"/>
      <c r="AP116" s="1032" t="s">
        <v>121</v>
      </c>
      <c r="AQ116" s="1033"/>
      <c r="AR116" s="1033"/>
      <c r="AS116" s="1033"/>
      <c r="AT116" s="1034"/>
      <c r="AU116" s="970"/>
      <c r="AV116" s="971"/>
      <c r="AW116" s="971"/>
      <c r="AX116" s="971"/>
      <c r="AY116" s="971"/>
      <c r="AZ116" s="1037" t="s">
        <v>452</v>
      </c>
      <c r="BA116" s="1038"/>
      <c r="BB116" s="1038"/>
      <c r="BC116" s="1038"/>
      <c r="BD116" s="1038"/>
      <c r="BE116" s="1038"/>
      <c r="BF116" s="1038"/>
      <c r="BG116" s="1038"/>
      <c r="BH116" s="1038"/>
      <c r="BI116" s="1038"/>
      <c r="BJ116" s="1038"/>
      <c r="BK116" s="1038"/>
      <c r="BL116" s="1038"/>
      <c r="BM116" s="1038"/>
      <c r="BN116" s="1038"/>
      <c r="BO116" s="1038"/>
      <c r="BP116" s="1039"/>
      <c r="BQ116" s="989" t="s">
        <v>427</v>
      </c>
      <c r="BR116" s="990"/>
      <c r="BS116" s="990"/>
      <c r="BT116" s="990"/>
      <c r="BU116" s="990"/>
      <c r="BV116" s="990" t="s">
        <v>432</v>
      </c>
      <c r="BW116" s="990"/>
      <c r="BX116" s="990"/>
      <c r="BY116" s="990"/>
      <c r="BZ116" s="990"/>
      <c r="CA116" s="990" t="s">
        <v>121</v>
      </c>
      <c r="CB116" s="990"/>
      <c r="CC116" s="990"/>
      <c r="CD116" s="990"/>
      <c r="CE116" s="990"/>
      <c r="CF116" s="984" t="s">
        <v>427</v>
      </c>
      <c r="CG116" s="985"/>
      <c r="CH116" s="985"/>
      <c r="CI116" s="985"/>
      <c r="CJ116" s="985"/>
      <c r="CK116" s="1015"/>
      <c r="CL116" s="1016"/>
      <c r="CM116" s="986" t="s">
        <v>453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8242</v>
      </c>
      <c r="DH116" s="1029"/>
      <c r="DI116" s="1029"/>
      <c r="DJ116" s="1029"/>
      <c r="DK116" s="1030"/>
      <c r="DL116" s="1031">
        <v>6218</v>
      </c>
      <c r="DM116" s="1029"/>
      <c r="DN116" s="1029"/>
      <c r="DO116" s="1029"/>
      <c r="DP116" s="1030"/>
      <c r="DQ116" s="1031">
        <v>4481</v>
      </c>
      <c r="DR116" s="1029"/>
      <c r="DS116" s="1029"/>
      <c r="DT116" s="1029"/>
      <c r="DU116" s="1030"/>
      <c r="DV116" s="1032">
        <v>0.1</v>
      </c>
      <c r="DW116" s="1033"/>
      <c r="DX116" s="1033"/>
      <c r="DY116" s="1033"/>
      <c r="DZ116" s="1034"/>
    </row>
    <row r="117" spans="1:130" s="226" customFormat="1" ht="26.25" customHeight="1">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454</v>
      </c>
      <c r="Z117" s="956"/>
      <c r="AA117" s="1046">
        <v>2496921</v>
      </c>
      <c r="AB117" s="1047"/>
      <c r="AC117" s="1047"/>
      <c r="AD117" s="1047"/>
      <c r="AE117" s="1048"/>
      <c r="AF117" s="1049">
        <v>2524729</v>
      </c>
      <c r="AG117" s="1047"/>
      <c r="AH117" s="1047"/>
      <c r="AI117" s="1047"/>
      <c r="AJ117" s="1048"/>
      <c r="AK117" s="1049">
        <v>2606383</v>
      </c>
      <c r="AL117" s="1047"/>
      <c r="AM117" s="1047"/>
      <c r="AN117" s="1047"/>
      <c r="AO117" s="1048"/>
      <c r="AP117" s="1050"/>
      <c r="AQ117" s="1051"/>
      <c r="AR117" s="1051"/>
      <c r="AS117" s="1051"/>
      <c r="AT117" s="1052"/>
      <c r="AU117" s="970"/>
      <c r="AV117" s="971"/>
      <c r="AW117" s="971"/>
      <c r="AX117" s="971"/>
      <c r="AY117" s="971"/>
      <c r="AZ117" s="1037" t="s">
        <v>455</v>
      </c>
      <c r="BA117" s="1038"/>
      <c r="BB117" s="1038"/>
      <c r="BC117" s="1038"/>
      <c r="BD117" s="1038"/>
      <c r="BE117" s="1038"/>
      <c r="BF117" s="1038"/>
      <c r="BG117" s="1038"/>
      <c r="BH117" s="1038"/>
      <c r="BI117" s="1038"/>
      <c r="BJ117" s="1038"/>
      <c r="BK117" s="1038"/>
      <c r="BL117" s="1038"/>
      <c r="BM117" s="1038"/>
      <c r="BN117" s="1038"/>
      <c r="BO117" s="1038"/>
      <c r="BP117" s="1039"/>
      <c r="BQ117" s="989" t="s">
        <v>427</v>
      </c>
      <c r="BR117" s="990"/>
      <c r="BS117" s="990"/>
      <c r="BT117" s="990"/>
      <c r="BU117" s="990"/>
      <c r="BV117" s="990" t="s">
        <v>432</v>
      </c>
      <c r="BW117" s="990"/>
      <c r="BX117" s="990"/>
      <c r="BY117" s="990"/>
      <c r="BZ117" s="990"/>
      <c r="CA117" s="990" t="s">
        <v>427</v>
      </c>
      <c r="CB117" s="990"/>
      <c r="CC117" s="990"/>
      <c r="CD117" s="990"/>
      <c r="CE117" s="990"/>
      <c r="CF117" s="984" t="s">
        <v>427</v>
      </c>
      <c r="CG117" s="985"/>
      <c r="CH117" s="985"/>
      <c r="CI117" s="985"/>
      <c r="CJ117" s="985"/>
      <c r="CK117" s="1015"/>
      <c r="CL117" s="1016"/>
      <c r="CM117" s="986" t="s">
        <v>456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432</v>
      </c>
      <c r="DH117" s="1029"/>
      <c r="DI117" s="1029"/>
      <c r="DJ117" s="1029"/>
      <c r="DK117" s="1030"/>
      <c r="DL117" s="1031" t="s">
        <v>440</v>
      </c>
      <c r="DM117" s="1029"/>
      <c r="DN117" s="1029"/>
      <c r="DO117" s="1029"/>
      <c r="DP117" s="1030"/>
      <c r="DQ117" s="1031" t="s">
        <v>429</v>
      </c>
      <c r="DR117" s="1029"/>
      <c r="DS117" s="1029"/>
      <c r="DT117" s="1029"/>
      <c r="DU117" s="1030"/>
      <c r="DV117" s="1032" t="s">
        <v>428</v>
      </c>
      <c r="DW117" s="1033"/>
      <c r="DX117" s="1033"/>
      <c r="DY117" s="1033"/>
      <c r="DZ117" s="1034"/>
    </row>
    <row r="118" spans="1:130" s="226" customFormat="1" ht="26.25" customHeight="1">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299</v>
      </c>
      <c r="AG118" s="955"/>
      <c r="AH118" s="955"/>
      <c r="AI118" s="955"/>
      <c r="AJ118" s="956"/>
      <c r="AK118" s="954" t="s">
        <v>298</v>
      </c>
      <c r="AL118" s="955"/>
      <c r="AM118" s="955"/>
      <c r="AN118" s="955"/>
      <c r="AO118" s="956"/>
      <c r="AP118" s="1041" t="s">
        <v>421</v>
      </c>
      <c r="AQ118" s="1042"/>
      <c r="AR118" s="1042"/>
      <c r="AS118" s="1042"/>
      <c r="AT118" s="1043"/>
      <c r="AU118" s="970"/>
      <c r="AV118" s="971"/>
      <c r="AW118" s="971"/>
      <c r="AX118" s="971"/>
      <c r="AY118" s="971"/>
      <c r="AZ118" s="1044" t="s">
        <v>457</v>
      </c>
      <c r="BA118" s="1035"/>
      <c r="BB118" s="1035"/>
      <c r="BC118" s="1035"/>
      <c r="BD118" s="1035"/>
      <c r="BE118" s="1035"/>
      <c r="BF118" s="1035"/>
      <c r="BG118" s="1035"/>
      <c r="BH118" s="1035"/>
      <c r="BI118" s="1035"/>
      <c r="BJ118" s="1035"/>
      <c r="BK118" s="1035"/>
      <c r="BL118" s="1035"/>
      <c r="BM118" s="1035"/>
      <c r="BN118" s="1035"/>
      <c r="BO118" s="1035"/>
      <c r="BP118" s="1036"/>
      <c r="BQ118" s="1067" t="s">
        <v>432</v>
      </c>
      <c r="BR118" s="1068"/>
      <c r="BS118" s="1068"/>
      <c r="BT118" s="1068"/>
      <c r="BU118" s="1068"/>
      <c r="BV118" s="1068" t="s">
        <v>432</v>
      </c>
      <c r="BW118" s="1068"/>
      <c r="BX118" s="1068"/>
      <c r="BY118" s="1068"/>
      <c r="BZ118" s="1068"/>
      <c r="CA118" s="1068" t="s">
        <v>432</v>
      </c>
      <c r="CB118" s="1068"/>
      <c r="CC118" s="1068"/>
      <c r="CD118" s="1068"/>
      <c r="CE118" s="1068"/>
      <c r="CF118" s="984" t="s">
        <v>432</v>
      </c>
      <c r="CG118" s="985"/>
      <c r="CH118" s="985"/>
      <c r="CI118" s="985"/>
      <c r="CJ118" s="985"/>
      <c r="CK118" s="1015"/>
      <c r="CL118" s="1016"/>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432</v>
      </c>
      <c r="DH118" s="1029"/>
      <c r="DI118" s="1029"/>
      <c r="DJ118" s="1029"/>
      <c r="DK118" s="1030"/>
      <c r="DL118" s="1031" t="s">
        <v>429</v>
      </c>
      <c r="DM118" s="1029"/>
      <c r="DN118" s="1029"/>
      <c r="DO118" s="1029"/>
      <c r="DP118" s="1030"/>
      <c r="DQ118" s="1031" t="s">
        <v>440</v>
      </c>
      <c r="DR118" s="1029"/>
      <c r="DS118" s="1029"/>
      <c r="DT118" s="1029"/>
      <c r="DU118" s="1030"/>
      <c r="DV118" s="1032" t="s">
        <v>432</v>
      </c>
      <c r="DW118" s="1033"/>
      <c r="DX118" s="1033"/>
      <c r="DY118" s="1033"/>
      <c r="DZ118" s="1034"/>
    </row>
    <row r="119" spans="1:130" s="226" customFormat="1" ht="26.25" customHeight="1">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428</v>
      </c>
      <c r="AB119" s="962"/>
      <c r="AC119" s="962"/>
      <c r="AD119" s="962"/>
      <c r="AE119" s="963"/>
      <c r="AF119" s="964" t="s">
        <v>432</v>
      </c>
      <c r="AG119" s="962"/>
      <c r="AH119" s="962"/>
      <c r="AI119" s="962"/>
      <c r="AJ119" s="963"/>
      <c r="AK119" s="964" t="s">
        <v>432</v>
      </c>
      <c r="AL119" s="962"/>
      <c r="AM119" s="962"/>
      <c r="AN119" s="962"/>
      <c r="AO119" s="963"/>
      <c r="AP119" s="965" t="s">
        <v>432</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459</v>
      </c>
      <c r="BP119" s="1076"/>
      <c r="BQ119" s="1067">
        <v>28440938</v>
      </c>
      <c r="BR119" s="1068"/>
      <c r="BS119" s="1068"/>
      <c r="BT119" s="1068"/>
      <c r="BU119" s="1068"/>
      <c r="BV119" s="1068">
        <v>28276553</v>
      </c>
      <c r="BW119" s="1068"/>
      <c r="BX119" s="1068"/>
      <c r="BY119" s="1068"/>
      <c r="BZ119" s="1068"/>
      <c r="CA119" s="1068">
        <v>28593885</v>
      </c>
      <c r="CB119" s="1068"/>
      <c r="CC119" s="1068"/>
      <c r="CD119" s="1068"/>
      <c r="CE119" s="1068"/>
      <c r="CF119" s="1069"/>
      <c r="CG119" s="1070"/>
      <c r="CH119" s="1070"/>
      <c r="CI119" s="1070"/>
      <c r="CJ119" s="1071"/>
      <c r="CK119" s="1017"/>
      <c r="CL119" s="1018"/>
      <c r="CM119" s="1072" t="s">
        <v>460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428</v>
      </c>
      <c r="DH119" s="1054"/>
      <c r="DI119" s="1054"/>
      <c r="DJ119" s="1054"/>
      <c r="DK119" s="1055"/>
      <c r="DL119" s="1053" t="s">
        <v>428</v>
      </c>
      <c r="DM119" s="1054"/>
      <c r="DN119" s="1054"/>
      <c r="DO119" s="1054"/>
      <c r="DP119" s="1055"/>
      <c r="DQ119" s="1053" t="s">
        <v>428</v>
      </c>
      <c r="DR119" s="1054"/>
      <c r="DS119" s="1054"/>
      <c r="DT119" s="1054"/>
      <c r="DU119" s="1055"/>
      <c r="DV119" s="1056" t="s">
        <v>440</v>
      </c>
      <c r="DW119" s="1057"/>
      <c r="DX119" s="1057"/>
      <c r="DY119" s="1057"/>
      <c r="DZ119" s="1058"/>
    </row>
    <row r="120" spans="1:130" s="226" customFormat="1" ht="26.25" customHeight="1">
      <c r="A120" s="1129"/>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v>454587</v>
      </c>
      <c r="AB120" s="1029"/>
      <c r="AC120" s="1029"/>
      <c r="AD120" s="1029"/>
      <c r="AE120" s="1030"/>
      <c r="AF120" s="1031">
        <v>454410</v>
      </c>
      <c r="AG120" s="1029"/>
      <c r="AH120" s="1029"/>
      <c r="AI120" s="1029"/>
      <c r="AJ120" s="1030"/>
      <c r="AK120" s="1031">
        <v>453699</v>
      </c>
      <c r="AL120" s="1029"/>
      <c r="AM120" s="1029"/>
      <c r="AN120" s="1029"/>
      <c r="AO120" s="1030"/>
      <c r="AP120" s="1032">
        <v>6.6</v>
      </c>
      <c r="AQ120" s="1033"/>
      <c r="AR120" s="1033"/>
      <c r="AS120" s="1033"/>
      <c r="AT120" s="1034"/>
      <c r="AU120" s="1059" t="s">
        <v>461</v>
      </c>
      <c r="AV120" s="1060"/>
      <c r="AW120" s="1060"/>
      <c r="AX120" s="1060"/>
      <c r="AY120" s="1061"/>
      <c r="AZ120" s="1010" t="s">
        <v>462</v>
      </c>
      <c r="BA120" s="959"/>
      <c r="BB120" s="959"/>
      <c r="BC120" s="959"/>
      <c r="BD120" s="959"/>
      <c r="BE120" s="959"/>
      <c r="BF120" s="959"/>
      <c r="BG120" s="959"/>
      <c r="BH120" s="959"/>
      <c r="BI120" s="959"/>
      <c r="BJ120" s="959"/>
      <c r="BK120" s="959"/>
      <c r="BL120" s="959"/>
      <c r="BM120" s="959"/>
      <c r="BN120" s="959"/>
      <c r="BO120" s="959"/>
      <c r="BP120" s="960"/>
      <c r="BQ120" s="996">
        <v>3293885</v>
      </c>
      <c r="BR120" s="997"/>
      <c r="BS120" s="997"/>
      <c r="BT120" s="997"/>
      <c r="BU120" s="997"/>
      <c r="BV120" s="997">
        <v>2625535</v>
      </c>
      <c r="BW120" s="997"/>
      <c r="BX120" s="997"/>
      <c r="BY120" s="997"/>
      <c r="BZ120" s="997"/>
      <c r="CA120" s="997">
        <v>1785903</v>
      </c>
      <c r="CB120" s="997"/>
      <c r="CC120" s="997"/>
      <c r="CD120" s="997"/>
      <c r="CE120" s="997"/>
      <c r="CF120" s="1011">
        <v>25.8</v>
      </c>
      <c r="CG120" s="1012"/>
      <c r="CH120" s="1012"/>
      <c r="CI120" s="1012"/>
      <c r="CJ120" s="1012"/>
      <c r="CK120" s="1077" t="s">
        <v>463</v>
      </c>
      <c r="CL120" s="1078"/>
      <c r="CM120" s="1078"/>
      <c r="CN120" s="1078"/>
      <c r="CO120" s="1079"/>
      <c r="CP120" s="1085" t="s">
        <v>464</v>
      </c>
      <c r="CQ120" s="1086"/>
      <c r="CR120" s="1086"/>
      <c r="CS120" s="1086"/>
      <c r="CT120" s="1086"/>
      <c r="CU120" s="1086"/>
      <c r="CV120" s="1086"/>
      <c r="CW120" s="1086"/>
      <c r="CX120" s="1086"/>
      <c r="CY120" s="1086"/>
      <c r="CZ120" s="1086"/>
      <c r="DA120" s="1086"/>
      <c r="DB120" s="1086"/>
      <c r="DC120" s="1086"/>
      <c r="DD120" s="1086"/>
      <c r="DE120" s="1086"/>
      <c r="DF120" s="1087"/>
      <c r="DG120" s="996">
        <v>8027136</v>
      </c>
      <c r="DH120" s="997"/>
      <c r="DI120" s="997"/>
      <c r="DJ120" s="997"/>
      <c r="DK120" s="997"/>
      <c r="DL120" s="997" t="s">
        <v>428</v>
      </c>
      <c r="DM120" s="997"/>
      <c r="DN120" s="997"/>
      <c r="DO120" s="997"/>
      <c r="DP120" s="997"/>
      <c r="DQ120" s="997">
        <v>8566026</v>
      </c>
      <c r="DR120" s="997"/>
      <c r="DS120" s="997"/>
      <c r="DT120" s="997"/>
      <c r="DU120" s="997"/>
      <c r="DV120" s="998">
        <v>123.8</v>
      </c>
      <c r="DW120" s="998"/>
      <c r="DX120" s="998"/>
      <c r="DY120" s="998"/>
      <c r="DZ120" s="999"/>
    </row>
    <row r="121" spans="1:130" s="226" customFormat="1" ht="26.25" customHeight="1">
      <c r="A121" s="1129"/>
      <c r="B121" s="1016"/>
      <c r="C121" s="1037" t="s">
        <v>465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428</v>
      </c>
      <c r="AB121" s="1029"/>
      <c r="AC121" s="1029"/>
      <c r="AD121" s="1029"/>
      <c r="AE121" s="1030"/>
      <c r="AF121" s="1031" t="s">
        <v>432</v>
      </c>
      <c r="AG121" s="1029"/>
      <c r="AH121" s="1029"/>
      <c r="AI121" s="1029"/>
      <c r="AJ121" s="1030"/>
      <c r="AK121" s="1031" t="s">
        <v>428</v>
      </c>
      <c r="AL121" s="1029"/>
      <c r="AM121" s="1029"/>
      <c r="AN121" s="1029"/>
      <c r="AO121" s="1030"/>
      <c r="AP121" s="1032" t="s">
        <v>428</v>
      </c>
      <c r="AQ121" s="1033"/>
      <c r="AR121" s="1033"/>
      <c r="AS121" s="1033"/>
      <c r="AT121" s="1034"/>
      <c r="AU121" s="1062"/>
      <c r="AV121" s="1063"/>
      <c r="AW121" s="1063"/>
      <c r="AX121" s="1063"/>
      <c r="AY121" s="1064"/>
      <c r="AZ121" s="1019" t="s">
        <v>466</v>
      </c>
      <c r="BA121" s="1020"/>
      <c r="BB121" s="1020"/>
      <c r="BC121" s="1020"/>
      <c r="BD121" s="1020"/>
      <c r="BE121" s="1020"/>
      <c r="BF121" s="1020"/>
      <c r="BG121" s="1020"/>
      <c r="BH121" s="1020"/>
      <c r="BI121" s="1020"/>
      <c r="BJ121" s="1020"/>
      <c r="BK121" s="1020"/>
      <c r="BL121" s="1020"/>
      <c r="BM121" s="1020"/>
      <c r="BN121" s="1020"/>
      <c r="BO121" s="1020"/>
      <c r="BP121" s="1021"/>
      <c r="BQ121" s="989">
        <v>3300890</v>
      </c>
      <c r="BR121" s="990"/>
      <c r="BS121" s="990"/>
      <c r="BT121" s="990"/>
      <c r="BU121" s="990"/>
      <c r="BV121" s="990">
        <v>3275867</v>
      </c>
      <c r="BW121" s="990"/>
      <c r="BX121" s="990"/>
      <c r="BY121" s="990"/>
      <c r="BZ121" s="990"/>
      <c r="CA121" s="990">
        <v>3520526</v>
      </c>
      <c r="CB121" s="990"/>
      <c r="CC121" s="990"/>
      <c r="CD121" s="990"/>
      <c r="CE121" s="990"/>
      <c r="CF121" s="984">
        <v>50.9</v>
      </c>
      <c r="CG121" s="985"/>
      <c r="CH121" s="985"/>
      <c r="CI121" s="985"/>
      <c r="CJ121" s="985"/>
      <c r="CK121" s="1080"/>
      <c r="CL121" s="1081"/>
      <c r="CM121" s="1081"/>
      <c r="CN121" s="1081"/>
      <c r="CO121" s="1082"/>
      <c r="CP121" s="1090" t="s">
        <v>467</v>
      </c>
      <c r="CQ121" s="1091"/>
      <c r="CR121" s="1091"/>
      <c r="CS121" s="1091"/>
      <c r="CT121" s="1091"/>
      <c r="CU121" s="1091"/>
      <c r="CV121" s="1091"/>
      <c r="CW121" s="1091"/>
      <c r="CX121" s="1091"/>
      <c r="CY121" s="1091"/>
      <c r="CZ121" s="1091"/>
      <c r="DA121" s="1091"/>
      <c r="DB121" s="1091"/>
      <c r="DC121" s="1091"/>
      <c r="DD121" s="1091"/>
      <c r="DE121" s="1091"/>
      <c r="DF121" s="1092"/>
      <c r="DG121" s="989" t="s">
        <v>440</v>
      </c>
      <c r="DH121" s="990"/>
      <c r="DI121" s="990"/>
      <c r="DJ121" s="990"/>
      <c r="DK121" s="990"/>
      <c r="DL121" s="990">
        <v>19473</v>
      </c>
      <c r="DM121" s="990"/>
      <c r="DN121" s="990"/>
      <c r="DO121" s="990"/>
      <c r="DP121" s="990"/>
      <c r="DQ121" s="990">
        <v>14233</v>
      </c>
      <c r="DR121" s="990"/>
      <c r="DS121" s="990"/>
      <c r="DT121" s="990"/>
      <c r="DU121" s="990"/>
      <c r="DV121" s="991">
        <v>0.2</v>
      </c>
      <c r="DW121" s="991"/>
      <c r="DX121" s="991"/>
      <c r="DY121" s="991"/>
      <c r="DZ121" s="992"/>
    </row>
    <row r="122" spans="1:130" s="226" customFormat="1" ht="26.25" customHeight="1">
      <c r="A122" s="1129"/>
      <c r="B122" s="1016"/>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432</v>
      </c>
      <c r="AB122" s="1029"/>
      <c r="AC122" s="1029"/>
      <c r="AD122" s="1029"/>
      <c r="AE122" s="1030"/>
      <c r="AF122" s="1031" t="s">
        <v>432</v>
      </c>
      <c r="AG122" s="1029"/>
      <c r="AH122" s="1029"/>
      <c r="AI122" s="1029"/>
      <c r="AJ122" s="1030"/>
      <c r="AK122" s="1031" t="s">
        <v>432</v>
      </c>
      <c r="AL122" s="1029"/>
      <c r="AM122" s="1029"/>
      <c r="AN122" s="1029"/>
      <c r="AO122" s="1030"/>
      <c r="AP122" s="1032" t="s">
        <v>428</v>
      </c>
      <c r="AQ122" s="1033"/>
      <c r="AR122" s="1033"/>
      <c r="AS122" s="1033"/>
      <c r="AT122" s="1034"/>
      <c r="AU122" s="1062"/>
      <c r="AV122" s="1063"/>
      <c r="AW122" s="1063"/>
      <c r="AX122" s="1063"/>
      <c r="AY122" s="1064"/>
      <c r="AZ122" s="1044" t="s">
        <v>468</v>
      </c>
      <c r="BA122" s="1035"/>
      <c r="BB122" s="1035"/>
      <c r="BC122" s="1035"/>
      <c r="BD122" s="1035"/>
      <c r="BE122" s="1035"/>
      <c r="BF122" s="1035"/>
      <c r="BG122" s="1035"/>
      <c r="BH122" s="1035"/>
      <c r="BI122" s="1035"/>
      <c r="BJ122" s="1035"/>
      <c r="BK122" s="1035"/>
      <c r="BL122" s="1035"/>
      <c r="BM122" s="1035"/>
      <c r="BN122" s="1035"/>
      <c r="BO122" s="1035"/>
      <c r="BP122" s="1036"/>
      <c r="BQ122" s="1067">
        <v>14636184</v>
      </c>
      <c r="BR122" s="1068"/>
      <c r="BS122" s="1068"/>
      <c r="BT122" s="1068"/>
      <c r="BU122" s="1068"/>
      <c r="BV122" s="1068">
        <v>14697620</v>
      </c>
      <c r="BW122" s="1068"/>
      <c r="BX122" s="1068"/>
      <c r="BY122" s="1068"/>
      <c r="BZ122" s="1068"/>
      <c r="CA122" s="1068">
        <v>14922590</v>
      </c>
      <c r="CB122" s="1068"/>
      <c r="CC122" s="1068"/>
      <c r="CD122" s="1068"/>
      <c r="CE122" s="1068"/>
      <c r="CF122" s="1088">
        <v>215.6</v>
      </c>
      <c r="CG122" s="1089"/>
      <c r="CH122" s="1089"/>
      <c r="CI122" s="1089"/>
      <c r="CJ122" s="1089"/>
      <c r="CK122" s="1080"/>
      <c r="CL122" s="1081"/>
      <c r="CM122" s="1081"/>
      <c r="CN122" s="1081"/>
      <c r="CO122" s="1082"/>
      <c r="CP122" s="1090" t="s">
        <v>397</v>
      </c>
      <c r="CQ122" s="1091"/>
      <c r="CR122" s="1091"/>
      <c r="CS122" s="1091"/>
      <c r="CT122" s="1091"/>
      <c r="CU122" s="1091"/>
      <c r="CV122" s="1091"/>
      <c r="CW122" s="1091"/>
      <c r="CX122" s="1091"/>
      <c r="CY122" s="1091"/>
      <c r="CZ122" s="1091"/>
      <c r="DA122" s="1091"/>
      <c r="DB122" s="1091"/>
      <c r="DC122" s="1091"/>
      <c r="DD122" s="1091"/>
      <c r="DE122" s="1091"/>
      <c r="DF122" s="1092"/>
      <c r="DG122" s="989" t="s">
        <v>429</v>
      </c>
      <c r="DH122" s="990"/>
      <c r="DI122" s="990"/>
      <c r="DJ122" s="990"/>
      <c r="DK122" s="990"/>
      <c r="DL122" s="990" t="s">
        <v>428</v>
      </c>
      <c r="DM122" s="990"/>
      <c r="DN122" s="990"/>
      <c r="DO122" s="990"/>
      <c r="DP122" s="990"/>
      <c r="DQ122" s="990" t="s">
        <v>429</v>
      </c>
      <c r="DR122" s="990"/>
      <c r="DS122" s="990"/>
      <c r="DT122" s="990"/>
      <c r="DU122" s="990"/>
      <c r="DV122" s="991" t="s">
        <v>429</v>
      </c>
      <c r="DW122" s="991"/>
      <c r="DX122" s="991"/>
      <c r="DY122" s="991"/>
      <c r="DZ122" s="992"/>
    </row>
    <row r="123" spans="1:130" s="226" customFormat="1" ht="26.25" customHeight="1">
      <c r="A123" s="1129"/>
      <c r="B123" s="1016"/>
      <c r="C123" s="986" t="s">
        <v>453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2309</v>
      </c>
      <c r="AB123" s="1029"/>
      <c r="AC123" s="1029"/>
      <c r="AD123" s="1029"/>
      <c r="AE123" s="1030"/>
      <c r="AF123" s="1031">
        <v>2023</v>
      </c>
      <c r="AG123" s="1029"/>
      <c r="AH123" s="1029"/>
      <c r="AI123" s="1029"/>
      <c r="AJ123" s="1030"/>
      <c r="AK123" s="1031">
        <v>1737</v>
      </c>
      <c r="AL123" s="1029"/>
      <c r="AM123" s="1029"/>
      <c r="AN123" s="1029"/>
      <c r="AO123" s="1030"/>
      <c r="AP123" s="1032">
        <v>0</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469</v>
      </c>
      <c r="BP123" s="1076"/>
      <c r="BQ123" s="1135">
        <v>21230959</v>
      </c>
      <c r="BR123" s="1136"/>
      <c r="BS123" s="1136"/>
      <c r="BT123" s="1136"/>
      <c r="BU123" s="1136"/>
      <c r="BV123" s="1136">
        <v>20599022</v>
      </c>
      <c r="BW123" s="1136"/>
      <c r="BX123" s="1136"/>
      <c r="BY123" s="1136"/>
      <c r="BZ123" s="1136"/>
      <c r="CA123" s="1136">
        <v>20229019</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456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470</v>
      </c>
      <c r="AB124" s="1029"/>
      <c r="AC124" s="1029"/>
      <c r="AD124" s="1029"/>
      <c r="AE124" s="1030"/>
      <c r="AF124" s="1031" t="s">
        <v>440</v>
      </c>
      <c r="AG124" s="1029"/>
      <c r="AH124" s="1029"/>
      <c r="AI124" s="1029"/>
      <c r="AJ124" s="1030"/>
      <c r="AK124" s="1031" t="s">
        <v>440</v>
      </c>
      <c r="AL124" s="1029"/>
      <c r="AM124" s="1029"/>
      <c r="AN124" s="1029"/>
      <c r="AO124" s="1030"/>
      <c r="AP124" s="1032" t="s">
        <v>471</v>
      </c>
      <c r="AQ124" s="1033"/>
      <c r="AR124" s="1033"/>
      <c r="AS124" s="1033"/>
      <c r="AT124" s="1034"/>
      <c r="AU124" s="1131" t="s">
        <v>472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109.8</v>
      </c>
      <c r="BR124" s="1098"/>
      <c r="BS124" s="1098"/>
      <c r="BT124" s="1098"/>
      <c r="BU124" s="1098"/>
      <c r="BV124" s="1098">
        <v>112.5</v>
      </c>
      <c r="BW124" s="1098"/>
      <c r="BX124" s="1098"/>
      <c r="BY124" s="1098"/>
      <c r="BZ124" s="1098"/>
      <c r="CA124" s="1098">
        <v>120.8</v>
      </c>
      <c r="CB124" s="1098"/>
      <c r="CC124" s="1098"/>
      <c r="CD124" s="1098"/>
      <c r="CE124" s="1098"/>
      <c r="CF124" s="1099"/>
      <c r="CG124" s="1100"/>
      <c r="CH124" s="1100"/>
      <c r="CI124" s="1100"/>
      <c r="CJ124" s="1101"/>
      <c r="CK124" s="1083"/>
      <c r="CL124" s="1083"/>
      <c r="CM124" s="1083"/>
      <c r="CN124" s="1083"/>
      <c r="CO124" s="1084"/>
      <c r="CP124" s="1090" t="s">
        <v>473</v>
      </c>
      <c r="CQ124" s="1091"/>
      <c r="CR124" s="1091"/>
      <c r="CS124" s="1091"/>
      <c r="CT124" s="1091"/>
      <c r="CU124" s="1091"/>
      <c r="CV124" s="1091"/>
      <c r="CW124" s="1091"/>
      <c r="CX124" s="1091"/>
      <c r="CY124" s="1091"/>
      <c r="CZ124" s="1091"/>
      <c r="DA124" s="1091"/>
      <c r="DB124" s="1091"/>
      <c r="DC124" s="1091"/>
      <c r="DD124" s="1091"/>
      <c r="DE124" s="1091"/>
      <c r="DF124" s="1092"/>
      <c r="DG124" s="1075">
        <v>17574</v>
      </c>
      <c r="DH124" s="1054"/>
      <c r="DI124" s="1054"/>
      <c r="DJ124" s="1054"/>
      <c r="DK124" s="1055"/>
      <c r="DL124" s="1053" t="s">
        <v>440</v>
      </c>
      <c r="DM124" s="1054"/>
      <c r="DN124" s="1054"/>
      <c r="DO124" s="1054"/>
      <c r="DP124" s="1055"/>
      <c r="DQ124" s="1053" t="s">
        <v>429</v>
      </c>
      <c r="DR124" s="1054"/>
      <c r="DS124" s="1054"/>
      <c r="DT124" s="1054"/>
      <c r="DU124" s="1055"/>
      <c r="DV124" s="1056" t="s">
        <v>471</v>
      </c>
      <c r="DW124" s="1057"/>
      <c r="DX124" s="1057"/>
      <c r="DY124" s="1057"/>
      <c r="DZ124" s="1058"/>
    </row>
    <row r="125" spans="1:130" s="226" customFormat="1" ht="26.25" customHeight="1">
      <c r="A125" s="1129"/>
      <c r="B125" s="1016"/>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470</v>
      </c>
      <c r="AG125" s="1029"/>
      <c r="AH125" s="1029"/>
      <c r="AI125" s="1029"/>
      <c r="AJ125" s="1030"/>
      <c r="AK125" s="1031" t="s">
        <v>429</v>
      </c>
      <c r="AL125" s="1029"/>
      <c r="AM125" s="1029"/>
      <c r="AN125" s="1029"/>
      <c r="AO125" s="1030"/>
      <c r="AP125" s="1032" t="s">
        <v>429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474</v>
      </c>
      <c r="CL125" s="1078"/>
      <c r="CM125" s="1078"/>
      <c r="CN125" s="1078"/>
      <c r="CO125" s="1079"/>
      <c r="CP125" s="1010" t="s">
        <v>475</v>
      </c>
      <c r="CQ125" s="959"/>
      <c r="CR125" s="959"/>
      <c r="CS125" s="959"/>
      <c r="CT125" s="959"/>
      <c r="CU125" s="959"/>
      <c r="CV125" s="959"/>
      <c r="CW125" s="959"/>
      <c r="CX125" s="959"/>
      <c r="CY125" s="959"/>
      <c r="CZ125" s="959"/>
      <c r="DA125" s="959"/>
      <c r="DB125" s="959"/>
      <c r="DC125" s="959"/>
      <c r="DD125" s="959"/>
      <c r="DE125" s="959"/>
      <c r="DF125" s="960"/>
      <c r="DG125" s="996" t="s">
        <v>429</v>
      </c>
      <c r="DH125" s="997"/>
      <c r="DI125" s="997"/>
      <c r="DJ125" s="997"/>
      <c r="DK125" s="997"/>
      <c r="DL125" s="997" t="s">
        <v>476</v>
      </c>
      <c r="DM125" s="997"/>
      <c r="DN125" s="997"/>
      <c r="DO125" s="997"/>
      <c r="DP125" s="997"/>
      <c r="DQ125" s="997" t="s">
        <v>440</v>
      </c>
      <c r="DR125" s="997"/>
      <c r="DS125" s="997"/>
      <c r="DT125" s="997"/>
      <c r="DU125" s="997"/>
      <c r="DV125" s="998" t="s">
        <v>428</v>
      </c>
      <c r="DW125" s="998"/>
      <c r="DX125" s="998"/>
      <c r="DY125" s="998"/>
      <c r="DZ125" s="999"/>
    </row>
    <row r="126" spans="1:130" s="226" customFormat="1" ht="26.25" customHeight="1" thickBot="1">
      <c r="A126" s="1129"/>
      <c r="B126" s="1016"/>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477</v>
      </c>
      <c r="AB126" s="1029"/>
      <c r="AC126" s="1029"/>
      <c r="AD126" s="1029"/>
      <c r="AE126" s="1030"/>
      <c r="AF126" s="1031" t="s">
        <v>476</v>
      </c>
      <c r="AG126" s="1029"/>
      <c r="AH126" s="1029"/>
      <c r="AI126" s="1029"/>
      <c r="AJ126" s="1030"/>
      <c r="AK126" s="1031" t="s">
        <v>432</v>
      </c>
      <c r="AL126" s="1029"/>
      <c r="AM126" s="1029"/>
      <c r="AN126" s="1029"/>
      <c r="AO126" s="1030"/>
      <c r="AP126" s="1032" t="s">
        <v>440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478</v>
      </c>
      <c r="CQ126" s="1020"/>
      <c r="CR126" s="1020"/>
      <c r="CS126" s="1020"/>
      <c r="CT126" s="1020"/>
      <c r="CU126" s="1020"/>
      <c r="CV126" s="1020"/>
      <c r="CW126" s="1020"/>
      <c r="CX126" s="1020"/>
      <c r="CY126" s="1020"/>
      <c r="CZ126" s="1020"/>
      <c r="DA126" s="1020"/>
      <c r="DB126" s="1020"/>
      <c r="DC126" s="1020"/>
      <c r="DD126" s="1020"/>
      <c r="DE126" s="1020"/>
      <c r="DF126" s="1021"/>
      <c r="DG126" s="989" t="s">
        <v>428</v>
      </c>
      <c r="DH126" s="990"/>
      <c r="DI126" s="990"/>
      <c r="DJ126" s="990"/>
      <c r="DK126" s="990"/>
      <c r="DL126" s="990" t="s">
        <v>470</v>
      </c>
      <c r="DM126" s="990"/>
      <c r="DN126" s="990"/>
      <c r="DO126" s="990"/>
      <c r="DP126" s="990"/>
      <c r="DQ126" s="990" t="s">
        <v>432</v>
      </c>
      <c r="DR126" s="990"/>
      <c r="DS126" s="990"/>
      <c r="DT126" s="990"/>
      <c r="DU126" s="990"/>
      <c r="DV126" s="991" t="s">
        <v>470</v>
      </c>
      <c r="DW126" s="991"/>
      <c r="DX126" s="991"/>
      <c r="DY126" s="991"/>
      <c r="DZ126" s="992"/>
    </row>
    <row r="127" spans="1:130" s="226" customFormat="1" ht="26.25" customHeight="1">
      <c r="A127" s="1130"/>
      <c r="B127" s="1018"/>
      <c r="C127" s="1072" t="s">
        <v>479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471</v>
      </c>
      <c r="AB127" s="1029"/>
      <c r="AC127" s="1029"/>
      <c r="AD127" s="1029"/>
      <c r="AE127" s="1030"/>
      <c r="AF127" s="1031" t="s">
        <v>480</v>
      </c>
      <c r="AG127" s="1029"/>
      <c r="AH127" s="1029"/>
      <c r="AI127" s="1029"/>
      <c r="AJ127" s="1030"/>
      <c r="AK127" s="1031" t="s">
        <v>440</v>
      </c>
      <c r="AL127" s="1029"/>
      <c r="AM127" s="1029"/>
      <c r="AN127" s="1029"/>
      <c r="AO127" s="1030"/>
      <c r="AP127" s="1032" t="s">
        <v>440</v>
      </c>
      <c r="AQ127" s="1033"/>
      <c r="AR127" s="1033"/>
      <c r="AS127" s="1033"/>
      <c r="AT127" s="1034"/>
      <c r="AU127" s="262"/>
      <c r="AV127" s="262"/>
      <c r="AW127" s="262"/>
      <c r="AX127" s="1102" t="s">
        <v>481</v>
      </c>
      <c r="AY127" s="1103"/>
      <c r="AZ127" s="1103"/>
      <c r="BA127" s="1103"/>
      <c r="BB127" s="1103"/>
      <c r="BC127" s="1103"/>
      <c r="BD127" s="1103"/>
      <c r="BE127" s="1104"/>
      <c r="BF127" s="1105" t="s">
        <v>482</v>
      </c>
      <c r="BG127" s="1103"/>
      <c r="BH127" s="1103"/>
      <c r="BI127" s="1103"/>
      <c r="BJ127" s="1103"/>
      <c r="BK127" s="1103"/>
      <c r="BL127" s="1104"/>
      <c r="BM127" s="1105" t="s">
        <v>483</v>
      </c>
      <c r="BN127" s="1103"/>
      <c r="BO127" s="1103"/>
      <c r="BP127" s="1103"/>
      <c r="BQ127" s="1103"/>
      <c r="BR127" s="1103"/>
      <c r="BS127" s="1104"/>
      <c r="BT127" s="1105" t="s">
        <v>484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485</v>
      </c>
      <c r="CQ127" s="1020"/>
      <c r="CR127" s="1020"/>
      <c r="CS127" s="1020"/>
      <c r="CT127" s="1020"/>
      <c r="CU127" s="1020"/>
      <c r="CV127" s="1020"/>
      <c r="CW127" s="1020"/>
      <c r="CX127" s="1020"/>
      <c r="CY127" s="1020"/>
      <c r="CZ127" s="1020"/>
      <c r="DA127" s="1020"/>
      <c r="DB127" s="1020"/>
      <c r="DC127" s="1020"/>
      <c r="DD127" s="1020"/>
      <c r="DE127" s="1020"/>
      <c r="DF127" s="1021"/>
      <c r="DG127" s="989" t="s">
        <v>440</v>
      </c>
      <c r="DH127" s="990"/>
      <c r="DI127" s="990"/>
      <c r="DJ127" s="990"/>
      <c r="DK127" s="990"/>
      <c r="DL127" s="990" t="s">
        <v>480</v>
      </c>
      <c r="DM127" s="990"/>
      <c r="DN127" s="990"/>
      <c r="DO127" s="990"/>
      <c r="DP127" s="990"/>
      <c r="DQ127" s="990" t="s">
        <v>428</v>
      </c>
      <c r="DR127" s="990"/>
      <c r="DS127" s="990"/>
      <c r="DT127" s="990"/>
      <c r="DU127" s="990"/>
      <c r="DV127" s="991" t="s">
        <v>471</v>
      </c>
      <c r="DW127" s="991"/>
      <c r="DX127" s="991"/>
      <c r="DY127" s="991"/>
      <c r="DZ127" s="992"/>
    </row>
    <row r="128" spans="1:130" s="226" customFormat="1" ht="26.25" customHeight="1" thickBot="1">
      <c r="A128" s="1113" t="s">
        <v>486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487</v>
      </c>
      <c r="X128" s="1115"/>
      <c r="Y128" s="1115"/>
      <c r="Z128" s="1116"/>
      <c r="AA128" s="1117">
        <v>342748</v>
      </c>
      <c r="AB128" s="1118"/>
      <c r="AC128" s="1118"/>
      <c r="AD128" s="1118"/>
      <c r="AE128" s="1119"/>
      <c r="AF128" s="1120">
        <v>394333</v>
      </c>
      <c r="AG128" s="1118"/>
      <c r="AH128" s="1118"/>
      <c r="AI128" s="1118"/>
      <c r="AJ128" s="1119"/>
      <c r="AK128" s="1120">
        <v>408807</v>
      </c>
      <c r="AL128" s="1118"/>
      <c r="AM128" s="1118"/>
      <c r="AN128" s="1118"/>
      <c r="AO128" s="1119"/>
      <c r="AP128" s="1121"/>
      <c r="AQ128" s="1122"/>
      <c r="AR128" s="1122"/>
      <c r="AS128" s="1122"/>
      <c r="AT128" s="1123"/>
      <c r="AU128" s="262"/>
      <c r="AV128" s="262"/>
      <c r="AW128" s="262"/>
      <c r="AX128" s="958" t="s">
        <v>488</v>
      </c>
      <c r="AY128" s="959"/>
      <c r="AZ128" s="959"/>
      <c r="BA128" s="959"/>
      <c r="BB128" s="959"/>
      <c r="BC128" s="959"/>
      <c r="BD128" s="959"/>
      <c r="BE128" s="960"/>
      <c r="BF128" s="1124" t="s">
        <v>440</v>
      </c>
      <c r="BG128" s="1125"/>
      <c r="BH128" s="1125"/>
      <c r="BI128" s="1125"/>
      <c r="BJ128" s="1125"/>
      <c r="BK128" s="1125"/>
      <c r="BL128" s="1126"/>
      <c r="BM128" s="1124">
        <v>13.72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489</v>
      </c>
      <c r="CQ128" s="1107"/>
      <c r="CR128" s="1107"/>
      <c r="CS128" s="1107"/>
      <c r="CT128" s="1107"/>
      <c r="CU128" s="1107"/>
      <c r="CV128" s="1107"/>
      <c r="CW128" s="1107"/>
      <c r="CX128" s="1107"/>
      <c r="CY128" s="1107"/>
      <c r="CZ128" s="1107"/>
      <c r="DA128" s="1107"/>
      <c r="DB128" s="1107"/>
      <c r="DC128" s="1107"/>
      <c r="DD128" s="1107"/>
      <c r="DE128" s="1107"/>
      <c r="DF128" s="1108"/>
      <c r="DG128" s="1109" t="s">
        <v>470</v>
      </c>
      <c r="DH128" s="1110"/>
      <c r="DI128" s="1110"/>
      <c r="DJ128" s="1110"/>
      <c r="DK128" s="1110"/>
      <c r="DL128" s="1110" t="s">
        <v>121</v>
      </c>
      <c r="DM128" s="1110"/>
      <c r="DN128" s="1110"/>
      <c r="DO128" s="1110"/>
      <c r="DP128" s="1110"/>
      <c r="DQ128" s="1110" t="s">
        <v>429</v>
      </c>
      <c r="DR128" s="1110"/>
      <c r="DS128" s="1110"/>
      <c r="DT128" s="1110"/>
      <c r="DU128" s="1110"/>
      <c r="DV128" s="1111" t="s">
        <v>440</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490</v>
      </c>
      <c r="X129" s="1144"/>
      <c r="Y129" s="1144"/>
      <c r="Z129" s="1145"/>
      <c r="AA129" s="1028">
        <v>7937389</v>
      </c>
      <c r="AB129" s="1029"/>
      <c r="AC129" s="1029"/>
      <c r="AD129" s="1029"/>
      <c r="AE129" s="1030"/>
      <c r="AF129" s="1031">
        <v>8005141</v>
      </c>
      <c r="AG129" s="1029"/>
      <c r="AH129" s="1029"/>
      <c r="AI129" s="1029"/>
      <c r="AJ129" s="1030"/>
      <c r="AK129" s="1031">
        <v>8110813</v>
      </c>
      <c r="AL129" s="1029"/>
      <c r="AM129" s="1029"/>
      <c r="AN129" s="1029"/>
      <c r="AO129" s="1030"/>
      <c r="AP129" s="1146"/>
      <c r="AQ129" s="1147"/>
      <c r="AR129" s="1147"/>
      <c r="AS129" s="1147"/>
      <c r="AT129" s="1148"/>
      <c r="AU129" s="264"/>
      <c r="AV129" s="264"/>
      <c r="AW129" s="264"/>
      <c r="AX129" s="1137" t="s">
        <v>491</v>
      </c>
      <c r="AY129" s="1020"/>
      <c r="AZ129" s="1020"/>
      <c r="BA129" s="1020"/>
      <c r="BB129" s="1020"/>
      <c r="BC129" s="1020"/>
      <c r="BD129" s="1020"/>
      <c r="BE129" s="1021"/>
      <c r="BF129" s="1138" t="s">
        <v>440</v>
      </c>
      <c r="BG129" s="1139"/>
      <c r="BH129" s="1139"/>
      <c r="BI129" s="1139"/>
      <c r="BJ129" s="1139"/>
      <c r="BK129" s="1139"/>
      <c r="BL129" s="1140"/>
      <c r="BM129" s="1138">
        <v>18.72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493</v>
      </c>
      <c r="X130" s="1144"/>
      <c r="Y130" s="1144"/>
      <c r="Z130" s="1145"/>
      <c r="AA130" s="1028">
        <v>1373545</v>
      </c>
      <c r="AB130" s="1029"/>
      <c r="AC130" s="1029"/>
      <c r="AD130" s="1029"/>
      <c r="AE130" s="1030"/>
      <c r="AF130" s="1031">
        <v>1184997</v>
      </c>
      <c r="AG130" s="1029"/>
      <c r="AH130" s="1029"/>
      <c r="AI130" s="1029"/>
      <c r="AJ130" s="1030"/>
      <c r="AK130" s="1031">
        <v>1189403</v>
      </c>
      <c r="AL130" s="1029"/>
      <c r="AM130" s="1029"/>
      <c r="AN130" s="1029"/>
      <c r="AO130" s="1030"/>
      <c r="AP130" s="1146"/>
      <c r="AQ130" s="1147"/>
      <c r="AR130" s="1147"/>
      <c r="AS130" s="1147"/>
      <c r="AT130" s="1148"/>
      <c r="AU130" s="264"/>
      <c r="AV130" s="264"/>
      <c r="AW130" s="264"/>
      <c r="AX130" s="1137" t="s">
        <v>494</v>
      </c>
      <c r="AY130" s="1020"/>
      <c r="AZ130" s="1020"/>
      <c r="BA130" s="1020"/>
      <c r="BB130" s="1020"/>
      <c r="BC130" s="1020"/>
      <c r="BD130" s="1020"/>
      <c r="BE130" s="1021"/>
      <c r="BF130" s="1174">
        <v>13.4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495</v>
      </c>
      <c r="X131" s="1182"/>
      <c r="Y131" s="1182"/>
      <c r="Z131" s="1183"/>
      <c r="AA131" s="1075">
        <v>6563844</v>
      </c>
      <c r="AB131" s="1054"/>
      <c r="AC131" s="1054"/>
      <c r="AD131" s="1054"/>
      <c r="AE131" s="1055"/>
      <c r="AF131" s="1053">
        <v>6820144</v>
      </c>
      <c r="AG131" s="1054"/>
      <c r="AH131" s="1054"/>
      <c r="AI131" s="1054"/>
      <c r="AJ131" s="1055"/>
      <c r="AK131" s="1053">
        <v>6921410</v>
      </c>
      <c r="AL131" s="1054"/>
      <c r="AM131" s="1054"/>
      <c r="AN131" s="1054"/>
      <c r="AO131" s="1055"/>
      <c r="AP131" s="1184"/>
      <c r="AQ131" s="1185"/>
      <c r="AR131" s="1185"/>
      <c r="AS131" s="1185"/>
      <c r="AT131" s="1186"/>
      <c r="AU131" s="264"/>
      <c r="AV131" s="264"/>
      <c r="AW131" s="264"/>
      <c r="AX131" s="1156" t="s">
        <v>496</v>
      </c>
      <c r="AY131" s="1107"/>
      <c r="AZ131" s="1107"/>
      <c r="BA131" s="1107"/>
      <c r="BB131" s="1107"/>
      <c r="BC131" s="1107"/>
      <c r="BD131" s="1107"/>
      <c r="BE131" s="1108"/>
      <c r="BF131" s="1157">
        <v>120.8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498</v>
      </c>
      <c r="W132" s="1167"/>
      <c r="X132" s="1167"/>
      <c r="Y132" s="1167"/>
      <c r="Z132" s="1168"/>
      <c r="AA132" s="1169">
        <v>11.892848150000001</v>
      </c>
      <c r="AB132" s="1170"/>
      <c r="AC132" s="1170"/>
      <c r="AD132" s="1170"/>
      <c r="AE132" s="1171"/>
      <c r="AF132" s="1172">
        <v>13.861862739999999</v>
      </c>
      <c r="AG132" s="1170"/>
      <c r="AH132" s="1170"/>
      <c r="AI132" s="1170"/>
      <c r="AJ132" s="1171"/>
      <c r="AK132" s="1172">
        <v>14.566006059999999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499</v>
      </c>
      <c r="W133" s="1150"/>
      <c r="X133" s="1150"/>
      <c r="Y133" s="1150"/>
      <c r="Z133" s="1151"/>
      <c r="AA133" s="1152">
        <v>14.1</v>
      </c>
      <c r="AB133" s="1153"/>
      <c r="AC133" s="1153"/>
      <c r="AD133" s="1153"/>
      <c r="AE133" s="1154"/>
      <c r="AF133" s="1152">
        <v>13.6</v>
      </c>
      <c r="AG133" s="1153"/>
      <c r="AH133" s="1153"/>
      <c r="AI133" s="1153"/>
      <c r="AJ133" s="1154"/>
      <c r="AK133" s="1152">
        <v>13.4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AlYKhGQHALqpBaKE1A6YX14hFwwla6KZ90KjsuoZod6ve0vNpw01DznPonasHZ66rHY1icZPR/s9/6ryc/Xkg==" saltValue="PlQfqyduD6vhoPhyEaFd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1093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tfDVdPYKlHZH9NFszbaZr8AwG+CIYvNhofmLEKWffVkKZamUy2FO28tTITrr3XLe+KvpMmSjMHRlkIInCP0VzA==" saltValue="cuzPqRHJKHxVw+a/4j1EA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57031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tJLaMDZU8I9170Nl/4+fwE51nje6z1ZpFaeh1O/OukncS5aLMCeYyoGk00gbPTsZDaJ6m2SbEqDJRea1K5odQ==" saltValue="q91ZG1y3AuqKUUXWGM3f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508</v>
      </c>
      <c r="AL9" s="1193"/>
      <c r="AM9" s="1193"/>
      <c r="AN9" s="1194"/>
      <c r="AO9" s="292">
        <v>2557153</v>
      </c>
      <c r="AP9" s="292">
        <v>68087</v>
      </c>
      <c r="AQ9" s="293">
        <v>55995</v>
      </c>
      <c r="AR9" s="294">
        <v>21.6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509</v>
      </c>
      <c r="AL10" s="1193"/>
      <c r="AM10" s="1193"/>
      <c r="AN10" s="1194"/>
      <c r="AO10" s="295">
        <v>471344</v>
      </c>
      <c r="AP10" s="295">
        <v>12550</v>
      </c>
      <c r="AQ10" s="296">
        <v>5813</v>
      </c>
      <c r="AR10" s="297">
        <v>115.9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510</v>
      </c>
      <c r="AL11" s="1193"/>
      <c r="AM11" s="1193"/>
      <c r="AN11" s="1194"/>
      <c r="AO11" s="295">
        <v>29105</v>
      </c>
      <c r="AP11" s="295">
        <v>775</v>
      </c>
      <c r="AQ11" s="296">
        <v>8381</v>
      </c>
      <c r="AR11" s="297">
        <v>-90.8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511</v>
      </c>
      <c r="AL12" s="1193"/>
      <c r="AM12" s="1193"/>
      <c r="AN12" s="1194"/>
      <c r="AO12" s="295">
        <v>10385</v>
      </c>
      <c r="AP12" s="295">
        <v>277</v>
      </c>
      <c r="AQ12" s="296">
        <v>170</v>
      </c>
      <c r="AR12" s="297">
        <v>62.9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512</v>
      </c>
      <c r="AL13" s="1193"/>
      <c r="AM13" s="1193"/>
      <c r="AN13" s="1194"/>
      <c r="AO13" s="295" t="s">
        <v>513</v>
      </c>
      <c r="AP13" s="295" t="s">
        <v>513</v>
      </c>
      <c r="AQ13" s="296">
        <v>1</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514</v>
      </c>
      <c r="AL14" s="1193"/>
      <c r="AM14" s="1193"/>
      <c r="AN14" s="1194"/>
      <c r="AO14" s="295">
        <v>60791</v>
      </c>
      <c r="AP14" s="295">
        <v>1619</v>
      </c>
      <c r="AQ14" s="296">
        <v>2724</v>
      </c>
      <c r="AR14" s="297">
        <v>-40.6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515</v>
      </c>
      <c r="AL15" s="1193"/>
      <c r="AM15" s="1193"/>
      <c r="AN15" s="1194"/>
      <c r="AO15" s="295" t="s">
        <v>513</v>
      </c>
      <c r="AP15" s="295" t="s">
        <v>513</v>
      </c>
      <c r="AQ15" s="296">
        <v>1180</v>
      </c>
      <c r="AR15" s="297" t="s">
        <v>513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516</v>
      </c>
      <c r="AL16" s="1196"/>
      <c r="AM16" s="1196"/>
      <c r="AN16" s="1197"/>
      <c r="AO16" s="295">
        <v>-165874</v>
      </c>
      <c r="AP16" s="295">
        <v>-4417</v>
      </c>
      <c r="AQ16" s="296">
        <v>-5022</v>
      </c>
      <c r="AR16" s="297">
        <v>-12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2962904</v>
      </c>
      <c r="AP17" s="295">
        <v>78891</v>
      </c>
      <c r="AQ17" s="296">
        <v>69242</v>
      </c>
      <c r="AR17" s="297">
        <v>13.9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521</v>
      </c>
      <c r="AL21" s="1188"/>
      <c r="AM21" s="1188"/>
      <c r="AN21" s="1189"/>
      <c r="AO21" s="307">
        <v>7.62</v>
      </c>
      <c r="AP21" s="308">
        <v>6.42</v>
      </c>
      <c r="AQ21" s="309">
        <v>1.2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522</v>
      </c>
      <c r="AL22" s="1188"/>
      <c r="AM22" s="1188"/>
      <c r="AN22" s="1189"/>
      <c r="AO22" s="312">
        <v>99.4</v>
      </c>
      <c r="AP22" s="313">
        <v>97.3</v>
      </c>
      <c r="AQ22" s="314">
        <v>2.1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527</v>
      </c>
      <c r="AL32" s="1204"/>
      <c r="AM32" s="1204"/>
      <c r="AN32" s="1205"/>
      <c r="AO32" s="322">
        <v>1503543</v>
      </c>
      <c r="AP32" s="322">
        <v>40034</v>
      </c>
      <c r="AQ32" s="323">
        <v>31321</v>
      </c>
      <c r="AR32" s="324">
        <v>27.8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528</v>
      </c>
      <c r="AL33" s="1204"/>
      <c r="AM33" s="1204"/>
      <c r="AN33" s="1205"/>
      <c r="AO33" s="322" t="s">
        <v>513</v>
      </c>
      <c r="AP33" s="322" t="s">
        <v>513</v>
      </c>
      <c r="AQ33" s="323" t="s">
        <v>513</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529</v>
      </c>
      <c r="AL34" s="1204"/>
      <c r="AM34" s="1204"/>
      <c r="AN34" s="1205"/>
      <c r="AO34" s="322" t="s">
        <v>513</v>
      </c>
      <c r="AP34" s="322" t="s">
        <v>513</v>
      </c>
      <c r="AQ34" s="323" t="s">
        <v>513</v>
      </c>
      <c r="AR34" s="324" t="s">
        <v>513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530</v>
      </c>
      <c r="AL35" s="1204"/>
      <c r="AM35" s="1204"/>
      <c r="AN35" s="1205"/>
      <c r="AO35" s="322">
        <v>647404</v>
      </c>
      <c r="AP35" s="322">
        <v>17238</v>
      </c>
      <c r="AQ35" s="323">
        <v>9685</v>
      </c>
      <c r="AR35" s="324">
        <v>78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531</v>
      </c>
      <c r="AL36" s="1204"/>
      <c r="AM36" s="1204"/>
      <c r="AN36" s="1205"/>
      <c r="AO36" s="322" t="s">
        <v>513</v>
      </c>
      <c r="AP36" s="322" t="s">
        <v>513</v>
      </c>
      <c r="AQ36" s="323">
        <v>2454</v>
      </c>
      <c r="AR36" s="324" t="s">
        <v>513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532</v>
      </c>
      <c r="AL37" s="1204"/>
      <c r="AM37" s="1204"/>
      <c r="AN37" s="1205"/>
      <c r="AO37" s="322">
        <v>455436</v>
      </c>
      <c r="AP37" s="322">
        <v>12127</v>
      </c>
      <c r="AQ37" s="323">
        <v>1182</v>
      </c>
      <c r="AR37" s="324">
        <v>926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533</v>
      </c>
      <c r="AL38" s="1207"/>
      <c r="AM38" s="1207"/>
      <c r="AN38" s="1208"/>
      <c r="AO38" s="325" t="s">
        <v>513</v>
      </c>
      <c r="AP38" s="325" t="s">
        <v>513</v>
      </c>
      <c r="AQ38" s="326">
        <v>1</v>
      </c>
      <c r="AR38" s="314" t="s">
        <v>513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534</v>
      </c>
      <c r="AL39" s="1207"/>
      <c r="AM39" s="1207"/>
      <c r="AN39" s="1208"/>
      <c r="AO39" s="322">
        <v>-408807</v>
      </c>
      <c r="AP39" s="322">
        <v>-10885</v>
      </c>
      <c r="AQ39" s="323">
        <v>-3213</v>
      </c>
      <c r="AR39" s="324">
        <v>238.8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535</v>
      </c>
      <c r="AL40" s="1204"/>
      <c r="AM40" s="1204"/>
      <c r="AN40" s="1205"/>
      <c r="AO40" s="322">
        <v>-1189403</v>
      </c>
      <c r="AP40" s="322">
        <v>-31669</v>
      </c>
      <c r="AQ40" s="323">
        <v>-28480</v>
      </c>
      <c r="AR40" s="324">
        <v>11.2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1008173</v>
      </c>
      <c r="AP41" s="322">
        <v>26844</v>
      </c>
      <c r="AQ41" s="323">
        <v>12950</v>
      </c>
      <c r="AR41" s="324">
        <v>107.3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503</v>
      </c>
      <c r="AN49" s="1200" t="s">
        <v>539</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1213805</v>
      </c>
      <c r="AN51" s="344">
        <v>32553</v>
      </c>
      <c r="AO51" s="345">
        <v>8.1999999999999993</v>
      </c>
      <c r="AP51" s="346">
        <v>53270</v>
      </c>
      <c r="AQ51" s="347">
        <v>13.8</v>
      </c>
      <c r="AR51" s="348">
        <v>-5.6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723640</v>
      </c>
      <c r="AN52" s="352">
        <v>19407</v>
      </c>
      <c r="AO52" s="353">
        <v>-3.9</v>
      </c>
      <c r="AP52" s="354">
        <v>24316</v>
      </c>
      <c r="AQ52" s="355">
        <v>0.8</v>
      </c>
      <c r="AR52" s="356">
        <v>-4.7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1994312</v>
      </c>
      <c r="AN53" s="344">
        <v>53263</v>
      </c>
      <c r="AO53" s="345">
        <v>63.6</v>
      </c>
      <c r="AP53" s="346">
        <v>53292</v>
      </c>
      <c r="AQ53" s="347">
        <v>0</v>
      </c>
      <c r="AR53" s="348">
        <v>63.6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949192</v>
      </c>
      <c r="AN54" s="352">
        <v>25350</v>
      </c>
      <c r="AO54" s="353">
        <v>30.6</v>
      </c>
      <c r="AP54" s="354">
        <v>28900</v>
      </c>
      <c r="AQ54" s="355">
        <v>18.899999999999999</v>
      </c>
      <c r="AR54" s="356">
        <v>11.7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3488821</v>
      </c>
      <c r="AN55" s="344">
        <v>92795</v>
      </c>
      <c r="AO55" s="345">
        <v>74.2</v>
      </c>
      <c r="AP55" s="346">
        <v>49919</v>
      </c>
      <c r="AQ55" s="347">
        <v>-6.3</v>
      </c>
      <c r="AR55" s="348">
        <v>80.5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2160355</v>
      </c>
      <c r="AN56" s="352">
        <v>57461</v>
      </c>
      <c r="AO56" s="353">
        <v>126.7</v>
      </c>
      <c r="AP56" s="354">
        <v>26398</v>
      </c>
      <c r="AQ56" s="355">
        <v>-8.6999999999999993</v>
      </c>
      <c r="AR56" s="356">
        <v>135.4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1879671</v>
      </c>
      <c r="AN57" s="344">
        <v>50050</v>
      </c>
      <c r="AO57" s="345">
        <v>-46.1</v>
      </c>
      <c r="AP57" s="346">
        <v>47738</v>
      </c>
      <c r="AQ57" s="347">
        <v>-4.4000000000000004</v>
      </c>
      <c r="AR57" s="348">
        <v>-41.7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1643390</v>
      </c>
      <c r="AN58" s="352">
        <v>43758</v>
      </c>
      <c r="AO58" s="353">
        <v>-23.8</v>
      </c>
      <c r="AP58" s="354">
        <v>24937</v>
      </c>
      <c r="AQ58" s="355">
        <v>-5.5</v>
      </c>
      <c r="AR58" s="356">
        <v>-18.3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2518150</v>
      </c>
      <c r="AN59" s="344">
        <v>67049</v>
      </c>
      <c r="AO59" s="345">
        <v>34</v>
      </c>
      <c r="AP59" s="346">
        <v>52191</v>
      </c>
      <c r="AQ59" s="347">
        <v>9.3000000000000007</v>
      </c>
      <c r="AR59" s="348">
        <v>24.7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2080812</v>
      </c>
      <c r="AN60" s="352">
        <v>55404</v>
      </c>
      <c r="AO60" s="353">
        <v>26.6</v>
      </c>
      <c r="AP60" s="354">
        <v>24843</v>
      </c>
      <c r="AQ60" s="355">
        <v>-0.4</v>
      </c>
      <c r="AR60" s="356">
        <v>27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2218952</v>
      </c>
      <c r="AN61" s="359">
        <v>59142</v>
      </c>
      <c r="AO61" s="360">
        <v>26.8</v>
      </c>
      <c r="AP61" s="361">
        <v>51282</v>
      </c>
      <c r="AQ61" s="362">
        <v>2.5</v>
      </c>
      <c r="AR61" s="348">
        <v>24.3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1511478</v>
      </c>
      <c r="AN62" s="352">
        <v>40276</v>
      </c>
      <c r="AO62" s="353">
        <v>31.2</v>
      </c>
      <c r="AP62" s="354">
        <v>25879</v>
      </c>
      <c r="AQ62" s="355">
        <v>1</v>
      </c>
      <c r="AR62" s="356">
        <v>30.2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Up3cjaJOrlU81FWxu3hKahLpBDW6QSpfZaRp6bz3vgskcCbtYaE5Fwa2rytsEgPpzA37MM7ipTXteDcBCbSxvg==" saltValue="Rnlka3DQkZRAcCEOAVvN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2578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sN6nfV/OKhDssZZh3UZOjElAwfxLFNExXn+OWJPDLhnCVCdfvoRbsDYE2U1IS0LIscqAZ9JqI3L5XiLYrsNsA==" saltValue="X+xTySAVcz28T9mV2TN8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2578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toIabwBMzqz890Nyhf0vVsdwpKg8zuJf8UOg5jETQmS+pkTtfVwT8bIbXVvnfvHcr+ol8g7JYPizEyLn2VhGw==" saltValue="vd7WG7RP0ncE63xkSUBI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2" t="s">
        <v>3</v>
      </c>
      <c r="D47" s="1212"/>
      <c r="E47" s="1213"/>
      <c r="F47" s="11">
        <v>8.8800000000000008</v>
      </c>
      <c r="G47" s="12">
        <v>9.91</v>
      </c>
      <c r="H47" s="12">
        <v>14.48</v>
      </c>
      <c r="I47" s="12">
        <v>11.65</v>
      </c>
      <c r="J47" s="13">
        <v>7.99</v>
      </c>
    </row>
    <row r="48" spans="2:10" ht="57.75" customHeight="1">
      <c r="B48" s="14"/>
      <c r="C48" s="1214" t="s">
        <v>4</v>
      </c>
      <c r="D48" s="1214"/>
      <c r="E48" s="1215"/>
      <c r="F48" s="15">
        <v>0.41</v>
      </c>
      <c r="G48" s="16">
        <v>0.67</v>
      </c>
      <c r="H48" s="16">
        <v>0.74</v>
      </c>
      <c r="I48" s="16">
        <v>0.64</v>
      </c>
      <c r="J48" s="17">
        <v>0.61</v>
      </c>
    </row>
    <row r="49" spans="2:10" ht="57.75" customHeight="1" thickBot="1">
      <c r="B49" s="18"/>
      <c r="C49" s="1216" t="s">
        <v>5</v>
      </c>
      <c r="D49" s="1216"/>
      <c r="E49" s="1217"/>
      <c r="F49" s="19" t="s">
        <v>560</v>
      </c>
      <c r="G49" s="20">
        <v>0.97</v>
      </c>
      <c r="H49" s="20">
        <v>4.4400000000000004</v>
      </c>
      <c r="I49" s="20" t="s">
        <v>561</v>
      </c>
      <c r="J49" s="21" t="s">
        <v>562</v>
      </c>
    </row>
    <row r="50" spans="2:10" ht="13.5" customHeight="1"/>
    <row r="51" spans="2:10" ht="13.5" hidden="1" customHeight="1"/>
    <row r="52" spans="2:10" ht="13.5" hidden="1" customHeight="1"/>
    <row r="53" spans="2:10" ht="13.5" hidden="1" customHeight="1"/>
  </sheetData>
  <sheetProtection algorithmName="SHA-512" hashValue="zljUTWtp6Fg0D8QMrEqPTg0L0z4+hmelFKMtvPXTGSpI5E+PbuGmdeOm8D1HzURX9AG0TBoNIrp+hKhZAwdTRA==" saltValue="vprOPh5NRoFyFxTlDuWe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2019-03-24T23:44:04Z</cp:lastPrinted>
  <dcterms:modified xsi:type="dcterms:W3CDTF">2019-10-30T00:49:44Z</dcterms:modified>
</cp:coreProperties>
</file>