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0712\草津市\政策調整課\統計関係\07 統計事務\02 統計書\H30年版草津市統計書\4 確定\オープンデータ版\"/>
    </mc:Choice>
  </mc:AlternateContent>
  <bookViews>
    <workbookView xWindow="0" yWindow="0" windowWidth="20490" windowHeight="7665"/>
  </bookViews>
  <sheets>
    <sheet name="72,73" sheetId="48" r:id="rId1"/>
    <sheet name="74,75" sheetId="49" r:id="rId2"/>
    <sheet name="76,77,78" sheetId="50" r:id="rId3"/>
    <sheet name="79" sheetId="51" r:id="rId4"/>
    <sheet name="80" sheetId="52" r:id="rId5"/>
    <sheet name="81-87" sheetId="53" r:id="rId6"/>
    <sheet name="88" sheetId="54" r:id="rId7"/>
    <sheet name="89" sheetId="55" r:id="rId8"/>
    <sheet name="90,91" sheetId="56" r:id="rId9"/>
    <sheet name="92,93" sheetId="57" r:id="rId10"/>
    <sheet name="94-96" sheetId="58" r:id="rId11"/>
  </sheets>
  <definedNames>
    <definedName name="_xlnm.Print_Area" localSheetId="0">'72,73'!$A$1:$M$52</definedName>
    <definedName name="_xlnm.Print_Area" localSheetId="1">'74,75'!$A$1:$U$55</definedName>
    <definedName name="_xlnm.Print_Area" localSheetId="3">'79'!$A$1:$J$85</definedName>
    <definedName name="_xlnm.Print_Area" localSheetId="5">'81-87'!$A$1:$G$56</definedName>
    <definedName name="_xlnm.Print_Area" localSheetId="7">'89'!$A$1:$I$47</definedName>
    <definedName name="_xlnm.Print_Area" localSheetId="10">'94-96'!$A$1:$N$50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58" l="1"/>
  <c r="B45" i="58"/>
  <c r="B44" i="58"/>
  <c r="B25" i="58"/>
  <c r="L31" i="57"/>
  <c r="K31" i="57"/>
  <c r="I31" i="57"/>
  <c r="H31" i="57"/>
  <c r="E31" i="57"/>
  <c r="C11" i="55"/>
  <c r="B11" i="55"/>
  <c r="G82" i="51"/>
  <c r="J76" i="51"/>
  <c r="E76" i="51"/>
  <c r="J75" i="51"/>
  <c r="E75" i="51"/>
  <c r="J74" i="51"/>
  <c r="E74" i="51"/>
  <c r="J73" i="51"/>
  <c r="E73" i="51"/>
  <c r="J72" i="51"/>
  <c r="E72" i="51"/>
  <c r="C64" i="51"/>
  <c r="H63" i="51"/>
  <c r="C63" i="51" s="1"/>
  <c r="C60" i="51"/>
  <c r="C56" i="51"/>
  <c r="C53" i="51"/>
  <c r="C52" i="51"/>
  <c r="C51" i="51"/>
  <c r="C50" i="51"/>
  <c r="C47" i="51"/>
  <c r="C46" i="51"/>
  <c r="C45" i="51"/>
  <c r="C44" i="51"/>
  <c r="C43" i="51"/>
  <c r="C42" i="51"/>
  <c r="C38" i="51"/>
  <c r="C36" i="51"/>
  <c r="C33" i="51"/>
  <c r="C32" i="51"/>
  <c r="C31" i="51"/>
  <c r="C30" i="51"/>
  <c r="C29" i="51"/>
  <c r="C28" i="51"/>
  <c r="C27" i="51"/>
  <c r="C26" i="51"/>
  <c r="C25" i="51"/>
  <c r="C24" i="51"/>
  <c r="C23" i="51"/>
  <c r="C20" i="51"/>
  <c r="C19" i="51"/>
  <c r="I11" i="51"/>
  <c r="H11" i="51"/>
  <c r="G11" i="51"/>
  <c r="F11" i="51"/>
  <c r="E11" i="51"/>
  <c r="D11" i="51"/>
  <c r="B11" i="51"/>
  <c r="I21" i="50"/>
  <c r="I20" i="50"/>
  <c r="H19" i="50"/>
  <c r="G19" i="50"/>
  <c r="F19" i="50"/>
  <c r="I19" i="50" s="1"/>
  <c r="E19" i="50"/>
  <c r="D19" i="50"/>
  <c r="I17" i="50"/>
  <c r="I16" i="50"/>
  <c r="I15" i="50"/>
  <c r="I14" i="50"/>
  <c r="H13" i="50"/>
  <c r="G13" i="50"/>
  <c r="F13" i="50"/>
  <c r="I13" i="50" s="1"/>
  <c r="E13" i="50"/>
  <c r="E11" i="50" s="1"/>
  <c r="D13" i="50"/>
  <c r="H11" i="50"/>
  <c r="G11" i="50"/>
  <c r="D11" i="50"/>
  <c r="I10" i="50"/>
  <c r="H52" i="49"/>
  <c r="G52" i="49"/>
  <c r="F52" i="49" s="1"/>
  <c r="O52" i="49" s="1"/>
  <c r="H50" i="49"/>
  <c r="G50" i="49"/>
  <c r="F50" i="49" s="1"/>
  <c r="O50" i="49" s="1"/>
  <c r="H49" i="49"/>
  <c r="G49" i="49"/>
  <c r="F49" i="49" s="1"/>
  <c r="O49" i="49" s="1"/>
  <c r="H48" i="49"/>
  <c r="G48" i="49"/>
  <c r="F48" i="49" s="1"/>
  <c r="O48" i="49" s="1"/>
  <c r="H47" i="49"/>
  <c r="G47" i="49"/>
  <c r="F47" i="49" s="1"/>
  <c r="O47" i="49" s="1"/>
  <c r="H46" i="49"/>
  <c r="G46" i="49"/>
  <c r="F46" i="49" s="1"/>
  <c r="O46" i="49" s="1"/>
  <c r="H45" i="49"/>
  <c r="G45" i="49"/>
  <c r="F45" i="49" s="1"/>
  <c r="N44" i="49"/>
  <c r="M44" i="49"/>
  <c r="L44" i="49"/>
  <c r="K44" i="49"/>
  <c r="J44" i="49"/>
  <c r="I44" i="49"/>
  <c r="H44" i="49"/>
  <c r="E44" i="49"/>
  <c r="D44" i="49"/>
  <c r="C44" i="49"/>
  <c r="B44" i="49"/>
  <c r="N42" i="49"/>
  <c r="M42" i="49"/>
  <c r="L42" i="49"/>
  <c r="K42" i="49"/>
  <c r="J42" i="49"/>
  <c r="I42" i="49"/>
  <c r="H42" i="49"/>
  <c r="G42" i="49"/>
  <c r="E42" i="49"/>
  <c r="D42" i="49"/>
  <c r="C42" i="49"/>
  <c r="B42" i="49"/>
  <c r="H27" i="49"/>
  <c r="G27" i="49"/>
  <c r="F27" i="49" s="1"/>
  <c r="U27" i="49" s="1"/>
  <c r="H26" i="49"/>
  <c r="G26" i="49"/>
  <c r="F26" i="49" s="1"/>
  <c r="U26" i="49" s="1"/>
  <c r="H25" i="49"/>
  <c r="G25" i="49"/>
  <c r="F25" i="49" s="1"/>
  <c r="U25" i="49" s="1"/>
  <c r="H24" i="49"/>
  <c r="G24" i="49"/>
  <c r="F24" i="49" s="1"/>
  <c r="U24" i="49" s="1"/>
  <c r="H23" i="49"/>
  <c r="G23" i="49"/>
  <c r="F23" i="49" s="1"/>
  <c r="U23" i="49" s="1"/>
  <c r="H22" i="49"/>
  <c r="G22" i="49"/>
  <c r="F22" i="49" s="1"/>
  <c r="U22" i="49" s="1"/>
  <c r="H21" i="49"/>
  <c r="G21" i="49"/>
  <c r="F21" i="49" s="1"/>
  <c r="U21" i="49" s="1"/>
  <c r="H20" i="49"/>
  <c r="G20" i="49"/>
  <c r="F20" i="49" s="1"/>
  <c r="U20" i="49" s="1"/>
  <c r="H19" i="49"/>
  <c r="G19" i="49"/>
  <c r="F19" i="49" s="1"/>
  <c r="U19" i="49" s="1"/>
  <c r="H18" i="49"/>
  <c r="G18" i="49"/>
  <c r="F18" i="49" s="1"/>
  <c r="U18" i="49" s="1"/>
  <c r="H17" i="49"/>
  <c r="G17" i="49"/>
  <c r="F17" i="49" s="1"/>
  <c r="U17" i="49" s="1"/>
  <c r="H16" i="49"/>
  <c r="G16" i="49"/>
  <c r="F16" i="49" s="1"/>
  <c r="U16" i="49" s="1"/>
  <c r="H15" i="49"/>
  <c r="G15" i="49"/>
  <c r="F15" i="49" s="1"/>
  <c r="U15" i="49" s="1"/>
  <c r="H14" i="49"/>
  <c r="G14" i="49"/>
  <c r="F14" i="49" s="1"/>
  <c r="T12" i="49"/>
  <c r="S12" i="49"/>
  <c r="R12" i="49"/>
  <c r="Q12" i="49"/>
  <c r="P12" i="49"/>
  <c r="O12" i="49"/>
  <c r="N12" i="49"/>
  <c r="M12" i="49"/>
  <c r="L12" i="49"/>
  <c r="K12" i="49"/>
  <c r="J12" i="49"/>
  <c r="I12" i="49"/>
  <c r="H12" i="49"/>
  <c r="G12" i="49"/>
  <c r="E12" i="49"/>
  <c r="D12" i="49"/>
  <c r="C12" i="49"/>
  <c r="B12" i="49"/>
  <c r="J49" i="48"/>
  <c r="M49" i="48" s="1"/>
  <c r="G49" i="48"/>
  <c r="D49" i="48"/>
  <c r="J48" i="48"/>
  <c r="M48" i="48" s="1"/>
  <c r="G48" i="48"/>
  <c r="D48" i="48"/>
  <c r="J47" i="48"/>
  <c r="M47" i="48" s="1"/>
  <c r="G47" i="48"/>
  <c r="D47" i="48"/>
  <c r="J46" i="48"/>
  <c r="M46" i="48" s="1"/>
  <c r="G46" i="48"/>
  <c r="D46" i="48"/>
  <c r="J45" i="48"/>
  <c r="J44" i="48" s="1"/>
  <c r="M44" i="48" s="1"/>
  <c r="G45" i="48"/>
  <c r="D45" i="48"/>
  <c r="L44" i="48"/>
  <c r="K44" i="48"/>
  <c r="I44" i="48"/>
  <c r="H44" i="48"/>
  <c r="G44" i="48"/>
  <c r="F44" i="48"/>
  <c r="E44" i="48"/>
  <c r="D44" i="48"/>
  <c r="C44" i="48"/>
  <c r="B44" i="48"/>
  <c r="J41" i="48"/>
  <c r="M41" i="48" s="1"/>
  <c r="G41" i="48"/>
  <c r="D41" i="48"/>
  <c r="J40" i="48"/>
  <c r="M40" i="48" s="1"/>
  <c r="G40" i="48"/>
  <c r="D40" i="48"/>
  <c r="J39" i="48"/>
  <c r="J38" i="48" s="1"/>
  <c r="M38" i="48" s="1"/>
  <c r="G39" i="48"/>
  <c r="D39" i="48"/>
  <c r="L38" i="48"/>
  <c r="K38" i="48"/>
  <c r="I38" i="48"/>
  <c r="H38" i="48"/>
  <c r="G38" i="48"/>
  <c r="F38" i="48"/>
  <c r="E38" i="48"/>
  <c r="D38" i="48"/>
  <c r="C38" i="48"/>
  <c r="B38" i="48"/>
  <c r="L36" i="48"/>
  <c r="K36" i="48"/>
  <c r="J36" i="48"/>
  <c r="M36" i="48" s="1"/>
  <c r="I36" i="48"/>
  <c r="H36" i="48"/>
  <c r="G36" i="48"/>
  <c r="F36" i="48"/>
  <c r="E36" i="48"/>
  <c r="D36" i="48"/>
  <c r="C36" i="48"/>
  <c r="B36" i="48"/>
  <c r="Y27" i="48"/>
  <c r="X27" i="48"/>
  <c r="V27" i="48"/>
  <c r="U27" i="48"/>
  <c r="S27" i="48"/>
  <c r="R27" i="48"/>
  <c r="P27" i="48"/>
  <c r="W26" i="48"/>
  <c r="W27" i="48" s="1"/>
  <c r="T26" i="48"/>
  <c r="Q26" i="48"/>
  <c r="W25" i="48"/>
  <c r="T25" i="48"/>
  <c r="Q25" i="48"/>
  <c r="W24" i="48"/>
  <c r="T24" i="48"/>
  <c r="Q24" i="48"/>
  <c r="W23" i="48"/>
  <c r="T23" i="48"/>
  <c r="T27" i="48" s="1"/>
  <c r="Q23" i="48"/>
  <c r="Q27" i="48" s="1"/>
  <c r="M23" i="48"/>
  <c r="J21" i="48"/>
  <c r="M21" i="48" s="1"/>
  <c r="G21" i="48"/>
  <c r="D21" i="48"/>
  <c r="J20" i="48"/>
  <c r="M20" i="48" s="1"/>
  <c r="G20" i="48"/>
  <c r="D20" i="48"/>
  <c r="J19" i="48"/>
  <c r="M19" i="48" s="1"/>
  <c r="G19" i="48"/>
  <c r="D19" i="48"/>
  <c r="J18" i="48"/>
  <c r="M18" i="48" s="1"/>
  <c r="G18" i="48"/>
  <c r="D18" i="48"/>
  <c r="J17" i="48"/>
  <c r="M17" i="48" s="1"/>
  <c r="G17" i="48"/>
  <c r="D17" i="48"/>
  <c r="J16" i="48"/>
  <c r="M16" i="48" s="1"/>
  <c r="G16" i="48"/>
  <c r="D16" i="48"/>
  <c r="J15" i="48"/>
  <c r="M15" i="48" s="1"/>
  <c r="G15" i="48"/>
  <c r="D15" i="48"/>
  <c r="D12" i="48" s="1"/>
  <c r="L14" i="48"/>
  <c r="K14" i="48"/>
  <c r="J14" i="48"/>
  <c r="M14" i="48" s="1"/>
  <c r="I14" i="48"/>
  <c r="H14" i="48"/>
  <c r="G14" i="48"/>
  <c r="F14" i="48"/>
  <c r="E14" i="48"/>
  <c r="C14" i="48"/>
  <c r="B14" i="48"/>
  <c r="L12" i="48"/>
  <c r="K12" i="48"/>
  <c r="J12" i="48"/>
  <c r="M12" i="48" s="1"/>
  <c r="I12" i="48"/>
  <c r="H12" i="48"/>
  <c r="G12" i="48"/>
  <c r="F12" i="48"/>
  <c r="E12" i="48"/>
  <c r="C12" i="48"/>
  <c r="B12" i="48"/>
  <c r="F42" i="49" l="1"/>
  <c r="O42" i="49" s="1"/>
  <c r="O45" i="49"/>
  <c r="F44" i="49"/>
  <c r="O44" i="49" s="1"/>
  <c r="F12" i="49"/>
  <c r="U12" i="49" s="1"/>
  <c r="U14" i="49"/>
  <c r="C11" i="51"/>
  <c r="D14" i="48"/>
  <c r="M39" i="48"/>
  <c r="M45" i="48"/>
  <c r="G44" i="49"/>
  <c r="F11" i="50"/>
  <c r="I11" i="50" s="1"/>
</calcChain>
</file>

<file path=xl/sharedStrings.xml><?xml version="1.0" encoding="utf-8"?>
<sst xmlns="http://schemas.openxmlformats.org/spreadsheetml/2006/main" count="956" uniqueCount="495">
  <si>
    <t>年</t>
    <rPh sb="0" eb="1">
      <t>ネン</t>
    </rPh>
    <phoneticPr fontId="3"/>
  </si>
  <si>
    <t>総数</t>
  </si>
  <si>
    <t>男</t>
  </si>
  <si>
    <t>女</t>
  </si>
  <si>
    <t>平成18年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</si>
  <si>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</si>
  <si>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</si>
  <si>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</si>
  <si>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</si>
  <si>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</si>
  <si>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</si>
  <si>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</si>
  <si>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2"/>
  </si>
  <si>
    <t>（単位：人）</t>
  </si>
  <si>
    <t xml:space="preserve"> </t>
    <phoneticPr fontId="3"/>
  </si>
  <si>
    <t>平成30年</t>
    <rPh sb="0" eb="2">
      <t>ヘイセイ</t>
    </rPh>
    <rPh sb="4" eb="5">
      <t>ネン</t>
    </rPh>
    <phoneticPr fontId="3"/>
  </si>
  <si>
    <t>-</t>
    <phoneticPr fontId="2"/>
  </si>
  <si>
    <t>区  分</t>
    <phoneticPr fontId="3"/>
  </si>
  <si>
    <t>-</t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</si>
  <si>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</si>
  <si>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</si>
  <si>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</si>
  <si>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総数</t>
    <rPh sb="0" eb="2">
      <t>ソウスウ</t>
    </rPh>
    <phoneticPr fontId="2"/>
  </si>
  <si>
    <t>区分</t>
    <rPh sb="0" eb="2">
      <t>クブン</t>
    </rPh>
    <phoneticPr fontId="3"/>
  </si>
  <si>
    <t>個人</t>
    <rPh sb="0" eb="2">
      <t>コジン</t>
    </rPh>
    <phoneticPr fontId="3"/>
  </si>
  <si>
    <t>平成26年</t>
    <rPh sb="0" eb="2">
      <t>ヘイセイ</t>
    </rPh>
    <phoneticPr fontId="3"/>
  </si>
  <si>
    <t>平成27年</t>
    <rPh sb="0" eb="2">
      <t>ヘイセイ</t>
    </rPh>
    <phoneticPr fontId="3"/>
  </si>
  <si>
    <t>平成28年</t>
    <rPh sb="0" eb="2">
      <t>ヘイセイ</t>
    </rPh>
    <phoneticPr fontId="3"/>
  </si>
  <si>
    <t>平成27年</t>
  </si>
  <si>
    <t>計</t>
    <rPh sb="0" eb="1">
      <t>ケイ</t>
    </rPh>
    <phoneticPr fontId="3"/>
  </si>
  <si>
    <t>総  数</t>
    <rPh sb="0" eb="4">
      <t>ソウスウ</t>
    </rPh>
    <phoneticPr fontId="3"/>
  </si>
  <si>
    <t>平成26年</t>
  </si>
  <si>
    <t>…</t>
    <phoneticPr fontId="2"/>
  </si>
  <si>
    <t>平成29年</t>
    <rPh sb="0" eb="2">
      <t>ヘイセイ</t>
    </rPh>
    <rPh sb="4" eb="5">
      <t>ネン</t>
    </rPh>
    <phoneticPr fontId="2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</si>
  <si>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</si>
  <si>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</si>
  <si>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</si>
  <si>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</si>
  <si>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</si>
  <si>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その他</t>
    <rPh sb="0" eb="3">
      <t>ソノタ</t>
    </rPh>
    <phoneticPr fontId="3"/>
  </si>
  <si>
    <t>区　　　　分</t>
    <rPh sb="0" eb="6">
      <t>クブン</t>
    </rPh>
    <phoneticPr fontId="3"/>
  </si>
  <si>
    <t>草津</t>
    <rPh sb="0" eb="2">
      <t>クサツ</t>
    </rPh>
    <phoneticPr fontId="2"/>
  </si>
  <si>
    <t>（単位：人）</t>
    <rPh sb="1" eb="3">
      <t>タンイ</t>
    </rPh>
    <rPh sb="4" eb="5">
      <t>ヒト</t>
    </rPh>
    <phoneticPr fontId="3"/>
  </si>
  <si>
    <t>区  分</t>
    <rPh sb="0" eb="4">
      <t>クブン</t>
    </rPh>
    <phoneticPr fontId="3"/>
  </si>
  <si>
    <r>
      <t>平成25年度</t>
    </r>
    <r>
      <rPr>
        <sz val="11"/>
        <color theme="1"/>
        <rFont val="游ゴシック"/>
        <family val="2"/>
        <charset val="128"/>
        <scheme val="minor"/>
      </rPr>
      <t/>
    </r>
    <rPh sb="0" eb="2">
      <t>ヘイセイ</t>
    </rPh>
    <rPh sb="4" eb="6">
      <t>ネンド</t>
    </rPh>
    <phoneticPr fontId="3"/>
  </si>
  <si>
    <r>
      <t>平成26年度</t>
    </r>
    <r>
      <rPr>
        <sz val="11"/>
        <color theme="1"/>
        <rFont val="游ゴシック"/>
        <family val="2"/>
        <charset val="128"/>
        <scheme val="minor"/>
      </rPr>
      <t/>
    </r>
    <rPh sb="0" eb="2">
      <t>ヘイセイ</t>
    </rPh>
    <rPh sb="4" eb="6">
      <t>ネンド</t>
    </rPh>
    <phoneticPr fontId="3"/>
  </si>
  <si>
    <t>区    分</t>
    <rPh sb="0" eb="6">
      <t>クブン</t>
    </rPh>
    <phoneticPr fontId="3"/>
  </si>
  <si>
    <t>総    数</t>
    <rPh sb="0" eb="6">
      <t>ソウスウ</t>
    </rPh>
    <phoneticPr fontId="3"/>
  </si>
  <si>
    <t>件数</t>
    <rPh sb="0" eb="2">
      <t>ケンスウ</t>
    </rPh>
    <phoneticPr fontId="3"/>
  </si>
  <si>
    <t>-</t>
    <phoneticPr fontId="2"/>
  </si>
  <si>
    <t>７２． 幼稚園の状況</t>
    <phoneticPr fontId="3"/>
  </si>
  <si>
    <t>（単位：校、学級、人）</t>
    <rPh sb="1" eb="3">
      <t>タンイ</t>
    </rPh>
    <rPh sb="4" eb="5">
      <t>コウ</t>
    </rPh>
    <rPh sb="6" eb="8">
      <t>ガッキュウ</t>
    </rPh>
    <rPh sb="9" eb="10">
      <t>ヒト</t>
    </rPh>
    <phoneticPr fontId="2"/>
  </si>
  <si>
    <t xml:space="preserve">学校数
</t>
    <phoneticPr fontId="3"/>
  </si>
  <si>
    <t xml:space="preserve">学級数
</t>
    <phoneticPr fontId="3"/>
  </si>
  <si>
    <t xml:space="preserve">教  職  員  数  </t>
    <phoneticPr fontId="3"/>
  </si>
  <si>
    <t xml:space="preserve">幼  児  数  </t>
    <phoneticPr fontId="3"/>
  </si>
  <si>
    <t>１学級当り幼児数</t>
    <phoneticPr fontId="2"/>
  </si>
  <si>
    <t>教  員  数</t>
    <phoneticPr fontId="3"/>
  </si>
  <si>
    <t>職  員  数</t>
    <phoneticPr fontId="3"/>
  </si>
  <si>
    <t>総　数</t>
  </si>
  <si>
    <t>市立総数</t>
  </si>
  <si>
    <t>志 　津</t>
    <phoneticPr fontId="3"/>
  </si>
  <si>
    <t>矢 　倉</t>
    <rPh sb="0" eb="1">
      <t>ヤ</t>
    </rPh>
    <rPh sb="3" eb="4">
      <t>クラ</t>
    </rPh>
    <phoneticPr fontId="3"/>
  </si>
  <si>
    <t>老　 上</t>
    <rPh sb="0" eb="1">
      <t>オ</t>
    </rPh>
    <rPh sb="3" eb="4">
      <t>ウエ</t>
    </rPh>
    <phoneticPr fontId="3"/>
  </si>
  <si>
    <t>玉 　川</t>
    <rPh sb="0" eb="1">
      <t>タマ</t>
    </rPh>
    <rPh sb="3" eb="4">
      <t>カワ</t>
    </rPh>
    <phoneticPr fontId="3"/>
  </si>
  <si>
    <t>山 　田</t>
    <rPh sb="0" eb="1">
      <t>ヤマ</t>
    </rPh>
    <rPh sb="3" eb="4">
      <t>タ</t>
    </rPh>
    <phoneticPr fontId="3"/>
  </si>
  <si>
    <t>笠 　縫</t>
    <rPh sb="0" eb="1">
      <t>カサ</t>
    </rPh>
    <rPh sb="3" eb="4">
      <t>ヌ</t>
    </rPh>
    <phoneticPr fontId="3"/>
  </si>
  <si>
    <t>常　 盤</t>
    <rPh sb="0" eb="1">
      <t>ツネ</t>
    </rPh>
    <rPh sb="3" eb="4">
      <t>バン</t>
    </rPh>
    <phoneticPr fontId="3"/>
  </si>
  <si>
    <t>私立総数</t>
  </si>
  <si>
    <t>信愛</t>
    <rPh sb="0" eb="2">
      <t>シンアイ</t>
    </rPh>
    <phoneticPr fontId="2"/>
  </si>
  <si>
    <t>資料：学校教育課   学校基本調査（各年5月1日現在）</t>
    <rPh sb="3" eb="5">
      <t>ガッコウ</t>
    </rPh>
    <rPh sb="5" eb="7">
      <t>キョウイク</t>
    </rPh>
    <rPh sb="7" eb="8">
      <t>カ</t>
    </rPh>
    <phoneticPr fontId="3"/>
  </si>
  <si>
    <t>若竹</t>
    <rPh sb="0" eb="2">
      <t>ワカタケ</t>
    </rPh>
    <phoneticPr fontId="2"/>
  </si>
  <si>
    <t>（注）1:教員数は、本務者のみ</t>
    <phoneticPr fontId="3"/>
  </si>
  <si>
    <t>カトリック</t>
    <phoneticPr fontId="2"/>
  </si>
  <si>
    <t>　　　2:中央幼稚園、大路幼稚園は平成30年4月より、認定こども園に移行</t>
    <rPh sb="5" eb="10">
      <t>チュウオウヨウチエン</t>
    </rPh>
    <rPh sb="11" eb="13">
      <t>オオジ</t>
    </rPh>
    <rPh sb="13" eb="16">
      <t>ヨウチエン</t>
    </rPh>
    <rPh sb="17" eb="19">
      <t>ヘイセイ</t>
    </rPh>
    <rPh sb="21" eb="22">
      <t>ネン</t>
    </rPh>
    <rPh sb="23" eb="24">
      <t>ガツ</t>
    </rPh>
    <rPh sb="27" eb="29">
      <t>ニンテイ</t>
    </rPh>
    <rPh sb="32" eb="33">
      <t>エン</t>
    </rPh>
    <rPh sb="34" eb="36">
      <t>イコウ</t>
    </rPh>
    <phoneticPr fontId="3"/>
  </si>
  <si>
    <t>７３． 認定こども園の状況</t>
    <rPh sb="4" eb="6">
      <t>ニンテイ</t>
    </rPh>
    <phoneticPr fontId="3"/>
  </si>
  <si>
    <t xml:space="preserve">学校数
</t>
    <phoneticPr fontId="3"/>
  </si>
  <si>
    <t xml:space="preserve">学級数
</t>
    <phoneticPr fontId="3"/>
  </si>
  <si>
    <t xml:space="preserve">教  職  員  数  </t>
    <phoneticPr fontId="3"/>
  </si>
  <si>
    <t xml:space="preserve">幼  児  数  </t>
    <phoneticPr fontId="3"/>
  </si>
  <si>
    <t>１学級当り幼児数</t>
    <phoneticPr fontId="2"/>
  </si>
  <si>
    <t>区  分</t>
    <phoneticPr fontId="3"/>
  </si>
  <si>
    <t>教  員  数</t>
    <phoneticPr fontId="3"/>
  </si>
  <si>
    <t>職  員  数</t>
    <phoneticPr fontId="3"/>
  </si>
  <si>
    <t>市立総数</t>
    <rPh sb="0" eb="2">
      <t>イチリツ</t>
    </rPh>
    <phoneticPr fontId="2"/>
  </si>
  <si>
    <t>矢橋ふたば</t>
    <rPh sb="0" eb="2">
      <t>ヤバセ</t>
    </rPh>
    <phoneticPr fontId="2"/>
  </si>
  <si>
    <t>笠縫東</t>
    <rPh sb="0" eb="1">
      <t>カサ</t>
    </rPh>
    <rPh sb="1" eb="2">
      <t>ヌ</t>
    </rPh>
    <rPh sb="2" eb="3">
      <t>ヒガシ</t>
    </rPh>
    <phoneticPr fontId="3"/>
  </si>
  <si>
    <t>草津中央おひさま</t>
    <rPh sb="0" eb="2">
      <t>クサツ</t>
    </rPh>
    <rPh sb="2" eb="4">
      <t>チュウオウ</t>
    </rPh>
    <phoneticPr fontId="2"/>
  </si>
  <si>
    <t>さくらがおか</t>
    <phoneticPr fontId="2"/>
  </si>
  <si>
    <t>たちばな大路</t>
    <rPh sb="4" eb="6">
      <t>オオジ</t>
    </rPh>
    <phoneticPr fontId="2"/>
  </si>
  <si>
    <t>すぎのここども園</t>
    <rPh sb="7" eb="8">
      <t>エン</t>
    </rPh>
    <phoneticPr fontId="2"/>
  </si>
  <si>
    <t>あゆみこども園</t>
    <rPh sb="6" eb="7">
      <t>エン</t>
    </rPh>
    <phoneticPr fontId="2"/>
  </si>
  <si>
    <t>渋川あゆみこども園</t>
    <rPh sb="0" eb="2">
      <t>シブカワ</t>
    </rPh>
    <rPh sb="8" eb="9">
      <t>エン</t>
    </rPh>
    <phoneticPr fontId="2"/>
  </si>
  <si>
    <t>（注）教員数は、本務者のみ</t>
    <phoneticPr fontId="3"/>
  </si>
  <si>
    <t>７４． 小学校の状況</t>
    <phoneticPr fontId="3"/>
  </si>
  <si>
    <t>区  分</t>
    <phoneticPr fontId="3"/>
  </si>
  <si>
    <t>学校
数</t>
    <phoneticPr fontId="3"/>
  </si>
  <si>
    <t>学級
数</t>
    <rPh sb="0" eb="2">
      <t>ガッキュウ</t>
    </rPh>
    <rPh sb="3" eb="4">
      <t>スウ</t>
    </rPh>
    <phoneticPr fontId="3"/>
  </si>
  <si>
    <t xml:space="preserve">教  職  員  数  </t>
    <phoneticPr fontId="3"/>
  </si>
  <si>
    <t xml:space="preserve">児      童      数      </t>
    <phoneticPr fontId="3"/>
  </si>
  <si>
    <t>１学級
当り
児童数</t>
    <rPh sb="1" eb="3">
      <t>ガッキュウ</t>
    </rPh>
    <rPh sb="4" eb="5">
      <t>アタ</t>
    </rPh>
    <rPh sb="7" eb="9">
      <t>ジドウ</t>
    </rPh>
    <rPh sb="9" eb="10">
      <t>スウ</t>
    </rPh>
    <phoneticPr fontId="2"/>
  </si>
  <si>
    <t>教  員  数</t>
    <phoneticPr fontId="3"/>
  </si>
  <si>
    <t>職  員  数</t>
    <phoneticPr fontId="3"/>
  </si>
  <si>
    <t>総          数</t>
    <rPh sb="0" eb="12">
      <t>ソウスウ</t>
    </rPh>
    <phoneticPr fontId="3"/>
  </si>
  <si>
    <t>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</si>
  <si>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</si>
  <si>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</si>
  <si>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</si>
  <si>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</si>
  <si>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</si>
  <si>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総　数</t>
    <phoneticPr fontId="3"/>
  </si>
  <si>
    <t>総　数</t>
    <phoneticPr fontId="3"/>
  </si>
  <si>
    <t>平成28年</t>
  </si>
  <si>
    <t>志   津</t>
    <phoneticPr fontId="3"/>
  </si>
  <si>
    <t>志津南</t>
    <phoneticPr fontId="3"/>
  </si>
  <si>
    <t>草   津</t>
    <phoneticPr fontId="3"/>
  </si>
  <si>
    <t>草津第二</t>
    <phoneticPr fontId="3"/>
  </si>
  <si>
    <t>渋   川</t>
    <rPh sb="0" eb="1">
      <t>シブ</t>
    </rPh>
    <rPh sb="4" eb="5">
      <t>カワ</t>
    </rPh>
    <phoneticPr fontId="3"/>
  </si>
  <si>
    <t>矢   倉</t>
    <phoneticPr fontId="3"/>
  </si>
  <si>
    <t>老   上</t>
    <phoneticPr fontId="3"/>
  </si>
  <si>
    <t>老上西</t>
    <rPh sb="0" eb="1">
      <t>オイ</t>
    </rPh>
    <rPh sb="1" eb="2">
      <t>カミ</t>
    </rPh>
    <rPh sb="2" eb="3">
      <t>ニシ</t>
    </rPh>
    <phoneticPr fontId="2"/>
  </si>
  <si>
    <t>玉   川</t>
    <phoneticPr fontId="3"/>
  </si>
  <si>
    <t>南笠東</t>
    <phoneticPr fontId="3"/>
  </si>
  <si>
    <t>山   田</t>
    <phoneticPr fontId="3"/>
  </si>
  <si>
    <t>笠   縫</t>
    <phoneticPr fontId="3"/>
  </si>
  <si>
    <t>笠縫東</t>
    <phoneticPr fontId="3"/>
  </si>
  <si>
    <t>常   盤</t>
    <phoneticPr fontId="3"/>
  </si>
  <si>
    <t>（注）教員数は、本務者のみ</t>
    <phoneticPr fontId="3"/>
  </si>
  <si>
    <t>７５． 中学校の状況</t>
    <phoneticPr fontId="3"/>
  </si>
  <si>
    <t>学校数</t>
    <phoneticPr fontId="3"/>
  </si>
  <si>
    <t>学級数</t>
    <rPh sb="0" eb="2">
      <t>ガッキュウ</t>
    </rPh>
    <rPh sb="2" eb="3">
      <t>スウ</t>
    </rPh>
    <phoneticPr fontId="3"/>
  </si>
  <si>
    <t>教職員数</t>
    <rPh sb="3" eb="4">
      <t>カズ</t>
    </rPh>
    <phoneticPr fontId="3"/>
  </si>
  <si>
    <t xml:space="preserve">生      徒      数 </t>
    <phoneticPr fontId="3"/>
  </si>
  <si>
    <t>１学級当り
生徒数</t>
    <rPh sb="1" eb="3">
      <t>ガッキュウ</t>
    </rPh>
    <rPh sb="3" eb="4">
      <t>アタ</t>
    </rPh>
    <rPh sb="6" eb="8">
      <t>セイト</t>
    </rPh>
    <rPh sb="8" eb="9">
      <t>スウ</t>
    </rPh>
    <phoneticPr fontId="2"/>
  </si>
  <si>
    <t>教員数</t>
    <phoneticPr fontId="3"/>
  </si>
  <si>
    <t>職員数</t>
    <phoneticPr fontId="3"/>
  </si>
  <si>
    <t>総      数</t>
    <phoneticPr fontId="3"/>
  </si>
  <si>
    <t>1</t>
    <phoneticPr fontId="3"/>
  </si>
  <si>
    <t>2</t>
    <phoneticPr fontId="3"/>
  </si>
  <si>
    <t>3</t>
    <phoneticPr fontId="3"/>
  </si>
  <si>
    <t>総数</t>
    <phoneticPr fontId="3"/>
  </si>
  <si>
    <t>高　穂</t>
  </si>
  <si>
    <t>草　津</t>
  </si>
  <si>
    <t>老　上</t>
  </si>
  <si>
    <t>玉　川</t>
  </si>
  <si>
    <t>新　堂</t>
  </si>
  <si>
    <t>.</t>
    <phoneticPr fontId="2"/>
  </si>
  <si>
    <t>松　原</t>
  </si>
  <si>
    <t>私    立</t>
    <phoneticPr fontId="3"/>
  </si>
  <si>
    <t>光　泉</t>
  </si>
  <si>
    <t>資料：学校教育課   学校基本調査（各年5月1日現在）</t>
    <rPh sb="0" eb="2">
      <t>シリョウ</t>
    </rPh>
    <rPh sb="3" eb="5">
      <t>ガッコウ</t>
    </rPh>
    <rPh sb="5" eb="7">
      <t>キョウイク</t>
    </rPh>
    <rPh sb="7" eb="8">
      <t>カ</t>
    </rPh>
    <rPh sb="11" eb="13">
      <t>ガッコウ</t>
    </rPh>
    <rPh sb="13" eb="15">
      <t>キホン</t>
    </rPh>
    <rPh sb="15" eb="17">
      <t>チョウサ</t>
    </rPh>
    <rPh sb="18" eb="19">
      <t>カク</t>
    </rPh>
    <rPh sb="19" eb="20">
      <t>トシ</t>
    </rPh>
    <rPh sb="21" eb="22">
      <t>ツキ</t>
    </rPh>
    <rPh sb="23" eb="24">
      <t>ヒ</t>
    </rPh>
    <rPh sb="24" eb="26">
      <t>ゲンザイ</t>
    </rPh>
    <phoneticPr fontId="3"/>
  </si>
  <si>
    <t>（注）教員数は、本務者のみ</t>
    <rPh sb="1" eb="2">
      <t>チュウ</t>
    </rPh>
    <rPh sb="3" eb="4">
      <t>キョウ</t>
    </rPh>
    <rPh sb="4" eb="5">
      <t>イン</t>
    </rPh>
    <rPh sb="5" eb="6">
      <t>スウ</t>
    </rPh>
    <rPh sb="8" eb="11">
      <t>ホンムシャ</t>
    </rPh>
    <phoneticPr fontId="3"/>
  </si>
  <si>
    <t>７６． 高等学校の状況</t>
    <rPh sb="4" eb="6">
      <t>コウトウ</t>
    </rPh>
    <rPh sb="6" eb="8">
      <t>ガッコウ</t>
    </rPh>
    <rPh sb="9" eb="11">
      <t>ジョウキョウ</t>
    </rPh>
    <phoneticPr fontId="3"/>
  </si>
  <si>
    <t>学校数</t>
    <rPh sb="0" eb="2">
      <t>ガッコウ</t>
    </rPh>
    <rPh sb="2" eb="3">
      <t>スウ</t>
    </rPh>
    <phoneticPr fontId="3"/>
  </si>
  <si>
    <t>教員数</t>
    <rPh sb="0" eb="2">
      <t>キョウイン</t>
    </rPh>
    <rPh sb="2" eb="3">
      <t>スウ</t>
    </rPh>
    <phoneticPr fontId="3"/>
  </si>
  <si>
    <t xml:space="preserve">生    徒    数    </t>
    <rPh sb="0" eb="11">
      <t>セイトスウ</t>
    </rPh>
    <phoneticPr fontId="3"/>
  </si>
  <si>
    <t>1学級当り</t>
    <rPh sb="1" eb="3">
      <t>ガッキュウ</t>
    </rPh>
    <rPh sb="3" eb="4">
      <t>アタ</t>
    </rPh>
    <phoneticPr fontId="3"/>
  </si>
  <si>
    <t>生徒数</t>
    <rPh sb="0" eb="3">
      <t>セイトスウ</t>
    </rPh>
    <phoneticPr fontId="3"/>
  </si>
  <si>
    <t>県立総数</t>
    <rPh sb="0" eb="2">
      <t>ケンリツ</t>
    </rPh>
    <rPh sb="2" eb="4">
      <t>ソウスウ</t>
    </rPh>
    <phoneticPr fontId="3"/>
  </si>
  <si>
    <t>　　　　草津東</t>
    <rPh sb="4" eb="6">
      <t>クサツ</t>
    </rPh>
    <rPh sb="6" eb="7">
      <t>ヒガシ</t>
    </rPh>
    <phoneticPr fontId="3"/>
  </si>
  <si>
    <t>　　　　草津</t>
    <rPh sb="4" eb="6">
      <t>クサツ</t>
    </rPh>
    <phoneticPr fontId="3"/>
  </si>
  <si>
    <t>　　　　玉川</t>
    <rPh sb="4" eb="6">
      <t>タマガワ</t>
    </rPh>
    <phoneticPr fontId="3"/>
  </si>
  <si>
    <t>　　　　湖南農業</t>
    <rPh sb="4" eb="6">
      <t>コナン</t>
    </rPh>
    <rPh sb="6" eb="8">
      <t>ノウギョウ</t>
    </rPh>
    <phoneticPr fontId="3"/>
  </si>
  <si>
    <t>私立総数</t>
    <rPh sb="0" eb="2">
      <t>シリツ</t>
    </rPh>
    <rPh sb="2" eb="4">
      <t>ソウスウ</t>
    </rPh>
    <phoneticPr fontId="3"/>
  </si>
  <si>
    <t>　光泉（全日制）</t>
    <rPh sb="1" eb="2">
      <t>コウセン</t>
    </rPh>
    <rPh sb="2" eb="3">
      <t>セン</t>
    </rPh>
    <rPh sb="4" eb="5">
      <t>ゼン</t>
    </rPh>
    <rPh sb="5" eb="6">
      <t>ヒ</t>
    </rPh>
    <rPh sb="6" eb="7">
      <t>セイ</t>
    </rPh>
    <phoneticPr fontId="3"/>
  </si>
  <si>
    <t>　綾羽（全日制）</t>
    <rPh sb="1" eb="3">
      <t>アヤハ</t>
    </rPh>
    <rPh sb="4" eb="7">
      <t>ゼンニチセイ</t>
    </rPh>
    <phoneticPr fontId="3"/>
  </si>
  <si>
    <t>　　　　（定時制）</t>
    <rPh sb="5" eb="8">
      <t>テイジセイ</t>
    </rPh>
    <phoneticPr fontId="3"/>
  </si>
  <si>
    <t>　　　　（通信制）</t>
    <rPh sb="5" eb="8">
      <t>ツウシンセイ</t>
    </rPh>
    <phoneticPr fontId="3"/>
  </si>
  <si>
    <t>資料：学校基本調査（各年5月1日現在）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カク</t>
    </rPh>
    <rPh sb="11" eb="12">
      <t>トシ</t>
    </rPh>
    <rPh sb="13" eb="14">
      <t>ツキ</t>
    </rPh>
    <rPh sb="15" eb="16">
      <t>ヒ</t>
    </rPh>
    <rPh sb="16" eb="18">
      <t>ゲンザイ</t>
    </rPh>
    <phoneticPr fontId="3"/>
  </si>
  <si>
    <t>（注）1.教員数は、本務者のみ</t>
    <rPh sb="1" eb="2">
      <t>チュウ</t>
    </rPh>
    <rPh sb="5" eb="7">
      <t>キョウイン</t>
    </rPh>
    <rPh sb="7" eb="8">
      <t>スウ</t>
    </rPh>
    <rPh sb="10" eb="13">
      <t>ホンムシャ</t>
    </rPh>
    <phoneticPr fontId="3"/>
  </si>
  <si>
    <t>　　　2.私立総数は綾羽高校（定時制・通信制）を含まない</t>
    <rPh sb="5" eb="7">
      <t>シリツ</t>
    </rPh>
    <rPh sb="7" eb="9">
      <t>ソウスウ</t>
    </rPh>
    <rPh sb="10" eb="12">
      <t>アヤハ</t>
    </rPh>
    <rPh sb="12" eb="14">
      <t>コウコウ</t>
    </rPh>
    <rPh sb="15" eb="18">
      <t>テイジセイ</t>
    </rPh>
    <rPh sb="19" eb="22">
      <t>ツウシンセイ</t>
    </rPh>
    <rPh sb="24" eb="25">
      <t>フク</t>
    </rPh>
    <phoneticPr fontId="2"/>
  </si>
  <si>
    <t>７７． 専修学校・各種学校の状況</t>
    <rPh sb="4" eb="6">
      <t>センシュウ</t>
    </rPh>
    <rPh sb="6" eb="8">
      <t>ガッコウ</t>
    </rPh>
    <rPh sb="9" eb="11">
      <t>カクシュ</t>
    </rPh>
    <rPh sb="11" eb="13">
      <t>ガッコウ</t>
    </rPh>
    <rPh sb="14" eb="16">
      <t>ジョウキョウ</t>
    </rPh>
    <phoneticPr fontId="3"/>
  </si>
  <si>
    <t>（単位：校、人）</t>
    <rPh sb="1" eb="3">
      <t>タンイ</t>
    </rPh>
    <rPh sb="4" eb="5">
      <t>コウ</t>
    </rPh>
    <rPh sb="6" eb="7">
      <t>ヒト</t>
    </rPh>
    <phoneticPr fontId="2"/>
  </si>
  <si>
    <t>辻服飾専修学校</t>
    <rPh sb="0" eb="1">
      <t>ツジ</t>
    </rPh>
    <rPh sb="1" eb="3">
      <t>フクショク</t>
    </rPh>
    <rPh sb="3" eb="5">
      <t>センシュウ</t>
    </rPh>
    <rPh sb="5" eb="7">
      <t>ガッコウ</t>
    </rPh>
    <phoneticPr fontId="3"/>
  </si>
  <si>
    <t>滋賀県歯科</t>
    <rPh sb="0" eb="3">
      <t>シガケン</t>
    </rPh>
    <rPh sb="3" eb="5">
      <t>シカ</t>
    </rPh>
    <phoneticPr fontId="3"/>
  </si>
  <si>
    <t>　技工士専門学校</t>
    <rPh sb="1" eb="2">
      <t>ギシ</t>
    </rPh>
    <rPh sb="2" eb="3">
      <t>コウ</t>
    </rPh>
    <rPh sb="3" eb="4">
      <t>シ</t>
    </rPh>
    <rPh sb="4" eb="6">
      <t>センモン</t>
    </rPh>
    <rPh sb="6" eb="8">
      <t>ガッコウ</t>
    </rPh>
    <phoneticPr fontId="3"/>
  </si>
  <si>
    <t>草津看護専門学校</t>
    <rPh sb="0" eb="2">
      <t>クサツ</t>
    </rPh>
    <rPh sb="2" eb="4">
      <t>カンゴ</t>
    </rPh>
    <rPh sb="4" eb="6">
      <t>センモン</t>
    </rPh>
    <rPh sb="6" eb="8">
      <t>ガッコウ</t>
    </rPh>
    <phoneticPr fontId="3"/>
  </si>
  <si>
    <t>（注）教員数は、本務者のみ</t>
    <rPh sb="1" eb="2">
      <t>チュウ</t>
    </rPh>
    <rPh sb="3" eb="5">
      <t>キョウイン</t>
    </rPh>
    <rPh sb="5" eb="6">
      <t>スウ</t>
    </rPh>
    <rPh sb="8" eb="11">
      <t>ホンムシャ</t>
    </rPh>
    <phoneticPr fontId="3"/>
  </si>
  <si>
    <t>７８． 特別支援学校の状況</t>
    <rPh sb="4" eb="6">
      <t>トクベツ</t>
    </rPh>
    <rPh sb="6" eb="8">
      <t>シエン</t>
    </rPh>
    <rPh sb="8" eb="10">
      <t>ガッコウ</t>
    </rPh>
    <rPh sb="11" eb="13">
      <t>ジョウキョウ</t>
    </rPh>
    <phoneticPr fontId="3"/>
  </si>
  <si>
    <t xml:space="preserve">児　　童　　・生    徒    数    </t>
    <phoneticPr fontId="2"/>
  </si>
  <si>
    <t>幼稚部</t>
    <rPh sb="0" eb="3">
      <t>ヨウチブ</t>
    </rPh>
    <phoneticPr fontId="3"/>
  </si>
  <si>
    <t>小学部</t>
    <rPh sb="0" eb="2">
      <t>ショウガク</t>
    </rPh>
    <rPh sb="2" eb="3">
      <t>ブ</t>
    </rPh>
    <phoneticPr fontId="3"/>
  </si>
  <si>
    <t>中学部</t>
    <rPh sb="0" eb="2">
      <t>チュウガク</t>
    </rPh>
    <rPh sb="2" eb="3">
      <t>ブ</t>
    </rPh>
    <phoneticPr fontId="3"/>
  </si>
  <si>
    <t>高等部</t>
    <rPh sb="0" eb="3">
      <t>コウトウブ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</si>
  <si>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</si>
  <si>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</si>
  <si>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 xml:space="preserve"> </t>
    <phoneticPr fontId="3"/>
  </si>
  <si>
    <t>７９． 大学の状況（立命館大学びわこ・くさつキャンパス）</t>
    <rPh sb="4" eb="6">
      <t>ダイガク</t>
    </rPh>
    <rPh sb="7" eb="9">
      <t>ジョウキョウ</t>
    </rPh>
    <rPh sb="10" eb="13">
      <t>リツメイカン</t>
    </rPh>
    <rPh sb="13" eb="15">
      <t>ダイガク</t>
    </rPh>
    <phoneticPr fontId="3"/>
  </si>
  <si>
    <t>（１）学生数集計</t>
    <rPh sb="3" eb="6">
      <t>ガクセイスウ</t>
    </rPh>
    <rPh sb="6" eb="8">
      <t>シュウケイ</t>
    </rPh>
    <phoneticPr fontId="3"/>
  </si>
  <si>
    <t>（単位：人）</t>
    <rPh sb="1" eb="3">
      <t>タンイ</t>
    </rPh>
    <rPh sb="4" eb="5">
      <t>ヒト</t>
    </rPh>
    <phoneticPr fontId="2"/>
  </si>
  <si>
    <t>学生総数</t>
    <rPh sb="0" eb="4">
      <t>ガクセイスウ</t>
    </rPh>
    <phoneticPr fontId="3"/>
  </si>
  <si>
    <t>1回生</t>
    <rPh sb="1" eb="2">
      <t>カイ</t>
    </rPh>
    <rPh sb="2" eb="3">
      <t>セイ</t>
    </rPh>
    <phoneticPr fontId="3"/>
  </si>
  <si>
    <t>2回生</t>
    <rPh sb="1" eb="2">
      <t>カイ</t>
    </rPh>
    <rPh sb="2" eb="3">
      <t>セイ</t>
    </rPh>
    <phoneticPr fontId="3"/>
  </si>
  <si>
    <t>3回生</t>
    <rPh sb="1" eb="2">
      <t>カイ</t>
    </rPh>
    <rPh sb="2" eb="3">
      <t>セイ</t>
    </rPh>
    <phoneticPr fontId="3"/>
  </si>
  <si>
    <t>4回生</t>
    <rPh sb="1" eb="2">
      <t>カイ</t>
    </rPh>
    <rPh sb="2" eb="3">
      <t>セイ</t>
    </rPh>
    <phoneticPr fontId="3"/>
  </si>
  <si>
    <t>5回生以上</t>
    <rPh sb="1" eb="2">
      <t>カイ</t>
    </rPh>
    <rPh sb="2" eb="3">
      <t>セイ</t>
    </rPh>
    <rPh sb="3" eb="5">
      <t>イジョウ</t>
    </rPh>
    <phoneticPr fontId="3"/>
  </si>
  <si>
    <t>大学院生</t>
    <rPh sb="0" eb="3">
      <t>ダイガクイン</t>
    </rPh>
    <rPh sb="3" eb="4">
      <t>セイ</t>
    </rPh>
    <phoneticPr fontId="3"/>
  </si>
  <si>
    <t>（２）学部別学生数</t>
    <rPh sb="3" eb="5">
      <t>ガクブ</t>
    </rPh>
    <rPh sb="5" eb="6">
      <t>ベツ</t>
    </rPh>
    <rPh sb="6" eb="9">
      <t>ガクセイスウ</t>
    </rPh>
    <phoneticPr fontId="3"/>
  </si>
  <si>
    <t>経済学部</t>
    <rPh sb="0" eb="4">
      <t>ケイザイガクブ</t>
    </rPh>
    <phoneticPr fontId="3"/>
  </si>
  <si>
    <t xml:space="preserve">   経済学科</t>
    <rPh sb="3" eb="5">
      <t>ケイザイ</t>
    </rPh>
    <rPh sb="5" eb="6">
      <t>ガク</t>
    </rPh>
    <rPh sb="6" eb="7">
      <t>ガッカ</t>
    </rPh>
    <phoneticPr fontId="3"/>
  </si>
  <si>
    <t xml:space="preserve">   国際経済学科（募集停止）</t>
    <rPh sb="3" eb="5">
      <t>コクサイ</t>
    </rPh>
    <rPh sb="5" eb="7">
      <t>ケイザイ</t>
    </rPh>
    <rPh sb="7" eb="8">
      <t>ガク</t>
    </rPh>
    <rPh sb="8" eb="9">
      <t>ガッカ</t>
    </rPh>
    <rPh sb="10" eb="12">
      <t>ボシュウ</t>
    </rPh>
    <rPh sb="12" eb="14">
      <t>テイシ</t>
    </rPh>
    <phoneticPr fontId="3"/>
  </si>
  <si>
    <t>理工学部</t>
    <rPh sb="0" eb="4">
      <t>リコウガクブ</t>
    </rPh>
    <phoneticPr fontId="3"/>
  </si>
  <si>
    <t>　　　数理科学科</t>
    <rPh sb="3" eb="5">
      <t>スウリ</t>
    </rPh>
    <rPh sb="5" eb="7">
      <t>カガク</t>
    </rPh>
    <rPh sb="7" eb="8">
      <t>カ</t>
    </rPh>
    <phoneticPr fontId="3"/>
  </si>
  <si>
    <t>　　　物理科学科</t>
    <rPh sb="3" eb="5">
      <t>ブツリ</t>
    </rPh>
    <rPh sb="5" eb="7">
      <t>カガク</t>
    </rPh>
    <rPh sb="7" eb="8">
      <t>カ</t>
    </rPh>
    <phoneticPr fontId="3"/>
  </si>
  <si>
    <t>　　　電気電子工学科</t>
    <rPh sb="3" eb="5">
      <t>デンキ</t>
    </rPh>
    <rPh sb="5" eb="7">
      <t>デンシ</t>
    </rPh>
    <rPh sb="7" eb="10">
      <t>コウガクカ</t>
    </rPh>
    <phoneticPr fontId="3"/>
  </si>
  <si>
    <t>　　　電子情報工学科</t>
    <rPh sb="3" eb="5">
      <t>デンシ</t>
    </rPh>
    <rPh sb="5" eb="7">
      <t>ジョウホウ</t>
    </rPh>
    <rPh sb="7" eb="10">
      <t>コウガクカ</t>
    </rPh>
    <phoneticPr fontId="3"/>
  </si>
  <si>
    <t>　　　機械工学科</t>
    <rPh sb="3" eb="5">
      <t>キカイ</t>
    </rPh>
    <rPh sb="5" eb="8">
      <t>コウガクカ</t>
    </rPh>
    <phoneticPr fontId="3"/>
  </si>
  <si>
    <t>　　　ロボティクス学科</t>
    <rPh sb="9" eb="11">
      <t>ガッカ</t>
    </rPh>
    <phoneticPr fontId="3"/>
  </si>
  <si>
    <t>　　　環境システム工学科（募集停止）</t>
    <rPh sb="3" eb="5">
      <t>カンキョウ</t>
    </rPh>
    <rPh sb="9" eb="11">
      <t>コウガク</t>
    </rPh>
    <rPh sb="11" eb="12">
      <t>ガッカ</t>
    </rPh>
    <rPh sb="13" eb="15">
      <t>ボシュウ</t>
    </rPh>
    <rPh sb="15" eb="17">
      <t>テイシ</t>
    </rPh>
    <phoneticPr fontId="3"/>
  </si>
  <si>
    <t>-</t>
    <phoneticPr fontId="2"/>
  </si>
  <si>
    <t>　　　都市システム工学科（募集停止）</t>
    <rPh sb="3" eb="5">
      <t>トシ</t>
    </rPh>
    <rPh sb="9" eb="11">
      <t>コウガク</t>
    </rPh>
    <rPh sb="11" eb="12">
      <t>カ</t>
    </rPh>
    <rPh sb="13" eb="15">
      <t>ボシュウ</t>
    </rPh>
    <rPh sb="15" eb="17">
      <t>テイシ</t>
    </rPh>
    <phoneticPr fontId="3"/>
  </si>
  <si>
    <t>　　　建築都市デザイン学科</t>
    <rPh sb="3" eb="5">
      <t>ケンチク</t>
    </rPh>
    <rPh sb="5" eb="7">
      <t>トシ</t>
    </rPh>
    <rPh sb="11" eb="12">
      <t>ガク</t>
    </rPh>
    <rPh sb="12" eb="13">
      <t>カ</t>
    </rPh>
    <phoneticPr fontId="3"/>
  </si>
  <si>
    <t xml:space="preserve"> 　　 環境都市工学科</t>
    <rPh sb="4" eb="6">
      <t>カンキョウ</t>
    </rPh>
    <rPh sb="6" eb="8">
      <t>トシ</t>
    </rPh>
    <rPh sb="8" eb="11">
      <t>コウガクカ</t>
    </rPh>
    <phoneticPr fontId="13"/>
  </si>
  <si>
    <t>　　　電子光情報工学科</t>
    <rPh sb="3" eb="5">
      <t>デンシ</t>
    </rPh>
    <rPh sb="5" eb="6">
      <t>ヒカリ</t>
    </rPh>
    <rPh sb="6" eb="8">
      <t>ジョウホウ</t>
    </rPh>
    <rPh sb="8" eb="11">
      <t>コウガクカ</t>
    </rPh>
    <phoneticPr fontId="3"/>
  </si>
  <si>
    <t>　　　＊募集停止した学科の在籍者の内、</t>
    <rPh sb="4" eb="6">
      <t>ボシュウ</t>
    </rPh>
    <rPh sb="6" eb="8">
      <t>テイシ</t>
    </rPh>
    <rPh sb="10" eb="12">
      <t>ガッカ</t>
    </rPh>
    <rPh sb="13" eb="16">
      <t>ザイセキシャ</t>
    </rPh>
    <rPh sb="17" eb="18">
      <t>ウチ</t>
    </rPh>
    <phoneticPr fontId="3"/>
  </si>
  <si>
    <t>　　　　 回生進行しなかった者</t>
    <phoneticPr fontId="3"/>
  </si>
  <si>
    <t>　　　電子情報デザイン学科</t>
    <phoneticPr fontId="3"/>
  </si>
  <si>
    <t>　　　*2012年度より電子情報工学課へ
　　　　名称変更</t>
    <rPh sb="8" eb="10">
      <t>ネンド</t>
    </rPh>
    <rPh sb="12" eb="14">
      <t>デンシ</t>
    </rPh>
    <rPh sb="14" eb="16">
      <t>ジョウホウ</t>
    </rPh>
    <rPh sb="16" eb="18">
      <t>コウガク</t>
    </rPh>
    <rPh sb="18" eb="19">
      <t>カ</t>
    </rPh>
    <rPh sb="25" eb="27">
      <t>メイショウ</t>
    </rPh>
    <rPh sb="27" eb="29">
      <t>ヘンコウ</t>
    </rPh>
    <phoneticPr fontId="3"/>
  </si>
  <si>
    <t>　　　マイクロ機械システム工学科</t>
    <phoneticPr fontId="3"/>
  </si>
  <si>
    <t>　　　*2012年度より機械工学課へ統合</t>
    <rPh sb="8" eb="10">
      <t>ネンド</t>
    </rPh>
    <rPh sb="12" eb="14">
      <t>キカイ</t>
    </rPh>
    <rPh sb="14" eb="16">
      <t>コウガク</t>
    </rPh>
    <rPh sb="16" eb="17">
      <t>カ</t>
    </rPh>
    <rPh sb="18" eb="20">
      <t>トウゴウ</t>
    </rPh>
    <phoneticPr fontId="2"/>
  </si>
  <si>
    <t>情報理工学部</t>
    <rPh sb="0" eb="2">
      <t>ジョウホウ</t>
    </rPh>
    <rPh sb="2" eb="4">
      <t>リコウ</t>
    </rPh>
    <rPh sb="4" eb="6">
      <t>ガクブ</t>
    </rPh>
    <phoneticPr fontId="3"/>
  </si>
  <si>
    <t xml:space="preserve"> 　　 情報理工学科</t>
    <rPh sb="4" eb="6">
      <t>ジョウホウ</t>
    </rPh>
    <rPh sb="6" eb="8">
      <t>リコウ</t>
    </rPh>
    <rPh sb="8" eb="10">
      <t>ガッカ</t>
    </rPh>
    <phoneticPr fontId="13"/>
  </si>
  <si>
    <t>-</t>
    <phoneticPr fontId="2"/>
  </si>
  <si>
    <t>　　　情報システム学科</t>
    <rPh sb="3" eb="5">
      <t>ジョウホウ</t>
    </rPh>
    <rPh sb="9" eb="11">
      <t>ガッカ</t>
    </rPh>
    <phoneticPr fontId="3"/>
  </si>
  <si>
    <t>　　　情報コミュニケーション学科</t>
    <rPh sb="3" eb="5">
      <t>ジョウホウ</t>
    </rPh>
    <rPh sb="14" eb="16">
      <t>ガッカ</t>
    </rPh>
    <phoneticPr fontId="3"/>
  </si>
  <si>
    <t>　　　メディア情報学科</t>
    <rPh sb="7" eb="9">
      <t>ジョウホウ</t>
    </rPh>
    <rPh sb="9" eb="11">
      <t>ガッカ</t>
    </rPh>
    <phoneticPr fontId="3"/>
  </si>
  <si>
    <t>　　　知能情報学科</t>
    <rPh sb="3" eb="5">
      <t>チノウ</t>
    </rPh>
    <rPh sb="5" eb="7">
      <t>ジョウホウ</t>
    </rPh>
    <rPh sb="7" eb="9">
      <t>ガッカ</t>
    </rPh>
    <phoneticPr fontId="3"/>
  </si>
  <si>
    <t>生命科学部</t>
    <rPh sb="0" eb="2">
      <t>セイメイ</t>
    </rPh>
    <rPh sb="2" eb="5">
      <t>カガクブ</t>
    </rPh>
    <phoneticPr fontId="3"/>
  </si>
  <si>
    <t>　　　応用化学科</t>
    <rPh sb="3" eb="5">
      <t>オウヨウ</t>
    </rPh>
    <rPh sb="5" eb="6">
      <t>カ</t>
    </rPh>
    <rPh sb="6" eb="8">
      <t>ガッカ</t>
    </rPh>
    <rPh sb="7" eb="8">
      <t>カ</t>
    </rPh>
    <phoneticPr fontId="3"/>
  </si>
  <si>
    <t>　　　生物工学科</t>
    <rPh sb="3" eb="5">
      <t>セイブツ</t>
    </rPh>
    <rPh sb="5" eb="8">
      <t>コウガクカ</t>
    </rPh>
    <phoneticPr fontId="3"/>
  </si>
  <si>
    <t>　　　生命情報学科</t>
    <rPh sb="3" eb="5">
      <t>セイメイ</t>
    </rPh>
    <rPh sb="5" eb="7">
      <t>ジョウホウ</t>
    </rPh>
    <rPh sb="7" eb="9">
      <t>ガッカ</t>
    </rPh>
    <phoneticPr fontId="3"/>
  </si>
  <si>
    <t>　　　生命医科学科</t>
    <rPh sb="3" eb="5">
      <t>セイメイ</t>
    </rPh>
    <rPh sb="5" eb="7">
      <t>イカ</t>
    </rPh>
    <rPh sb="7" eb="9">
      <t>ガッカ</t>
    </rPh>
    <phoneticPr fontId="3"/>
  </si>
  <si>
    <t>スポーツ健康科学部</t>
  </si>
  <si>
    <t xml:space="preserve"> 食マネジメント学部</t>
    <phoneticPr fontId="2"/>
  </si>
  <si>
    <t xml:space="preserve">      食マネジメント学科</t>
    <phoneticPr fontId="2"/>
  </si>
  <si>
    <t>薬学部</t>
    <rPh sb="0" eb="3">
      <t>ヤクガクブ</t>
    </rPh>
    <phoneticPr fontId="3"/>
  </si>
  <si>
    <t>　　 薬学科　　　　＊6年制</t>
    <rPh sb="3" eb="6">
      <t>ヤクガッカ</t>
    </rPh>
    <phoneticPr fontId="3"/>
  </si>
  <si>
    <t>　　 創薬科学科　＊2015年度新設4年制</t>
    <rPh sb="3" eb="5">
      <t>ソウヤク</t>
    </rPh>
    <rPh sb="5" eb="6">
      <t>カ</t>
    </rPh>
    <rPh sb="6" eb="8">
      <t>ガッカ</t>
    </rPh>
    <phoneticPr fontId="3"/>
  </si>
  <si>
    <t>（３）大学院学科別　</t>
    <rPh sb="3" eb="6">
      <t>ダイガクイン</t>
    </rPh>
    <rPh sb="6" eb="7">
      <t>ガク</t>
    </rPh>
    <rPh sb="7" eb="8">
      <t>カ</t>
    </rPh>
    <rPh sb="8" eb="9">
      <t>ベツ</t>
    </rPh>
    <phoneticPr fontId="3"/>
  </si>
  <si>
    <t>（単位：人）</t>
    <rPh sb="4" eb="5">
      <t>ヒト</t>
    </rPh>
    <phoneticPr fontId="3"/>
  </si>
  <si>
    <t>修士課程・博士課程前期</t>
    <rPh sb="0" eb="2">
      <t>シュウシ</t>
    </rPh>
    <rPh sb="2" eb="4">
      <t>カテイ</t>
    </rPh>
    <rPh sb="5" eb="7">
      <t>ハクシ</t>
    </rPh>
    <rPh sb="7" eb="9">
      <t>カテイ</t>
    </rPh>
    <rPh sb="9" eb="11">
      <t>ゼンキ</t>
    </rPh>
    <phoneticPr fontId="3"/>
  </si>
  <si>
    <t>博士課程後期</t>
    <rPh sb="0" eb="2">
      <t>ハクシ</t>
    </rPh>
    <rPh sb="2" eb="4">
      <t>カテイ</t>
    </rPh>
    <rPh sb="4" eb="5">
      <t>ウシ</t>
    </rPh>
    <phoneticPr fontId="3"/>
  </si>
  <si>
    <t>3回生以上</t>
    <rPh sb="1" eb="2">
      <t>カイ</t>
    </rPh>
    <rPh sb="2" eb="3">
      <t>セイ</t>
    </rPh>
    <rPh sb="3" eb="5">
      <t>イジョウ</t>
    </rPh>
    <phoneticPr fontId="3"/>
  </si>
  <si>
    <t>4回生以上</t>
    <rPh sb="1" eb="2">
      <t>カイ</t>
    </rPh>
    <rPh sb="2" eb="3">
      <t>セイ</t>
    </rPh>
    <rPh sb="3" eb="5">
      <t>イジョウ</t>
    </rPh>
    <phoneticPr fontId="3"/>
  </si>
  <si>
    <t>経済学研究科</t>
    <rPh sb="0" eb="3">
      <t>ケイザイガク</t>
    </rPh>
    <rPh sb="3" eb="5">
      <t>ケンキュウ</t>
    </rPh>
    <rPh sb="5" eb="6">
      <t>カ</t>
    </rPh>
    <phoneticPr fontId="3"/>
  </si>
  <si>
    <t>理工学研究科</t>
    <rPh sb="0" eb="3">
      <t>リコウガク</t>
    </rPh>
    <rPh sb="3" eb="5">
      <t>ケンキュウ</t>
    </rPh>
    <rPh sb="5" eb="6">
      <t>カ</t>
    </rPh>
    <phoneticPr fontId="3"/>
  </si>
  <si>
    <t>情報理工学研究科</t>
    <rPh sb="0" eb="2">
      <t>ジョウホウ</t>
    </rPh>
    <rPh sb="2" eb="4">
      <t>リコウ</t>
    </rPh>
    <rPh sb="4" eb="5">
      <t>ガク</t>
    </rPh>
    <rPh sb="5" eb="8">
      <t>ケンキュウカ</t>
    </rPh>
    <phoneticPr fontId="3"/>
  </si>
  <si>
    <t>生命科学研究科</t>
    <rPh sb="0" eb="2">
      <t>セイメイ</t>
    </rPh>
    <rPh sb="2" eb="4">
      <t>カガク</t>
    </rPh>
    <rPh sb="4" eb="7">
      <t>ケンキュウカ</t>
    </rPh>
    <phoneticPr fontId="3"/>
  </si>
  <si>
    <t>スポーツ健康科学研究科</t>
    <rPh sb="4" eb="6">
      <t>ケンコウ</t>
    </rPh>
    <rPh sb="6" eb="8">
      <t>カガク</t>
    </rPh>
    <rPh sb="8" eb="11">
      <t>ケンキュウカ</t>
    </rPh>
    <phoneticPr fontId="3"/>
  </si>
  <si>
    <t>4年制博士課程（2014年より）</t>
    <rPh sb="1" eb="2">
      <t>ネン</t>
    </rPh>
    <rPh sb="2" eb="3">
      <t>セイ</t>
    </rPh>
    <rPh sb="3" eb="5">
      <t>ハカセ</t>
    </rPh>
    <rPh sb="5" eb="7">
      <t>カテイ</t>
    </rPh>
    <rPh sb="12" eb="13">
      <t>ネン</t>
    </rPh>
    <phoneticPr fontId="3"/>
  </si>
  <si>
    <t>薬学研究科</t>
    <rPh sb="0" eb="2">
      <t>ヤクガク</t>
    </rPh>
    <rPh sb="2" eb="5">
      <t>ケンキュウカ</t>
    </rPh>
    <phoneticPr fontId="3"/>
  </si>
  <si>
    <t>（注）平成27年4月より、経営学部（経営学研究科、経営管理研究科）については、大阪いばらきキャンパスに拠点を移したため、教員、学生数が減っている</t>
    <rPh sb="3" eb="5">
      <t>ヘイセイ</t>
    </rPh>
    <rPh sb="7" eb="8">
      <t>ネン</t>
    </rPh>
    <rPh sb="9" eb="10">
      <t>ツキ</t>
    </rPh>
    <rPh sb="13" eb="15">
      <t>ケイエイ</t>
    </rPh>
    <rPh sb="15" eb="17">
      <t>ガクブ</t>
    </rPh>
    <rPh sb="18" eb="21">
      <t>ケイエイガク</t>
    </rPh>
    <rPh sb="21" eb="24">
      <t>ケンキュウカ</t>
    </rPh>
    <rPh sb="25" eb="27">
      <t>ケイエイ</t>
    </rPh>
    <rPh sb="27" eb="29">
      <t>カンリ</t>
    </rPh>
    <rPh sb="29" eb="32">
      <t>ケンキュウカ</t>
    </rPh>
    <rPh sb="39" eb="41">
      <t>オオサカ</t>
    </rPh>
    <rPh sb="51" eb="53">
      <t>キョテン</t>
    </rPh>
    <rPh sb="54" eb="55">
      <t>ウツ</t>
    </rPh>
    <rPh sb="60" eb="62">
      <t>キョウイン</t>
    </rPh>
    <rPh sb="63" eb="66">
      <t>ガクセイスウ</t>
    </rPh>
    <rPh sb="67" eb="68">
      <t>ヘ</t>
    </rPh>
    <phoneticPr fontId="3"/>
  </si>
  <si>
    <t>８０． 児童生徒の体位の推移</t>
    <rPh sb="4" eb="6">
      <t>ジドウ</t>
    </rPh>
    <rPh sb="6" eb="8">
      <t>セイト</t>
    </rPh>
    <rPh sb="9" eb="11">
      <t>タイイ</t>
    </rPh>
    <rPh sb="12" eb="14">
      <t>スイイ</t>
    </rPh>
    <phoneticPr fontId="3"/>
  </si>
  <si>
    <t xml:space="preserve">          （単位：ｃｍ、ｋｇ）</t>
    <rPh sb="11" eb="13">
      <t>タンイ</t>
    </rPh>
    <phoneticPr fontId="3"/>
  </si>
  <si>
    <t>幼稚園</t>
    <rPh sb="0" eb="3">
      <t>ヨウチエン</t>
    </rPh>
    <phoneticPr fontId="3"/>
  </si>
  <si>
    <t>小        学        校</t>
    <rPh sb="0" eb="19">
      <t>ショウガッコウ</t>
    </rPh>
    <phoneticPr fontId="3"/>
  </si>
  <si>
    <t>中    学    校</t>
    <rPh sb="0" eb="11">
      <t>チュウガッコウ</t>
    </rPh>
    <phoneticPr fontId="3"/>
  </si>
  <si>
    <t>5歳</t>
    <phoneticPr fontId="3"/>
  </si>
  <si>
    <t>6歳</t>
    <phoneticPr fontId="3"/>
  </si>
  <si>
    <t>7歳</t>
    <phoneticPr fontId="3"/>
  </si>
  <si>
    <t>8歳</t>
    <phoneticPr fontId="3"/>
  </si>
  <si>
    <t>9歳</t>
    <phoneticPr fontId="3"/>
  </si>
  <si>
    <t>10歳</t>
    <phoneticPr fontId="3"/>
  </si>
  <si>
    <t>11歳</t>
    <phoneticPr fontId="3"/>
  </si>
  <si>
    <t>12歳</t>
    <phoneticPr fontId="3"/>
  </si>
  <si>
    <t>13歳</t>
    <phoneticPr fontId="3"/>
  </si>
  <si>
    <t>14歳</t>
    <phoneticPr fontId="3"/>
  </si>
  <si>
    <t>身
長</t>
    <rPh sb="0" eb="1">
      <t>ミ</t>
    </rPh>
    <rPh sb="6" eb="7">
      <t>チョウ</t>
    </rPh>
    <phoneticPr fontId="3"/>
  </si>
  <si>
    <t>＜男    子＞</t>
    <rPh sb="1" eb="2">
      <t>オトコ</t>
    </rPh>
    <rPh sb="6" eb="7">
      <t>コ</t>
    </rPh>
    <phoneticPr fontId="3"/>
  </si>
  <si>
    <t>　＜女    子＞</t>
    <rPh sb="2" eb="3">
      <t>オンナ</t>
    </rPh>
    <rPh sb="7" eb="8">
      <t>コ</t>
    </rPh>
    <phoneticPr fontId="3"/>
  </si>
  <si>
    <t>体
重</t>
    <rPh sb="0" eb="1">
      <t>タイ</t>
    </rPh>
    <rPh sb="6" eb="7">
      <t>オモ</t>
    </rPh>
    <phoneticPr fontId="3"/>
  </si>
  <si>
    <t>＜女    子＞</t>
    <rPh sb="1" eb="2">
      <t>オンナ</t>
    </rPh>
    <rPh sb="6" eb="7">
      <t>コ</t>
    </rPh>
    <phoneticPr fontId="3"/>
  </si>
  <si>
    <t>資料：スポーツ保健課　　学校保健統計調査　</t>
    <rPh sb="0" eb="2">
      <t>シリョウ</t>
    </rPh>
    <rPh sb="7" eb="9">
      <t>ホケン</t>
    </rPh>
    <rPh sb="9" eb="10">
      <t>カ</t>
    </rPh>
    <rPh sb="12" eb="14">
      <t>ガッコウ</t>
    </rPh>
    <rPh sb="14" eb="16">
      <t>ホケン</t>
    </rPh>
    <rPh sb="16" eb="18">
      <t>トウケイ</t>
    </rPh>
    <rPh sb="18" eb="20">
      <t>チョウサ</t>
    </rPh>
    <phoneticPr fontId="3"/>
  </si>
  <si>
    <t>　幼児課</t>
    <rPh sb="1" eb="3">
      <t>ヨウジ</t>
    </rPh>
    <rPh sb="3" eb="4">
      <t>カ</t>
    </rPh>
    <phoneticPr fontId="2"/>
  </si>
  <si>
    <t>８１． アミカホール利用状況</t>
    <rPh sb="10" eb="12">
      <t>リヨウ</t>
    </rPh>
    <rPh sb="12" eb="14">
      <t>ジョウキョウ</t>
    </rPh>
    <phoneticPr fontId="3"/>
  </si>
  <si>
    <t>（単位：日、％）</t>
    <rPh sb="1" eb="3">
      <t>タンイ</t>
    </rPh>
    <rPh sb="4" eb="5">
      <t>ヒ</t>
    </rPh>
    <phoneticPr fontId="2"/>
  </si>
  <si>
    <t>区      分</t>
    <rPh sb="0" eb="8">
      <t>クブン</t>
    </rPh>
    <phoneticPr fontId="3"/>
  </si>
  <si>
    <t>開館</t>
    <rPh sb="0" eb="2">
      <t>カイカン</t>
    </rPh>
    <phoneticPr fontId="3"/>
  </si>
  <si>
    <t>日数</t>
    <rPh sb="0" eb="2">
      <t>ニッスウ</t>
    </rPh>
    <phoneticPr fontId="3"/>
  </si>
  <si>
    <t>ホール</t>
    <phoneticPr fontId="3"/>
  </si>
  <si>
    <t>利用日数</t>
    <rPh sb="0" eb="2">
      <t>リヨウ</t>
    </rPh>
    <rPh sb="2" eb="4">
      <t>ニッスウ</t>
    </rPh>
    <phoneticPr fontId="3"/>
  </si>
  <si>
    <t>利用率</t>
    <rPh sb="0" eb="3">
      <t>リヨウリツ</t>
    </rPh>
    <phoneticPr fontId="3"/>
  </si>
  <si>
    <t>リハーサル室</t>
    <rPh sb="5" eb="6">
      <t>シツ</t>
    </rPh>
    <phoneticPr fontId="3"/>
  </si>
  <si>
    <t>文化教室Ⅰ</t>
    <rPh sb="0" eb="2">
      <t>ブンカ</t>
    </rPh>
    <rPh sb="2" eb="4">
      <t>キョウシツ</t>
    </rPh>
    <phoneticPr fontId="3"/>
  </si>
  <si>
    <t>文化教室Ⅱ</t>
    <rPh sb="0" eb="2">
      <t>ブンカ</t>
    </rPh>
    <rPh sb="2" eb="4">
      <t>キョウシツ</t>
    </rPh>
    <phoneticPr fontId="3"/>
  </si>
  <si>
    <t>研修室</t>
    <rPh sb="0" eb="3">
      <t>ケンシュウシツ</t>
    </rPh>
    <phoneticPr fontId="3"/>
  </si>
  <si>
    <t>資料：草津アミカホール</t>
    <rPh sb="0" eb="2">
      <t>シリョウ</t>
    </rPh>
    <rPh sb="3" eb="5">
      <t>クサツ</t>
    </rPh>
    <phoneticPr fontId="3"/>
  </si>
  <si>
    <t>８２． クレアホール利用状況</t>
    <rPh sb="10" eb="12">
      <t>リヨウ</t>
    </rPh>
    <rPh sb="12" eb="14">
      <t>ジョウキョウ</t>
    </rPh>
    <phoneticPr fontId="3"/>
  </si>
  <si>
    <t>ホール</t>
    <phoneticPr fontId="3"/>
  </si>
  <si>
    <t>46</t>
    <phoneticPr fontId="3"/>
  </si>
  <si>
    <t>191</t>
    <phoneticPr fontId="2"/>
  </si>
  <si>
    <t>137</t>
    <phoneticPr fontId="2"/>
  </si>
  <si>
    <t>63.0</t>
    <phoneticPr fontId="3"/>
  </si>
  <si>
    <t>62.0</t>
    <phoneticPr fontId="2"/>
  </si>
  <si>
    <t>47.4</t>
    <phoneticPr fontId="2"/>
  </si>
  <si>
    <t>32</t>
    <phoneticPr fontId="3"/>
  </si>
  <si>
    <t>204</t>
    <phoneticPr fontId="2"/>
  </si>
  <si>
    <t>175</t>
    <phoneticPr fontId="2"/>
  </si>
  <si>
    <t>43.8</t>
    <phoneticPr fontId="3"/>
  </si>
  <si>
    <t>66.2</t>
    <phoneticPr fontId="2"/>
  </si>
  <si>
    <t>57.0</t>
    <phoneticPr fontId="2"/>
  </si>
  <si>
    <t>練習室１</t>
    <rPh sb="0" eb="3">
      <t>レンシュウシツ</t>
    </rPh>
    <phoneticPr fontId="3"/>
  </si>
  <si>
    <t>28</t>
    <phoneticPr fontId="3"/>
  </si>
  <si>
    <t>142</t>
    <phoneticPr fontId="2"/>
  </si>
  <si>
    <t>153</t>
    <phoneticPr fontId="2"/>
  </si>
  <si>
    <t>38.4</t>
    <phoneticPr fontId="3"/>
  </si>
  <si>
    <t>46.1</t>
    <phoneticPr fontId="2"/>
  </si>
  <si>
    <t>49.8</t>
    <phoneticPr fontId="2"/>
  </si>
  <si>
    <t>練習室２</t>
    <rPh sb="0" eb="3">
      <t>レンシュウシツ</t>
    </rPh>
    <phoneticPr fontId="3"/>
  </si>
  <si>
    <t>36</t>
    <phoneticPr fontId="3"/>
  </si>
  <si>
    <t>156</t>
    <phoneticPr fontId="2"/>
  </si>
  <si>
    <t>116</t>
    <phoneticPr fontId="2"/>
  </si>
  <si>
    <t>49.3</t>
    <phoneticPr fontId="3"/>
  </si>
  <si>
    <t>50.6</t>
    <phoneticPr fontId="2"/>
  </si>
  <si>
    <t>37.8</t>
    <phoneticPr fontId="2"/>
  </si>
  <si>
    <t>和室</t>
    <rPh sb="0" eb="2">
      <t>ワシツ</t>
    </rPh>
    <phoneticPr fontId="3"/>
  </si>
  <si>
    <t>43</t>
    <phoneticPr fontId="3"/>
  </si>
  <si>
    <t>196</t>
    <phoneticPr fontId="2"/>
  </si>
  <si>
    <t>145</t>
    <phoneticPr fontId="2"/>
  </si>
  <si>
    <t>58.9</t>
    <phoneticPr fontId="3"/>
  </si>
  <si>
    <t>63.6</t>
    <phoneticPr fontId="2"/>
  </si>
  <si>
    <t>47.2</t>
    <phoneticPr fontId="2"/>
  </si>
  <si>
    <t>展示ホール</t>
    <rPh sb="0" eb="2">
      <t>テンジ</t>
    </rPh>
    <phoneticPr fontId="3"/>
  </si>
  <si>
    <t>34</t>
    <phoneticPr fontId="3"/>
  </si>
  <si>
    <t>155</t>
    <phoneticPr fontId="2"/>
  </si>
  <si>
    <t>144</t>
    <phoneticPr fontId="2"/>
  </si>
  <si>
    <t>46.6</t>
    <phoneticPr fontId="3"/>
  </si>
  <si>
    <t>50.3</t>
    <phoneticPr fontId="2"/>
  </si>
  <si>
    <t>46.9</t>
    <phoneticPr fontId="2"/>
  </si>
  <si>
    <t>資料：草津クレアホール</t>
    <rPh sb="0" eb="2">
      <t>シリョウ</t>
    </rPh>
    <rPh sb="3" eb="5">
      <t>クサツ</t>
    </rPh>
    <phoneticPr fontId="3"/>
  </si>
  <si>
    <t>８３． 市民交流プラザ利用状況</t>
    <rPh sb="4" eb="6">
      <t>シミン</t>
    </rPh>
    <rPh sb="6" eb="8">
      <t>コウリュウ</t>
    </rPh>
    <rPh sb="11" eb="13">
      <t>リヨウ</t>
    </rPh>
    <rPh sb="13" eb="15">
      <t>ジョウキョウ</t>
    </rPh>
    <phoneticPr fontId="3"/>
  </si>
  <si>
    <t>利用者数</t>
    <rPh sb="0" eb="3">
      <t>リヨウシャ</t>
    </rPh>
    <rPh sb="3" eb="4">
      <t>スウ</t>
    </rPh>
    <phoneticPr fontId="3"/>
  </si>
  <si>
    <t>資料：市民交流プラザ</t>
    <rPh sb="0" eb="2">
      <t>シリョウ</t>
    </rPh>
    <rPh sb="3" eb="5">
      <t>シミン</t>
    </rPh>
    <rPh sb="5" eb="7">
      <t>コウリュウ</t>
    </rPh>
    <phoneticPr fontId="3"/>
  </si>
  <si>
    <t>８４． まちづくりセンター利用状況</t>
    <rPh sb="13" eb="15">
      <t>リヨウ</t>
    </rPh>
    <rPh sb="15" eb="17">
      <t>ジョウキョウ</t>
    </rPh>
    <phoneticPr fontId="3"/>
  </si>
  <si>
    <t>資料：まちづくり協働課</t>
  </si>
  <si>
    <t>８５． 人権センター利用状況</t>
    <phoneticPr fontId="3"/>
  </si>
  <si>
    <t>資料：人権センター</t>
    <rPh sb="0" eb="2">
      <t>シリョウ</t>
    </rPh>
    <phoneticPr fontId="3"/>
  </si>
  <si>
    <t>８６． 長寿の郷ロクハ荘利用状況</t>
    <rPh sb="4" eb="6">
      <t>チョウジュ</t>
    </rPh>
    <rPh sb="7" eb="8">
      <t>サト</t>
    </rPh>
    <rPh sb="11" eb="12">
      <t>ソウ</t>
    </rPh>
    <rPh sb="12" eb="14">
      <t>リヨウ</t>
    </rPh>
    <rPh sb="14" eb="16">
      <t>ジョウキョウ</t>
    </rPh>
    <phoneticPr fontId="3"/>
  </si>
  <si>
    <r>
      <t>資料：</t>
    </r>
    <r>
      <rPr>
        <sz val="11"/>
        <rFont val="ＭＳ Ｐゴシック"/>
        <family val="3"/>
        <charset val="128"/>
      </rPr>
      <t>長寿いきがい課</t>
    </r>
    <rPh sb="0" eb="2">
      <t>シリョウ</t>
    </rPh>
    <rPh sb="3" eb="5">
      <t>チョウジュ</t>
    </rPh>
    <rPh sb="9" eb="10">
      <t>カ</t>
    </rPh>
    <phoneticPr fontId="3"/>
  </si>
  <si>
    <t>８７． なごみの郷利用状況</t>
    <rPh sb="8" eb="9">
      <t>サト</t>
    </rPh>
    <rPh sb="9" eb="11">
      <t>リヨウ</t>
    </rPh>
    <rPh sb="11" eb="13">
      <t>ジョウキョウ</t>
    </rPh>
    <phoneticPr fontId="3"/>
  </si>
  <si>
    <t>８８．地域まちづくりセンター利用状況</t>
    <rPh sb="3" eb="5">
      <t>チイキ</t>
    </rPh>
    <rPh sb="14" eb="16">
      <t>リヨウ</t>
    </rPh>
    <rPh sb="16" eb="18">
      <t>ジョウキョウ</t>
    </rPh>
    <phoneticPr fontId="3"/>
  </si>
  <si>
    <t>志津まちづくりセンター</t>
    <rPh sb="0" eb="2">
      <t>シヅ</t>
    </rPh>
    <phoneticPr fontId="3"/>
  </si>
  <si>
    <t>志津南まちづくりセンター</t>
    <rPh sb="0" eb="2">
      <t>シヅ</t>
    </rPh>
    <rPh sb="2" eb="3">
      <t>ミナミ</t>
    </rPh>
    <phoneticPr fontId="3"/>
  </si>
  <si>
    <t>草津まちづくりセンター</t>
    <rPh sb="0" eb="2">
      <t>クサツ</t>
    </rPh>
    <phoneticPr fontId="3"/>
  </si>
  <si>
    <t>大路まちづくりセンター</t>
    <rPh sb="0" eb="2">
      <t>オオジ</t>
    </rPh>
    <phoneticPr fontId="3"/>
  </si>
  <si>
    <t>渋川まちづくりセンター</t>
    <rPh sb="0" eb="2">
      <t>シブカワ</t>
    </rPh>
    <phoneticPr fontId="3"/>
  </si>
  <si>
    <t>矢倉まちづくりセンター</t>
    <rPh sb="0" eb="2">
      <t>ヤグラ</t>
    </rPh>
    <phoneticPr fontId="3"/>
  </si>
  <si>
    <t>老上まちづくりセンター</t>
    <rPh sb="0" eb="1">
      <t>オイ</t>
    </rPh>
    <rPh sb="1" eb="2">
      <t>カミ</t>
    </rPh>
    <phoneticPr fontId="3"/>
  </si>
  <si>
    <t>老上西まちづくりセンター</t>
    <rPh sb="0" eb="1">
      <t>オイ</t>
    </rPh>
    <rPh sb="1" eb="2">
      <t>カミ</t>
    </rPh>
    <rPh sb="2" eb="3">
      <t>ニシ</t>
    </rPh>
    <phoneticPr fontId="2"/>
  </si>
  <si>
    <t>玉川まちづくりセンター</t>
    <rPh sb="0" eb="2">
      <t>タマガワ</t>
    </rPh>
    <phoneticPr fontId="3"/>
  </si>
  <si>
    <t>南笠東まちづくりセンター</t>
    <rPh sb="0" eb="3">
      <t>ミナミガサヒガシ</t>
    </rPh>
    <phoneticPr fontId="3"/>
  </si>
  <si>
    <t>山田まちづくりセンター</t>
    <rPh sb="0" eb="2">
      <t>ヤマダ</t>
    </rPh>
    <phoneticPr fontId="3"/>
  </si>
  <si>
    <t>笠縫まちづくりセンター</t>
    <rPh sb="0" eb="2">
      <t>カサヌイ</t>
    </rPh>
    <phoneticPr fontId="3"/>
  </si>
  <si>
    <t>笠縫東まちづくりセンター</t>
    <rPh sb="0" eb="2">
      <t>カサヌイ</t>
    </rPh>
    <rPh sb="2" eb="3">
      <t>ヒガシ</t>
    </rPh>
    <phoneticPr fontId="3"/>
  </si>
  <si>
    <t>常盤まちづくりセンター</t>
    <rPh sb="0" eb="2">
      <t>トキワ</t>
    </rPh>
    <phoneticPr fontId="3"/>
  </si>
  <si>
    <t>資料：まちづくり協働課</t>
    <rPh sb="0" eb="2">
      <t>シリョウ</t>
    </rPh>
    <rPh sb="8" eb="10">
      <t>キョウドウ</t>
    </rPh>
    <rPh sb="10" eb="11">
      <t>カ</t>
    </rPh>
    <phoneticPr fontId="3"/>
  </si>
  <si>
    <t>８９． 社会体育施設等利用状況</t>
    <rPh sb="4" eb="6">
      <t>シャカイ</t>
    </rPh>
    <rPh sb="6" eb="8">
      <t>タイイク</t>
    </rPh>
    <rPh sb="8" eb="10">
      <t>シセツ</t>
    </rPh>
    <rPh sb="10" eb="11">
      <t>トウ</t>
    </rPh>
    <rPh sb="11" eb="13">
      <t>リヨウ</t>
    </rPh>
    <rPh sb="13" eb="15">
      <t>ジョウキョウ</t>
    </rPh>
    <phoneticPr fontId="3"/>
  </si>
  <si>
    <t>（単位：件、人）</t>
    <rPh sb="1" eb="3">
      <t>タンイ</t>
    </rPh>
    <rPh sb="4" eb="5">
      <t>ケン</t>
    </rPh>
    <rPh sb="6" eb="7">
      <t>ヒト</t>
    </rPh>
    <phoneticPr fontId="3"/>
  </si>
  <si>
    <t>総      数</t>
    <rPh sb="0" eb="8">
      <t>ソウスウ</t>
    </rPh>
    <phoneticPr fontId="3"/>
  </si>
  <si>
    <t>市民体育館</t>
    <rPh sb="0" eb="2">
      <t>シミン</t>
    </rPh>
    <rPh sb="2" eb="5">
      <t>タイイクカン</t>
    </rPh>
    <phoneticPr fontId="3"/>
  </si>
  <si>
    <t>野村グラウンド</t>
    <rPh sb="0" eb="2">
      <t>ノムラ</t>
    </rPh>
    <phoneticPr fontId="3"/>
  </si>
  <si>
    <t>野村テニスコート</t>
    <rPh sb="0" eb="2">
      <t>ノムラ</t>
    </rPh>
    <phoneticPr fontId="3"/>
  </si>
  <si>
    <t>利用者</t>
    <rPh sb="0" eb="3">
      <t>リヨウシャ</t>
    </rPh>
    <phoneticPr fontId="3"/>
  </si>
  <si>
    <t>総合体育館</t>
    <rPh sb="0" eb="2">
      <t>ソウゴウ</t>
    </rPh>
    <rPh sb="2" eb="5">
      <t>タイイクカン</t>
    </rPh>
    <phoneticPr fontId="3"/>
  </si>
  <si>
    <t>武道館</t>
    <rPh sb="0" eb="3">
      <t>ブドウカン</t>
    </rPh>
    <phoneticPr fontId="3"/>
  </si>
  <si>
    <t>ふれあい運動場</t>
    <rPh sb="4" eb="6">
      <t>ウンドウ</t>
    </rPh>
    <rPh sb="6" eb="7">
      <t>バ</t>
    </rPh>
    <phoneticPr fontId="3"/>
  </si>
  <si>
    <t>ふれあい体育館</t>
    <rPh sb="4" eb="7">
      <t>タイイクカン</t>
    </rPh>
    <phoneticPr fontId="3"/>
  </si>
  <si>
    <t>ロクハ公園プール</t>
    <rPh sb="3" eb="5">
      <t>コウエン</t>
    </rPh>
    <phoneticPr fontId="3"/>
  </si>
  <si>
    <t>弾正公園テニスコート</t>
    <rPh sb="0" eb="1">
      <t>ダンジョウ</t>
    </rPh>
    <rPh sb="1" eb="2">
      <t>セイ</t>
    </rPh>
    <rPh sb="2" eb="4">
      <t>コウエン</t>
    </rPh>
    <phoneticPr fontId="3"/>
  </si>
  <si>
    <t>草津グリーンスタジアム</t>
    <rPh sb="0" eb="2">
      <t>クサツ</t>
    </rPh>
    <phoneticPr fontId="3"/>
  </si>
  <si>
    <t>三ツ池運動公園</t>
    <rPh sb="0" eb="1">
      <t>ミ</t>
    </rPh>
    <rPh sb="2" eb="3">
      <t>イケ</t>
    </rPh>
    <rPh sb="3" eb="4">
      <t>ウン</t>
    </rPh>
    <rPh sb="4" eb="5">
      <t>ドウ</t>
    </rPh>
    <rPh sb="5" eb="7">
      <t>コウエン</t>
    </rPh>
    <phoneticPr fontId="3"/>
  </si>
  <si>
    <t>入場者</t>
    <rPh sb="0" eb="3">
      <t>ニュウジョウシャ</t>
    </rPh>
    <phoneticPr fontId="3"/>
  </si>
  <si>
    <t>三ツ池テニスコート</t>
    <rPh sb="0" eb="1">
      <t>ミ</t>
    </rPh>
    <rPh sb="2" eb="3">
      <t>イケ</t>
    </rPh>
    <phoneticPr fontId="2"/>
  </si>
  <si>
    <t>件数</t>
    <rPh sb="0" eb="2">
      <t>ケンスウ</t>
    </rPh>
    <phoneticPr fontId="2"/>
  </si>
  <si>
    <t>利用者</t>
    <rPh sb="0" eb="3">
      <t>リヨウシャ</t>
    </rPh>
    <phoneticPr fontId="2"/>
  </si>
  <si>
    <t>資料：公園緑地課、スポーツ保健課</t>
    <rPh sb="0" eb="2">
      <t>シリョウ</t>
    </rPh>
    <rPh sb="3" eb="5">
      <t>コウエン</t>
    </rPh>
    <rPh sb="5" eb="7">
      <t>リョクチ</t>
    </rPh>
    <rPh sb="7" eb="8">
      <t>カ</t>
    </rPh>
    <rPh sb="13" eb="15">
      <t>ホケン</t>
    </rPh>
    <rPh sb="15" eb="16">
      <t>カ</t>
    </rPh>
    <phoneticPr fontId="3"/>
  </si>
  <si>
    <t>（注）1.総合体育館は、平成25年7月から平成26年3月まで耐震補強・大規模改修工事のため、閉鎖</t>
    <rPh sb="1" eb="2">
      <t>チュウ</t>
    </rPh>
    <rPh sb="5" eb="7">
      <t>ソウゴウ</t>
    </rPh>
    <rPh sb="7" eb="9">
      <t>タイイク</t>
    </rPh>
    <rPh sb="9" eb="10">
      <t>カン</t>
    </rPh>
    <rPh sb="12" eb="14">
      <t>ヘイセイ</t>
    </rPh>
    <rPh sb="16" eb="17">
      <t>ネン</t>
    </rPh>
    <rPh sb="18" eb="19">
      <t>ガツ</t>
    </rPh>
    <rPh sb="21" eb="23">
      <t>ヘイセイ</t>
    </rPh>
    <rPh sb="25" eb="26">
      <t>ネン</t>
    </rPh>
    <rPh sb="27" eb="28">
      <t>ガツ</t>
    </rPh>
    <rPh sb="30" eb="32">
      <t>タイシン</t>
    </rPh>
    <rPh sb="32" eb="34">
      <t>ホキョウ</t>
    </rPh>
    <rPh sb="35" eb="38">
      <t>ダイキボ</t>
    </rPh>
    <rPh sb="38" eb="40">
      <t>カイシュウ</t>
    </rPh>
    <rPh sb="40" eb="42">
      <t>コウジ</t>
    </rPh>
    <rPh sb="46" eb="48">
      <t>ヘイサ</t>
    </rPh>
    <phoneticPr fontId="3"/>
  </si>
  <si>
    <t>　　　2.ふれあい運動場は、平成27年1月から平成27年3月まで改修工事のため、閉鎖</t>
    <phoneticPr fontId="2"/>
  </si>
  <si>
    <t>９０． 市立学校体育施設開放状況（平成２９年度）</t>
    <rPh sb="4" eb="6">
      <t>シリツ</t>
    </rPh>
    <rPh sb="6" eb="8">
      <t>ガッコウ</t>
    </rPh>
    <rPh sb="8" eb="10">
      <t>タイイク</t>
    </rPh>
    <rPh sb="10" eb="12">
      <t>シセツ</t>
    </rPh>
    <rPh sb="12" eb="14">
      <t>カイホウ</t>
    </rPh>
    <rPh sb="14" eb="16">
      <t>ジョウキョウ</t>
    </rPh>
    <rPh sb="17" eb="19">
      <t>ヘイセイ</t>
    </rPh>
    <rPh sb="21" eb="23">
      <t>ネンド</t>
    </rPh>
    <phoneticPr fontId="3"/>
  </si>
  <si>
    <t xml:space="preserve">                       （単位：日）</t>
    <rPh sb="24" eb="26">
      <t>タンイ</t>
    </rPh>
    <rPh sb="27" eb="28">
      <t>ヒ</t>
    </rPh>
    <phoneticPr fontId="3"/>
  </si>
  <si>
    <t>体育館</t>
    <phoneticPr fontId="3"/>
  </si>
  <si>
    <t>グラウンド</t>
    <phoneticPr fontId="3"/>
  </si>
  <si>
    <t>開放日数</t>
    <rPh sb="0" eb="2">
      <t>カイホウ</t>
    </rPh>
    <rPh sb="2" eb="4">
      <t>ニッスウ</t>
    </rPh>
    <phoneticPr fontId="3"/>
  </si>
  <si>
    <t>小学校</t>
    <rPh sb="0" eb="3">
      <t>ショウガッコウ</t>
    </rPh>
    <phoneticPr fontId="3"/>
  </si>
  <si>
    <t>　志津</t>
    <rPh sb="1" eb="3">
      <t>シヅ</t>
    </rPh>
    <phoneticPr fontId="3"/>
  </si>
  <si>
    <t>　志津南</t>
    <rPh sb="1" eb="3">
      <t>シヅ</t>
    </rPh>
    <rPh sb="3" eb="4">
      <t>ミナミ</t>
    </rPh>
    <phoneticPr fontId="3"/>
  </si>
  <si>
    <t>　草津</t>
    <rPh sb="1" eb="3">
      <t>クサツ</t>
    </rPh>
    <phoneticPr fontId="3"/>
  </si>
  <si>
    <t>　草津第二</t>
    <rPh sb="1" eb="3">
      <t>クサツ</t>
    </rPh>
    <rPh sb="3" eb="5">
      <t>ダイニ</t>
    </rPh>
    <phoneticPr fontId="3"/>
  </si>
  <si>
    <t>　渋川</t>
    <rPh sb="1" eb="3">
      <t>シブカワ</t>
    </rPh>
    <phoneticPr fontId="3"/>
  </si>
  <si>
    <t>　矢倉</t>
    <rPh sb="1" eb="3">
      <t>ヤグラ</t>
    </rPh>
    <phoneticPr fontId="3"/>
  </si>
  <si>
    <t>　老上</t>
    <rPh sb="1" eb="2">
      <t>オ</t>
    </rPh>
    <rPh sb="2" eb="3">
      <t>カミ</t>
    </rPh>
    <phoneticPr fontId="3"/>
  </si>
  <si>
    <t>　老上西</t>
    <rPh sb="1" eb="2">
      <t>オ</t>
    </rPh>
    <rPh sb="2" eb="3">
      <t>ウエ</t>
    </rPh>
    <rPh sb="3" eb="4">
      <t>ニシ</t>
    </rPh>
    <phoneticPr fontId="2"/>
  </si>
  <si>
    <t>　玉川</t>
    <rPh sb="1" eb="3">
      <t>タマガワ</t>
    </rPh>
    <phoneticPr fontId="3"/>
  </si>
  <si>
    <t>　南笠東</t>
    <rPh sb="1" eb="2">
      <t>ミナミ</t>
    </rPh>
    <rPh sb="2" eb="3">
      <t>カサ</t>
    </rPh>
    <rPh sb="3" eb="4">
      <t>ヒガシ</t>
    </rPh>
    <phoneticPr fontId="3"/>
  </si>
  <si>
    <t>　山田</t>
    <rPh sb="1" eb="3">
      <t>ヤマダ</t>
    </rPh>
    <phoneticPr fontId="3"/>
  </si>
  <si>
    <t>　笠縫</t>
    <rPh sb="1" eb="3">
      <t>カサヌイ</t>
    </rPh>
    <phoneticPr fontId="3"/>
  </si>
  <si>
    <t>　笠縫東</t>
    <rPh sb="1" eb="3">
      <t>カサヌイ</t>
    </rPh>
    <rPh sb="3" eb="4">
      <t>ヒガシ</t>
    </rPh>
    <phoneticPr fontId="3"/>
  </si>
  <si>
    <t>　常盤</t>
    <rPh sb="1" eb="3">
      <t>トキワ</t>
    </rPh>
    <phoneticPr fontId="3"/>
  </si>
  <si>
    <t>中学校</t>
    <rPh sb="0" eb="3">
      <t>チュウガッコウ</t>
    </rPh>
    <phoneticPr fontId="3"/>
  </si>
  <si>
    <t>　高穂</t>
    <rPh sb="1" eb="2">
      <t>タカ</t>
    </rPh>
    <rPh sb="2" eb="3">
      <t>ホ</t>
    </rPh>
    <phoneticPr fontId="3"/>
  </si>
  <si>
    <t>　老上</t>
    <rPh sb="1" eb="2">
      <t>ロウ</t>
    </rPh>
    <rPh sb="2" eb="3">
      <t>ウエ</t>
    </rPh>
    <phoneticPr fontId="3"/>
  </si>
  <si>
    <t>　松原</t>
    <rPh sb="1" eb="3">
      <t>マツバラ</t>
    </rPh>
    <phoneticPr fontId="3"/>
  </si>
  <si>
    <t>　新堂</t>
    <rPh sb="1" eb="3">
      <t>シンドウ</t>
    </rPh>
    <phoneticPr fontId="3"/>
  </si>
  <si>
    <t>資料：スポーツ保健課</t>
    <rPh sb="0" eb="2">
      <t>シリョウ</t>
    </rPh>
    <rPh sb="7" eb="9">
      <t>ホケン</t>
    </rPh>
    <rPh sb="9" eb="10">
      <t>カ</t>
    </rPh>
    <phoneticPr fontId="3"/>
  </si>
  <si>
    <t>（注）1.渋川小学校及び各中学校のグラウンドは、夜間照明施設がないため未開放</t>
    <rPh sb="1" eb="2">
      <t>チュウ</t>
    </rPh>
    <rPh sb="24" eb="26">
      <t>ヤカン</t>
    </rPh>
    <rPh sb="26" eb="28">
      <t>ショウメイ</t>
    </rPh>
    <rPh sb="28" eb="30">
      <t>シセツ</t>
    </rPh>
    <rPh sb="35" eb="38">
      <t>ミカイホウ</t>
    </rPh>
    <phoneticPr fontId="3"/>
  </si>
  <si>
    <t>　　　2.南笠東小学校のグラウンドおよび老上中学校の体育館は、近隣住民への影響を考慮し、</t>
    <rPh sb="20" eb="21">
      <t>オイ</t>
    </rPh>
    <rPh sb="21" eb="22">
      <t>カミ</t>
    </rPh>
    <rPh sb="22" eb="25">
      <t>チュウガッコウ</t>
    </rPh>
    <rPh sb="26" eb="29">
      <t>タイイクカン</t>
    </rPh>
    <phoneticPr fontId="3"/>
  </si>
  <si>
    <t>９１． 図書館利用状況</t>
    <rPh sb="4" eb="7">
      <t>トショカン</t>
    </rPh>
    <rPh sb="7" eb="9">
      <t>リヨウ</t>
    </rPh>
    <rPh sb="9" eb="11">
      <t>ジョウキョウ</t>
    </rPh>
    <phoneticPr fontId="3"/>
  </si>
  <si>
    <t>（単位：千冊、人、団体）</t>
    <rPh sb="1" eb="3">
      <t>タンイ</t>
    </rPh>
    <rPh sb="4" eb="6">
      <t>センサツ</t>
    </rPh>
    <rPh sb="7" eb="8">
      <t>ヒト</t>
    </rPh>
    <rPh sb="9" eb="11">
      <t>ダンタイ</t>
    </rPh>
    <phoneticPr fontId="2"/>
  </si>
  <si>
    <t>蔵書冊数</t>
    <rPh sb="0" eb="2">
      <t>ゾウショ</t>
    </rPh>
    <rPh sb="2" eb="4">
      <t>サッスウ</t>
    </rPh>
    <phoneticPr fontId="3"/>
  </si>
  <si>
    <t>貸出利用者数</t>
    <rPh sb="0" eb="2">
      <t>カシダシ</t>
    </rPh>
    <rPh sb="2" eb="4">
      <t>リヨウ</t>
    </rPh>
    <rPh sb="4" eb="5">
      <t>シャ</t>
    </rPh>
    <rPh sb="5" eb="6">
      <t>スウ</t>
    </rPh>
    <phoneticPr fontId="3"/>
  </si>
  <si>
    <t>貸出冊数</t>
    <rPh sb="0" eb="2">
      <t>カシダシ</t>
    </rPh>
    <rPh sb="2" eb="4">
      <t>サッスウ</t>
    </rPh>
    <phoneticPr fontId="3"/>
  </si>
  <si>
    <t xml:space="preserve">   うち</t>
    <phoneticPr fontId="3"/>
  </si>
  <si>
    <t>団体</t>
    <rPh sb="0" eb="2">
      <t>ダンタイ</t>
    </rPh>
    <phoneticPr fontId="3"/>
  </si>
  <si>
    <t>児童書</t>
    <rPh sb="0" eb="3">
      <t>ジドウショ</t>
    </rPh>
    <phoneticPr fontId="3"/>
  </si>
  <si>
    <t>うち児童</t>
    <rPh sb="2" eb="4">
      <t>ジドウ</t>
    </rPh>
    <phoneticPr fontId="3"/>
  </si>
  <si>
    <t>資料：図書館、南草津図書館</t>
    <rPh sb="0" eb="2">
      <t>シリョウ</t>
    </rPh>
    <rPh sb="3" eb="6">
      <t>トショカン</t>
    </rPh>
    <rPh sb="7" eb="10">
      <t>ミナミクサツ</t>
    </rPh>
    <rPh sb="10" eb="13">
      <t>トショカン</t>
    </rPh>
    <phoneticPr fontId="3"/>
  </si>
  <si>
    <t>（注）1.児童は、中学生までを対象とする</t>
    <rPh sb="1" eb="2">
      <t>チュウ</t>
    </rPh>
    <phoneticPr fontId="3"/>
  </si>
  <si>
    <t xml:space="preserve">      2.蔵書冊数は、雑誌・視聴覚資料を含む</t>
    <rPh sb="8" eb="10">
      <t>ゾウショ</t>
    </rPh>
    <rPh sb="10" eb="12">
      <t>サッスウ</t>
    </rPh>
    <rPh sb="14" eb="16">
      <t>ザッシ</t>
    </rPh>
    <rPh sb="17" eb="20">
      <t>シチョウカク</t>
    </rPh>
    <rPh sb="20" eb="22">
      <t>シリョウ</t>
    </rPh>
    <rPh sb="23" eb="24">
      <t>フク</t>
    </rPh>
    <phoneticPr fontId="3"/>
  </si>
  <si>
    <r>
      <t xml:space="preserve">      3.貸出利用者数は、当該年度で1</t>
    </r>
    <r>
      <rPr>
        <sz val="11"/>
        <rFont val="ＭＳ Ｐゴシック"/>
        <family val="3"/>
        <charset val="128"/>
      </rPr>
      <t>回以上貸出利用をした人数（延べ人数ではありません）</t>
    </r>
    <rPh sb="8" eb="10">
      <t>カシダシ</t>
    </rPh>
    <rPh sb="10" eb="13">
      <t>リヨウシャ</t>
    </rPh>
    <rPh sb="13" eb="14">
      <t>スウ</t>
    </rPh>
    <rPh sb="16" eb="18">
      <t>トウガイ</t>
    </rPh>
    <rPh sb="18" eb="20">
      <t>ネンド</t>
    </rPh>
    <rPh sb="22" eb="23">
      <t>カイ</t>
    </rPh>
    <rPh sb="23" eb="25">
      <t>イジョウ</t>
    </rPh>
    <rPh sb="25" eb="27">
      <t>カシダシ</t>
    </rPh>
    <rPh sb="27" eb="29">
      <t>リヨウ</t>
    </rPh>
    <rPh sb="32" eb="34">
      <t>ニンズウ</t>
    </rPh>
    <rPh sb="35" eb="36">
      <t>ノ</t>
    </rPh>
    <rPh sb="37" eb="39">
      <t>ニンズウ</t>
    </rPh>
    <phoneticPr fontId="3"/>
  </si>
  <si>
    <t>９２． 指定文化財等の現況</t>
    <rPh sb="4" eb="6">
      <t>シテイ</t>
    </rPh>
    <rPh sb="6" eb="9">
      <t>ブンカザイ</t>
    </rPh>
    <rPh sb="9" eb="10">
      <t>トウ</t>
    </rPh>
    <rPh sb="11" eb="13">
      <t>ゲンキョウ</t>
    </rPh>
    <phoneticPr fontId="3"/>
  </si>
  <si>
    <t>国指定等</t>
    <rPh sb="0" eb="1">
      <t>クニ</t>
    </rPh>
    <rPh sb="1" eb="3">
      <t>シテイ</t>
    </rPh>
    <rPh sb="3" eb="4">
      <t>トウ</t>
    </rPh>
    <phoneticPr fontId="3"/>
  </si>
  <si>
    <t>県指定</t>
    <rPh sb="0" eb="1">
      <t>ケン</t>
    </rPh>
    <rPh sb="1" eb="3">
      <t>シテイ</t>
    </rPh>
    <phoneticPr fontId="3"/>
  </si>
  <si>
    <t>市指定</t>
    <rPh sb="0" eb="1">
      <t>シ</t>
    </rPh>
    <rPh sb="1" eb="3">
      <t>シテイ</t>
    </rPh>
    <phoneticPr fontId="3"/>
  </si>
  <si>
    <t>滋賀県</t>
    <rPh sb="0" eb="3">
      <t>シガケン</t>
    </rPh>
    <phoneticPr fontId="3"/>
  </si>
  <si>
    <t>草津市</t>
    <rPh sb="0" eb="3">
      <t>クサツシ</t>
    </rPh>
    <phoneticPr fontId="3"/>
  </si>
  <si>
    <t>有形文化財</t>
    <rPh sb="0" eb="2">
      <t>ユウケイ</t>
    </rPh>
    <rPh sb="2" eb="5">
      <t>ブンカザイ</t>
    </rPh>
    <phoneticPr fontId="3"/>
  </si>
  <si>
    <t>　　　建　造　物</t>
    <rPh sb="3" eb="8">
      <t>ケンゾウブツ</t>
    </rPh>
    <phoneticPr fontId="3"/>
  </si>
  <si>
    <t>美術工芸品</t>
    <rPh sb="0" eb="2">
      <t>ビジュツ</t>
    </rPh>
    <rPh sb="2" eb="5">
      <t>コウゲイヒン</t>
    </rPh>
    <phoneticPr fontId="3"/>
  </si>
  <si>
    <t>絵　　　 画</t>
    <rPh sb="0" eb="6">
      <t>カイガ</t>
    </rPh>
    <phoneticPr fontId="3"/>
  </si>
  <si>
    <t>彫　　　 刻</t>
    <rPh sb="0" eb="6">
      <t>チョウコク</t>
    </rPh>
    <phoneticPr fontId="3"/>
  </si>
  <si>
    <t>工　芸　品</t>
    <rPh sb="0" eb="5">
      <t>コウゲイヒン</t>
    </rPh>
    <phoneticPr fontId="3"/>
  </si>
  <si>
    <t>書籍・典籍・古文書等</t>
    <rPh sb="0" eb="2">
      <t>ショセキ</t>
    </rPh>
    <rPh sb="3" eb="5">
      <t>テンセキ</t>
    </rPh>
    <rPh sb="6" eb="7">
      <t>コ</t>
    </rPh>
    <rPh sb="7" eb="9">
      <t>コブンショ</t>
    </rPh>
    <rPh sb="9" eb="10">
      <t>トウ</t>
    </rPh>
    <phoneticPr fontId="3"/>
  </si>
  <si>
    <t>考古資料</t>
    <rPh sb="0" eb="2">
      <t>コウコ</t>
    </rPh>
    <rPh sb="2" eb="4">
      <t>シリョウ</t>
    </rPh>
    <phoneticPr fontId="3"/>
  </si>
  <si>
    <t>歴史資料</t>
    <rPh sb="0" eb="2">
      <t>レキシ</t>
    </rPh>
    <rPh sb="2" eb="4">
      <t>シリョウ</t>
    </rPh>
    <phoneticPr fontId="3"/>
  </si>
  <si>
    <t>無 形 文 化 財</t>
    <rPh sb="0" eb="3">
      <t>ムケイ</t>
    </rPh>
    <rPh sb="4" eb="9">
      <t>ブンカザイ</t>
    </rPh>
    <phoneticPr fontId="3"/>
  </si>
  <si>
    <t>②</t>
    <phoneticPr fontId="2"/>
  </si>
  <si>
    <t>民俗
文化財</t>
    <rPh sb="0" eb="2">
      <t>ミンゾク</t>
    </rPh>
    <rPh sb="3" eb="6">
      <t>ブンカザイ</t>
    </rPh>
    <phoneticPr fontId="3"/>
  </si>
  <si>
    <t>有形民俗文化財</t>
    <rPh sb="0" eb="2">
      <t>ユウケイ</t>
    </rPh>
    <rPh sb="2" eb="4">
      <t>ミンゾク</t>
    </rPh>
    <rPh sb="4" eb="7">
      <t>ブンカザイ</t>
    </rPh>
    <phoneticPr fontId="3"/>
  </si>
  <si>
    <t>無形民俗文化財</t>
    <rPh sb="0" eb="2">
      <t>ムケイ</t>
    </rPh>
    <rPh sb="2" eb="4">
      <t>ミンゾク</t>
    </rPh>
    <rPh sb="4" eb="7">
      <t>ブンカザイ</t>
    </rPh>
    <phoneticPr fontId="3"/>
  </si>
  <si>
    <t>記念物</t>
    <rPh sb="0" eb="3">
      <t>キネンブツ</t>
    </rPh>
    <phoneticPr fontId="3"/>
  </si>
  <si>
    <t>史　　　　跡</t>
    <rPh sb="0" eb="6">
      <t>シセキ</t>
    </rPh>
    <phoneticPr fontId="3"/>
  </si>
  <si>
    <t>名　　　　勝</t>
    <rPh sb="0" eb="6">
      <t>メイショウ</t>
    </rPh>
    <phoneticPr fontId="3"/>
  </si>
  <si>
    <t>天然記念物</t>
    <rPh sb="0" eb="5">
      <t>テンネンキネンブツ</t>
    </rPh>
    <phoneticPr fontId="3"/>
  </si>
  <si>
    <t>名勝 ・史跡</t>
    <rPh sb="0" eb="2">
      <t>メイショウ</t>
    </rPh>
    <rPh sb="4" eb="6">
      <t>シセキ</t>
    </rPh>
    <phoneticPr fontId="3"/>
  </si>
  <si>
    <t>選定</t>
    <rPh sb="0" eb="2">
      <t>センテイ</t>
    </rPh>
    <phoneticPr fontId="3"/>
  </si>
  <si>
    <t>重要文化的景観</t>
    <rPh sb="0" eb="2">
      <t>ジュウヨウ</t>
    </rPh>
    <rPh sb="2" eb="5">
      <t>ブンカテキ</t>
    </rPh>
    <rPh sb="5" eb="7">
      <t>ケイカン</t>
    </rPh>
    <phoneticPr fontId="3"/>
  </si>
  <si>
    <t>伝統的建造物群</t>
    <rPh sb="0" eb="3">
      <t>デントウテキ</t>
    </rPh>
    <rPh sb="3" eb="6">
      <t>ケンゾウブツ</t>
    </rPh>
    <rPh sb="6" eb="7">
      <t>グン</t>
    </rPh>
    <phoneticPr fontId="3"/>
  </si>
  <si>
    <t>選定保存技術</t>
    <rPh sb="0" eb="2">
      <t>センテイ</t>
    </rPh>
    <rPh sb="2" eb="4">
      <t>ホゾン</t>
    </rPh>
    <rPh sb="4" eb="6">
      <t>ギジュツ</t>
    </rPh>
    <phoneticPr fontId="3"/>
  </si>
  <si>
    <t>⑤</t>
    <phoneticPr fontId="2"/>
  </si>
  <si>
    <t>③</t>
    <phoneticPr fontId="2"/>
  </si>
  <si>
    <t>選択</t>
    <rPh sb="0" eb="2">
      <t>センタク</t>
    </rPh>
    <phoneticPr fontId="3"/>
  </si>
  <si>
    <t>無形文化財</t>
    <rPh sb="0" eb="2">
      <t>ムケイ</t>
    </rPh>
    <rPh sb="2" eb="5">
      <t>ブンカザイ</t>
    </rPh>
    <phoneticPr fontId="3"/>
  </si>
  <si>
    <t>登録</t>
    <rPh sb="0" eb="2">
      <t>トウロク</t>
    </rPh>
    <phoneticPr fontId="3"/>
  </si>
  <si>
    <t>有形文化財（建造物）</t>
    <rPh sb="0" eb="2">
      <t>ユウケイ</t>
    </rPh>
    <rPh sb="2" eb="5">
      <t>ブンカザイ</t>
    </rPh>
    <rPh sb="6" eb="8">
      <t>ケンゾウ</t>
    </rPh>
    <rPh sb="8" eb="9">
      <t>ブツ</t>
    </rPh>
    <phoneticPr fontId="3"/>
  </si>
  <si>
    <t>有形文化財（美術工芸品）</t>
    <rPh sb="0" eb="2">
      <t>ユウケイ</t>
    </rPh>
    <rPh sb="2" eb="5">
      <t>ブンカザイ</t>
    </rPh>
    <rPh sb="6" eb="8">
      <t>ビジュツ</t>
    </rPh>
    <rPh sb="8" eb="11">
      <t>コウゲイヒン</t>
    </rPh>
    <phoneticPr fontId="3"/>
  </si>
  <si>
    <t>総　　　　数</t>
    <rPh sb="0" eb="6">
      <t>ソウスウ</t>
    </rPh>
    <phoneticPr fontId="3"/>
  </si>
  <si>
    <t>⑤</t>
  </si>
  <si>
    <t>資料：文化財保護課</t>
    <rPh sb="0" eb="2">
      <t>シリョウ</t>
    </rPh>
    <rPh sb="3" eb="6">
      <t>ブンカザイ</t>
    </rPh>
    <rPh sb="6" eb="8">
      <t>ホゴ</t>
    </rPh>
    <rPh sb="8" eb="9">
      <t>カ</t>
    </rPh>
    <phoneticPr fontId="3"/>
  </si>
  <si>
    <t>　　　2．国指定文化財の有形文化財のうち（）内の数値は、「国宝」を示し、内数である</t>
    <rPh sb="5" eb="6">
      <t>クニ</t>
    </rPh>
    <rPh sb="6" eb="8">
      <t>シテイ</t>
    </rPh>
    <rPh sb="8" eb="11">
      <t>ブンカザイ</t>
    </rPh>
    <rPh sb="12" eb="14">
      <t>ユウケイ</t>
    </rPh>
    <rPh sb="14" eb="17">
      <t>ブンカザイ</t>
    </rPh>
    <rPh sb="22" eb="23">
      <t>ナイ</t>
    </rPh>
    <rPh sb="24" eb="26">
      <t>スウチ</t>
    </rPh>
    <rPh sb="29" eb="31">
      <t>コクホウ</t>
    </rPh>
    <rPh sb="33" eb="34">
      <t>シメ</t>
    </rPh>
    <rPh sb="36" eb="37">
      <t>ウチ</t>
    </rPh>
    <rPh sb="37" eb="38">
      <t>スウ</t>
    </rPh>
    <phoneticPr fontId="3"/>
  </si>
  <si>
    <t>　　　3．国指定文化財の史跡・名勝・天然記念物のうち（）内の数値は、「特別」を示し、内数である</t>
    <rPh sb="5" eb="6">
      <t>クニ</t>
    </rPh>
    <rPh sb="6" eb="8">
      <t>シテイ</t>
    </rPh>
    <rPh sb="8" eb="11">
      <t>ブンカザイ</t>
    </rPh>
    <rPh sb="12" eb="14">
      <t>シセキ</t>
    </rPh>
    <rPh sb="15" eb="17">
      <t>メイショウ</t>
    </rPh>
    <rPh sb="18" eb="20">
      <t>テンネン</t>
    </rPh>
    <rPh sb="20" eb="23">
      <t>キネンブツ</t>
    </rPh>
    <rPh sb="28" eb="29">
      <t>ナイ</t>
    </rPh>
    <rPh sb="30" eb="32">
      <t>スウチ</t>
    </rPh>
    <rPh sb="35" eb="37">
      <t>トクベツ</t>
    </rPh>
    <rPh sb="39" eb="40">
      <t>シメ</t>
    </rPh>
    <rPh sb="42" eb="44">
      <t>ウチスウ</t>
    </rPh>
    <phoneticPr fontId="3"/>
  </si>
  <si>
    <t>　　　4．無形文化財・選定保存技術のうち○内の数値は、「認定者数・団体数」を示す</t>
    <rPh sb="5" eb="7">
      <t>ムケイ</t>
    </rPh>
    <rPh sb="7" eb="10">
      <t>ブンカザイ</t>
    </rPh>
    <rPh sb="11" eb="13">
      <t>センテイ</t>
    </rPh>
    <rPh sb="13" eb="15">
      <t>ホゾン</t>
    </rPh>
    <rPh sb="15" eb="17">
      <t>ギジュツ</t>
    </rPh>
    <rPh sb="21" eb="22">
      <t>ナイ</t>
    </rPh>
    <rPh sb="23" eb="25">
      <t>スウチ</t>
    </rPh>
    <rPh sb="28" eb="31">
      <t>ニンテイシャ</t>
    </rPh>
    <rPh sb="31" eb="32">
      <t>スウ</t>
    </rPh>
    <rPh sb="33" eb="35">
      <t>ダンタイ</t>
    </rPh>
    <rPh sb="35" eb="36">
      <t>スウ</t>
    </rPh>
    <rPh sb="38" eb="39">
      <t>シメ</t>
    </rPh>
    <phoneticPr fontId="3"/>
  </si>
  <si>
    <t>　　　5．有形文化財・無形文化財・民俗文化財・記念物の欄は、「指定」を示す</t>
    <rPh sb="5" eb="7">
      <t>ユウケイ</t>
    </rPh>
    <rPh sb="7" eb="10">
      <t>ブンカザイ</t>
    </rPh>
    <rPh sb="11" eb="13">
      <t>ムケイ</t>
    </rPh>
    <rPh sb="13" eb="16">
      <t>ブンカザイ</t>
    </rPh>
    <rPh sb="17" eb="19">
      <t>ミンゾク</t>
    </rPh>
    <rPh sb="19" eb="22">
      <t>ブンカザイ</t>
    </rPh>
    <rPh sb="23" eb="26">
      <t>キネンブツ</t>
    </rPh>
    <rPh sb="27" eb="28">
      <t>ラン</t>
    </rPh>
    <rPh sb="31" eb="33">
      <t>シテイ</t>
    </rPh>
    <rPh sb="35" eb="36">
      <t>シメ</t>
    </rPh>
    <phoneticPr fontId="3"/>
  </si>
  <si>
    <t>９３． 宗教法人事業所数</t>
    <rPh sb="4" eb="6">
      <t>シュウキョウ</t>
    </rPh>
    <rPh sb="6" eb="8">
      <t>ホウジン</t>
    </rPh>
    <rPh sb="8" eb="11">
      <t>ジギョウショ</t>
    </rPh>
    <rPh sb="11" eb="12">
      <t>スウ</t>
    </rPh>
    <phoneticPr fontId="3"/>
  </si>
  <si>
    <t>（単位：事業所）</t>
    <rPh sb="1" eb="3">
      <t>タンイ</t>
    </rPh>
    <rPh sb="4" eb="7">
      <t>ジギョウショ</t>
    </rPh>
    <phoneticPr fontId="3"/>
  </si>
  <si>
    <t>神道系</t>
    <rPh sb="0" eb="1">
      <t>カミ</t>
    </rPh>
    <rPh sb="1" eb="2">
      <t>ミチ</t>
    </rPh>
    <rPh sb="2" eb="3">
      <t>ケイ</t>
    </rPh>
    <phoneticPr fontId="3"/>
  </si>
  <si>
    <t>仏教系</t>
    <rPh sb="0" eb="2">
      <t>ブッキョウ</t>
    </rPh>
    <rPh sb="2" eb="3">
      <t>ケイ</t>
    </rPh>
    <phoneticPr fontId="3"/>
  </si>
  <si>
    <t>キリスト教系</t>
    <rPh sb="4" eb="5">
      <t>キョウ</t>
    </rPh>
    <rPh sb="5" eb="6">
      <t>ケイ</t>
    </rPh>
    <phoneticPr fontId="3"/>
  </si>
  <si>
    <t>資料：事業所統計調査および事業所・企業統計調査(平成3年～18年）</t>
    <rPh sb="0" eb="2">
      <t>シリョウ</t>
    </rPh>
    <rPh sb="24" eb="26">
      <t>ヘイセイ</t>
    </rPh>
    <rPh sb="27" eb="28">
      <t>ネン</t>
    </rPh>
    <rPh sb="31" eb="32">
      <t>ネン</t>
    </rPh>
    <phoneticPr fontId="3"/>
  </si>
  <si>
    <t>　　　　経済センサス‐基礎調査（平成21・26年は、7月1日）</t>
    <rPh sb="16" eb="18">
      <t>ヘイセイ</t>
    </rPh>
    <rPh sb="23" eb="24">
      <t>ネン</t>
    </rPh>
    <phoneticPr fontId="2"/>
  </si>
  <si>
    <t>　　　　経済センサス‐活動調査（平成24年2月１日、平成28年6月1日）</t>
    <rPh sb="4" eb="6">
      <t>ケイザイ</t>
    </rPh>
    <rPh sb="11" eb="13">
      <t>カツドウ</t>
    </rPh>
    <rPh sb="13" eb="15">
      <t>チョウサ</t>
    </rPh>
    <rPh sb="16" eb="18">
      <t>ヘイセイ</t>
    </rPh>
    <rPh sb="20" eb="21">
      <t>ネン</t>
    </rPh>
    <rPh sb="22" eb="23">
      <t>ガツ</t>
    </rPh>
    <rPh sb="24" eb="25">
      <t>ヒ</t>
    </rPh>
    <rPh sb="26" eb="28">
      <t>ヘイセイ</t>
    </rPh>
    <rPh sb="30" eb="31">
      <t>ネン</t>
    </rPh>
    <rPh sb="32" eb="33">
      <t>ガツ</t>
    </rPh>
    <rPh sb="34" eb="35">
      <t>ニチ</t>
    </rPh>
    <phoneticPr fontId="2"/>
  </si>
  <si>
    <t>９４． 史跡草津宿本陣入館者数</t>
    <phoneticPr fontId="3"/>
  </si>
  <si>
    <t>1月</t>
    <rPh sb="1" eb="2">
      <t>ツキ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</si>
  <si>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</si>
  <si>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</si>
  <si>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</si>
  <si>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</si>
  <si>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</si>
  <si>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</si>
  <si>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</si>
  <si>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</si>
  <si>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</si>
  <si>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</si>
  <si>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</si>
  <si>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資料:草津宿街道交流館</t>
    <rPh sb="0" eb="2">
      <t>シリョウ</t>
    </rPh>
    <rPh sb="3" eb="5">
      <t>クサツ</t>
    </rPh>
    <rPh sb="5" eb="6">
      <t>ジュク</t>
    </rPh>
    <rPh sb="6" eb="8">
      <t>カイドウ</t>
    </rPh>
    <rPh sb="8" eb="10">
      <t>コウリュウ</t>
    </rPh>
    <rPh sb="10" eb="11">
      <t>カン</t>
    </rPh>
    <phoneticPr fontId="3"/>
  </si>
  <si>
    <t>９５． 水生植物公園みずの森入園者数</t>
    <rPh sb="4" eb="6">
      <t>スイセイ</t>
    </rPh>
    <rPh sb="6" eb="10">
      <t>ショクブツエン</t>
    </rPh>
    <rPh sb="13" eb="14">
      <t>モリ</t>
    </rPh>
    <rPh sb="14" eb="16">
      <t>ニュウエン</t>
    </rPh>
    <rPh sb="16" eb="17">
      <t>ニュウカンシャ</t>
    </rPh>
    <rPh sb="17" eb="18">
      <t>スウ</t>
    </rPh>
    <phoneticPr fontId="3"/>
  </si>
  <si>
    <t>資料：水生植物公園みずの森</t>
    <rPh sb="0" eb="2">
      <t>シリョウ</t>
    </rPh>
    <rPh sb="3" eb="5">
      <t>スイセイ</t>
    </rPh>
    <rPh sb="5" eb="7">
      <t>ショクブツ</t>
    </rPh>
    <rPh sb="7" eb="9">
      <t>コウエン</t>
    </rPh>
    <rPh sb="12" eb="13">
      <t>モリ</t>
    </rPh>
    <phoneticPr fontId="3"/>
  </si>
  <si>
    <t>９６． 滋賀県立琵琶湖博物館入館者数</t>
    <rPh sb="4" eb="7">
      <t>シガケン</t>
    </rPh>
    <rPh sb="7" eb="8">
      <t>リツ</t>
    </rPh>
    <rPh sb="8" eb="11">
      <t>ビワコ</t>
    </rPh>
    <rPh sb="11" eb="14">
      <t>ハクブツカン</t>
    </rPh>
    <rPh sb="14" eb="17">
      <t>ニュウカンシャ</t>
    </rPh>
    <rPh sb="17" eb="18">
      <t>スウ</t>
    </rPh>
    <phoneticPr fontId="3"/>
  </si>
  <si>
    <t>資料：滋賀県立琵琶湖博物館</t>
    <rPh sb="0" eb="2">
      <t>シリョウ</t>
    </rPh>
    <rPh sb="3" eb="5">
      <t>シガ</t>
    </rPh>
    <rPh sb="5" eb="7">
      <t>ケンリツ</t>
    </rPh>
    <rPh sb="7" eb="10">
      <t>ビワコ</t>
    </rPh>
    <rPh sb="10" eb="13">
      <t>ハクブツカン</t>
    </rPh>
    <phoneticPr fontId="3"/>
  </si>
  <si>
    <t xml:space="preserve">       教養課程</t>
    <rPh sb="7" eb="9">
      <t>キョウヨウ</t>
    </rPh>
    <rPh sb="9" eb="11">
      <t>カテイ</t>
    </rPh>
    <phoneticPr fontId="4"/>
  </si>
  <si>
    <t xml:space="preserve">      スポーツ健康科学科</t>
    <phoneticPr fontId="3"/>
  </si>
  <si>
    <t>資料：立命館大学（BKC）</t>
    <rPh sb="0" eb="2">
      <t>シリョウ</t>
    </rPh>
    <rPh sb="3" eb="6">
      <t>リツメイカン</t>
    </rPh>
    <rPh sb="6" eb="8">
      <t>ダイガク</t>
    </rPh>
    <phoneticPr fontId="3"/>
  </si>
  <si>
    <t>　　　3.武道館は、平成28年10月に改修工事のため、閉鎖</t>
    <rPh sb="5" eb="8">
      <t>ブドウカン</t>
    </rPh>
    <rPh sb="10" eb="12">
      <t>ヘイセイ</t>
    </rPh>
    <rPh sb="14" eb="15">
      <t>ネン</t>
    </rPh>
    <rPh sb="17" eb="18">
      <t>ガツ</t>
    </rPh>
    <rPh sb="19" eb="21">
      <t>カイシュウ</t>
    </rPh>
    <rPh sb="21" eb="23">
      <t>コウジ</t>
    </rPh>
    <rPh sb="27" eb="29">
      <t>ヘイサ</t>
    </rPh>
    <phoneticPr fontId="2"/>
  </si>
  <si>
    <t>　　　4.野村テニスコートは、平成29年7月に廃止、代替施設として、三ツ池テニスコートを、平成29年9月より暫定供用開始</t>
    <rPh sb="5" eb="7">
      <t>ノムラ</t>
    </rPh>
    <rPh sb="15" eb="17">
      <t>ヘイセイ</t>
    </rPh>
    <rPh sb="19" eb="20">
      <t>ネン</t>
    </rPh>
    <rPh sb="21" eb="22">
      <t>ガツ</t>
    </rPh>
    <rPh sb="23" eb="25">
      <t>ハイシ</t>
    </rPh>
    <rPh sb="26" eb="28">
      <t>ダイガ</t>
    </rPh>
    <rPh sb="28" eb="30">
      <t>シセツ</t>
    </rPh>
    <rPh sb="54" eb="56">
      <t>ザンテイ</t>
    </rPh>
    <phoneticPr fontId="2"/>
  </si>
  <si>
    <t xml:space="preserve">         未開放</t>
    <rPh sb="9" eb="12">
      <t>ミカイホウ</t>
    </rPh>
    <phoneticPr fontId="3"/>
  </si>
  <si>
    <r>
      <t>（注）1．</t>
    </r>
    <r>
      <rPr>
        <sz val="11"/>
        <rFont val="ＭＳ Ｐゴシック"/>
        <family val="3"/>
        <charset val="128"/>
      </rPr>
      <t>平成30年3月31日現在</t>
    </r>
    <rPh sb="1" eb="2">
      <t>チュウ</t>
    </rPh>
    <rPh sb="5" eb="7">
      <t>ヘイセイ</t>
    </rPh>
    <rPh sb="9" eb="10">
      <t>ネン</t>
    </rPh>
    <rPh sb="11" eb="12">
      <t>ガツ</t>
    </rPh>
    <rPh sb="14" eb="15">
      <t>ニチ</t>
    </rPh>
    <rPh sb="15" eb="17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</si>
</sst>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7" formatCode="#,##0_);[Red]\(#,##0\)"/>
    <numFmt numFmtId="179" formatCode="#,##0.0_ "/>
    <numFmt numFmtId="180" formatCode="#,##0_ "/>
    <numFmt numFmtId="182" formatCode="0_);[Red]\(0\)"/>
    <numFmt numFmtId="183" formatCode="#,##0_ ;[Red]\-#,##0\ "/>
    <numFmt numFmtId="185" formatCode="0_ "/>
    <numFmt numFmtId="186" formatCode="0.0_ "/>
    <numFmt numFmtId="194" formatCode="0.0_);[Red]\(0.0\)"/>
    <numFmt numFmtId="195" formatCode="0_);\(0\)"/>
    <numFmt numFmtId="198" formatCode="#,##0;[Red]#,##0"/>
    <numFmt numFmtId="199" formatCode="0.0;[Red]0.0"/>
    <numFmt numFmtId="200" formatCode="#,##0_);\(#,##0\)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i/>
      <sz val="11"/>
      <color rgb="FF7F7F7F"/>
      <name val="游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4" fillId="0" borderId="0">
      <alignment vertical="center"/>
    </xf>
  </cellStyleXfs>
  <cellXfs count="425">
    <xf numFmtId="0" fontId="0" fillId="0" borderId="0" xfId="0">
      <alignment vertical="center"/>
    </xf>
    <xf numFmtId="0" fontId="4" fillId="0" borderId="0" xfId="0" applyFont="1" applyFill="1" applyBorder="1" applyAlignment="1"/>
    <xf numFmtId="0" fontId="4" fillId="0" borderId="8" xfId="0" applyFont="1" applyFill="1" applyBorder="1" applyAlignment="1"/>
    <xf numFmtId="0" fontId="4" fillId="0" borderId="7" xfId="0" applyFont="1" applyFill="1" applyBorder="1" applyAlignment="1"/>
    <xf numFmtId="0" fontId="4" fillId="0" borderId="5" xfId="0" applyFont="1" applyFill="1" applyBorder="1" applyAlignment="1"/>
    <xf numFmtId="0" fontId="5" fillId="0" borderId="8" xfId="0" applyFont="1" applyFill="1" applyBorder="1" applyAlignment="1"/>
    <xf numFmtId="0" fontId="4" fillId="0" borderId="9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/>
    <xf numFmtId="0" fontId="5" fillId="0" borderId="10" xfId="0" applyFont="1" applyFill="1" applyBorder="1" applyAlignment="1"/>
    <xf numFmtId="0" fontId="4" fillId="0" borderId="4" xfId="0" applyFont="1" applyFill="1" applyBorder="1" applyAlignment="1"/>
    <xf numFmtId="180" fontId="5" fillId="0" borderId="0" xfId="0" applyNumberFormat="1" applyFont="1" applyFill="1" applyBorder="1" applyAlignment="1"/>
    <xf numFmtId="180" fontId="5" fillId="0" borderId="8" xfId="0" applyNumberFormat="1" applyFont="1" applyFill="1" applyBorder="1" applyAlignment="1"/>
    <xf numFmtId="177" fontId="4" fillId="0" borderId="11" xfId="0" applyNumberFormat="1" applyFont="1" applyFill="1" applyBorder="1" applyAlignment="1"/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6" xfId="0" applyFont="1" applyFill="1" applyBorder="1" applyAlignment="1"/>
    <xf numFmtId="0" fontId="5" fillId="0" borderId="0" xfId="0" applyFont="1" applyFill="1" applyAlignment="1">
      <alignment horizontal="right"/>
    </xf>
    <xf numFmtId="177" fontId="5" fillId="0" borderId="0" xfId="0" applyNumberFormat="1" applyFont="1" applyFill="1" applyBorder="1" applyAlignment="1"/>
    <xf numFmtId="177" fontId="5" fillId="0" borderId="11" xfId="0" applyNumberFormat="1" applyFont="1" applyFill="1" applyBorder="1" applyAlignment="1"/>
    <xf numFmtId="0" fontId="5" fillId="0" borderId="6" xfId="0" applyFont="1" applyFill="1" applyBorder="1" applyAlignment="1"/>
    <xf numFmtId="0" fontId="5" fillId="0" borderId="7" xfId="0" applyFont="1" applyFill="1" applyBorder="1" applyAlignment="1"/>
    <xf numFmtId="0" fontId="5" fillId="0" borderId="9" xfId="0" applyFont="1" applyFill="1" applyBorder="1" applyAlignment="1"/>
    <xf numFmtId="0" fontId="5" fillId="0" borderId="11" xfId="0" applyFont="1" applyFill="1" applyBorder="1" applyAlignment="1"/>
    <xf numFmtId="0" fontId="5" fillId="0" borderId="0" xfId="0" applyNumberFormat="1" applyFont="1" applyFill="1" applyBorder="1" applyAlignment="1"/>
    <xf numFmtId="0" fontId="4" fillId="0" borderId="14" xfId="0" applyFont="1" applyFill="1" applyBorder="1" applyAlignment="1">
      <alignment horizontal="center"/>
    </xf>
    <xf numFmtId="180" fontId="4" fillId="0" borderId="7" xfId="0" applyNumberFormat="1" applyFont="1" applyFill="1" applyBorder="1" applyAlignment="1"/>
    <xf numFmtId="180" fontId="4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183" fontId="4" fillId="0" borderId="0" xfId="1" applyNumberFormat="1" applyFont="1" applyFill="1" applyBorder="1" applyAlignment="1"/>
    <xf numFmtId="183" fontId="4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4" xfId="0" applyFont="1" applyFill="1" applyBorder="1" applyAlignment="1"/>
    <xf numFmtId="185" fontId="4" fillId="0" borderId="0" xfId="0" applyNumberFormat="1" applyFont="1" applyFill="1" applyBorder="1" applyAlignment="1"/>
    <xf numFmtId="183" fontId="4" fillId="0" borderId="8" xfId="1" applyNumberFormat="1" applyFont="1" applyFill="1" applyBorder="1" applyAlignment="1"/>
    <xf numFmtId="0" fontId="4" fillId="0" borderId="15" xfId="0" applyFont="1" applyFill="1" applyBorder="1" applyAlignment="1">
      <alignment horizontal="center"/>
    </xf>
    <xf numFmtId="185" fontId="4" fillId="0" borderId="11" xfId="0" applyNumberFormat="1" applyFont="1" applyFill="1" applyBorder="1" applyAlignment="1"/>
    <xf numFmtId="180" fontId="4" fillId="0" borderId="11" xfId="0" applyNumberFormat="1" applyFont="1" applyFill="1" applyBorder="1" applyAlignment="1"/>
    <xf numFmtId="0" fontId="4" fillId="0" borderId="0" xfId="0" applyFont="1" applyFill="1" applyAlignment="1"/>
    <xf numFmtId="0" fontId="4" fillId="0" borderId="13" xfId="0" applyFont="1" applyFill="1" applyBorder="1" applyAlignment="1">
      <alignment horizontal="center"/>
    </xf>
    <xf numFmtId="180" fontId="4" fillId="0" borderId="8" xfId="0" applyNumberFormat="1" applyFont="1" applyFill="1" applyBorder="1" applyAlignment="1"/>
    <xf numFmtId="0" fontId="4" fillId="0" borderId="7" xfId="0" applyFont="1" applyFill="1" applyBorder="1" applyAlignment="1">
      <alignment horizontal="center"/>
    </xf>
    <xf numFmtId="180" fontId="4" fillId="0" borderId="10" xfId="0" applyNumberFormat="1" applyFont="1" applyFill="1" applyBorder="1" applyAlignment="1"/>
    <xf numFmtId="0" fontId="4" fillId="0" borderId="8" xfId="0" applyFont="1" applyFill="1" applyBorder="1" applyAlignment="1">
      <alignment horizontal="center"/>
    </xf>
    <xf numFmtId="38" fontId="4" fillId="0" borderId="0" xfId="1" applyFont="1" applyFill="1" applyBorder="1" applyAlignment="1"/>
    <xf numFmtId="180" fontId="4" fillId="0" borderId="0" xfId="0" applyNumberFormat="1" applyFont="1" applyFill="1" applyBorder="1" applyAlignment="1">
      <alignment horizontal="right"/>
    </xf>
    <xf numFmtId="180" fontId="4" fillId="0" borderId="8" xfId="0" applyNumberFormat="1" applyFont="1" applyFill="1" applyBorder="1" applyAlignment="1">
      <alignment horizontal="right"/>
    </xf>
    <xf numFmtId="183" fontId="4" fillId="0" borderId="8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9" xfId="0" applyFont="1" applyFill="1" applyBorder="1" applyAlignment="1">
      <alignment horizontal="center"/>
    </xf>
    <xf numFmtId="0" fontId="5" fillId="0" borderId="4" xfId="0" applyFont="1" applyFill="1" applyBorder="1" applyAlignment="1"/>
    <xf numFmtId="0" fontId="5" fillId="0" borderId="5" xfId="0" applyFont="1" applyFill="1" applyBorder="1" applyAlignment="1"/>
    <xf numFmtId="0" fontId="5" fillId="0" borderId="14" xfId="0" applyFont="1" applyFill="1" applyBorder="1" applyAlignment="1"/>
    <xf numFmtId="0" fontId="5" fillId="0" borderId="13" xfId="0" applyFont="1" applyFill="1" applyBorder="1" applyAlignment="1"/>
    <xf numFmtId="49" fontId="5" fillId="0" borderId="8" xfId="0" applyNumberFormat="1" applyFont="1" applyFill="1" applyBorder="1" applyAlignment="1">
      <alignment horizontal="right"/>
    </xf>
    <xf numFmtId="180" fontId="5" fillId="0" borderId="0" xfId="0" applyNumberFormat="1" applyFont="1" applyFill="1" applyAlignment="1"/>
    <xf numFmtId="0" fontId="5" fillId="0" borderId="11" xfId="0" applyFont="1" applyFill="1" applyBorder="1" applyAlignment="1">
      <alignment horizontal="right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right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right"/>
    </xf>
    <xf numFmtId="0" fontId="5" fillId="0" borderId="15" xfId="0" applyFont="1" applyFill="1" applyBorder="1" applyAlignment="1"/>
    <xf numFmtId="177" fontId="5" fillId="0" borderId="0" xfId="0" applyNumberFormat="1" applyFont="1" applyFill="1" applyBorder="1" applyAlignment="1">
      <alignment horizontal="right"/>
    </xf>
    <xf numFmtId="177" fontId="4" fillId="0" borderId="0" xfId="0" applyNumberFormat="1" applyFont="1" applyFill="1" applyBorder="1" applyAlignment="1"/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right"/>
    </xf>
    <xf numFmtId="177" fontId="5" fillId="0" borderId="11" xfId="0" applyNumberFormat="1" applyFont="1" applyFill="1" applyBorder="1" applyAlignment="1">
      <alignment horizontal="right"/>
    </xf>
    <xf numFmtId="0" fontId="5" fillId="0" borderId="7" xfId="0" applyFont="1" applyFill="1" applyBorder="1" applyAlignment="1">
      <alignment horizontal="center"/>
    </xf>
    <xf numFmtId="180" fontId="5" fillId="0" borderId="11" xfId="0" applyNumberFormat="1" applyFont="1" applyFill="1" applyBorder="1" applyAlignment="1">
      <alignment horizontal="right"/>
    </xf>
    <xf numFmtId="38" fontId="5" fillId="0" borderId="0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38" fontId="4" fillId="0" borderId="11" xfId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80" fontId="5" fillId="0" borderId="8" xfId="0" applyNumberFormat="1" applyFont="1" applyFill="1" applyBorder="1" applyAlignment="1">
      <alignment horizontal="right"/>
    </xf>
    <xf numFmtId="0" fontId="8" fillId="0" borderId="0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4" fillId="0" borderId="13" xfId="0" applyFont="1" applyFill="1" applyBorder="1" applyAlignment="1"/>
    <xf numFmtId="0" fontId="4" fillId="0" borderId="15" xfId="0" applyFont="1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Border="1" applyAlignment="1"/>
    <xf numFmtId="182" fontId="5" fillId="0" borderId="0" xfId="0" applyNumberFormat="1" applyFont="1" applyFill="1" applyBorder="1" applyAlignment="1">
      <alignment horizontal="right"/>
    </xf>
    <xf numFmtId="182" fontId="5" fillId="0" borderId="8" xfId="0" applyNumberFormat="1" applyFont="1" applyFill="1" applyBorder="1" applyAlignment="1">
      <alignment horizontal="right"/>
    </xf>
    <xf numFmtId="0" fontId="5" fillId="0" borderId="10" xfId="0" applyFont="1" applyFill="1" applyBorder="1" applyAlignment="1">
      <alignment horizontal="right"/>
    </xf>
    <xf numFmtId="177" fontId="4" fillId="0" borderId="8" xfId="0" applyNumberFormat="1" applyFont="1" applyFill="1" applyBorder="1" applyAlignment="1"/>
    <xf numFmtId="177" fontId="5" fillId="0" borderId="10" xfId="0" applyNumberFormat="1" applyFont="1" applyFill="1" applyBorder="1" applyAlignment="1">
      <alignment horizontal="right"/>
    </xf>
    <xf numFmtId="185" fontId="5" fillId="0" borderId="0" xfId="0" applyNumberFormat="1" applyFont="1" applyFill="1" applyBorder="1" applyAlignment="1"/>
    <xf numFmtId="185" fontId="5" fillId="0" borderId="8" xfId="0" applyNumberFormat="1" applyFont="1" applyFill="1" applyBorder="1" applyAlignment="1"/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177" fontId="5" fillId="0" borderId="7" xfId="0" applyNumberFormat="1" applyFont="1" applyFill="1" applyBorder="1" applyAlignment="1"/>
    <xf numFmtId="0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8" xfId="0" applyFont="1" applyFill="1" applyBorder="1" applyAlignment="1"/>
    <xf numFmtId="182" fontId="5" fillId="0" borderId="0" xfId="0" applyNumberFormat="1" applyFont="1" applyFill="1" applyBorder="1" applyAlignment="1"/>
    <xf numFmtId="182" fontId="5" fillId="0" borderId="8" xfId="0" applyNumberFormat="1" applyFont="1" applyFill="1" applyBorder="1" applyAlignment="1"/>
    <xf numFmtId="182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6" fillId="0" borderId="14" xfId="0" applyFont="1" applyFill="1" applyBorder="1" applyAlignment="1">
      <alignment horizontal="center"/>
    </xf>
    <xf numFmtId="0" fontId="4" fillId="0" borderId="13" xfId="0" applyFont="1" applyFill="1" applyBorder="1" applyAlignment="1">
      <alignment vertical="center"/>
    </xf>
    <xf numFmtId="0" fontId="4" fillId="0" borderId="1" xfId="0" applyFont="1" applyFill="1" applyBorder="1" applyAlignment="1"/>
    <xf numFmtId="0" fontId="4" fillId="0" borderId="2" xfId="0" applyFont="1" applyFill="1" applyBorder="1" applyAlignment="1"/>
    <xf numFmtId="0" fontId="4" fillId="0" borderId="14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177" fontId="4" fillId="0" borderId="8" xfId="0" applyNumberFormat="1" applyFont="1" applyFill="1" applyBorder="1" applyAlignment="1">
      <alignment horizontal="right"/>
    </xf>
    <xf numFmtId="195" fontId="5" fillId="0" borderId="0" xfId="0" applyNumberFormat="1" applyFont="1" applyFill="1" applyBorder="1" applyAlignment="1">
      <alignment horizontal="right"/>
    </xf>
    <xf numFmtId="0" fontId="4" fillId="0" borderId="0" xfId="0" applyFont="1" applyFill="1" applyBorder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5" fillId="0" borderId="8" xfId="0" applyNumberFormat="1" applyFont="1" applyFill="1" applyBorder="1" applyAlignment="1">
      <alignment horizontal="right"/>
    </xf>
    <xf numFmtId="177" fontId="5" fillId="0" borderId="0" xfId="0" applyNumberFormat="1" applyFont="1" applyFill="1" applyAlignment="1"/>
    <xf numFmtId="186" fontId="5" fillId="0" borderId="0" xfId="0" applyNumberFormat="1" applyFont="1" applyFill="1" applyBorder="1" applyAlignment="1">
      <alignment horizontal="right"/>
    </xf>
    <xf numFmtId="183" fontId="4" fillId="0" borderId="0" xfId="0" applyNumberFormat="1" applyFont="1" applyFill="1" applyAlignment="1"/>
    <xf numFmtId="185" fontId="4" fillId="0" borderId="0" xfId="0" applyNumberFormat="1" applyFont="1" applyFill="1" applyBorder="1" applyAlignment="1">
      <alignment horizontal="right"/>
    </xf>
    <xf numFmtId="0" fontId="5" fillId="0" borderId="12" xfId="0" applyFont="1" applyFill="1" applyBorder="1" applyAlignment="1"/>
    <xf numFmtId="49" fontId="4" fillId="0" borderId="1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/>
    <xf numFmtId="0" fontId="4" fillId="0" borderId="5" xfId="0" applyNumberFormat="1" applyFont="1" applyFill="1" applyBorder="1" applyAlignment="1"/>
    <xf numFmtId="199" fontId="4" fillId="0" borderId="8" xfId="0" applyNumberFormat="1" applyFont="1" applyFill="1" applyBorder="1" applyAlignment="1"/>
    <xf numFmtId="0" fontId="4" fillId="0" borderId="9" xfId="0" applyNumberFormat="1" applyFont="1" applyFill="1" applyBorder="1" applyAlignment="1"/>
    <xf numFmtId="0" fontId="4" fillId="0" borderId="11" xfId="0" applyNumberFormat="1" applyFont="1" applyFill="1" applyBorder="1" applyAlignment="1"/>
    <xf numFmtId="0" fontId="4" fillId="0" borderId="10" xfId="0" applyNumberFormat="1" applyFont="1" applyFill="1" applyBorder="1" applyAlignment="1"/>
    <xf numFmtId="49" fontId="5" fillId="0" borderId="1" xfId="0" applyNumberFormat="1" applyFont="1" applyFill="1" applyBorder="1" applyAlignment="1">
      <alignment horizontal="center"/>
    </xf>
    <xf numFmtId="177" fontId="4" fillId="0" borderId="6" xfId="0" applyNumberFormat="1" applyFont="1" applyFill="1" applyBorder="1" applyAlignment="1">
      <alignment horizontal="right"/>
    </xf>
    <xf numFmtId="0" fontId="6" fillId="0" borderId="11" xfId="0" applyFont="1" applyFill="1" applyBorder="1" applyAlignment="1"/>
    <xf numFmtId="0" fontId="6" fillId="0" borderId="0" xfId="0" applyFont="1" applyFill="1" applyAlignment="1"/>
    <xf numFmtId="0" fontId="6" fillId="0" borderId="15" xfId="0" applyFont="1" applyFill="1" applyBorder="1" applyAlignment="1">
      <alignment horizontal="center"/>
    </xf>
    <xf numFmtId="180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6" fillId="0" borderId="1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80" fontId="6" fillId="0" borderId="0" xfId="0" applyNumberFormat="1" applyFont="1" applyFill="1" applyAlignment="1"/>
    <xf numFmtId="0" fontId="6" fillId="0" borderId="14" xfId="0" applyFont="1" applyFill="1" applyBorder="1" applyAlignment="1"/>
    <xf numFmtId="0" fontId="6" fillId="0" borderId="0" xfId="0" applyFont="1" applyFill="1" applyBorder="1" applyAlignment="1"/>
    <xf numFmtId="0" fontId="6" fillId="0" borderId="15" xfId="0" applyFont="1" applyFill="1" applyBorder="1" applyAlignment="1"/>
    <xf numFmtId="0" fontId="6" fillId="0" borderId="7" xfId="0" applyFont="1" applyFill="1" applyBorder="1" applyAlignment="1"/>
    <xf numFmtId="0" fontId="7" fillId="0" borderId="14" xfId="0" applyFont="1" applyFill="1" applyBorder="1" applyAlignment="1"/>
    <xf numFmtId="180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80" fontId="6" fillId="0" borderId="5" xfId="0" applyNumberFormat="1" applyFont="1" applyFill="1" applyBorder="1" applyAlignment="1">
      <alignment horizontal="center"/>
    </xf>
    <xf numFmtId="180" fontId="6" fillId="0" borderId="12" xfId="0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/>
    <xf numFmtId="180" fontId="6" fillId="0" borderId="0" xfId="0" applyNumberFormat="1" applyFont="1" applyFill="1" applyBorder="1" applyAlignment="1"/>
    <xf numFmtId="180" fontId="6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4" fillId="0" borderId="15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10" fillId="0" borderId="0" xfId="0" applyFont="1" applyFill="1" applyAlignment="1"/>
    <xf numFmtId="0" fontId="4" fillId="0" borderId="12" xfId="0" applyFont="1" applyFill="1" applyBorder="1" applyAlignment="1">
      <alignment horizontal="left"/>
    </xf>
    <xf numFmtId="0" fontId="10" fillId="0" borderId="11" xfId="0" applyFont="1" applyFill="1" applyBorder="1" applyAlignment="1"/>
    <xf numFmtId="0" fontId="6" fillId="0" borderId="0" xfId="0" applyFont="1" applyFill="1" applyBorder="1" applyAlignment="1">
      <alignment horizontal="center"/>
    </xf>
    <xf numFmtId="177" fontId="6" fillId="0" borderId="0" xfId="0" applyNumberFormat="1" applyFont="1" applyFill="1" applyBorder="1" applyAlignment="1"/>
    <xf numFmtId="200" fontId="4" fillId="0" borderId="11" xfId="0" applyNumberFormat="1" applyFont="1" applyFill="1" applyBorder="1" applyAlignment="1">
      <alignment horizontal="distributed"/>
    </xf>
    <xf numFmtId="200" fontId="4" fillId="0" borderId="13" xfId="0" applyNumberFormat="1" applyFont="1" applyFill="1" applyBorder="1" applyAlignment="1">
      <alignment horizontal="distributed"/>
    </xf>
    <xf numFmtId="200" fontId="4" fillId="0" borderId="6" xfId="1" applyNumberFormat="1" applyFont="1" applyFill="1" applyBorder="1" applyAlignment="1"/>
    <xf numFmtId="200" fontId="4" fillId="0" borderId="14" xfId="0" applyNumberFormat="1" applyFont="1" applyFill="1" applyBorder="1" applyAlignment="1">
      <alignment horizontal="distributed"/>
    </xf>
    <xf numFmtId="185" fontId="4" fillId="0" borderId="0" xfId="0" applyNumberFormat="1" applyFont="1" applyFill="1" applyAlignment="1"/>
    <xf numFmtId="200" fontId="4" fillId="0" borderId="0" xfId="1" applyNumberFormat="1" applyFont="1" applyFill="1" applyBorder="1" applyAlignment="1"/>
    <xf numFmtId="0" fontId="8" fillId="0" borderId="11" xfId="0" applyFont="1" applyFill="1" applyBorder="1" applyAlignment="1"/>
    <xf numFmtId="0" fontId="8" fillId="0" borderId="0" xfId="0" applyFont="1" applyFill="1" applyAlignment="1"/>
    <xf numFmtId="182" fontId="4" fillId="0" borderId="8" xfId="0" applyNumberFormat="1" applyFont="1" applyFill="1" applyBorder="1" applyAlignment="1"/>
    <xf numFmtId="0" fontId="9" fillId="0" borderId="0" xfId="0" applyFont="1" applyFill="1" applyAlignment="1"/>
    <xf numFmtId="194" fontId="4" fillId="0" borderId="8" xfId="0" applyNumberFormat="1" applyFont="1" applyFill="1" applyBorder="1" applyAlignment="1"/>
    <xf numFmtId="38" fontId="4" fillId="0" borderId="0" xfId="0" applyNumberFormat="1" applyFont="1" applyFill="1" applyBorder="1" applyAlignment="1"/>
    <xf numFmtId="186" fontId="4" fillId="0" borderId="8" xfId="0" applyNumberFormat="1" applyFont="1" applyFill="1" applyBorder="1" applyAlignment="1">
      <alignment horizontal="right"/>
    </xf>
    <xf numFmtId="198" fontId="4" fillId="0" borderId="0" xfId="0" applyNumberFormat="1" applyFont="1" applyFill="1" applyBorder="1" applyAlignment="1"/>
    <xf numFmtId="194" fontId="4" fillId="0" borderId="8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/>
    <xf numFmtId="180" fontId="4" fillId="0" borderId="0" xfId="0" applyNumberFormat="1" applyFont="1" applyFill="1" applyBorder="1" applyAlignment="1">
      <alignment vertical="center"/>
    </xf>
    <xf numFmtId="0" fontId="5" fillId="0" borderId="12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vertical="center"/>
    </xf>
    <xf numFmtId="0" fontId="12" fillId="0" borderId="14" xfId="0" applyFont="1" applyFill="1" applyBorder="1" applyAlignment="1">
      <alignment horizontal="right"/>
    </xf>
    <xf numFmtId="38" fontId="4" fillId="0" borderId="0" xfId="1" applyFont="1" applyFill="1" applyBorder="1" applyAlignment="1">
      <alignment vertical="center"/>
    </xf>
    <xf numFmtId="194" fontId="4" fillId="0" borderId="8" xfId="0" applyNumberFormat="1" applyFont="1" applyFill="1" applyBorder="1" applyAlignment="1">
      <alignment vertical="center"/>
    </xf>
    <xf numFmtId="179" fontId="4" fillId="0" borderId="8" xfId="0" applyNumberFormat="1" applyFont="1" applyFill="1" applyBorder="1" applyAlignment="1">
      <alignment horizontal="right"/>
    </xf>
    <xf numFmtId="0" fontId="4" fillId="0" borderId="7" xfId="0" applyNumberFormat="1" applyFont="1" applyFill="1" applyBorder="1" applyAlignment="1">
      <alignment horizontal="right"/>
    </xf>
    <xf numFmtId="38" fontId="14" fillId="0" borderId="11" xfId="1" applyFont="1" applyFill="1" applyBorder="1" applyAlignment="1">
      <alignment horizontal="center"/>
    </xf>
    <xf numFmtId="0" fontId="6" fillId="0" borderId="14" xfId="0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wrapText="1"/>
    </xf>
    <xf numFmtId="177" fontId="4" fillId="0" borderId="7" xfId="0" applyNumberFormat="1" applyFont="1" applyFill="1" applyBorder="1" applyAlignment="1"/>
    <xf numFmtId="177" fontId="4" fillId="0" borderId="0" xfId="0" applyNumberFormat="1" applyFont="1" applyFill="1" applyBorder="1" applyAlignment="1">
      <alignment vertical="center"/>
    </xf>
    <xf numFmtId="177" fontId="4" fillId="0" borderId="8" xfId="0" applyNumberFormat="1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8" xfId="0" applyNumberFormat="1" applyFont="1" applyFill="1" applyBorder="1" applyAlignment="1">
      <alignment horizontal="right" vertical="center"/>
    </xf>
    <xf numFmtId="0" fontId="5" fillId="0" borderId="14" xfId="0" applyNumberFormat="1" applyFont="1" applyFill="1" applyBorder="1" applyAlignment="1">
      <alignment wrapText="1"/>
    </xf>
    <xf numFmtId="0" fontId="5" fillId="0" borderId="14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wrapText="1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177" fontId="4" fillId="0" borderId="9" xfId="0" applyNumberFormat="1" applyFont="1" applyFill="1" applyBorder="1" applyAlignment="1"/>
    <xf numFmtId="177" fontId="4" fillId="0" borderId="11" xfId="0" applyNumberFormat="1" applyFont="1" applyFill="1" applyBorder="1" applyAlignment="1">
      <alignment vertical="center"/>
    </xf>
    <xf numFmtId="177" fontId="4" fillId="0" borderId="10" xfId="0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/>
    <xf numFmtId="177" fontId="5" fillId="0" borderId="0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/>
    <xf numFmtId="177" fontId="5" fillId="0" borderId="11" xfId="0" applyNumberFormat="1" applyFont="1" applyFill="1" applyBorder="1" applyAlignment="1">
      <alignment vertical="center"/>
    </xf>
    <xf numFmtId="177" fontId="5" fillId="0" borderId="10" xfId="0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horizontal="right"/>
    </xf>
    <xf numFmtId="177" fontId="5" fillId="0" borderId="11" xfId="0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194" fontId="5" fillId="0" borderId="0" xfId="0" applyNumberFormat="1" applyFont="1" applyFill="1" applyBorder="1" applyAlignment="1">
      <alignment horizontal="right" vertical="center"/>
    </xf>
    <xf numFmtId="194" fontId="5" fillId="0" borderId="0" xfId="0" applyNumberFormat="1" applyFont="1" applyFill="1" applyBorder="1" applyAlignment="1">
      <alignment vertical="center"/>
    </xf>
    <xf numFmtId="194" fontId="5" fillId="0" borderId="8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vertical="center"/>
    </xf>
    <xf numFmtId="194" fontId="5" fillId="0" borderId="8" xfId="0" applyNumberFormat="1" applyFont="1" applyFill="1" applyBorder="1" applyAlignment="1">
      <alignment vertical="center"/>
    </xf>
    <xf numFmtId="186" fontId="5" fillId="0" borderId="11" xfId="0" applyNumberFormat="1" applyFont="1" applyFill="1" applyBorder="1" applyAlignment="1">
      <alignment horizontal="right" vertical="center"/>
    </xf>
    <xf numFmtId="186" fontId="5" fillId="0" borderId="10" xfId="0" applyNumberFormat="1" applyFont="1" applyFill="1" applyBorder="1" applyAlignment="1">
      <alignment horizontal="right" vertical="center"/>
    </xf>
    <xf numFmtId="0" fontId="5" fillId="0" borderId="11" xfId="0" applyNumberFormat="1" applyFont="1" applyFill="1" applyBorder="1" applyAlignment="1">
      <alignment horizontal="right"/>
    </xf>
    <xf numFmtId="0" fontId="5" fillId="0" borderId="10" xfId="0" applyNumberFormat="1" applyFont="1" applyFill="1" applyBorder="1" applyAlignment="1">
      <alignment horizontal="right"/>
    </xf>
    <xf numFmtId="49" fontId="5" fillId="0" borderId="7" xfId="0" applyNumberFormat="1" applyFont="1" applyFill="1" applyBorder="1" applyAlignment="1">
      <alignment horizontal="right"/>
    </xf>
    <xf numFmtId="49" fontId="5" fillId="0" borderId="9" xfId="0" applyNumberFormat="1" applyFont="1" applyFill="1" applyBorder="1" applyAlignment="1">
      <alignment horizontal="right"/>
    </xf>
    <xf numFmtId="49" fontId="5" fillId="0" borderId="11" xfId="0" applyNumberFormat="1" applyFont="1" applyFill="1" applyBorder="1" applyAlignment="1">
      <alignment horizontal="right"/>
    </xf>
    <xf numFmtId="0" fontId="5" fillId="0" borderId="12" xfId="0" applyFont="1" applyFill="1" applyBorder="1" applyAlignment="1">
      <alignment horizontal="distributed"/>
    </xf>
    <xf numFmtId="38" fontId="5" fillId="0" borderId="3" xfId="0" applyNumberFormat="1" applyFont="1" applyFill="1" applyBorder="1" applyAlignment="1"/>
    <xf numFmtId="38" fontId="5" fillId="0" borderId="2" xfId="0" applyNumberFormat="1" applyFont="1" applyFill="1" applyBorder="1" applyAlignment="1"/>
    <xf numFmtId="200" fontId="4" fillId="0" borderId="0" xfId="0" applyNumberFormat="1" applyFont="1" applyFill="1" applyBorder="1" applyAlignment="1"/>
    <xf numFmtId="200" fontId="4" fillId="0" borderId="0" xfId="0" applyNumberFormat="1" applyFont="1" applyFill="1" applyAlignment="1">
      <alignment horizontal="right"/>
    </xf>
    <xf numFmtId="200" fontId="4" fillId="0" borderId="13" xfId="0" applyNumberFormat="1" applyFont="1" applyFill="1" applyBorder="1" applyAlignment="1">
      <alignment horizontal="center"/>
    </xf>
    <xf numFmtId="200" fontId="4" fillId="0" borderId="1" xfId="0" applyNumberFormat="1" applyFont="1" applyFill="1" applyBorder="1" applyAlignment="1">
      <alignment horizontal="center"/>
    </xf>
    <xf numFmtId="200" fontId="4" fillId="0" borderId="12" xfId="0" applyNumberFormat="1" applyFont="1" applyFill="1" applyBorder="1" applyAlignment="1">
      <alignment horizontal="center"/>
    </xf>
    <xf numFmtId="200" fontId="4" fillId="0" borderId="2" xfId="0" applyNumberFormat="1" applyFont="1" applyFill="1" applyBorder="1" applyAlignment="1">
      <alignment horizontal="center"/>
    </xf>
    <xf numFmtId="200" fontId="4" fillId="0" borderId="5" xfId="1" applyNumberFormat="1" applyFont="1" applyFill="1" applyBorder="1" applyAlignment="1"/>
    <xf numFmtId="200" fontId="4" fillId="0" borderId="8" xfId="1" applyNumberFormat="1" applyFont="1" applyFill="1" applyBorder="1" applyAlignment="1"/>
    <xf numFmtId="180" fontId="4" fillId="0" borderId="7" xfId="0" applyNumberFormat="1" applyFont="1" applyFill="1" applyBorder="1" applyAlignment="1">
      <alignment horizontal="right" vertical="center"/>
    </xf>
    <xf numFmtId="182" fontId="4" fillId="0" borderId="0" xfId="1" applyNumberFormat="1" applyFont="1" applyFill="1" applyBorder="1" applyAlignment="1">
      <alignment horizontal="right"/>
    </xf>
    <xf numFmtId="182" fontId="4" fillId="0" borderId="8" xfId="1" applyNumberFormat="1" applyFont="1" applyFill="1" applyBorder="1" applyAlignment="1">
      <alignment horizontal="right"/>
    </xf>
    <xf numFmtId="0" fontId="5" fillId="0" borderId="0" xfId="0" applyFont="1" applyFill="1" applyAlignment="1" applyProtection="1">
      <protection locked="0"/>
    </xf>
    <xf numFmtId="180" fontId="5" fillId="0" borderId="0" xfId="0" applyNumberFormat="1" applyFont="1" applyFill="1" applyBorder="1" applyAlignment="1" applyProtection="1">
      <alignment horizontal="right"/>
      <protection locked="0"/>
    </xf>
    <xf numFmtId="182" fontId="5" fillId="0" borderId="0" xfId="0" applyNumberFormat="1" applyFont="1" applyFill="1" applyAlignment="1"/>
    <xf numFmtId="0" fontId="5" fillId="0" borderId="14" xfId="0" applyNumberFormat="1" applyFont="1" applyFill="1" applyBorder="1" applyAlignment="1">
      <alignment horizontal="center" vertical="center"/>
    </xf>
    <xf numFmtId="185" fontId="5" fillId="0" borderId="11" xfId="0" applyNumberFormat="1" applyFont="1" applyFill="1" applyBorder="1" applyAlignment="1">
      <alignment horizontal="center"/>
    </xf>
    <xf numFmtId="185" fontId="5" fillId="0" borderId="10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left"/>
    </xf>
    <xf numFmtId="0" fontId="5" fillId="0" borderId="31" xfId="0" applyFont="1" applyFill="1" applyBorder="1" applyAlignment="1">
      <alignment horizontal="left"/>
    </xf>
    <xf numFmtId="0" fontId="5" fillId="0" borderId="32" xfId="0" applyFont="1" applyFill="1" applyBorder="1" applyAlignment="1">
      <alignment horizontal="left"/>
    </xf>
    <xf numFmtId="0" fontId="5" fillId="0" borderId="33" xfId="0" applyFont="1" applyFill="1" applyBorder="1" applyAlignment="1">
      <alignment horizontal="left"/>
    </xf>
    <xf numFmtId="38" fontId="5" fillId="0" borderId="11" xfId="1" applyFont="1" applyFill="1" applyBorder="1" applyAlignment="1">
      <alignment horizontal="right"/>
    </xf>
    <xf numFmtId="0" fontId="5" fillId="0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95" fontId="4" fillId="0" borderId="0" xfId="1" quotePrefix="1" applyNumberFormat="1" applyFont="1" applyFill="1" applyBorder="1" applyAlignment="1">
      <alignment horizontal="right"/>
    </xf>
    <xf numFmtId="195" fontId="5" fillId="0" borderId="0" xfId="0" applyNumberFormat="1" applyFont="1" applyFill="1" applyBorder="1" applyAlignment="1" applyProtection="1">
      <alignment horizontal="right"/>
      <protection locked="0"/>
    </xf>
    <xf numFmtId="195" fontId="5" fillId="0" borderId="11" xfId="0" applyNumberFormat="1" applyFont="1" applyFill="1" applyBorder="1" applyAlignment="1">
      <alignment horizontal="right"/>
    </xf>
    <xf numFmtId="195" fontId="4" fillId="0" borderId="0" xfId="1" applyNumberFormat="1" applyFont="1" applyFill="1" applyBorder="1" applyAlignment="1" applyProtection="1">
      <alignment horizontal="right"/>
      <protection locked="0"/>
    </xf>
    <xf numFmtId="195" fontId="4" fillId="0" borderId="0" xfId="1" applyNumberFormat="1" applyFont="1" applyFill="1" applyBorder="1" applyAlignment="1">
      <alignment horizontal="right"/>
    </xf>
    <xf numFmtId="195" fontId="5" fillId="0" borderId="0" xfId="1" applyNumberFormat="1" applyFont="1" applyFill="1" applyBorder="1" applyAlignment="1">
      <alignment horizontal="right"/>
    </xf>
    <xf numFmtId="195" fontId="5" fillId="0" borderId="8" xfId="0" applyNumberFormat="1" applyFont="1" applyFill="1" applyBorder="1" applyAlignment="1">
      <alignment horizontal="right"/>
    </xf>
    <xf numFmtId="195" fontId="4" fillId="0" borderId="8" xfId="1" quotePrefix="1" applyNumberFormat="1" applyFont="1" applyFill="1" applyBorder="1" applyAlignment="1">
      <alignment horizontal="right"/>
    </xf>
    <xf numFmtId="195" fontId="4" fillId="0" borderId="0" xfId="1" quotePrefix="1" applyNumberFormat="1" applyFont="1" applyFill="1" applyBorder="1" applyAlignment="1" applyProtection="1">
      <alignment horizontal="right"/>
      <protection locked="0"/>
    </xf>
    <xf numFmtId="195" fontId="4" fillId="0" borderId="8" xfId="1" quotePrefix="1" applyNumberFormat="1" applyFont="1" applyFill="1" applyBorder="1" applyAlignment="1" applyProtection="1">
      <alignment horizontal="right"/>
      <protection locked="0"/>
    </xf>
    <xf numFmtId="195" fontId="5" fillId="0" borderId="10" xfId="0" applyNumberFormat="1" applyFont="1" applyFill="1" applyBorder="1" applyAlignment="1">
      <alignment horizontal="right"/>
    </xf>
    <xf numFmtId="0" fontId="5" fillId="0" borderId="6" xfId="0" applyFont="1" applyFill="1" applyBorder="1" applyAlignment="1"/>
    <xf numFmtId="0" fontId="4" fillId="0" borderId="34" xfId="0" applyFont="1" applyFill="1" applyBorder="1" applyAlignment="1"/>
    <xf numFmtId="49" fontId="5" fillId="0" borderId="35" xfId="0" applyNumberFormat="1" applyFont="1" applyFill="1" applyBorder="1" applyAlignment="1">
      <alignment horizontal="right"/>
    </xf>
    <xf numFmtId="0" fontId="4" fillId="0" borderId="0" xfId="0" applyFont="1" applyFill="1" applyAlignment="1"/>
    <xf numFmtId="0" fontId="5" fillId="0" borderId="0" xfId="0" applyFont="1" applyFill="1" applyAlignment="1"/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180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Alignment="1"/>
    <xf numFmtId="0" fontId="5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38" fontId="4" fillId="0" borderId="8" xfId="1" applyFont="1" applyFill="1" applyBorder="1" applyAlignment="1">
      <alignment horizontal="right"/>
    </xf>
    <xf numFmtId="177" fontId="4" fillId="0" borderId="8" xfId="0" applyNumberFormat="1" applyFont="1" applyFill="1" applyBorder="1" applyAlignment="1">
      <alignment horizontal="right"/>
    </xf>
    <xf numFmtId="177" fontId="4" fillId="0" borderId="10" xfId="0" applyNumberFormat="1" applyFont="1" applyFill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0" fontId="5" fillId="0" borderId="10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0" fontId="4" fillId="0" borderId="0" xfId="0" applyFont="1" applyFill="1" applyBorder="1" applyAlignment="1"/>
    <xf numFmtId="0" fontId="6" fillId="0" borderId="11" xfId="0" applyFont="1" applyFill="1" applyBorder="1" applyAlignment="1"/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/>
    </xf>
    <xf numFmtId="180" fontId="6" fillId="0" borderId="3" xfId="0" applyNumberFormat="1" applyFont="1" applyFill="1" applyBorder="1" applyAlignment="1">
      <alignment horizontal="center"/>
    </xf>
    <xf numFmtId="180" fontId="6" fillId="0" borderId="2" xfId="0" applyNumberFormat="1" applyFont="1" applyFill="1" applyBorder="1" applyAlignment="1">
      <alignment horizont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8" xfId="0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185" fontId="4" fillId="0" borderId="0" xfId="0" applyNumberFormat="1" applyFont="1" applyFill="1" applyBorder="1" applyAlignment="1">
      <alignment horizontal="right" vertical="center"/>
    </xf>
    <xf numFmtId="182" fontId="4" fillId="0" borderId="8" xfId="0" applyNumberFormat="1" applyFont="1" applyFill="1" applyBorder="1" applyAlignment="1">
      <alignment horizontal="right" vertical="center"/>
    </xf>
    <xf numFmtId="182" fontId="4" fillId="0" borderId="0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180" fontId="4" fillId="0" borderId="7" xfId="0" applyNumberFormat="1" applyFont="1" applyFill="1" applyBorder="1" applyAlignment="1">
      <alignment horizontal="right"/>
    </xf>
    <xf numFmtId="180" fontId="4" fillId="0" borderId="0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center"/>
    </xf>
    <xf numFmtId="185" fontId="5" fillId="0" borderId="7" xfId="0" applyNumberFormat="1" applyFont="1" applyFill="1" applyBorder="1" applyAlignment="1"/>
    <xf numFmtId="185" fontId="5" fillId="0" borderId="0" xfId="0" applyNumberFormat="1" applyFont="1" applyFill="1" applyBorder="1" applyAlignment="1"/>
    <xf numFmtId="185" fontId="5" fillId="0" borderId="9" xfId="0" applyNumberFormat="1" applyFont="1" applyFill="1" applyBorder="1" applyAlignment="1">
      <alignment horizontal="center"/>
    </xf>
    <xf numFmtId="185" fontId="5" fillId="0" borderId="11" xfId="0" applyNumberFormat="1" applyFont="1" applyFill="1" applyBorder="1" applyAlignment="1">
      <alignment horizontal="center"/>
    </xf>
    <xf numFmtId="182" fontId="4" fillId="0" borderId="7" xfId="0" applyNumberFormat="1" applyFont="1" applyFill="1" applyBorder="1" applyAlignment="1">
      <alignment horizontal="right"/>
    </xf>
    <xf numFmtId="182" fontId="4" fillId="0" borderId="0" xfId="0" applyNumberFormat="1" applyFont="1" applyFill="1" applyBorder="1" applyAlignment="1">
      <alignment horizontal="right"/>
    </xf>
    <xf numFmtId="0" fontId="5" fillId="0" borderId="13" xfId="0" applyFont="1" applyFill="1" applyBorder="1" applyAlignment="1">
      <alignment horizontal="center" vertical="center" textRotation="255"/>
    </xf>
    <xf numFmtId="0" fontId="5" fillId="0" borderId="14" xfId="0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center" vertical="center" textRotation="255"/>
    </xf>
    <xf numFmtId="0" fontId="5" fillId="0" borderId="16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0" fontId="5" fillId="0" borderId="27" xfId="0" applyFont="1" applyFill="1" applyBorder="1" applyAlignment="1">
      <alignment horizontal="left"/>
    </xf>
    <xf numFmtId="0" fontId="5" fillId="0" borderId="25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185" fontId="5" fillId="0" borderId="7" xfId="0" applyNumberFormat="1" applyFont="1" applyFill="1" applyBorder="1" applyAlignment="1">
      <alignment horizontal="right"/>
    </xf>
    <xf numFmtId="185" fontId="5" fillId="0" borderId="0" xfId="0" applyNumberFormat="1" applyFont="1" applyFill="1" applyBorder="1" applyAlignment="1">
      <alignment horizontal="right"/>
    </xf>
    <xf numFmtId="0" fontId="5" fillId="0" borderId="28" xfId="0" applyFont="1" applyFill="1" applyBorder="1" applyAlignment="1">
      <alignment horizontal="left"/>
    </xf>
    <xf numFmtId="0" fontId="5" fillId="0" borderId="29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/>
    <xf numFmtId="0" fontId="5" fillId="0" borderId="17" xfId="0" applyFont="1" applyFill="1" applyBorder="1" applyAlignment="1"/>
    <xf numFmtId="0" fontId="5" fillId="0" borderId="18" xfId="0" applyFont="1" applyFill="1" applyBorder="1" applyAlignment="1"/>
    <xf numFmtId="0" fontId="5" fillId="0" borderId="19" xfId="0" applyFont="1" applyFill="1" applyBorder="1" applyAlignment="1">
      <alignment horizontal="center" vertical="center" textRotation="255"/>
    </xf>
    <xf numFmtId="0" fontId="5" fillId="0" borderId="22" xfId="0" applyFont="1" applyFill="1" applyBorder="1" applyAlignment="1">
      <alignment horizontal="center" vertical="center" textRotation="255"/>
    </xf>
    <xf numFmtId="0" fontId="5" fillId="0" borderId="23" xfId="0" applyFont="1" applyFill="1" applyBorder="1" applyAlignment="1">
      <alignment horizontal="center" vertical="center" textRotation="255"/>
    </xf>
    <xf numFmtId="0" fontId="5" fillId="0" borderId="20" xfId="0" applyFont="1" applyFill="1" applyBorder="1" applyAlignment="1">
      <alignment horizontal="left"/>
    </xf>
    <xf numFmtId="0" fontId="5" fillId="0" borderId="24" xfId="0" applyFont="1" applyFill="1" applyBorder="1" applyAlignment="1">
      <alignment horizontal="left"/>
    </xf>
  </cellXfs>
  <cellStyles count="4">
    <cellStyle name="桁区切り" xfId="1" builtinId="6"/>
    <cellStyle name="桁区切り 2" xfId="2"/>
    <cellStyle name="標準" xfId="0" builtinId="0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52"/>
  <sheetViews>
    <sheetView tabSelected="1" view="pageLayout" zoomScaleNormal="100" zoomScaleSheetLayoutView="100" workbookViewId="0">
      <selection activeCell="J15" sqref="J15"/>
    </sheetView>
  </sheetViews>
  <sheetFormatPr defaultRowHeight="13.5"/>
  <cols>
    <col min="1" max="1" width="14.625" style="95" customWidth="1"/>
    <col min="2" max="3" width="7.625" style="95" customWidth="1"/>
    <col min="4" max="4" width="6" style="95" customWidth="1"/>
    <col min="5" max="6" width="5.625" style="95" customWidth="1"/>
    <col min="7" max="7" width="6.375" style="95" customWidth="1"/>
    <col min="8" max="9" width="5.625" style="95" customWidth="1"/>
    <col min="10" max="10" width="6.375" style="95" customWidth="1"/>
    <col min="11" max="12" width="5.625" style="95" customWidth="1"/>
    <col min="13" max="13" width="9.625" style="95" customWidth="1"/>
    <col min="14" max="15" width="9" style="95"/>
    <col min="16" max="25" width="5.25" style="95" customWidth="1"/>
    <col min="26" max="255" width="9" style="95"/>
    <col min="256" max="256" width="3.25" style="95" customWidth="1"/>
    <col min="257" max="257" width="9.875" style="95" customWidth="1"/>
    <col min="258" max="259" width="7.625" style="95" customWidth="1"/>
    <col min="260" max="260" width="6" style="95" customWidth="1"/>
    <col min="261" max="262" width="5.625" style="95" customWidth="1"/>
    <col min="263" max="263" width="6.375" style="95" customWidth="1"/>
    <col min="264" max="265" width="5.625" style="95" customWidth="1"/>
    <col min="266" max="266" width="6.375" style="95" customWidth="1"/>
    <col min="267" max="268" width="5.625" style="95" customWidth="1"/>
    <col min="269" max="269" width="9.625" style="95" customWidth="1"/>
    <col min="270" max="511" width="9" style="95"/>
    <col min="512" max="512" width="3.25" style="95" customWidth="1"/>
    <col min="513" max="513" width="9.875" style="95" customWidth="1"/>
    <col min="514" max="515" width="7.625" style="95" customWidth="1"/>
    <col min="516" max="516" width="6" style="95" customWidth="1"/>
    <col min="517" max="518" width="5.625" style="95" customWidth="1"/>
    <col min="519" max="519" width="6.375" style="95" customWidth="1"/>
    <col min="520" max="521" width="5.625" style="95" customWidth="1"/>
    <col min="522" max="522" width="6.375" style="95" customWidth="1"/>
    <col min="523" max="524" width="5.625" style="95" customWidth="1"/>
    <col min="525" max="525" width="9.625" style="95" customWidth="1"/>
    <col min="526" max="767" width="9" style="95"/>
    <col min="768" max="768" width="3.25" style="95" customWidth="1"/>
    <col min="769" max="769" width="9.875" style="95" customWidth="1"/>
    <col min="770" max="771" width="7.625" style="95" customWidth="1"/>
    <col min="772" max="772" width="6" style="95" customWidth="1"/>
    <col min="773" max="774" width="5.625" style="95" customWidth="1"/>
    <col min="775" max="775" width="6.375" style="95" customWidth="1"/>
    <col min="776" max="777" width="5.625" style="95" customWidth="1"/>
    <col min="778" max="778" width="6.375" style="95" customWidth="1"/>
    <col min="779" max="780" width="5.625" style="95" customWidth="1"/>
    <col min="781" max="781" width="9.625" style="95" customWidth="1"/>
    <col min="782" max="1023" width="9" style="95"/>
    <col min="1024" max="1024" width="3.25" style="95" customWidth="1"/>
    <col min="1025" max="1025" width="9.875" style="95" customWidth="1"/>
    <col min="1026" max="1027" width="7.625" style="95" customWidth="1"/>
    <col min="1028" max="1028" width="6" style="95" customWidth="1"/>
    <col min="1029" max="1030" width="5.625" style="95" customWidth="1"/>
    <col min="1031" max="1031" width="6.375" style="95" customWidth="1"/>
    <col min="1032" max="1033" width="5.625" style="95" customWidth="1"/>
    <col min="1034" max="1034" width="6.375" style="95" customWidth="1"/>
    <col min="1035" max="1036" width="5.625" style="95" customWidth="1"/>
    <col min="1037" max="1037" width="9.625" style="95" customWidth="1"/>
    <col min="1038" max="1279" width="9" style="95"/>
    <col min="1280" max="1280" width="3.25" style="95" customWidth="1"/>
    <col min="1281" max="1281" width="9.875" style="95" customWidth="1"/>
    <col min="1282" max="1283" width="7.625" style="95" customWidth="1"/>
    <col min="1284" max="1284" width="6" style="95" customWidth="1"/>
    <col min="1285" max="1286" width="5.625" style="95" customWidth="1"/>
    <col min="1287" max="1287" width="6.375" style="95" customWidth="1"/>
    <col min="1288" max="1289" width="5.625" style="95" customWidth="1"/>
    <col min="1290" max="1290" width="6.375" style="95" customWidth="1"/>
    <col min="1291" max="1292" width="5.625" style="95" customWidth="1"/>
    <col min="1293" max="1293" width="9.625" style="95" customWidth="1"/>
    <col min="1294" max="1535" width="9" style="95"/>
    <col min="1536" max="1536" width="3.25" style="95" customWidth="1"/>
    <col min="1537" max="1537" width="9.875" style="95" customWidth="1"/>
    <col min="1538" max="1539" width="7.625" style="95" customWidth="1"/>
    <col min="1540" max="1540" width="6" style="95" customWidth="1"/>
    <col min="1541" max="1542" width="5.625" style="95" customWidth="1"/>
    <col min="1543" max="1543" width="6.375" style="95" customWidth="1"/>
    <col min="1544" max="1545" width="5.625" style="95" customWidth="1"/>
    <col min="1546" max="1546" width="6.375" style="95" customWidth="1"/>
    <col min="1547" max="1548" width="5.625" style="95" customWidth="1"/>
    <col min="1549" max="1549" width="9.625" style="95" customWidth="1"/>
    <col min="1550" max="1791" width="9" style="95"/>
    <col min="1792" max="1792" width="3.25" style="95" customWidth="1"/>
    <col min="1793" max="1793" width="9.875" style="95" customWidth="1"/>
    <col min="1794" max="1795" width="7.625" style="95" customWidth="1"/>
    <col min="1796" max="1796" width="6" style="95" customWidth="1"/>
    <col min="1797" max="1798" width="5.625" style="95" customWidth="1"/>
    <col min="1799" max="1799" width="6.375" style="95" customWidth="1"/>
    <col min="1800" max="1801" width="5.625" style="95" customWidth="1"/>
    <col min="1802" max="1802" width="6.375" style="95" customWidth="1"/>
    <col min="1803" max="1804" width="5.625" style="95" customWidth="1"/>
    <col min="1805" max="1805" width="9.625" style="95" customWidth="1"/>
    <col min="1806" max="2047" width="9" style="95"/>
    <col min="2048" max="2048" width="3.25" style="95" customWidth="1"/>
    <col min="2049" max="2049" width="9.875" style="95" customWidth="1"/>
    <col min="2050" max="2051" width="7.625" style="95" customWidth="1"/>
    <col min="2052" max="2052" width="6" style="95" customWidth="1"/>
    <col min="2053" max="2054" width="5.625" style="95" customWidth="1"/>
    <col min="2055" max="2055" width="6.375" style="95" customWidth="1"/>
    <col min="2056" max="2057" width="5.625" style="95" customWidth="1"/>
    <col min="2058" max="2058" width="6.375" style="95" customWidth="1"/>
    <col min="2059" max="2060" width="5.625" style="95" customWidth="1"/>
    <col min="2061" max="2061" width="9.625" style="95" customWidth="1"/>
    <col min="2062" max="2303" width="9" style="95"/>
    <col min="2304" max="2304" width="3.25" style="95" customWidth="1"/>
    <col min="2305" max="2305" width="9.875" style="95" customWidth="1"/>
    <col min="2306" max="2307" width="7.625" style="95" customWidth="1"/>
    <col min="2308" max="2308" width="6" style="95" customWidth="1"/>
    <col min="2309" max="2310" width="5.625" style="95" customWidth="1"/>
    <col min="2311" max="2311" width="6.375" style="95" customWidth="1"/>
    <col min="2312" max="2313" width="5.625" style="95" customWidth="1"/>
    <col min="2314" max="2314" width="6.375" style="95" customWidth="1"/>
    <col min="2315" max="2316" width="5.625" style="95" customWidth="1"/>
    <col min="2317" max="2317" width="9.625" style="95" customWidth="1"/>
    <col min="2318" max="2559" width="9" style="95"/>
    <col min="2560" max="2560" width="3.25" style="95" customWidth="1"/>
    <col min="2561" max="2561" width="9.875" style="95" customWidth="1"/>
    <col min="2562" max="2563" width="7.625" style="95" customWidth="1"/>
    <col min="2564" max="2564" width="6" style="95" customWidth="1"/>
    <col min="2565" max="2566" width="5.625" style="95" customWidth="1"/>
    <col min="2567" max="2567" width="6.375" style="95" customWidth="1"/>
    <col min="2568" max="2569" width="5.625" style="95" customWidth="1"/>
    <col min="2570" max="2570" width="6.375" style="95" customWidth="1"/>
    <col min="2571" max="2572" width="5.625" style="95" customWidth="1"/>
    <col min="2573" max="2573" width="9.625" style="95" customWidth="1"/>
    <col min="2574" max="2815" width="9" style="95"/>
    <col min="2816" max="2816" width="3.25" style="95" customWidth="1"/>
    <col min="2817" max="2817" width="9.875" style="95" customWidth="1"/>
    <col min="2818" max="2819" width="7.625" style="95" customWidth="1"/>
    <col min="2820" max="2820" width="6" style="95" customWidth="1"/>
    <col min="2821" max="2822" width="5.625" style="95" customWidth="1"/>
    <col min="2823" max="2823" width="6.375" style="95" customWidth="1"/>
    <col min="2824" max="2825" width="5.625" style="95" customWidth="1"/>
    <col min="2826" max="2826" width="6.375" style="95" customWidth="1"/>
    <col min="2827" max="2828" width="5.625" style="95" customWidth="1"/>
    <col min="2829" max="2829" width="9.625" style="95" customWidth="1"/>
    <col min="2830" max="3071" width="9" style="95"/>
    <col min="3072" max="3072" width="3.25" style="95" customWidth="1"/>
    <col min="3073" max="3073" width="9.875" style="95" customWidth="1"/>
    <col min="3074" max="3075" width="7.625" style="95" customWidth="1"/>
    <col min="3076" max="3076" width="6" style="95" customWidth="1"/>
    <col min="3077" max="3078" width="5.625" style="95" customWidth="1"/>
    <col min="3079" max="3079" width="6.375" style="95" customWidth="1"/>
    <col min="3080" max="3081" width="5.625" style="95" customWidth="1"/>
    <col min="3082" max="3082" width="6.375" style="95" customWidth="1"/>
    <col min="3083" max="3084" width="5.625" style="95" customWidth="1"/>
    <col min="3085" max="3085" width="9.625" style="95" customWidth="1"/>
    <col min="3086" max="3327" width="9" style="95"/>
    <col min="3328" max="3328" width="3.25" style="95" customWidth="1"/>
    <col min="3329" max="3329" width="9.875" style="95" customWidth="1"/>
    <col min="3330" max="3331" width="7.625" style="95" customWidth="1"/>
    <col min="3332" max="3332" width="6" style="95" customWidth="1"/>
    <col min="3333" max="3334" width="5.625" style="95" customWidth="1"/>
    <col min="3335" max="3335" width="6.375" style="95" customWidth="1"/>
    <col min="3336" max="3337" width="5.625" style="95" customWidth="1"/>
    <col min="3338" max="3338" width="6.375" style="95" customWidth="1"/>
    <col min="3339" max="3340" width="5.625" style="95" customWidth="1"/>
    <col min="3341" max="3341" width="9.625" style="95" customWidth="1"/>
    <col min="3342" max="3583" width="9" style="95"/>
    <col min="3584" max="3584" width="3.25" style="95" customWidth="1"/>
    <col min="3585" max="3585" width="9.875" style="95" customWidth="1"/>
    <col min="3586" max="3587" width="7.625" style="95" customWidth="1"/>
    <col min="3588" max="3588" width="6" style="95" customWidth="1"/>
    <col min="3589" max="3590" width="5.625" style="95" customWidth="1"/>
    <col min="3591" max="3591" width="6.375" style="95" customWidth="1"/>
    <col min="3592" max="3593" width="5.625" style="95" customWidth="1"/>
    <col min="3594" max="3594" width="6.375" style="95" customWidth="1"/>
    <col min="3595" max="3596" width="5.625" style="95" customWidth="1"/>
    <col min="3597" max="3597" width="9.625" style="95" customWidth="1"/>
    <col min="3598" max="3839" width="9" style="95"/>
    <col min="3840" max="3840" width="3.25" style="95" customWidth="1"/>
    <col min="3841" max="3841" width="9.875" style="95" customWidth="1"/>
    <col min="3842" max="3843" width="7.625" style="95" customWidth="1"/>
    <col min="3844" max="3844" width="6" style="95" customWidth="1"/>
    <col min="3845" max="3846" width="5.625" style="95" customWidth="1"/>
    <col min="3847" max="3847" width="6.375" style="95" customWidth="1"/>
    <col min="3848" max="3849" width="5.625" style="95" customWidth="1"/>
    <col min="3850" max="3850" width="6.375" style="95" customWidth="1"/>
    <col min="3851" max="3852" width="5.625" style="95" customWidth="1"/>
    <col min="3853" max="3853" width="9.625" style="95" customWidth="1"/>
    <col min="3854" max="4095" width="9" style="95"/>
    <col min="4096" max="4096" width="3.25" style="95" customWidth="1"/>
    <col min="4097" max="4097" width="9.875" style="95" customWidth="1"/>
    <col min="4098" max="4099" width="7.625" style="95" customWidth="1"/>
    <col min="4100" max="4100" width="6" style="95" customWidth="1"/>
    <col min="4101" max="4102" width="5.625" style="95" customWidth="1"/>
    <col min="4103" max="4103" width="6.375" style="95" customWidth="1"/>
    <col min="4104" max="4105" width="5.625" style="95" customWidth="1"/>
    <col min="4106" max="4106" width="6.375" style="95" customWidth="1"/>
    <col min="4107" max="4108" width="5.625" style="95" customWidth="1"/>
    <col min="4109" max="4109" width="9.625" style="95" customWidth="1"/>
    <col min="4110" max="4351" width="9" style="95"/>
    <col min="4352" max="4352" width="3.25" style="95" customWidth="1"/>
    <col min="4353" max="4353" width="9.875" style="95" customWidth="1"/>
    <col min="4354" max="4355" width="7.625" style="95" customWidth="1"/>
    <col min="4356" max="4356" width="6" style="95" customWidth="1"/>
    <col min="4357" max="4358" width="5.625" style="95" customWidth="1"/>
    <col min="4359" max="4359" width="6.375" style="95" customWidth="1"/>
    <col min="4360" max="4361" width="5.625" style="95" customWidth="1"/>
    <col min="4362" max="4362" width="6.375" style="95" customWidth="1"/>
    <col min="4363" max="4364" width="5.625" style="95" customWidth="1"/>
    <col min="4365" max="4365" width="9.625" style="95" customWidth="1"/>
    <col min="4366" max="4607" width="9" style="95"/>
    <col min="4608" max="4608" width="3.25" style="95" customWidth="1"/>
    <col min="4609" max="4609" width="9.875" style="95" customWidth="1"/>
    <col min="4610" max="4611" width="7.625" style="95" customWidth="1"/>
    <col min="4612" max="4612" width="6" style="95" customWidth="1"/>
    <col min="4613" max="4614" width="5.625" style="95" customWidth="1"/>
    <col min="4615" max="4615" width="6.375" style="95" customWidth="1"/>
    <col min="4616" max="4617" width="5.625" style="95" customWidth="1"/>
    <col min="4618" max="4618" width="6.375" style="95" customWidth="1"/>
    <col min="4619" max="4620" width="5.625" style="95" customWidth="1"/>
    <col min="4621" max="4621" width="9.625" style="95" customWidth="1"/>
    <col min="4622" max="4863" width="9" style="95"/>
    <col min="4864" max="4864" width="3.25" style="95" customWidth="1"/>
    <col min="4865" max="4865" width="9.875" style="95" customWidth="1"/>
    <col min="4866" max="4867" width="7.625" style="95" customWidth="1"/>
    <col min="4868" max="4868" width="6" style="95" customWidth="1"/>
    <col min="4869" max="4870" width="5.625" style="95" customWidth="1"/>
    <col min="4871" max="4871" width="6.375" style="95" customWidth="1"/>
    <col min="4872" max="4873" width="5.625" style="95" customWidth="1"/>
    <col min="4874" max="4874" width="6.375" style="95" customWidth="1"/>
    <col min="4875" max="4876" width="5.625" style="95" customWidth="1"/>
    <col min="4877" max="4877" width="9.625" style="95" customWidth="1"/>
    <col min="4878" max="5119" width="9" style="95"/>
    <col min="5120" max="5120" width="3.25" style="95" customWidth="1"/>
    <col min="5121" max="5121" width="9.875" style="95" customWidth="1"/>
    <col min="5122" max="5123" width="7.625" style="95" customWidth="1"/>
    <col min="5124" max="5124" width="6" style="95" customWidth="1"/>
    <col min="5125" max="5126" width="5.625" style="95" customWidth="1"/>
    <col min="5127" max="5127" width="6.375" style="95" customWidth="1"/>
    <col min="5128" max="5129" width="5.625" style="95" customWidth="1"/>
    <col min="5130" max="5130" width="6.375" style="95" customWidth="1"/>
    <col min="5131" max="5132" width="5.625" style="95" customWidth="1"/>
    <col min="5133" max="5133" width="9.625" style="95" customWidth="1"/>
    <col min="5134" max="5375" width="9" style="95"/>
    <col min="5376" max="5376" width="3.25" style="95" customWidth="1"/>
    <col min="5377" max="5377" width="9.875" style="95" customWidth="1"/>
    <col min="5378" max="5379" width="7.625" style="95" customWidth="1"/>
    <col min="5380" max="5380" width="6" style="95" customWidth="1"/>
    <col min="5381" max="5382" width="5.625" style="95" customWidth="1"/>
    <col min="5383" max="5383" width="6.375" style="95" customWidth="1"/>
    <col min="5384" max="5385" width="5.625" style="95" customWidth="1"/>
    <col min="5386" max="5386" width="6.375" style="95" customWidth="1"/>
    <col min="5387" max="5388" width="5.625" style="95" customWidth="1"/>
    <col min="5389" max="5389" width="9.625" style="95" customWidth="1"/>
    <col min="5390" max="5631" width="9" style="95"/>
    <col min="5632" max="5632" width="3.25" style="95" customWidth="1"/>
    <col min="5633" max="5633" width="9.875" style="95" customWidth="1"/>
    <col min="5634" max="5635" width="7.625" style="95" customWidth="1"/>
    <col min="5636" max="5636" width="6" style="95" customWidth="1"/>
    <col min="5637" max="5638" width="5.625" style="95" customWidth="1"/>
    <col min="5639" max="5639" width="6.375" style="95" customWidth="1"/>
    <col min="5640" max="5641" width="5.625" style="95" customWidth="1"/>
    <col min="5642" max="5642" width="6.375" style="95" customWidth="1"/>
    <col min="5643" max="5644" width="5.625" style="95" customWidth="1"/>
    <col min="5645" max="5645" width="9.625" style="95" customWidth="1"/>
    <col min="5646" max="5887" width="9" style="95"/>
    <col min="5888" max="5888" width="3.25" style="95" customWidth="1"/>
    <col min="5889" max="5889" width="9.875" style="95" customWidth="1"/>
    <col min="5890" max="5891" width="7.625" style="95" customWidth="1"/>
    <col min="5892" max="5892" width="6" style="95" customWidth="1"/>
    <col min="5893" max="5894" width="5.625" style="95" customWidth="1"/>
    <col min="5895" max="5895" width="6.375" style="95" customWidth="1"/>
    <col min="5896" max="5897" width="5.625" style="95" customWidth="1"/>
    <col min="5898" max="5898" width="6.375" style="95" customWidth="1"/>
    <col min="5899" max="5900" width="5.625" style="95" customWidth="1"/>
    <col min="5901" max="5901" width="9.625" style="95" customWidth="1"/>
    <col min="5902" max="6143" width="9" style="95"/>
    <col min="6144" max="6144" width="3.25" style="95" customWidth="1"/>
    <col min="6145" max="6145" width="9.875" style="95" customWidth="1"/>
    <col min="6146" max="6147" width="7.625" style="95" customWidth="1"/>
    <col min="6148" max="6148" width="6" style="95" customWidth="1"/>
    <col min="6149" max="6150" width="5.625" style="95" customWidth="1"/>
    <col min="6151" max="6151" width="6.375" style="95" customWidth="1"/>
    <col min="6152" max="6153" width="5.625" style="95" customWidth="1"/>
    <col min="6154" max="6154" width="6.375" style="95" customWidth="1"/>
    <col min="6155" max="6156" width="5.625" style="95" customWidth="1"/>
    <col min="6157" max="6157" width="9.625" style="95" customWidth="1"/>
    <col min="6158" max="6399" width="9" style="95"/>
    <col min="6400" max="6400" width="3.25" style="95" customWidth="1"/>
    <col min="6401" max="6401" width="9.875" style="95" customWidth="1"/>
    <col min="6402" max="6403" width="7.625" style="95" customWidth="1"/>
    <col min="6404" max="6404" width="6" style="95" customWidth="1"/>
    <col min="6405" max="6406" width="5.625" style="95" customWidth="1"/>
    <col min="6407" max="6407" width="6.375" style="95" customWidth="1"/>
    <col min="6408" max="6409" width="5.625" style="95" customWidth="1"/>
    <col min="6410" max="6410" width="6.375" style="95" customWidth="1"/>
    <col min="6411" max="6412" width="5.625" style="95" customWidth="1"/>
    <col min="6413" max="6413" width="9.625" style="95" customWidth="1"/>
    <col min="6414" max="6655" width="9" style="95"/>
    <col min="6656" max="6656" width="3.25" style="95" customWidth="1"/>
    <col min="6657" max="6657" width="9.875" style="95" customWidth="1"/>
    <col min="6658" max="6659" width="7.625" style="95" customWidth="1"/>
    <col min="6660" max="6660" width="6" style="95" customWidth="1"/>
    <col min="6661" max="6662" width="5.625" style="95" customWidth="1"/>
    <col min="6663" max="6663" width="6.375" style="95" customWidth="1"/>
    <col min="6664" max="6665" width="5.625" style="95" customWidth="1"/>
    <col min="6666" max="6666" width="6.375" style="95" customWidth="1"/>
    <col min="6667" max="6668" width="5.625" style="95" customWidth="1"/>
    <col min="6669" max="6669" width="9.625" style="95" customWidth="1"/>
    <col min="6670" max="6911" width="9" style="95"/>
    <col min="6912" max="6912" width="3.25" style="95" customWidth="1"/>
    <col min="6913" max="6913" width="9.875" style="95" customWidth="1"/>
    <col min="6914" max="6915" width="7.625" style="95" customWidth="1"/>
    <col min="6916" max="6916" width="6" style="95" customWidth="1"/>
    <col min="6917" max="6918" width="5.625" style="95" customWidth="1"/>
    <col min="6919" max="6919" width="6.375" style="95" customWidth="1"/>
    <col min="6920" max="6921" width="5.625" style="95" customWidth="1"/>
    <col min="6922" max="6922" width="6.375" style="95" customWidth="1"/>
    <col min="6923" max="6924" width="5.625" style="95" customWidth="1"/>
    <col min="6925" max="6925" width="9.625" style="95" customWidth="1"/>
    <col min="6926" max="7167" width="9" style="95"/>
    <col min="7168" max="7168" width="3.25" style="95" customWidth="1"/>
    <col min="7169" max="7169" width="9.875" style="95" customWidth="1"/>
    <col min="7170" max="7171" width="7.625" style="95" customWidth="1"/>
    <col min="7172" max="7172" width="6" style="95" customWidth="1"/>
    <col min="7173" max="7174" width="5.625" style="95" customWidth="1"/>
    <col min="7175" max="7175" width="6.375" style="95" customWidth="1"/>
    <col min="7176" max="7177" width="5.625" style="95" customWidth="1"/>
    <col min="7178" max="7178" width="6.375" style="95" customWidth="1"/>
    <col min="7179" max="7180" width="5.625" style="95" customWidth="1"/>
    <col min="7181" max="7181" width="9.625" style="95" customWidth="1"/>
    <col min="7182" max="7423" width="9" style="95"/>
    <col min="7424" max="7424" width="3.25" style="95" customWidth="1"/>
    <col min="7425" max="7425" width="9.875" style="95" customWidth="1"/>
    <col min="7426" max="7427" width="7.625" style="95" customWidth="1"/>
    <col min="7428" max="7428" width="6" style="95" customWidth="1"/>
    <col min="7429" max="7430" width="5.625" style="95" customWidth="1"/>
    <col min="7431" max="7431" width="6.375" style="95" customWidth="1"/>
    <col min="7432" max="7433" width="5.625" style="95" customWidth="1"/>
    <col min="7434" max="7434" width="6.375" style="95" customWidth="1"/>
    <col min="7435" max="7436" width="5.625" style="95" customWidth="1"/>
    <col min="7437" max="7437" width="9.625" style="95" customWidth="1"/>
    <col min="7438" max="7679" width="9" style="95"/>
    <col min="7680" max="7680" width="3.25" style="95" customWidth="1"/>
    <col min="7681" max="7681" width="9.875" style="95" customWidth="1"/>
    <col min="7682" max="7683" width="7.625" style="95" customWidth="1"/>
    <col min="7684" max="7684" width="6" style="95" customWidth="1"/>
    <col min="7685" max="7686" width="5.625" style="95" customWidth="1"/>
    <col min="7687" max="7687" width="6.375" style="95" customWidth="1"/>
    <col min="7688" max="7689" width="5.625" style="95" customWidth="1"/>
    <col min="7690" max="7690" width="6.375" style="95" customWidth="1"/>
    <col min="7691" max="7692" width="5.625" style="95" customWidth="1"/>
    <col min="7693" max="7693" width="9.625" style="95" customWidth="1"/>
    <col min="7694" max="7935" width="9" style="95"/>
    <col min="7936" max="7936" width="3.25" style="95" customWidth="1"/>
    <col min="7937" max="7937" width="9.875" style="95" customWidth="1"/>
    <col min="7938" max="7939" width="7.625" style="95" customWidth="1"/>
    <col min="7940" max="7940" width="6" style="95" customWidth="1"/>
    <col min="7941" max="7942" width="5.625" style="95" customWidth="1"/>
    <col min="7943" max="7943" width="6.375" style="95" customWidth="1"/>
    <col min="7944" max="7945" width="5.625" style="95" customWidth="1"/>
    <col min="7946" max="7946" width="6.375" style="95" customWidth="1"/>
    <col min="7947" max="7948" width="5.625" style="95" customWidth="1"/>
    <col min="7949" max="7949" width="9.625" style="95" customWidth="1"/>
    <col min="7950" max="8191" width="9" style="95"/>
    <col min="8192" max="8192" width="3.25" style="95" customWidth="1"/>
    <col min="8193" max="8193" width="9.875" style="95" customWidth="1"/>
    <col min="8194" max="8195" width="7.625" style="95" customWidth="1"/>
    <col min="8196" max="8196" width="6" style="95" customWidth="1"/>
    <col min="8197" max="8198" width="5.625" style="95" customWidth="1"/>
    <col min="8199" max="8199" width="6.375" style="95" customWidth="1"/>
    <col min="8200" max="8201" width="5.625" style="95" customWidth="1"/>
    <col min="8202" max="8202" width="6.375" style="95" customWidth="1"/>
    <col min="8203" max="8204" width="5.625" style="95" customWidth="1"/>
    <col min="8205" max="8205" width="9.625" style="95" customWidth="1"/>
    <col min="8206" max="8447" width="9" style="95"/>
    <col min="8448" max="8448" width="3.25" style="95" customWidth="1"/>
    <col min="8449" max="8449" width="9.875" style="95" customWidth="1"/>
    <col min="8450" max="8451" width="7.625" style="95" customWidth="1"/>
    <col min="8452" max="8452" width="6" style="95" customWidth="1"/>
    <col min="8453" max="8454" width="5.625" style="95" customWidth="1"/>
    <col min="8455" max="8455" width="6.375" style="95" customWidth="1"/>
    <col min="8456" max="8457" width="5.625" style="95" customWidth="1"/>
    <col min="8458" max="8458" width="6.375" style="95" customWidth="1"/>
    <col min="8459" max="8460" width="5.625" style="95" customWidth="1"/>
    <col min="8461" max="8461" width="9.625" style="95" customWidth="1"/>
    <col min="8462" max="8703" width="9" style="95"/>
    <col min="8704" max="8704" width="3.25" style="95" customWidth="1"/>
    <col min="8705" max="8705" width="9.875" style="95" customWidth="1"/>
    <col min="8706" max="8707" width="7.625" style="95" customWidth="1"/>
    <col min="8708" max="8708" width="6" style="95" customWidth="1"/>
    <col min="8709" max="8710" width="5.625" style="95" customWidth="1"/>
    <col min="8711" max="8711" width="6.375" style="95" customWidth="1"/>
    <col min="8712" max="8713" width="5.625" style="95" customWidth="1"/>
    <col min="8714" max="8714" width="6.375" style="95" customWidth="1"/>
    <col min="8715" max="8716" width="5.625" style="95" customWidth="1"/>
    <col min="8717" max="8717" width="9.625" style="95" customWidth="1"/>
    <col min="8718" max="8959" width="9" style="95"/>
    <col min="8960" max="8960" width="3.25" style="95" customWidth="1"/>
    <col min="8961" max="8961" width="9.875" style="95" customWidth="1"/>
    <col min="8962" max="8963" width="7.625" style="95" customWidth="1"/>
    <col min="8964" max="8964" width="6" style="95" customWidth="1"/>
    <col min="8965" max="8966" width="5.625" style="95" customWidth="1"/>
    <col min="8967" max="8967" width="6.375" style="95" customWidth="1"/>
    <col min="8968" max="8969" width="5.625" style="95" customWidth="1"/>
    <col min="8970" max="8970" width="6.375" style="95" customWidth="1"/>
    <col min="8971" max="8972" width="5.625" style="95" customWidth="1"/>
    <col min="8973" max="8973" width="9.625" style="95" customWidth="1"/>
    <col min="8974" max="9215" width="9" style="95"/>
    <col min="9216" max="9216" width="3.25" style="95" customWidth="1"/>
    <col min="9217" max="9217" width="9.875" style="95" customWidth="1"/>
    <col min="9218" max="9219" width="7.625" style="95" customWidth="1"/>
    <col min="9220" max="9220" width="6" style="95" customWidth="1"/>
    <col min="9221" max="9222" width="5.625" style="95" customWidth="1"/>
    <col min="9223" max="9223" width="6.375" style="95" customWidth="1"/>
    <col min="9224" max="9225" width="5.625" style="95" customWidth="1"/>
    <col min="9226" max="9226" width="6.375" style="95" customWidth="1"/>
    <col min="9227" max="9228" width="5.625" style="95" customWidth="1"/>
    <col min="9229" max="9229" width="9.625" style="95" customWidth="1"/>
    <col min="9230" max="9471" width="9" style="95"/>
    <col min="9472" max="9472" width="3.25" style="95" customWidth="1"/>
    <col min="9473" max="9473" width="9.875" style="95" customWidth="1"/>
    <col min="9474" max="9475" width="7.625" style="95" customWidth="1"/>
    <col min="9476" max="9476" width="6" style="95" customWidth="1"/>
    <col min="9477" max="9478" width="5.625" style="95" customWidth="1"/>
    <col min="9479" max="9479" width="6.375" style="95" customWidth="1"/>
    <col min="9480" max="9481" width="5.625" style="95" customWidth="1"/>
    <col min="9482" max="9482" width="6.375" style="95" customWidth="1"/>
    <col min="9483" max="9484" width="5.625" style="95" customWidth="1"/>
    <col min="9485" max="9485" width="9.625" style="95" customWidth="1"/>
    <col min="9486" max="9727" width="9" style="95"/>
    <col min="9728" max="9728" width="3.25" style="95" customWidth="1"/>
    <col min="9729" max="9729" width="9.875" style="95" customWidth="1"/>
    <col min="9730" max="9731" width="7.625" style="95" customWidth="1"/>
    <col min="9732" max="9732" width="6" style="95" customWidth="1"/>
    <col min="9733" max="9734" width="5.625" style="95" customWidth="1"/>
    <col min="9735" max="9735" width="6.375" style="95" customWidth="1"/>
    <col min="9736" max="9737" width="5.625" style="95" customWidth="1"/>
    <col min="9738" max="9738" width="6.375" style="95" customWidth="1"/>
    <col min="9739" max="9740" width="5.625" style="95" customWidth="1"/>
    <col min="9741" max="9741" width="9.625" style="95" customWidth="1"/>
    <col min="9742" max="9983" width="9" style="95"/>
    <col min="9984" max="9984" width="3.25" style="95" customWidth="1"/>
    <col min="9985" max="9985" width="9.875" style="95" customWidth="1"/>
    <col min="9986" max="9987" width="7.625" style="95" customWidth="1"/>
    <col min="9988" max="9988" width="6" style="95" customWidth="1"/>
    <col min="9989" max="9990" width="5.625" style="95" customWidth="1"/>
    <col min="9991" max="9991" width="6.375" style="95" customWidth="1"/>
    <col min="9992" max="9993" width="5.625" style="95" customWidth="1"/>
    <col min="9994" max="9994" width="6.375" style="95" customWidth="1"/>
    <col min="9995" max="9996" width="5.625" style="95" customWidth="1"/>
    <col min="9997" max="9997" width="9.625" style="95" customWidth="1"/>
    <col min="9998" max="10239" width="9" style="95"/>
    <col min="10240" max="10240" width="3.25" style="95" customWidth="1"/>
    <col min="10241" max="10241" width="9.875" style="95" customWidth="1"/>
    <col min="10242" max="10243" width="7.625" style="95" customWidth="1"/>
    <col min="10244" max="10244" width="6" style="95" customWidth="1"/>
    <col min="10245" max="10246" width="5.625" style="95" customWidth="1"/>
    <col min="10247" max="10247" width="6.375" style="95" customWidth="1"/>
    <col min="10248" max="10249" width="5.625" style="95" customWidth="1"/>
    <col min="10250" max="10250" width="6.375" style="95" customWidth="1"/>
    <col min="10251" max="10252" width="5.625" style="95" customWidth="1"/>
    <col min="10253" max="10253" width="9.625" style="95" customWidth="1"/>
    <col min="10254" max="10495" width="9" style="95"/>
    <col min="10496" max="10496" width="3.25" style="95" customWidth="1"/>
    <col min="10497" max="10497" width="9.875" style="95" customWidth="1"/>
    <col min="10498" max="10499" width="7.625" style="95" customWidth="1"/>
    <col min="10500" max="10500" width="6" style="95" customWidth="1"/>
    <col min="10501" max="10502" width="5.625" style="95" customWidth="1"/>
    <col min="10503" max="10503" width="6.375" style="95" customWidth="1"/>
    <col min="10504" max="10505" width="5.625" style="95" customWidth="1"/>
    <col min="10506" max="10506" width="6.375" style="95" customWidth="1"/>
    <col min="10507" max="10508" width="5.625" style="95" customWidth="1"/>
    <col min="10509" max="10509" width="9.625" style="95" customWidth="1"/>
    <col min="10510" max="10751" width="9" style="95"/>
    <col min="10752" max="10752" width="3.25" style="95" customWidth="1"/>
    <col min="10753" max="10753" width="9.875" style="95" customWidth="1"/>
    <col min="10754" max="10755" width="7.625" style="95" customWidth="1"/>
    <col min="10756" max="10756" width="6" style="95" customWidth="1"/>
    <col min="10757" max="10758" width="5.625" style="95" customWidth="1"/>
    <col min="10759" max="10759" width="6.375" style="95" customWidth="1"/>
    <col min="10760" max="10761" width="5.625" style="95" customWidth="1"/>
    <col min="10762" max="10762" width="6.375" style="95" customWidth="1"/>
    <col min="10763" max="10764" width="5.625" style="95" customWidth="1"/>
    <col min="10765" max="10765" width="9.625" style="95" customWidth="1"/>
    <col min="10766" max="11007" width="9" style="95"/>
    <col min="11008" max="11008" width="3.25" style="95" customWidth="1"/>
    <col min="11009" max="11009" width="9.875" style="95" customWidth="1"/>
    <col min="11010" max="11011" width="7.625" style="95" customWidth="1"/>
    <col min="11012" max="11012" width="6" style="95" customWidth="1"/>
    <col min="11013" max="11014" width="5.625" style="95" customWidth="1"/>
    <col min="11015" max="11015" width="6.375" style="95" customWidth="1"/>
    <col min="11016" max="11017" width="5.625" style="95" customWidth="1"/>
    <col min="11018" max="11018" width="6.375" style="95" customWidth="1"/>
    <col min="11019" max="11020" width="5.625" style="95" customWidth="1"/>
    <col min="11021" max="11021" width="9.625" style="95" customWidth="1"/>
    <col min="11022" max="11263" width="9" style="95"/>
    <col min="11264" max="11264" width="3.25" style="95" customWidth="1"/>
    <col min="11265" max="11265" width="9.875" style="95" customWidth="1"/>
    <col min="11266" max="11267" width="7.625" style="95" customWidth="1"/>
    <col min="11268" max="11268" width="6" style="95" customWidth="1"/>
    <col min="11269" max="11270" width="5.625" style="95" customWidth="1"/>
    <col min="11271" max="11271" width="6.375" style="95" customWidth="1"/>
    <col min="11272" max="11273" width="5.625" style="95" customWidth="1"/>
    <col min="11274" max="11274" width="6.375" style="95" customWidth="1"/>
    <col min="11275" max="11276" width="5.625" style="95" customWidth="1"/>
    <col min="11277" max="11277" width="9.625" style="95" customWidth="1"/>
    <col min="11278" max="11519" width="9" style="95"/>
    <col min="11520" max="11520" width="3.25" style="95" customWidth="1"/>
    <col min="11521" max="11521" width="9.875" style="95" customWidth="1"/>
    <col min="11522" max="11523" width="7.625" style="95" customWidth="1"/>
    <col min="11524" max="11524" width="6" style="95" customWidth="1"/>
    <col min="11525" max="11526" width="5.625" style="95" customWidth="1"/>
    <col min="11527" max="11527" width="6.375" style="95" customWidth="1"/>
    <col min="11528" max="11529" width="5.625" style="95" customWidth="1"/>
    <col min="11530" max="11530" width="6.375" style="95" customWidth="1"/>
    <col min="11531" max="11532" width="5.625" style="95" customWidth="1"/>
    <col min="11533" max="11533" width="9.625" style="95" customWidth="1"/>
    <col min="11534" max="11775" width="9" style="95"/>
    <col min="11776" max="11776" width="3.25" style="95" customWidth="1"/>
    <col min="11777" max="11777" width="9.875" style="95" customWidth="1"/>
    <col min="11778" max="11779" width="7.625" style="95" customWidth="1"/>
    <col min="11780" max="11780" width="6" style="95" customWidth="1"/>
    <col min="11781" max="11782" width="5.625" style="95" customWidth="1"/>
    <col min="11783" max="11783" width="6.375" style="95" customWidth="1"/>
    <col min="11784" max="11785" width="5.625" style="95" customWidth="1"/>
    <col min="11786" max="11786" width="6.375" style="95" customWidth="1"/>
    <col min="11787" max="11788" width="5.625" style="95" customWidth="1"/>
    <col min="11789" max="11789" width="9.625" style="95" customWidth="1"/>
    <col min="11790" max="12031" width="9" style="95"/>
    <col min="12032" max="12032" width="3.25" style="95" customWidth="1"/>
    <col min="12033" max="12033" width="9.875" style="95" customWidth="1"/>
    <col min="12034" max="12035" width="7.625" style="95" customWidth="1"/>
    <col min="12036" max="12036" width="6" style="95" customWidth="1"/>
    <col min="12037" max="12038" width="5.625" style="95" customWidth="1"/>
    <col min="12039" max="12039" width="6.375" style="95" customWidth="1"/>
    <col min="12040" max="12041" width="5.625" style="95" customWidth="1"/>
    <col min="12042" max="12042" width="6.375" style="95" customWidth="1"/>
    <col min="12043" max="12044" width="5.625" style="95" customWidth="1"/>
    <col min="12045" max="12045" width="9.625" style="95" customWidth="1"/>
    <col min="12046" max="12287" width="9" style="95"/>
    <col min="12288" max="12288" width="3.25" style="95" customWidth="1"/>
    <col min="12289" max="12289" width="9.875" style="95" customWidth="1"/>
    <col min="12290" max="12291" width="7.625" style="95" customWidth="1"/>
    <col min="12292" max="12292" width="6" style="95" customWidth="1"/>
    <col min="12293" max="12294" width="5.625" style="95" customWidth="1"/>
    <col min="12295" max="12295" width="6.375" style="95" customWidth="1"/>
    <col min="12296" max="12297" width="5.625" style="95" customWidth="1"/>
    <col min="12298" max="12298" width="6.375" style="95" customWidth="1"/>
    <col min="12299" max="12300" width="5.625" style="95" customWidth="1"/>
    <col min="12301" max="12301" width="9.625" style="95" customWidth="1"/>
    <col min="12302" max="12543" width="9" style="95"/>
    <col min="12544" max="12544" width="3.25" style="95" customWidth="1"/>
    <col min="12545" max="12545" width="9.875" style="95" customWidth="1"/>
    <col min="12546" max="12547" width="7.625" style="95" customWidth="1"/>
    <col min="12548" max="12548" width="6" style="95" customWidth="1"/>
    <col min="12549" max="12550" width="5.625" style="95" customWidth="1"/>
    <col min="12551" max="12551" width="6.375" style="95" customWidth="1"/>
    <col min="12552" max="12553" width="5.625" style="95" customWidth="1"/>
    <col min="12554" max="12554" width="6.375" style="95" customWidth="1"/>
    <col min="12555" max="12556" width="5.625" style="95" customWidth="1"/>
    <col min="12557" max="12557" width="9.625" style="95" customWidth="1"/>
    <col min="12558" max="12799" width="9" style="95"/>
    <col min="12800" max="12800" width="3.25" style="95" customWidth="1"/>
    <col min="12801" max="12801" width="9.875" style="95" customWidth="1"/>
    <col min="12802" max="12803" width="7.625" style="95" customWidth="1"/>
    <col min="12804" max="12804" width="6" style="95" customWidth="1"/>
    <col min="12805" max="12806" width="5.625" style="95" customWidth="1"/>
    <col min="12807" max="12807" width="6.375" style="95" customWidth="1"/>
    <col min="12808" max="12809" width="5.625" style="95" customWidth="1"/>
    <col min="12810" max="12810" width="6.375" style="95" customWidth="1"/>
    <col min="12811" max="12812" width="5.625" style="95" customWidth="1"/>
    <col min="12813" max="12813" width="9.625" style="95" customWidth="1"/>
    <col min="12814" max="13055" width="9" style="95"/>
    <col min="13056" max="13056" width="3.25" style="95" customWidth="1"/>
    <col min="13057" max="13057" width="9.875" style="95" customWidth="1"/>
    <col min="13058" max="13059" width="7.625" style="95" customWidth="1"/>
    <col min="13060" max="13060" width="6" style="95" customWidth="1"/>
    <col min="13061" max="13062" width="5.625" style="95" customWidth="1"/>
    <col min="13063" max="13063" width="6.375" style="95" customWidth="1"/>
    <col min="13064" max="13065" width="5.625" style="95" customWidth="1"/>
    <col min="13066" max="13066" width="6.375" style="95" customWidth="1"/>
    <col min="13067" max="13068" width="5.625" style="95" customWidth="1"/>
    <col min="13069" max="13069" width="9.625" style="95" customWidth="1"/>
    <col min="13070" max="13311" width="9" style="95"/>
    <col min="13312" max="13312" width="3.25" style="95" customWidth="1"/>
    <col min="13313" max="13313" width="9.875" style="95" customWidth="1"/>
    <col min="13314" max="13315" width="7.625" style="95" customWidth="1"/>
    <col min="13316" max="13316" width="6" style="95" customWidth="1"/>
    <col min="13317" max="13318" width="5.625" style="95" customWidth="1"/>
    <col min="13319" max="13319" width="6.375" style="95" customWidth="1"/>
    <col min="13320" max="13321" width="5.625" style="95" customWidth="1"/>
    <col min="13322" max="13322" width="6.375" style="95" customWidth="1"/>
    <col min="13323" max="13324" width="5.625" style="95" customWidth="1"/>
    <col min="13325" max="13325" width="9.625" style="95" customWidth="1"/>
    <col min="13326" max="13567" width="9" style="95"/>
    <col min="13568" max="13568" width="3.25" style="95" customWidth="1"/>
    <col min="13569" max="13569" width="9.875" style="95" customWidth="1"/>
    <col min="13570" max="13571" width="7.625" style="95" customWidth="1"/>
    <col min="13572" max="13572" width="6" style="95" customWidth="1"/>
    <col min="13573" max="13574" width="5.625" style="95" customWidth="1"/>
    <col min="13575" max="13575" width="6.375" style="95" customWidth="1"/>
    <col min="13576" max="13577" width="5.625" style="95" customWidth="1"/>
    <col min="13578" max="13578" width="6.375" style="95" customWidth="1"/>
    <col min="13579" max="13580" width="5.625" style="95" customWidth="1"/>
    <col min="13581" max="13581" width="9.625" style="95" customWidth="1"/>
    <col min="13582" max="13823" width="9" style="95"/>
    <col min="13824" max="13824" width="3.25" style="95" customWidth="1"/>
    <col min="13825" max="13825" width="9.875" style="95" customWidth="1"/>
    <col min="13826" max="13827" width="7.625" style="95" customWidth="1"/>
    <col min="13828" max="13828" width="6" style="95" customWidth="1"/>
    <col min="13829" max="13830" width="5.625" style="95" customWidth="1"/>
    <col min="13831" max="13831" width="6.375" style="95" customWidth="1"/>
    <col min="13832" max="13833" width="5.625" style="95" customWidth="1"/>
    <col min="13834" max="13834" width="6.375" style="95" customWidth="1"/>
    <col min="13835" max="13836" width="5.625" style="95" customWidth="1"/>
    <col min="13837" max="13837" width="9.625" style="95" customWidth="1"/>
    <col min="13838" max="14079" width="9" style="95"/>
    <col min="14080" max="14080" width="3.25" style="95" customWidth="1"/>
    <col min="14081" max="14081" width="9.875" style="95" customWidth="1"/>
    <col min="14082" max="14083" width="7.625" style="95" customWidth="1"/>
    <col min="14084" max="14084" width="6" style="95" customWidth="1"/>
    <col min="14085" max="14086" width="5.625" style="95" customWidth="1"/>
    <col min="14087" max="14087" width="6.375" style="95" customWidth="1"/>
    <col min="14088" max="14089" width="5.625" style="95" customWidth="1"/>
    <col min="14090" max="14090" width="6.375" style="95" customWidth="1"/>
    <col min="14091" max="14092" width="5.625" style="95" customWidth="1"/>
    <col min="14093" max="14093" width="9.625" style="95" customWidth="1"/>
    <col min="14094" max="14335" width="9" style="95"/>
    <col min="14336" max="14336" width="3.25" style="95" customWidth="1"/>
    <col min="14337" max="14337" width="9.875" style="95" customWidth="1"/>
    <col min="14338" max="14339" width="7.625" style="95" customWidth="1"/>
    <col min="14340" max="14340" width="6" style="95" customWidth="1"/>
    <col min="14341" max="14342" width="5.625" style="95" customWidth="1"/>
    <col min="14343" max="14343" width="6.375" style="95" customWidth="1"/>
    <col min="14344" max="14345" width="5.625" style="95" customWidth="1"/>
    <col min="14346" max="14346" width="6.375" style="95" customWidth="1"/>
    <col min="14347" max="14348" width="5.625" style="95" customWidth="1"/>
    <col min="14349" max="14349" width="9.625" style="95" customWidth="1"/>
    <col min="14350" max="14591" width="9" style="95"/>
    <col min="14592" max="14592" width="3.25" style="95" customWidth="1"/>
    <col min="14593" max="14593" width="9.875" style="95" customWidth="1"/>
    <col min="14594" max="14595" width="7.625" style="95" customWidth="1"/>
    <col min="14596" max="14596" width="6" style="95" customWidth="1"/>
    <col min="14597" max="14598" width="5.625" style="95" customWidth="1"/>
    <col min="14599" max="14599" width="6.375" style="95" customWidth="1"/>
    <col min="14600" max="14601" width="5.625" style="95" customWidth="1"/>
    <col min="14602" max="14602" width="6.375" style="95" customWidth="1"/>
    <col min="14603" max="14604" width="5.625" style="95" customWidth="1"/>
    <col min="14605" max="14605" width="9.625" style="95" customWidth="1"/>
    <col min="14606" max="14847" width="9" style="95"/>
    <col min="14848" max="14848" width="3.25" style="95" customWidth="1"/>
    <col min="14849" max="14849" width="9.875" style="95" customWidth="1"/>
    <col min="14850" max="14851" width="7.625" style="95" customWidth="1"/>
    <col min="14852" max="14852" width="6" style="95" customWidth="1"/>
    <col min="14853" max="14854" width="5.625" style="95" customWidth="1"/>
    <col min="14855" max="14855" width="6.375" style="95" customWidth="1"/>
    <col min="14856" max="14857" width="5.625" style="95" customWidth="1"/>
    <col min="14858" max="14858" width="6.375" style="95" customWidth="1"/>
    <col min="14859" max="14860" width="5.625" style="95" customWidth="1"/>
    <col min="14861" max="14861" width="9.625" style="95" customWidth="1"/>
    <col min="14862" max="15103" width="9" style="95"/>
    <col min="15104" max="15104" width="3.25" style="95" customWidth="1"/>
    <col min="15105" max="15105" width="9.875" style="95" customWidth="1"/>
    <col min="15106" max="15107" width="7.625" style="95" customWidth="1"/>
    <col min="15108" max="15108" width="6" style="95" customWidth="1"/>
    <col min="15109" max="15110" width="5.625" style="95" customWidth="1"/>
    <col min="15111" max="15111" width="6.375" style="95" customWidth="1"/>
    <col min="15112" max="15113" width="5.625" style="95" customWidth="1"/>
    <col min="15114" max="15114" width="6.375" style="95" customWidth="1"/>
    <col min="15115" max="15116" width="5.625" style="95" customWidth="1"/>
    <col min="15117" max="15117" width="9.625" style="95" customWidth="1"/>
    <col min="15118" max="15359" width="9" style="95"/>
    <col min="15360" max="15360" width="3.25" style="95" customWidth="1"/>
    <col min="15361" max="15361" width="9.875" style="95" customWidth="1"/>
    <col min="15362" max="15363" width="7.625" style="95" customWidth="1"/>
    <col min="15364" max="15364" width="6" style="95" customWidth="1"/>
    <col min="15365" max="15366" width="5.625" style="95" customWidth="1"/>
    <col min="15367" max="15367" width="6.375" style="95" customWidth="1"/>
    <col min="15368" max="15369" width="5.625" style="95" customWidth="1"/>
    <col min="15370" max="15370" width="6.375" style="95" customWidth="1"/>
    <col min="15371" max="15372" width="5.625" style="95" customWidth="1"/>
    <col min="15373" max="15373" width="9.625" style="95" customWidth="1"/>
    <col min="15374" max="15615" width="9" style="95"/>
    <col min="15616" max="15616" width="3.25" style="95" customWidth="1"/>
    <col min="15617" max="15617" width="9.875" style="95" customWidth="1"/>
    <col min="15618" max="15619" width="7.625" style="95" customWidth="1"/>
    <col min="15620" max="15620" width="6" style="95" customWidth="1"/>
    <col min="15621" max="15622" width="5.625" style="95" customWidth="1"/>
    <col min="15623" max="15623" width="6.375" style="95" customWidth="1"/>
    <col min="15624" max="15625" width="5.625" style="95" customWidth="1"/>
    <col min="15626" max="15626" width="6.375" style="95" customWidth="1"/>
    <col min="15627" max="15628" width="5.625" style="95" customWidth="1"/>
    <col min="15629" max="15629" width="9.625" style="95" customWidth="1"/>
    <col min="15630" max="15871" width="9" style="95"/>
    <col min="15872" max="15872" width="3.25" style="95" customWidth="1"/>
    <col min="15873" max="15873" width="9.875" style="95" customWidth="1"/>
    <col min="15874" max="15875" width="7.625" style="95" customWidth="1"/>
    <col min="15876" max="15876" width="6" style="95" customWidth="1"/>
    <col min="15877" max="15878" width="5.625" style="95" customWidth="1"/>
    <col min="15879" max="15879" width="6.375" style="95" customWidth="1"/>
    <col min="15880" max="15881" width="5.625" style="95" customWidth="1"/>
    <col min="15882" max="15882" width="6.375" style="95" customWidth="1"/>
    <col min="15883" max="15884" width="5.625" style="95" customWidth="1"/>
    <col min="15885" max="15885" width="9.625" style="95" customWidth="1"/>
    <col min="15886" max="16127" width="9" style="95"/>
    <col min="16128" max="16128" width="3.25" style="95" customWidth="1"/>
    <col min="16129" max="16129" width="9.875" style="95" customWidth="1"/>
    <col min="16130" max="16131" width="7.625" style="95" customWidth="1"/>
    <col min="16132" max="16132" width="6" style="95" customWidth="1"/>
    <col min="16133" max="16134" width="5.625" style="95" customWidth="1"/>
    <col min="16135" max="16135" width="6.375" style="95" customWidth="1"/>
    <col min="16136" max="16137" width="5.625" style="95" customWidth="1"/>
    <col min="16138" max="16138" width="6.375" style="95" customWidth="1"/>
    <col min="16139" max="16140" width="5.625" style="95" customWidth="1"/>
    <col min="16141" max="16141" width="9.625" style="95" customWidth="1"/>
    <col min="16142" max="16384" width="9" style="95"/>
  </cols>
  <sheetData>
    <row r="2" spans="1:27">
      <c r="A2" s="95" t="s">
        <v>50</v>
      </c>
    </row>
    <row r="3" spans="1:27">
      <c r="A3" s="23"/>
      <c r="B3" s="23"/>
      <c r="C3" s="23"/>
      <c r="D3" s="23"/>
      <c r="E3" s="23"/>
      <c r="F3" s="23"/>
      <c r="G3" s="23"/>
      <c r="H3" s="23"/>
      <c r="I3" s="23"/>
      <c r="J3" s="23"/>
      <c r="K3" s="315" t="s">
        <v>51</v>
      </c>
      <c r="L3" s="315"/>
      <c r="M3" s="315"/>
    </row>
    <row r="4" spans="1:27" ht="13.5" customHeight="1">
      <c r="A4" s="10"/>
      <c r="B4" s="360" t="s">
        <v>52</v>
      </c>
      <c r="C4" s="360" t="s">
        <v>53</v>
      </c>
      <c r="D4" s="303" t="s">
        <v>54</v>
      </c>
      <c r="E4" s="305"/>
      <c r="F4" s="305"/>
      <c r="G4" s="305"/>
      <c r="H4" s="305"/>
      <c r="I4" s="304"/>
      <c r="J4" s="311" t="s">
        <v>55</v>
      </c>
      <c r="K4" s="346"/>
      <c r="L4" s="312"/>
      <c r="M4" s="355" t="s">
        <v>56</v>
      </c>
    </row>
    <row r="5" spans="1:27">
      <c r="A5" s="43" t="s">
        <v>17</v>
      </c>
      <c r="B5" s="361"/>
      <c r="C5" s="361"/>
      <c r="D5" s="303" t="s">
        <v>57</v>
      </c>
      <c r="E5" s="305"/>
      <c r="F5" s="304"/>
      <c r="G5" s="303" t="s">
        <v>58</v>
      </c>
      <c r="H5" s="305"/>
      <c r="I5" s="304"/>
      <c r="J5" s="313"/>
      <c r="K5" s="347"/>
      <c r="L5" s="314"/>
      <c r="M5" s="356"/>
    </row>
    <row r="6" spans="1:27">
      <c r="A6" s="6"/>
      <c r="B6" s="362"/>
      <c r="C6" s="362"/>
      <c r="D6" s="85" t="s">
        <v>59</v>
      </c>
      <c r="E6" s="87" t="s">
        <v>2</v>
      </c>
      <c r="F6" s="87" t="s">
        <v>3</v>
      </c>
      <c r="G6" s="85" t="s">
        <v>59</v>
      </c>
      <c r="H6" s="87" t="s">
        <v>2</v>
      </c>
      <c r="I6" s="33" t="s">
        <v>3</v>
      </c>
      <c r="J6" s="85" t="s">
        <v>59</v>
      </c>
      <c r="K6" s="85" t="s">
        <v>2</v>
      </c>
      <c r="L6" s="37" t="s">
        <v>3</v>
      </c>
      <c r="M6" s="357"/>
    </row>
    <row r="7" spans="1:27">
      <c r="A7" s="9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"/>
    </row>
    <row r="8" spans="1:27">
      <c r="A8" s="25" t="s">
        <v>8</v>
      </c>
      <c r="B8" s="1">
        <v>14</v>
      </c>
      <c r="C8" s="1">
        <v>59</v>
      </c>
      <c r="D8" s="1">
        <v>124</v>
      </c>
      <c r="E8" s="1">
        <v>4</v>
      </c>
      <c r="F8" s="1">
        <v>120</v>
      </c>
      <c r="G8" s="1">
        <v>14</v>
      </c>
      <c r="H8" s="1">
        <v>7</v>
      </c>
      <c r="I8" s="1">
        <v>7</v>
      </c>
      <c r="J8" s="46">
        <v>1527</v>
      </c>
      <c r="K8" s="1">
        <v>742</v>
      </c>
      <c r="L8" s="1">
        <v>785</v>
      </c>
      <c r="M8" s="193">
        <v>25.9</v>
      </c>
    </row>
    <row r="9" spans="1:27">
      <c r="A9" s="25" t="s">
        <v>9</v>
      </c>
      <c r="B9" s="1">
        <v>14</v>
      </c>
      <c r="C9" s="1">
        <v>61</v>
      </c>
      <c r="D9" s="1">
        <v>129</v>
      </c>
      <c r="E9" s="1">
        <v>5</v>
      </c>
      <c r="F9" s="1">
        <v>124</v>
      </c>
      <c r="G9" s="1">
        <v>13</v>
      </c>
      <c r="H9" s="1">
        <v>8</v>
      </c>
      <c r="I9" s="1">
        <v>5</v>
      </c>
      <c r="J9" s="194">
        <v>1511</v>
      </c>
      <c r="K9" s="1">
        <v>725</v>
      </c>
      <c r="L9" s="1">
        <v>786</v>
      </c>
      <c r="M9" s="193">
        <v>24.770491803278688</v>
      </c>
    </row>
    <row r="10" spans="1:27">
      <c r="A10" s="25" t="s">
        <v>10</v>
      </c>
      <c r="B10" s="1">
        <v>13</v>
      </c>
      <c r="C10" s="1">
        <v>57</v>
      </c>
      <c r="D10" s="1">
        <v>115</v>
      </c>
      <c r="E10" s="1">
        <v>4</v>
      </c>
      <c r="F10" s="1">
        <v>111</v>
      </c>
      <c r="G10" s="1">
        <v>14</v>
      </c>
      <c r="H10" s="1">
        <v>7</v>
      </c>
      <c r="I10" s="1">
        <v>7</v>
      </c>
      <c r="J10" s="28">
        <v>1417</v>
      </c>
      <c r="K10" s="1">
        <v>694</v>
      </c>
      <c r="L10" s="1">
        <v>723</v>
      </c>
      <c r="M10" s="193">
        <v>24.859649122807017</v>
      </c>
    </row>
    <row r="11" spans="1:27">
      <c r="A11" s="25" t="s">
        <v>11</v>
      </c>
      <c r="B11" s="1">
        <v>13</v>
      </c>
      <c r="C11" s="1">
        <v>54</v>
      </c>
      <c r="D11" s="1">
        <v>115</v>
      </c>
      <c r="E11" s="1">
        <v>4</v>
      </c>
      <c r="F11" s="1">
        <v>111</v>
      </c>
      <c r="G11" s="1">
        <v>15</v>
      </c>
      <c r="H11" s="1">
        <v>8</v>
      </c>
      <c r="I11" s="1">
        <v>7</v>
      </c>
      <c r="J11" s="46">
        <v>1354</v>
      </c>
      <c r="K11" s="1">
        <v>700</v>
      </c>
      <c r="L11" s="1">
        <v>654</v>
      </c>
      <c r="M11" s="195">
        <v>25</v>
      </c>
    </row>
    <row r="12" spans="1:27">
      <c r="A12" s="25" t="s">
        <v>15</v>
      </c>
      <c r="B12" s="201">
        <f>SUM(B15:B21)+B23</f>
        <v>11</v>
      </c>
      <c r="C12" s="201">
        <f t="shared" ref="C12:L12" si="0">SUM(C15:C21)+C23</f>
        <v>46</v>
      </c>
      <c r="D12" s="201">
        <f t="shared" si="0"/>
        <v>132</v>
      </c>
      <c r="E12" s="201">
        <f t="shared" si="0"/>
        <v>6</v>
      </c>
      <c r="F12" s="201">
        <f t="shared" si="0"/>
        <v>126</v>
      </c>
      <c r="G12" s="201">
        <f t="shared" si="0"/>
        <v>13</v>
      </c>
      <c r="H12" s="201">
        <f t="shared" si="0"/>
        <v>6</v>
      </c>
      <c r="I12" s="201">
        <f>SUM(I15:I21)+I23</f>
        <v>7</v>
      </c>
      <c r="J12" s="203">
        <f t="shared" si="0"/>
        <v>1199</v>
      </c>
      <c r="K12" s="201">
        <f t="shared" si="0"/>
        <v>621</v>
      </c>
      <c r="L12" s="201">
        <f t="shared" si="0"/>
        <v>578</v>
      </c>
      <c r="M12" s="204">
        <f>J12/C12</f>
        <v>26.065217391304348</v>
      </c>
    </row>
    <row r="13" spans="1:27">
      <c r="A13" s="25"/>
      <c r="B13" s="1"/>
      <c r="C13" s="1"/>
      <c r="D13" s="1"/>
      <c r="E13" s="1"/>
      <c r="F13" s="1"/>
      <c r="G13" s="1"/>
      <c r="H13" s="1"/>
      <c r="I13" s="1"/>
      <c r="J13" s="196"/>
      <c r="K13" s="1"/>
      <c r="L13" s="1"/>
      <c r="M13" s="197"/>
    </row>
    <row r="14" spans="1:27">
      <c r="A14" s="34" t="s">
        <v>60</v>
      </c>
      <c r="B14" s="113">
        <f>SUM(B15:B21)</f>
        <v>7</v>
      </c>
      <c r="C14" s="113">
        <f t="shared" ref="C14:L14" si="1">SUM(C15:C21)</f>
        <v>22</v>
      </c>
      <c r="D14" s="113">
        <f t="shared" si="1"/>
        <v>64</v>
      </c>
      <c r="E14" s="113">
        <f t="shared" si="1"/>
        <v>4</v>
      </c>
      <c r="F14" s="113">
        <f t="shared" si="1"/>
        <v>60</v>
      </c>
      <c r="G14" s="113">
        <f t="shared" si="1"/>
        <v>10</v>
      </c>
      <c r="H14" s="113">
        <f t="shared" si="1"/>
        <v>5</v>
      </c>
      <c r="I14" s="113">
        <f t="shared" si="1"/>
        <v>5</v>
      </c>
      <c r="J14" s="113">
        <f t="shared" si="1"/>
        <v>484</v>
      </c>
      <c r="K14" s="113">
        <f t="shared" si="1"/>
        <v>252</v>
      </c>
      <c r="L14" s="113">
        <f t="shared" si="1"/>
        <v>232</v>
      </c>
      <c r="M14" s="205">
        <f>J14/C14</f>
        <v>22</v>
      </c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32"/>
    </row>
    <row r="15" spans="1:27">
      <c r="A15" s="122" t="s">
        <v>61</v>
      </c>
      <c r="B15" s="201">
        <v>1</v>
      </c>
      <c r="C15" s="199">
        <v>4</v>
      </c>
      <c r="D15" s="113">
        <f>SUM(E15:F15)</f>
        <v>9</v>
      </c>
      <c r="E15" s="113">
        <v>1</v>
      </c>
      <c r="F15" s="198">
        <v>8</v>
      </c>
      <c r="G15" s="114">
        <f>SUM(H15:I15)</f>
        <v>1</v>
      </c>
      <c r="H15" s="201">
        <v>1</v>
      </c>
      <c r="I15" s="113">
        <v>0</v>
      </c>
      <c r="J15" s="114">
        <f>SUM(K15:L15)</f>
        <v>105</v>
      </c>
      <c r="K15" s="113">
        <v>53</v>
      </c>
      <c r="L15" s="113">
        <v>52</v>
      </c>
      <c r="M15" s="205">
        <f t="shared" ref="M15:M21" si="2">J15/C15</f>
        <v>26.25</v>
      </c>
      <c r="O15" s="1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32"/>
    </row>
    <row r="16" spans="1:27">
      <c r="A16" s="122" t="s">
        <v>62</v>
      </c>
      <c r="B16" s="201">
        <v>1</v>
      </c>
      <c r="C16" s="199">
        <v>2</v>
      </c>
      <c r="D16" s="113">
        <f t="shared" ref="D16:D21" si="3">SUM(E16:F16)</f>
        <v>7</v>
      </c>
      <c r="E16" s="113">
        <v>0</v>
      </c>
      <c r="F16" s="198">
        <v>7</v>
      </c>
      <c r="G16" s="114">
        <f t="shared" ref="G16:G21" si="4">SUM(H16:I16)</f>
        <v>3</v>
      </c>
      <c r="H16" s="201">
        <v>1</v>
      </c>
      <c r="I16" s="113">
        <v>2</v>
      </c>
      <c r="J16" s="114">
        <f t="shared" ref="J16:J21" si="5">SUM(K16:L16)</f>
        <v>46</v>
      </c>
      <c r="K16" s="113">
        <v>16</v>
      </c>
      <c r="L16" s="113">
        <v>30</v>
      </c>
      <c r="M16" s="205">
        <f t="shared" si="2"/>
        <v>23</v>
      </c>
      <c r="O16" s="1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32"/>
    </row>
    <row r="17" spans="1:27">
      <c r="A17" s="122" t="s">
        <v>63</v>
      </c>
      <c r="B17" s="201">
        <v>1</v>
      </c>
      <c r="C17" s="199">
        <v>5</v>
      </c>
      <c r="D17" s="113">
        <f t="shared" si="3"/>
        <v>13</v>
      </c>
      <c r="E17" s="113">
        <v>0</v>
      </c>
      <c r="F17" s="198">
        <v>13</v>
      </c>
      <c r="G17" s="114">
        <f t="shared" si="4"/>
        <v>1</v>
      </c>
      <c r="H17" s="113">
        <v>1</v>
      </c>
      <c r="I17" s="113">
        <v>0</v>
      </c>
      <c r="J17" s="114">
        <f t="shared" si="5"/>
        <v>129</v>
      </c>
      <c r="K17" s="113">
        <v>66</v>
      </c>
      <c r="L17" s="113">
        <v>63</v>
      </c>
      <c r="M17" s="205">
        <f t="shared" si="2"/>
        <v>25.8</v>
      </c>
      <c r="O17" s="1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32"/>
    </row>
    <row r="18" spans="1:27">
      <c r="A18" s="122" t="s">
        <v>64</v>
      </c>
      <c r="B18" s="201">
        <v>1</v>
      </c>
      <c r="C18" s="199">
        <v>3</v>
      </c>
      <c r="D18" s="113">
        <f t="shared" si="3"/>
        <v>8</v>
      </c>
      <c r="E18" s="113">
        <v>0</v>
      </c>
      <c r="F18" s="198">
        <v>8</v>
      </c>
      <c r="G18" s="114">
        <f t="shared" si="4"/>
        <v>1</v>
      </c>
      <c r="H18" s="113">
        <v>1</v>
      </c>
      <c r="I18" s="113">
        <v>0</v>
      </c>
      <c r="J18" s="114">
        <f t="shared" si="5"/>
        <v>67</v>
      </c>
      <c r="K18" s="113">
        <v>42</v>
      </c>
      <c r="L18" s="113">
        <v>25</v>
      </c>
      <c r="M18" s="205">
        <f t="shared" si="2"/>
        <v>22.333333333333332</v>
      </c>
      <c r="O18" s="1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32"/>
    </row>
    <row r="19" spans="1:27">
      <c r="A19" s="122" t="s">
        <v>65</v>
      </c>
      <c r="B19" s="201">
        <v>1</v>
      </c>
      <c r="C19" s="199">
        <v>2</v>
      </c>
      <c r="D19" s="113">
        <f t="shared" si="3"/>
        <v>6</v>
      </c>
      <c r="E19" s="113">
        <v>1</v>
      </c>
      <c r="F19" s="198">
        <v>5</v>
      </c>
      <c r="G19" s="114">
        <f t="shared" si="4"/>
        <v>1</v>
      </c>
      <c r="H19" s="201">
        <v>1</v>
      </c>
      <c r="I19" s="113">
        <v>0</v>
      </c>
      <c r="J19" s="114">
        <f t="shared" si="5"/>
        <v>34</v>
      </c>
      <c r="K19" s="113">
        <v>18</v>
      </c>
      <c r="L19" s="113">
        <v>16</v>
      </c>
      <c r="M19" s="205">
        <f t="shared" si="2"/>
        <v>17</v>
      </c>
      <c r="O19" s="1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32"/>
    </row>
    <row r="20" spans="1:27">
      <c r="A20" s="122" t="s">
        <v>66</v>
      </c>
      <c r="B20" s="201">
        <v>1</v>
      </c>
      <c r="C20" s="199">
        <v>4</v>
      </c>
      <c r="D20" s="113">
        <f t="shared" si="3"/>
        <v>12</v>
      </c>
      <c r="E20" s="113">
        <v>2</v>
      </c>
      <c r="F20" s="198">
        <v>10</v>
      </c>
      <c r="G20" s="114">
        <f t="shared" si="4"/>
        <v>1</v>
      </c>
      <c r="H20" s="113">
        <v>0</v>
      </c>
      <c r="I20" s="113">
        <v>1</v>
      </c>
      <c r="J20" s="114">
        <f t="shared" si="5"/>
        <v>86</v>
      </c>
      <c r="K20" s="113">
        <v>48</v>
      </c>
      <c r="L20" s="113">
        <v>38</v>
      </c>
      <c r="M20" s="205">
        <f t="shared" si="2"/>
        <v>21.5</v>
      </c>
      <c r="O20" s="1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32"/>
    </row>
    <row r="21" spans="1:27">
      <c r="A21" s="122" t="s">
        <v>67</v>
      </c>
      <c r="B21" s="201">
        <v>1</v>
      </c>
      <c r="C21" s="199">
        <v>2</v>
      </c>
      <c r="D21" s="113">
        <f t="shared" si="3"/>
        <v>9</v>
      </c>
      <c r="E21" s="113">
        <v>0</v>
      </c>
      <c r="F21" s="198">
        <v>9</v>
      </c>
      <c r="G21" s="114">
        <f t="shared" si="4"/>
        <v>2</v>
      </c>
      <c r="H21" s="113">
        <v>0</v>
      </c>
      <c r="I21" s="114">
        <v>2</v>
      </c>
      <c r="J21" s="114">
        <f t="shared" si="5"/>
        <v>17</v>
      </c>
      <c r="K21" s="113">
        <v>9</v>
      </c>
      <c r="L21" s="113">
        <v>8</v>
      </c>
      <c r="M21" s="205">
        <f t="shared" si="2"/>
        <v>8.5</v>
      </c>
      <c r="O21" s="1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32"/>
    </row>
    <row r="22" spans="1:27">
      <c r="A22" s="34"/>
      <c r="B22" s="198"/>
      <c r="C22" s="113"/>
      <c r="D22" s="113"/>
      <c r="E22" s="113"/>
      <c r="F22" s="198"/>
      <c r="G22" s="198"/>
      <c r="H22" s="199"/>
      <c r="I22" s="113"/>
      <c r="J22" s="113"/>
      <c r="K22" s="198"/>
      <c r="L22" s="198"/>
      <c r="M22" s="197"/>
      <c r="P22" s="24"/>
      <c r="Q22" s="107"/>
      <c r="R22" s="107"/>
      <c r="S22" s="24"/>
      <c r="T22" s="24"/>
      <c r="U22" s="24"/>
      <c r="V22" s="24"/>
      <c r="W22" s="24"/>
      <c r="X22" s="107"/>
      <c r="Y22" s="24"/>
      <c r="Z22" s="24"/>
      <c r="AA22" s="132"/>
    </row>
    <row r="23" spans="1:27">
      <c r="A23" s="34" t="s">
        <v>68</v>
      </c>
      <c r="B23" s="113">
        <v>4</v>
      </c>
      <c r="C23" s="113">
        <v>24</v>
      </c>
      <c r="D23" s="113">
        <v>68</v>
      </c>
      <c r="E23" s="113">
        <v>2</v>
      </c>
      <c r="F23" s="113">
        <v>66</v>
      </c>
      <c r="G23" s="113">
        <v>3</v>
      </c>
      <c r="H23" s="113">
        <v>1</v>
      </c>
      <c r="I23" s="113">
        <v>2</v>
      </c>
      <c r="J23" s="113">
        <v>715</v>
      </c>
      <c r="K23" s="113">
        <v>369</v>
      </c>
      <c r="L23" s="113">
        <v>346</v>
      </c>
      <c r="M23" s="205">
        <f>J23/C23</f>
        <v>29.791666666666668</v>
      </c>
      <c r="O23" s="135" t="s">
        <v>69</v>
      </c>
      <c r="P23" s="200">
        <v>6</v>
      </c>
      <c r="Q23" s="200">
        <f t="shared" ref="Q23:Q26" si="6">SUM(R23:S23)</f>
        <v>11</v>
      </c>
      <c r="R23" s="200">
        <v>1</v>
      </c>
      <c r="S23" s="200">
        <v>10</v>
      </c>
      <c r="T23" s="200">
        <f t="shared" ref="T23:T26" si="7">SUM(U23:V23)</f>
        <v>1</v>
      </c>
      <c r="U23" s="200">
        <v>0</v>
      </c>
      <c r="V23" s="200">
        <v>1</v>
      </c>
      <c r="W23" s="200">
        <f t="shared" ref="W23:W26" si="8">SUM(X23:Y23)</f>
        <v>172</v>
      </c>
      <c r="X23" s="200">
        <v>85</v>
      </c>
      <c r="Y23" s="200">
        <v>87</v>
      </c>
      <c r="Z23" s="107"/>
      <c r="AA23" s="132"/>
    </row>
    <row r="24" spans="1:27">
      <c r="A24" s="9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7"/>
      <c r="O24" s="135" t="s">
        <v>41</v>
      </c>
      <c r="P24" s="135">
        <v>7</v>
      </c>
      <c r="Q24" s="200">
        <f t="shared" si="6"/>
        <v>10</v>
      </c>
      <c r="R24" s="135">
        <v>1</v>
      </c>
      <c r="S24" s="135">
        <v>9</v>
      </c>
      <c r="T24" s="200">
        <f t="shared" si="7"/>
        <v>0</v>
      </c>
      <c r="U24" s="135">
        <v>0</v>
      </c>
      <c r="V24" s="135">
        <v>0</v>
      </c>
      <c r="W24" s="200">
        <f t="shared" si="8"/>
        <v>192</v>
      </c>
      <c r="X24" s="135">
        <v>107</v>
      </c>
      <c r="Y24" s="135">
        <v>85</v>
      </c>
    </row>
    <row r="25" spans="1:27">
      <c r="A25" s="95" t="s">
        <v>70</v>
      </c>
      <c r="O25" s="135" t="s">
        <v>71</v>
      </c>
      <c r="P25" s="135">
        <v>6</v>
      </c>
      <c r="Q25" s="200">
        <f t="shared" si="6"/>
        <v>7</v>
      </c>
      <c r="R25" s="135">
        <v>0</v>
      </c>
      <c r="S25" s="135">
        <v>7</v>
      </c>
      <c r="T25" s="200">
        <f t="shared" si="7"/>
        <v>1</v>
      </c>
      <c r="U25" s="135">
        <v>1</v>
      </c>
      <c r="V25" s="135">
        <v>0</v>
      </c>
      <c r="W25" s="200">
        <f t="shared" si="8"/>
        <v>188</v>
      </c>
      <c r="X25" s="135">
        <v>99</v>
      </c>
      <c r="Y25" s="135">
        <v>89</v>
      </c>
    </row>
    <row r="26" spans="1:27">
      <c r="A26" s="95" t="s">
        <v>72</v>
      </c>
      <c r="O26" s="135" t="s">
        <v>73</v>
      </c>
      <c r="P26" s="135">
        <v>5</v>
      </c>
      <c r="Q26" s="200">
        <f t="shared" si="6"/>
        <v>13</v>
      </c>
      <c r="R26" s="200">
        <v>0</v>
      </c>
      <c r="S26" s="135">
        <v>13</v>
      </c>
      <c r="T26" s="200">
        <f t="shared" si="7"/>
        <v>1</v>
      </c>
      <c r="U26" s="200">
        <v>0</v>
      </c>
      <c r="V26" s="200">
        <v>1</v>
      </c>
      <c r="W26" s="200">
        <f t="shared" si="8"/>
        <v>163</v>
      </c>
      <c r="X26" s="200">
        <v>78</v>
      </c>
      <c r="Y26" s="200">
        <v>85</v>
      </c>
    </row>
    <row r="27" spans="1:27">
      <c r="A27" s="95" t="s">
        <v>74</v>
      </c>
      <c r="O27" s="135"/>
      <c r="P27" s="135">
        <f>SUM(P23:P26)</f>
        <v>24</v>
      </c>
      <c r="Q27" s="135">
        <f t="shared" ref="Q27:Y27" si="9">SUM(Q23:Q26)</f>
        <v>41</v>
      </c>
      <c r="R27" s="135">
        <f t="shared" si="9"/>
        <v>2</v>
      </c>
      <c r="S27" s="135">
        <f t="shared" si="9"/>
        <v>39</v>
      </c>
      <c r="T27" s="135">
        <f t="shared" si="9"/>
        <v>3</v>
      </c>
      <c r="U27" s="135">
        <f t="shared" si="9"/>
        <v>1</v>
      </c>
      <c r="V27" s="135">
        <f t="shared" si="9"/>
        <v>2</v>
      </c>
      <c r="W27" s="135">
        <f t="shared" si="9"/>
        <v>715</v>
      </c>
      <c r="X27" s="135">
        <f t="shared" si="9"/>
        <v>369</v>
      </c>
      <c r="Y27" s="135">
        <f t="shared" si="9"/>
        <v>346</v>
      </c>
    </row>
    <row r="30" spans="1:27">
      <c r="A30" s="95" t="s">
        <v>75</v>
      </c>
    </row>
    <row r="31" spans="1:27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315" t="s">
        <v>51</v>
      </c>
      <c r="L31" s="315"/>
      <c r="M31" s="315"/>
    </row>
    <row r="32" spans="1:27" ht="13.5" customHeight="1">
      <c r="A32" s="10"/>
      <c r="B32" s="308" t="s">
        <v>76</v>
      </c>
      <c r="C32" s="308" t="s">
        <v>77</v>
      </c>
      <c r="D32" s="303" t="s">
        <v>78</v>
      </c>
      <c r="E32" s="305"/>
      <c r="F32" s="305"/>
      <c r="G32" s="305"/>
      <c r="H32" s="305"/>
      <c r="I32" s="304"/>
      <c r="J32" s="311" t="s">
        <v>79</v>
      </c>
      <c r="K32" s="346"/>
      <c r="L32" s="312"/>
      <c r="M32" s="355" t="s">
        <v>80</v>
      </c>
    </row>
    <row r="33" spans="1:13" ht="13.5" customHeight="1">
      <c r="A33" s="43" t="s">
        <v>81</v>
      </c>
      <c r="B33" s="348"/>
      <c r="C33" s="348"/>
      <c r="D33" s="303" t="s">
        <v>82</v>
      </c>
      <c r="E33" s="305"/>
      <c r="F33" s="304"/>
      <c r="G33" s="303" t="s">
        <v>83</v>
      </c>
      <c r="H33" s="305"/>
      <c r="I33" s="304"/>
      <c r="J33" s="313"/>
      <c r="K33" s="347"/>
      <c r="L33" s="314"/>
      <c r="M33" s="356"/>
    </row>
    <row r="34" spans="1:13">
      <c r="A34" s="6"/>
      <c r="B34" s="309"/>
      <c r="C34" s="309"/>
      <c r="D34" s="85" t="s">
        <v>59</v>
      </c>
      <c r="E34" s="87" t="s">
        <v>2</v>
      </c>
      <c r="F34" s="87" t="s">
        <v>3</v>
      </c>
      <c r="G34" s="85" t="s">
        <v>59</v>
      </c>
      <c r="H34" s="87" t="s">
        <v>2</v>
      </c>
      <c r="I34" s="33" t="s">
        <v>3</v>
      </c>
      <c r="J34" s="85" t="s">
        <v>59</v>
      </c>
      <c r="K34" s="85" t="s">
        <v>2</v>
      </c>
      <c r="L34" s="37" t="s">
        <v>3</v>
      </c>
      <c r="M34" s="357"/>
    </row>
    <row r="35" spans="1:13">
      <c r="A35" s="9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"/>
    </row>
    <row r="36" spans="1:13">
      <c r="A36" s="25" t="s">
        <v>15</v>
      </c>
      <c r="B36" s="1">
        <f t="shared" ref="B36:L36" si="10">SUM(B39:B41)+SUM(B45:B48)</f>
        <v>7</v>
      </c>
      <c r="C36" s="1">
        <f t="shared" si="10"/>
        <v>35</v>
      </c>
      <c r="D36" s="1">
        <f t="shared" si="10"/>
        <v>208</v>
      </c>
      <c r="E36" s="1">
        <f t="shared" si="10"/>
        <v>8</v>
      </c>
      <c r="F36" s="1">
        <f t="shared" si="10"/>
        <v>200</v>
      </c>
      <c r="G36" s="1">
        <f t="shared" si="10"/>
        <v>32</v>
      </c>
      <c r="H36" s="1">
        <f t="shared" si="10"/>
        <v>5</v>
      </c>
      <c r="I36" s="1">
        <f t="shared" si="10"/>
        <v>27</v>
      </c>
      <c r="J36" s="46">
        <f t="shared" si="10"/>
        <v>1067</v>
      </c>
      <c r="K36" s="1">
        <f t="shared" si="10"/>
        <v>538</v>
      </c>
      <c r="L36" s="1">
        <f t="shared" si="10"/>
        <v>529</v>
      </c>
      <c r="M36" s="193">
        <f>J36/C36</f>
        <v>30.485714285714284</v>
      </c>
    </row>
    <row r="37" spans="1:13">
      <c r="A37" s="25"/>
      <c r="B37" s="1"/>
      <c r="C37" s="1"/>
      <c r="D37" s="1"/>
      <c r="E37" s="1"/>
      <c r="F37" s="1"/>
      <c r="G37" s="1"/>
      <c r="H37" s="1"/>
      <c r="I37" s="1"/>
      <c r="J37" s="196"/>
      <c r="K37" s="1"/>
      <c r="L37" s="1"/>
      <c r="M37" s="197"/>
    </row>
    <row r="38" spans="1:13">
      <c r="A38" s="34" t="s">
        <v>84</v>
      </c>
      <c r="B38" s="113">
        <f>SUM(B39:B41)</f>
        <v>3</v>
      </c>
      <c r="C38" s="113">
        <f t="shared" ref="C38:L38" si="11">SUM(C39:C41)</f>
        <v>16</v>
      </c>
      <c r="D38" s="113">
        <f t="shared" si="11"/>
        <v>82</v>
      </c>
      <c r="E38" s="113">
        <f t="shared" si="11"/>
        <v>4</v>
      </c>
      <c r="F38" s="113">
        <f t="shared" si="11"/>
        <v>78</v>
      </c>
      <c r="G38" s="113">
        <f t="shared" si="11"/>
        <v>14</v>
      </c>
      <c r="H38" s="113">
        <f t="shared" si="11"/>
        <v>3</v>
      </c>
      <c r="I38" s="113">
        <f t="shared" si="11"/>
        <v>11</v>
      </c>
      <c r="J38" s="113">
        <f t="shared" si="11"/>
        <v>421</v>
      </c>
      <c r="K38" s="113">
        <f t="shared" si="11"/>
        <v>208</v>
      </c>
      <c r="L38" s="113">
        <f t="shared" si="11"/>
        <v>213</v>
      </c>
      <c r="M38" s="195">
        <f>J38/C38</f>
        <v>26.3125</v>
      </c>
    </row>
    <row r="39" spans="1:13">
      <c r="A39" s="122" t="s">
        <v>85</v>
      </c>
      <c r="B39" s="201">
        <v>1</v>
      </c>
      <c r="C39" s="199">
        <v>3</v>
      </c>
      <c r="D39" s="113">
        <f t="shared" ref="D39:D41" si="12">SUM(E39:F39)</f>
        <v>23</v>
      </c>
      <c r="E39" s="113">
        <v>0</v>
      </c>
      <c r="F39" s="198">
        <v>23</v>
      </c>
      <c r="G39" s="113">
        <f t="shared" ref="G39:G41" si="13">SUM(H39:I39)</f>
        <v>7</v>
      </c>
      <c r="H39" s="113">
        <v>2</v>
      </c>
      <c r="I39" s="113">
        <v>5</v>
      </c>
      <c r="J39" s="113">
        <f t="shared" ref="J39:J41" si="14">SUM(K39:L39)</f>
        <v>87</v>
      </c>
      <c r="K39" s="113">
        <v>41</v>
      </c>
      <c r="L39" s="113">
        <v>46</v>
      </c>
      <c r="M39" s="195">
        <f>J39/C39</f>
        <v>29</v>
      </c>
    </row>
    <row r="40" spans="1:13">
      <c r="A40" s="122" t="s">
        <v>86</v>
      </c>
      <c r="B40" s="201">
        <v>1</v>
      </c>
      <c r="C40" s="199">
        <v>6</v>
      </c>
      <c r="D40" s="113">
        <f t="shared" si="12"/>
        <v>19</v>
      </c>
      <c r="E40" s="113">
        <v>2</v>
      </c>
      <c r="F40" s="198">
        <v>17</v>
      </c>
      <c r="G40" s="113">
        <f t="shared" si="13"/>
        <v>1</v>
      </c>
      <c r="H40" s="113">
        <v>1</v>
      </c>
      <c r="I40" s="113">
        <v>0</v>
      </c>
      <c r="J40" s="113">
        <f t="shared" si="14"/>
        <v>157</v>
      </c>
      <c r="K40" s="113">
        <v>76</v>
      </c>
      <c r="L40" s="113">
        <v>81</v>
      </c>
      <c r="M40" s="195">
        <f t="shared" ref="M40:M41" si="15">J40/C40</f>
        <v>26.166666666666668</v>
      </c>
    </row>
    <row r="41" spans="1:13">
      <c r="A41" s="202" t="s">
        <v>87</v>
      </c>
      <c r="B41" s="201">
        <v>1</v>
      </c>
      <c r="C41" s="199">
        <v>7</v>
      </c>
      <c r="D41" s="113">
        <f t="shared" si="12"/>
        <v>40</v>
      </c>
      <c r="E41" s="113">
        <v>2</v>
      </c>
      <c r="F41" s="198">
        <v>38</v>
      </c>
      <c r="G41" s="113">
        <f t="shared" si="13"/>
        <v>6</v>
      </c>
      <c r="H41" s="113">
        <v>0</v>
      </c>
      <c r="I41" s="113">
        <v>6</v>
      </c>
      <c r="J41" s="113">
        <f t="shared" si="14"/>
        <v>177</v>
      </c>
      <c r="K41" s="113">
        <v>91</v>
      </c>
      <c r="L41" s="113">
        <v>86</v>
      </c>
      <c r="M41" s="195">
        <f t="shared" si="15"/>
        <v>25.285714285714285</v>
      </c>
    </row>
    <row r="42" spans="1:13">
      <c r="A42" s="122"/>
      <c r="B42" s="201"/>
      <c r="C42" s="199"/>
      <c r="D42" s="113"/>
      <c r="E42" s="113"/>
      <c r="F42" s="198"/>
      <c r="G42" s="113"/>
      <c r="H42" s="113"/>
      <c r="I42" s="113"/>
      <c r="J42" s="113"/>
      <c r="K42" s="113"/>
      <c r="L42" s="113"/>
      <c r="M42" s="195"/>
    </row>
    <row r="43" spans="1:13">
      <c r="A43" s="34"/>
      <c r="B43" s="198"/>
      <c r="C43" s="113"/>
      <c r="D43" s="113"/>
      <c r="E43" s="113"/>
      <c r="F43" s="198"/>
      <c r="G43" s="198"/>
      <c r="H43" s="199"/>
      <c r="I43" s="113"/>
      <c r="J43" s="113"/>
      <c r="K43" s="198"/>
      <c r="L43" s="198"/>
      <c r="M43" s="197"/>
    </row>
    <row r="44" spans="1:13">
      <c r="A44" s="34" t="s">
        <v>68</v>
      </c>
      <c r="B44" s="113">
        <f>SUM(B45:B49)</f>
        <v>5</v>
      </c>
      <c r="C44" s="113">
        <f t="shared" ref="C44:L44" si="16">SUM(C45:C49)</f>
        <v>21</v>
      </c>
      <c r="D44" s="113">
        <f t="shared" si="16"/>
        <v>146</v>
      </c>
      <c r="E44" s="113">
        <f t="shared" si="16"/>
        <v>5</v>
      </c>
      <c r="F44" s="113">
        <f t="shared" si="16"/>
        <v>141</v>
      </c>
      <c r="G44" s="113">
        <f t="shared" si="16"/>
        <v>21</v>
      </c>
      <c r="H44" s="113">
        <f t="shared" si="16"/>
        <v>2</v>
      </c>
      <c r="I44" s="113">
        <f t="shared" si="16"/>
        <v>19</v>
      </c>
      <c r="J44" s="113">
        <f t="shared" si="16"/>
        <v>710</v>
      </c>
      <c r="K44" s="113">
        <f t="shared" si="16"/>
        <v>368</v>
      </c>
      <c r="L44" s="113">
        <f t="shared" si="16"/>
        <v>342</v>
      </c>
      <c r="M44" s="195">
        <f t="shared" ref="M44:M45" si="17">J44/C44</f>
        <v>33.80952380952381</v>
      </c>
    </row>
    <row r="45" spans="1:13">
      <c r="A45" s="122" t="s">
        <v>88</v>
      </c>
      <c r="B45" s="198">
        <v>1</v>
      </c>
      <c r="C45" s="113">
        <v>4</v>
      </c>
      <c r="D45" s="113">
        <f t="shared" ref="D45" si="18">SUM(E45:F45)</f>
        <v>17</v>
      </c>
      <c r="E45" s="113">
        <v>1</v>
      </c>
      <c r="F45" s="198">
        <v>16</v>
      </c>
      <c r="G45" s="113">
        <f t="shared" ref="G45" si="19">SUM(H45:I45)</f>
        <v>5</v>
      </c>
      <c r="H45" s="113">
        <v>1</v>
      </c>
      <c r="I45" s="113">
        <v>4</v>
      </c>
      <c r="J45" s="113">
        <f t="shared" ref="J45" si="20">SUM(K45:L45)</f>
        <v>243</v>
      </c>
      <c r="K45" s="198">
        <v>124</v>
      </c>
      <c r="L45" s="198">
        <v>119</v>
      </c>
      <c r="M45" s="195">
        <f t="shared" si="17"/>
        <v>60.75</v>
      </c>
    </row>
    <row r="46" spans="1:13">
      <c r="A46" s="122" t="s">
        <v>89</v>
      </c>
      <c r="B46" s="198">
        <v>1</v>
      </c>
      <c r="C46" s="113">
        <v>6</v>
      </c>
      <c r="D46" s="113">
        <f>SUM(E46:F46)</f>
        <v>28</v>
      </c>
      <c r="E46" s="113">
        <v>0</v>
      </c>
      <c r="F46" s="198">
        <v>28</v>
      </c>
      <c r="G46" s="113">
        <f>SUM(H46:I46)</f>
        <v>2</v>
      </c>
      <c r="H46" s="113">
        <v>0</v>
      </c>
      <c r="I46" s="113">
        <v>2</v>
      </c>
      <c r="J46" s="113">
        <f>SUM(K46:L46)</f>
        <v>150</v>
      </c>
      <c r="K46" s="198">
        <v>75</v>
      </c>
      <c r="L46" s="198">
        <v>75</v>
      </c>
      <c r="M46" s="195">
        <f>J46/C46</f>
        <v>25</v>
      </c>
    </row>
    <row r="47" spans="1:13">
      <c r="A47" s="122" t="s">
        <v>90</v>
      </c>
      <c r="B47" s="198">
        <v>1</v>
      </c>
      <c r="C47" s="113">
        <v>4</v>
      </c>
      <c r="D47" s="113">
        <f>SUM(E47:F47)</f>
        <v>22</v>
      </c>
      <c r="E47" s="113">
        <v>1</v>
      </c>
      <c r="F47" s="198">
        <v>21</v>
      </c>
      <c r="G47" s="113">
        <f>SUM(H47:I47)</f>
        <v>4</v>
      </c>
      <c r="H47" s="113">
        <v>0</v>
      </c>
      <c r="I47" s="113">
        <v>4</v>
      </c>
      <c r="J47" s="113">
        <f>SUM(K47:L47)</f>
        <v>97</v>
      </c>
      <c r="K47" s="198">
        <v>45</v>
      </c>
      <c r="L47" s="198">
        <v>52</v>
      </c>
      <c r="M47" s="195">
        <f>J47/C47</f>
        <v>24.25</v>
      </c>
    </row>
    <row r="48" spans="1:13">
      <c r="A48" s="122" t="s">
        <v>91</v>
      </c>
      <c r="B48" s="198">
        <v>1</v>
      </c>
      <c r="C48" s="113">
        <v>5</v>
      </c>
      <c r="D48" s="113">
        <f t="shared" ref="D48:D49" si="21">SUM(E48:F48)</f>
        <v>59</v>
      </c>
      <c r="E48" s="113">
        <v>2</v>
      </c>
      <c r="F48" s="198">
        <v>57</v>
      </c>
      <c r="G48" s="113">
        <f t="shared" ref="G48:G49" si="22">SUM(H48:I48)</f>
        <v>7</v>
      </c>
      <c r="H48" s="113">
        <v>1</v>
      </c>
      <c r="I48" s="113">
        <v>6</v>
      </c>
      <c r="J48" s="113">
        <f t="shared" ref="J48:J49" si="23">SUM(K48:L48)</f>
        <v>156</v>
      </c>
      <c r="K48" s="198">
        <v>86</v>
      </c>
      <c r="L48" s="198">
        <v>70</v>
      </c>
      <c r="M48" s="195">
        <f t="shared" ref="M48:M49" si="24">J48/C48</f>
        <v>31.2</v>
      </c>
    </row>
    <row r="49" spans="1:13">
      <c r="A49" s="202" t="s">
        <v>92</v>
      </c>
      <c r="B49" s="198">
        <v>1</v>
      </c>
      <c r="C49" s="113">
        <v>2</v>
      </c>
      <c r="D49" s="113">
        <f t="shared" si="21"/>
        <v>20</v>
      </c>
      <c r="E49" s="113">
        <v>1</v>
      </c>
      <c r="F49" s="198">
        <v>19</v>
      </c>
      <c r="G49" s="113">
        <f t="shared" si="22"/>
        <v>3</v>
      </c>
      <c r="H49" s="113">
        <v>0</v>
      </c>
      <c r="I49" s="113">
        <v>3</v>
      </c>
      <c r="J49" s="113">
        <f t="shared" si="23"/>
        <v>64</v>
      </c>
      <c r="K49" s="198">
        <v>38</v>
      </c>
      <c r="L49" s="198">
        <v>26</v>
      </c>
      <c r="M49" s="195">
        <f t="shared" si="24"/>
        <v>32</v>
      </c>
    </row>
    <row r="50" spans="1:13">
      <c r="A50" s="92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7"/>
    </row>
    <row r="51" spans="1:13">
      <c r="A51" s="95" t="s">
        <v>70</v>
      </c>
    </row>
    <row r="52" spans="1:13">
      <c r="A52" s="95" t="s">
        <v>93</v>
      </c>
    </row>
  </sheetData>
  <mergeCells count="16">
    <mergeCell ref="K3:M3"/>
    <mergeCell ref="B4:B6"/>
    <mergeCell ref="C4:C6"/>
    <mergeCell ref="D4:I4"/>
    <mergeCell ref="J4:L5"/>
    <mergeCell ref="M4:M6"/>
    <mergeCell ref="D5:F5"/>
    <mergeCell ref="G5:I5"/>
    <mergeCell ref="K31:M31"/>
    <mergeCell ref="B32:B34"/>
    <mergeCell ref="C32:C34"/>
    <mergeCell ref="D32:I32"/>
    <mergeCell ref="J32:L33"/>
    <mergeCell ref="M32:M34"/>
    <mergeCell ref="D33:F33"/>
    <mergeCell ref="G33:I33"/>
  </mergeCells>
  <phoneticPr fontId="2"/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headerFooter scaleWithDoc="0">
    <oddHeader>&amp;L&amp;"ＭＳ Ｐゴシック,標準"教育・文化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4"/>
  <sheetViews>
    <sheetView view="pageLayout" zoomScaleNormal="100" zoomScaleSheetLayoutView="106" workbookViewId="0">
      <selection activeCell="A33" sqref="A33:XFD33"/>
    </sheetView>
  </sheetViews>
  <sheetFormatPr defaultRowHeight="13.5"/>
  <cols>
    <col min="1" max="1" width="10.25" style="40" customWidth="1"/>
    <col min="2" max="2" width="3.75" style="40" customWidth="1"/>
    <col min="3" max="3" width="9" style="40"/>
    <col min="4" max="4" width="9.625" style="40" customWidth="1"/>
    <col min="5" max="5" width="6.625" style="117" customWidth="1"/>
    <col min="6" max="6" width="5.625" style="40" customWidth="1"/>
    <col min="7" max="7" width="3.125" style="40" customWidth="1"/>
    <col min="8" max="8" width="10.625" style="40" customWidth="1"/>
    <col min="9" max="9" width="5.875" style="40" customWidth="1"/>
    <col min="10" max="10" width="5.375" style="40" customWidth="1"/>
    <col min="11" max="11" width="10.75" style="40" customWidth="1"/>
    <col min="12" max="12" width="11.5" style="40" customWidth="1"/>
    <col min="13" max="13" width="9" style="40"/>
    <col min="14" max="19" width="12.625" style="40" customWidth="1"/>
    <col min="20" max="256" width="9" style="40"/>
    <col min="257" max="257" width="7.25" style="40" customWidth="1"/>
    <col min="258" max="258" width="3.75" style="40" customWidth="1"/>
    <col min="259" max="259" width="9" style="40"/>
    <col min="260" max="260" width="9.625" style="40" customWidth="1"/>
    <col min="261" max="261" width="6.625" style="40" customWidth="1"/>
    <col min="262" max="262" width="5.625" style="40" customWidth="1"/>
    <col min="263" max="263" width="3.125" style="40" customWidth="1"/>
    <col min="264" max="264" width="10.625" style="40" customWidth="1"/>
    <col min="265" max="265" width="5.875" style="40" customWidth="1"/>
    <col min="266" max="266" width="5.375" style="40" customWidth="1"/>
    <col min="267" max="267" width="10.75" style="40" customWidth="1"/>
    <col min="268" max="268" width="11.5" style="40" customWidth="1"/>
    <col min="269" max="269" width="9" style="40"/>
    <col min="270" max="275" width="12.625" style="40" customWidth="1"/>
    <col min="276" max="512" width="9" style="40"/>
    <col min="513" max="513" width="7.25" style="40" customWidth="1"/>
    <col min="514" max="514" width="3.75" style="40" customWidth="1"/>
    <col min="515" max="515" width="9" style="40"/>
    <col min="516" max="516" width="9.625" style="40" customWidth="1"/>
    <col min="517" max="517" width="6.625" style="40" customWidth="1"/>
    <col min="518" max="518" width="5.625" style="40" customWidth="1"/>
    <col min="519" max="519" width="3.125" style="40" customWidth="1"/>
    <col min="520" max="520" width="10.625" style="40" customWidth="1"/>
    <col min="521" max="521" width="5.875" style="40" customWidth="1"/>
    <col min="522" max="522" width="5.375" style="40" customWidth="1"/>
    <col min="523" max="523" width="10.75" style="40" customWidth="1"/>
    <col min="524" max="524" width="11.5" style="40" customWidth="1"/>
    <col min="525" max="525" width="9" style="40"/>
    <col min="526" max="531" width="12.625" style="40" customWidth="1"/>
    <col min="532" max="768" width="9" style="40"/>
    <col min="769" max="769" width="7.25" style="40" customWidth="1"/>
    <col min="770" max="770" width="3.75" style="40" customWidth="1"/>
    <col min="771" max="771" width="9" style="40"/>
    <col min="772" max="772" width="9.625" style="40" customWidth="1"/>
    <col min="773" max="773" width="6.625" style="40" customWidth="1"/>
    <col min="774" max="774" width="5.625" style="40" customWidth="1"/>
    <col min="775" max="775" width="3.125" style="40" customWidth="1"/>
    <col min="776" max="776" width="10.625" style="40" customWidth="1"/>
    <col min="777" max="777" width="5.875" style="40" customWidth="1"/>
    <col min="778" max="778" width="5.375" style="40" customWidth="1"/>
    <col min="779" max="779" width="10.75" style="40" customWidth="1"/>
    <col min="780" max="780" width="11.5" style="40" customWidth="1"/>
    <col min="781" max="781" width="9" style="40"/>
    <col min="782" max="787" width="12.625" style="40" customWidth="1"/>
    <col min="788" max="1024" width="9" style="40"/>
    <col min="1025" max="1025" width="7.25" style="40" customWidth="1"/>
    <col min="1026" max="1026" width="3.75" style="40" customWidth="1"/>
    <col min="1027" max="1027" width="9" style="40"/>
    <col min="1028" max="1028" width="9.625" style="40" customWidth="1"/>
    <col min="1029" max="1029" width="6.625" style="40" customWidth="1"/>
    <col min="1030" max="1030" width="5.625" style="40" customWidth="1"/>
    <col min="1031" max="1031" width="3.125" style="40" customWidth="1"/>
    <col min="1032" max="1032" width="10.625" style="40" customWidth="1"/>
    <col min="1033" max="1033" width="5.875" style="40" customWidth="1"/>
    <col min="1034" max="1034" width="5.375" style="40" customWidth="1"/>
    <col min="1035" max="1035" width="10.75" style="40" customWidth="1"/>
    <col min="1036" max="1036" width="11.5" style="40" customWidth="1"/>
    <col min="1037" max="1037" width="9" style="40"/>
    <col min="1038" max="1043" width="12.625" style="40" customWidth="1"/>
    <col min="1044" max="1280" width="9" style="40"/>
    <col min="1281" max="1281" width="7.25" style="40" customWidth="1"/>
    <col min="1282" max="1282" width="3.75" style="40" customWidth="1"/>
    <col min="1283" max="1283" width="9" style="40"/>
    <col min="1284" max="1284" width="9.625" style="40" customWidth="1"/>
    <col min="1285" max="1285" width="6.625" style="40" customWidth="1"/>
    <col min="1286" max="1286" width="5.625" style="40" customWidth="1"/>
    <col min="1287" max="1287" width="3.125" style="40" customWidth="1"/>
    <col min="1288" max="1288" width="10.625" style="40" customWidth="1"/>
    <col min="1289" max="1289" width="5.875" style="40" customWidth="1"/>
    <col min="1290" max="1290" width="5.375" style="40" customWidth="1"/>
    <col min="1291" max="1291" width="10.75" style="40" customWidth="1"/>
    <col min="1292" max="1292" width="11.5" style="40" customWidth="1"/>
    <col min="1293" max="1293" width="9" style="40"/>
    <col min="1294" max="1299" width="12.625" style="40" customWidth="1"/>
    <col min="1300" max="1536" width="9" style="40"/>
    <col min="1537" max="1537" width="7.25" style="40" customWidth="1"/>
    <col min="1538" max="1538" width="3.75" style="40" customWidth="1"/>
    <col min="1539" max="1539" width="9" style="40"/>
    <col min="1540" max="1540" width="9.625" style="40" customWidth="1"/>
    <col min="1541" max="1541" width="6.625" style="40" customWidth="1"/>
    <col min="1542" max="1542" width="5.625" style="40" customWidth="1"/>
    <col min="1543" max="1543" width="3.125" style="40" customWidth="1"/>
    <col min="1544" max="1544" width="10.625" style="40" customWidth="1"/>
    <col min="1545" max="1545" width="5.875" style="40" customWidth="1"/>
    <col min="1546" max="1546" width="5.375" style="40" customWidth="1"/>
    <col min="1547" max="1547" width="10.75" style="40" customWidth="1"/>
    <col min="1548" max="1548" width="11.5" style="40" customWidth="1"/>
    <col min="1549" max="1549" width="9" style="40"/>
    <col min="1550" max="1555" width="12.625" style="40" customWidth="1"/>
    <col min="1556" max="1792" width="9" style="40"/>
    <col min="1793" max="1793" width="7.25" style="40" customWidth="1"/>
    <col min="1794" max="1794" width="3.75" style="40" customWidth="1"/>
    <col min="1795" max="1795" width="9" style="40"/>
    <col min="1796" max="1796" width="9.625" style="40" customWidth="1"/>
    <col min="1797" max="1797" width="6.625" style="40" customWidth="1"/>
    <col min="1798" max="1798" width="5.625" style="40" customWidth="1"/>
    <col min="1799" max="1799" width="3.125" style="40" customWidth="1"/>
    <col min="1800" max="1800" width="10.625" style="40" customWidth="1"/>
    <col min="1801" max="1801" width="5.875" style="40" customWidth="1"/>
    <col min="1802" max="1802" width="5.375" style="40" customWidth="1"/>
    <col min="1803" max="1803" width="10.75" style="40" customWidth="1"/>
    <col min="1804" max="1804" width="11.5" style="40" customWidth="1"/>
    <col min="1805" max="1805" width="9" style="40"/>
    <col min="1806" max="1811" width="12.625" style="40" customWidth="1"/>
    <col min="1812" max="2048" width="9" style="40"/>
    <col min="2049" max="2049" width="7.25" style="40" customWidth="1"/>
    <col min="2050" max="2050" width="3.75" style="40" customWidth="1"/>
    <col min="2051" max="2051" width="9" style="40"/>
    <col min="2052" max="2052" width="9.625" style="40" customWidth="1"/>
    <col min="2053" max="2053" width="6.625" style="40" customWidth="1"/>
    <col min="2054" max="2054" width="5.625" style="40" customWidth="1"/>
    <col min="2055" max="2055" width="3.125" style="40" customWidth="1"/>
    <col min="2056" max="2056" width="10.625" style="40" customWidth="1"/>
    <col min="2057" max="2057" width="5.875" style="40" customWidth="1"/>
    <col min="2058" max="2058" width="5.375" style="40" customWidth="1"/>
    <col min="2059" max="2059" width="10.75" style="40" customWidth="1"/>
    <col min="2060" max="2060" width="11.5" style="40" customWidth="1"/>
    <col min="2061" max="2061" width="9" style="40"/>
    <col min="2062" max="2067" width="12.625" style="40" customWidth="1"/>
    <col min="2068" max="2304" width="9" style="40"/>
    <col min="2305" max="2305" width="7.25" style="40" customWidth="1"/>
    <col min="2306" max="2306" width="3.75" style="40" customWidth="1"/>
    <col min="2307" max="2307" width="9" style="40"/>
    <col min="2308" max="2308" width="9.625" style="40" customWidth="1"/>
    <col min="2309" max="2309" width="6.625" style="40" customWidth="1"/>
    <col min="2310" max="2310" width="5.625" style="40" customWidth="1"/>
    <col min="2311" max="2311" width="3.125" style="40" customWidth="1"/>
    <col min="2312" max="2312" width="10.625" style="40" customWidth="1"/>
    <col min="2313" max="2313" width="5.875" style="40" customWidth="1"/>
    <col min="2314" max="2314" width="5.375" style="40" customWidth="1"/>
    <col min="2315" max="2315" width="10.75" style="40" customWidth="1"/>
    <col min="2316" max="2316" width="11.5" style="40" customWidth="1"/>
    <col min="2317" max="2317" width="9" style="40"/>
    <col min="2318" max="2323" width="12.625" style="40" customWidth="1"/>
    <col min="2324" max="2560" width="9" style="40"/>
    <col min="2561" max="2561" width="7.25" style="40" customWidth="1"/>
    <col min="2562" max="2562" width="3.75" style="40" customWidth="1"/>
    <col min="2563" max="2563" width="9" style="40"/>
    <col min="2564" max="2564" width="9.625" style="40" customWidth="1"/>
    <col min="2565" max="2565" width="6.625" style="40" customWidth="1"/>
    <col min="2566" max="2566" width="5.625" style="40" customWidth="1"/>
    <col min="2567" max="2567" width="3.125" style="40" customWidth="1"/>
    <col min="2568" max="2568" width="10.625" style="40" customWidth="1"/>
    <col min="2569" max="2569" width="5.875" style="40" customWidth="1"/>
    <col min="2570" max="2570" width="5.375" style="40" customWidth="1"/>
    <col min="2571" max="2571" width="10.75" style="40" customWidth="1"/>
    <col min="2572" max="2572" width="11.5" style="40" customWidth="1"/>
    <col min="2573" max="2573" width="9" style="40"/>
    <col min="2574" max="2579" width="12.625" style="40" customWidth="1"/>
    <col min="2580" max="2816" width="9" style="40"/>
    <col min="2817" max="2817" width="7.25" style="40" customWidth="1"/>
    <col min="2818" max="2818" width="3.75" style="40" customWidth="1"/>
    <col min="2819" max="2819" width="9" style="40"/>
    <col min="2820" max="2820" width="9.625" style="40" customWidth="1"/>
    <col min="2821" max="2821" width="6.625" style="40" customWidth="1"/>
    <col min="2822" max="2822" width="5.625" style="40" customWidth="1"/>
    <col min="2823" max="2823" width="3.125" style="40" customWidth="1"/>
    <col min="2824" max="2824" width="10.625" style="40" customWidth="1"/>
    <col min="2825" max="2825" width="5.875" style="40" customWidth="1"/>
    <col min="2826" max="2826" width="5.375" style="40" customWidth="1"/>
    <col min="2827" max="2827" width="10.75" style="40" customWidth="1"/>
    <col min="2828" max="2828" width="11.5" style="40" customWidth="1"/>
    <col min="2829" max="2829" width="9" style="40"/>
    <col min="2830" max="2835" width="12.625" style="40" customWidth="1"/>
    <col min="2836" max="3072" width="9" style="40"/>
    <col min="3073" max="3073" width="7.25" style="40" customWidth="1"/>
    <col min="3074" max="3074" width="3.75" style="40" customWidth="1"/>
    <col min="3075" max="3075" width="9" style="40"/>
    <col min="3076" max="3076" width="9.625" style="40" customWidth="1"/>
    <col min="3077" max="3077" width="6.625" style="40" customWidth="1"/>
    <col min="3078" max="3078" width="5.625" style="40" customWidth="1"/>
    <col min="3079" max="3079" width="3.125" style="40" customWidth="1"/>
    <col min="3080" max="3080" width="10.625" style="40" customWidth="1"/>
    <col min="3081" max="3081" width="5.875" style="40" customWidth="1"/>
    <col min="3082" max="3082" width="5.375" style="40" customWidth="1"/>
    <col min="3083" max="3083" width="10.75" style="40" customWidth="1"/>
    <col min="3084" max="3084" width="11.5" style="40" customWidth="1"/>
    <col min="3085" max="3085" width="9" style="40"/>
    <col min="3086" max="3091" width="12.625" style="40" customWidth="1"/>
    <col min="3092" max="3328" width="9" style="40"/>
    <col min="3329" max="3329" width="7.25" style="40" customWidth="1"/>
    <col min="3330" max="3330" width="3.75" style="40" customWidth="1"/>
    <col min="3331" max="3331" width="9" style="40"/>
    <col min="3332" max="3332" width="9.625" style="40" customWidth="1"/>
    <col min="3333" max="3333" width="6.625" style="40" customWidth="1"/>
    <col min="3334" max="3334" width="5.625" style="40" customWidth="1"/>
    <col min="3335" max="3335" width="3.125" style="40" customWidth="1"/>
    <col min="3336" max="3336" width="10.625" style="40" customWidth="1"/>
    <col min="3337" max="3337" width="5.875" style="40" customWidth="1"/>
    <col min="3338" max="3338" width="5.375" style="40" customWidth="1"/>
    <col min="3339" max="3339" width="10.75" style="40" customWidth="1"/>
    <col min="3340" max="3340" width="11.5" style="40" customWidth="1"/>
    <col min="3341" max="3341" width="9" style="40"/>
    <col min="3342" max="3347" width="12.625" style="40" customWidth="1"/>
    <col min="3348" max="3584" width="9" style="40"/>
    <col min="3585" max="3585" width="7.25" style="40" customWidth="1"/>
    <col min="3586" max="3586" width="3.75" style="40" customWidth="1"/>
    <col min="3587" max="3587" width="9" style="40"/>
    <col min="3588" max="3588" width="9.625" style="40" customWidth="1"/>
    <col min="3589" max="3589" width="6.625" style="40" customWidth="1"/>
    <col min="3590" max="3590" width="5.625" style="40" customWidth="1"/>
    <col min="3591" max="3591" width="3.125" style="40" customWidth="1"/>
    <col min="3592" max="3592" width="10.625" style="40" customWidth="1"/>
    <col min="3593" max="3593" width="5.875" style="40" customWidth="1"/>
    <col min="3594" max="3594" width="5.375" style="40" customWidth="1"/>
    <col min="3595" max="3595" width="10.75" style="40" customWidth="1"/>
    <col min="3596" max="3596" width="11.5" style="40" customWidth="1"/>
    <col min="3597" max="3597" width="9" style="40"/>
    <col min="3598" max="3603" width="12.625" style="40" customWidth="1"/>
    <col min="3604" max="3840" width="9" style="40"/>
    <col min="3841" max="3841" width="7.25" style="40" customWidth="1"/>
    <col min="3842" max="3842" width="3.75" style="40" customWidth="1"/>
    <col min="3843" max="3843" width="9" style="40"/>
    <col min="3844" max="3844" width="9.625" style="40" customWidth="1"/>
    <col min="3845" max="3845" width="6.625" style="40" customWidth="1"/>
    <col min="3846" max="3846" width="5.625" style="40" customWidth="1"/>
    <col min="3847" max="3847" width="3.125" style="40" customWidth="1"/>
    <col min="3848" max="3848" width="10.625" style="40" customWidth="1"/>
    <col min="3849" max="3849" width="5.875" style="40" customWidth="1"/>
    <col min="3850" max="3850" width="5.375" style="40" customWidth="1"/>
    <col min="3851" max="3851" width="10.75" style="40" customWidth="1"/>
    <col min="3852" max="3852" width="11.5" style="40" customWidth="1"/>
    <col min="3853" max="3853" width="9" style="40"/>
    <col min="3854" max="3859" width="12.625" style="40" customWidth="1"/>
    <col min="3860" max="4096" width="9" style="40"/>
    <col min="4097" max="4097" width="7.25" style="40" customWidth="1"/>
    <col min="4098" max="4098" width="3.75" style="40" customWidth="1"/>
    <col min="4099" max="4099" width="9" style="40"/>
    <col min="4100" max="4100" width="9.625" style="40" customWidth="1"/>
    <col min="4101" max="4101" width="6.625" style="40" customWidth="1"/>
    <col min="4102" max="4102" width="5.625" style="40" customWidth="1"/>
    <col min="4103" max="4103" width="3.125" style="40" customWidth="1"/>
    <col min="4104" max="4104" width="10.625" style="40" customWidth="1"/>
    <col min="4105" max="4105" width="5.875" style="40" customWidth="1"/>
    <col min="4106" max="4106" width="5.375" style="40" customWidth="1"/>
    <col min="4107" max="4107" width="10.75" style="40" customWidth="1"/>
    <col min="4108" max="4108" width="11.5" style="40" customWidth="1"/>
    <col min="4109" max="4109" width="9" style="40"/>
    <col min="4110" max="4115" width="12.625" style="40" customWidth="1"/>
    <col min="4116" max="4352" width="9" style="40"/>
    <col min="4353" max="4353" width="7.25" style="40" customWidth="1"/>
    <col min="4354" max="4354" width="3.75" style="40" customWidth="1"/>
    <col min="4355" max="4355" width="9" style="40"/>
    <col min="4356" max="4356" width="9.625" style="40" customWidth="1"/>
    <col min="4357" max="4357" width="6.625" style="40" customWidth="1"/>
    <col min="4358" max="4358" width="5.625" style="40" customWidth="1"/>
    <col min="4359" max="4359" width="3.125" style="40" customWidth="1"/>
    <col min="4360" max="4360" width="10.625" style="40" customWidth="1"/>
    <col min="4361" max="4361" width="5.875" style="40" customWidth="1"/>
    <col min="4362" max="4362" width="5.375" style="40" customWidth="1"/>
    <col min="4363" max="4363" width="10.75" style="40" customWidth="1"/>
    <col min="4364" max="4364" width="11.5" style="40" customWidth="1"/>
    <col min="4365" max="4365" width="9" style="40"/>
    <col min="4366" max="4371" width="12.625" style="40" customWidth="1"/>
    <col min="4372" max="4608" width="9" style="40"/>
    <col min="4609" max="4609" width="7.25" style="40" customWidth="1"/>
    <col min="4610" max="4610" width="3.75" style="40" customWidth="1"/>
    <col min="4611" max="4611" width="9" style="40"/>
    <col min="4612" max="4612" width="9.625" style="40" customWidth="1"/>
    <col min="4613" max="4613" width="6.625" style="40" customWidth="1"/>
    <col min="4614" max="4614" width="5.625" style="40" customWidth="1"/>
    <col min="4615" max="4615" width="3.125" style="40" customWidth="1"/>
    <col min="4616" max="4616" width="10.625" style="40" customWidth="1"/>
    <col min="4617" max="4617" width="5.875" style="40" customWidth="1"/>
    <col min="4618" max="4618" width="5.375" style="40" customWidth="1"/>
    <col min="4619" max="4619" width="10.75" style="40" customWidth="1"/>
    <col min="4620" max="4620" width="11.5" style="40" customWidth="1"/>
    <col min="4621" max="4621" width="9" style="40"/>
    <col min="4622" max="4627" width="12.625" style="40" customWidth="1"/>
    <col min="4628" max="4864" width="9" style="40"/>
    <col min="4865" max="4865" width="7.25" style="40" customWidth="1"/>
    <col min="4866" max="4866" width="3.75" style="40" customWidth="1"/>
    <col min="4867" max="4867" width="9" style="40"/>
    <col min="4868" max="4868" width="9.625" style="40" customWidth="1"/>
    <col min="4869" max="4869" width="6.625" style="40" customWidth="1"/>
    <col min="4870" max="4870" width="5.625" style="40" customWidth="1"/>
    <col min="4871" max="4871" width="3.125" style="40" customWidth="1"/>
    <col min="4872" max="4872" width="10.625" style="40" customWidth="1"/>
    <col min="4873" max="4873" width="5.875" style="40" customWidth="1"/>
    <col min="4874" max="4874" width="5.375" style="40" customWidth="1"/>
    <col min="4875" max="4875" width="10.75" style="40" customWidth="1"/>
    <col min="4876" max="4876" width="11.5" style="40" customWidth="1"/>
    <col min="4877" max="4877" width="9" style="40"/>
    <col min="4878" max="4883" width="12.625" style="40" customWidth="1"/>
    <col min="4884" max="5120" width="9" style="40"/>
    <col min="5121" max="5121" width="7.25" style="40" customWidth="1"/>
    <col min="5122" max="5122" width="3.75" style="40" customWidth="1"/>
    <col min="5123" max="5123" width="9" style="40"/>
    <col min="5124" max="5124" width="9.625" style="40" customWidth="1"/>
    <col min="5125" max="5125" width="6.625" style="40" customWidth="1"/>
    <col min="5126" max="5126" width="5.625" style="40" customWidth="1"/>
    <col min="5127" max="5127" width="3.125" style="40" customWidth="1"/>
    <col min="5128" max="5128" width="10.625" style="40" customWidth="1"/>
    <col min="5129" max="5129" width="5.875" style="40" customWidth="1"/>
    <col min="5130" max="5130" width="5.375" style="40" customWidth="1"/>
    <col min="5131" max="5131" width="10.75" style="40" customWidth="1"/>
    <col min="5132" max="5132" width="11.5" style="40" customWidth="1"/>
    <col min="5133" max="5133" width="9" style="40"/>
    <col min="5134" max="5139" width="12.625" style="40" customWidth="1"/>
    <col min="5140" max="5376" width="9" style="40"/>
    <col min="5377" max="5377" width="7.25" style="40" customWidth="1"/>
    <col min="5378" max="5378" width="3.75" style="40" customWidth="1"/>
    <col min="5379" max="5379" width="9" style="40"/>
    <col min="5380" max="5380" width="9.625" style="40" customWidth="1"/>
    <col min="5381" max="5381" width="6.625" style="40" customWidth="1"/>
    <col min="5382" max="5382" width="5.625" style="40" customWidth="1"/>
    <col min="5383" max="5383" width="3.125" style="40" customWidth="1"/>
    <col min="5384" max="5384" width="10.625" style="40" customWidth="1"/>
    <col min="5385" max="5385" width="5.875" style="40" customWidth="1"/>
    <col min="5386" max="5386" width="5.375" style="40" customWidth="1"/>
    <col min="5387" max="5387" width="10.75" style="40" customWidth="1"/>
    <col min="5388" max="5388" width="11.5" style="40" customWidth="1"/>
    <col min="5389" max="5389" width="9" style="40"/>
    <col min="5390" max="5395" width="12.625" style="40" customWidth="1"/>
    <col min="5396" max="5632" width="9" style="40"/>
    <col min="5633" max="5633" width="7.25" style="40" customWidth="1"/>
    <col min="5634" max="5634" width="3.75" style="40" customWidth="1"/>
    <col min="5635" max="5635" width="9" style="40"/>
    <col min="5636" max="5636" width="9.625" style="40" customWidth="1"/>
    <col min="5637" max="5637" width="6.625" style="40" customWidth="1"/>
    <col min="5638" max="5638" width="5.625" style="40" customWidth="1"/>
    <col min="5639" max="5639" width="3.125" style="40" customWidth="1"/>
    <col min="5640" max="5640" width="10.625" style="40" customWidth="1"/>
    <col min="5641" max="5641" width="5.875" style="40" customWidth="1"/>
    <col min="5642" max="5642" width="5.375" style="40" customWidth="1"/>
    <col min="5643" max="5643" width="10.75" style="40" customWidth="1"/>
    <col min="5644" max="5644" width="11.5" style="40" customWidth="1"/>
    <col min="5645" max="5645" width="9" style="40"/>
    <col min="5646" max="5651" width="12.625" style="40" customWidth="1"/>
    <col min="5652" max="5888" width="9" style="40"/>
    <col min="5889" max="5889" width="7.25" style="40" customWidth="1"/>
    <col min="5890" max="5890" width="3.75" style="40" customWidth="1"/>
    <col min="5891" max="5891" width="9" style="40"/>
    <col min="5892" max="5892" width="9.625" style="40" customWidth="1"/>
    <col min="5893" max="5893" width="6.625" style="40" customWidth="1"/>
    <col min="5894" max="5894" width="5.625" style="40" customWidth="1"/>
    <col min="5895" max="5895" width="3.125" style="40" customWidth="1"/>
    <col min="5896" max="5896" width="10.625" style="40" customWidth="1"/>
    <col min="5897" max="5897" width="5.875" style="40" customWidth="1"/>
    <col min="5898" max="5898" width="5.375" style="40" customWidth="1"/>
    <col min="5899" max="5899" width="10.75" style="40" customWidth="1"/>
    <col min="5900" max="5900" width="11.5" style="40" customWidth="1"/>
    <col min="5901" max="5901" width="9" style="40"/>
    <col min="5902" max="5907" width="12.625" style="40" customWidth="1"/>
    <col min="5908" max="6144" width="9" style="40"/>
    <col min="6145" max="6145" width="7.25" style="40" customWidth="1"/>
    <col min="6146" max="6146" width="3.75" style="40" customWidth="1"/>
    <col min="6147" max="6147" width="9" style="40"/>
    <col min="6148" max="6148" width="9.625" style="40" customWidth="1"/>
    <col min="6149" max="6149" width="6.625" style="40" customWidth="1"/>
    <col min="6150" max="6150" width="5.625" style="40" customWidth="1"/>
    <col min="6151" max="6151" width="3.125" style="40" customWidth="1"/>
    <col min="6152" max="6152" width="10.625" style="40" customWidth="1"/>
    <col min="6153" max="6153" width="5.875" style="40" customWidth="1"/>
    <col min="6154" max="6154" width="5.375" style="40" customWidth="1"/>
    <col min="6155" max="6155" width="10.75" style="40" customWidth="1"/>
    <col min="6156" max="6156" width="11.5" style="40" customWidth="1"/>
    <col min="6157" max="6157" width="9" style="40"/>
    <col min="6158" max="6163" width="12.625" style="40" customWidth="1"/>
    <col min="6164" max="6400" width="9" style="40"/>
    <col min="6401" max="6401" width="7.25" style="40" customWidth="1"/>
    <col min="6402" max="6402" width="3.75" style="40" customWidth="1"/>
    <col min="6403" max="6403" width="9" style="40"/>
    <col min="6404" max="6404" width="9.625" style="40" customWidth="1"/>
    <col min="6405" max="6405" width="6.625" style="40" customWidth="1"/>
    <col min="6406" max="6406" width="5.625" style="40" customWidth="1"/>
    <col min="6407" max="6407" width="3.125" style="40" customWidth="1"/>
    <col min="6408" max="6408" width="10.625" style="40" customWidth="1"/>
    <col min="6409" max="6409" width="5.875" style="40" customWidth="1"/>
    <col min="6410" max="6410" width="5.375" style="40" customWidth="1"/>
    <col min="6411" max="6411" width="10.75" style="40" customWidth="1"/>
    <col min="6412" max="6412" width="11.5" style="40" customWidth="1"/>
    <col min="6413" max="6413" width="9" style="40"/>
    <col min="6414" max="6419" width="12.625" style="40" customWidth="1"/>
    <col min="6420" max="6656" width="9" style="40"/>
    <col min="6657" max="6657" width="7.25" style="40" customWidth="1"/>
    <col min="6658" max="6658" width="3.75" style="40" customWidth="1"/>
    <col min="6659" max="6659" width="9" style="40"/>
    <col min="6660" max="6660" width="9.625" style="40" customWidth="1"/>
    <col min="6661" max="6661" width="6.625" style="40" customWidth="1"/>
    <col min="6662" max="6662" width="5.625" style="40" customWidth="1"/>
    <col min="6663" max="6663" width="3.125" style="40" customWidth="1"/>
    <col min="6664" max="6664" width="10.625" style="40" customWidth="1"/>
    <col min="6665" max="6665" width="5.875" style="40" customWidth="1"/>
    <col min="6666" max="6666" width="5.375" style="40" customWidth="1"/>
    <col min="6667" max="6667" width="10.75" style="40" customWidth="1"/>
    <col min="6668" max="6668" width="11.5" style="40" customWidth="1"/>
    <col min="6669" max="6669" width="9" style="40"/>
    <col min="6670" max="6675" width="12.625" style="40" customWidth="1"/>
    <col min="6676" max="6912" width="9" style="40"/>
    <col min="6913" max="6913" width="7.25" style="40" customWidth="1"/>
    <col min="6914" max="6914" width="3.75" style="40" customWidth="1"/>
    <col min="6915" max="6915" width="9" style="40"/>
    <col min="6916" max="6916" width="9.625" style="40" customWidth="1"/>
    <col min="6917" max="6917" width="6.625" style="40" customWidth="1"/>
    <col min="6918" max="6918" width="5.625" style="40" customWidth="1"/>
    <col min="6919" max="6919" width="3.125" style="40" customWidth="1"/>
    <col min="6920" max="6920" width="10.625" style="40" customWidth="1"/>
    <col min="6921" max="6921" width="5.875" style="40" customWidth="1"/>
    <col min="6922" max="6922" width="5.375" style="40" customWidth="1"/>
    <col min="6923" max="6923" width="10.75" style="40" customWidth="1"/>
    <col min="6924" max="6924" width="11.5" style="40" customWidth="1"/>
    <col min="6925" max="6925" width="9" style="40"/>
    <col min="6926" max="6931" width="12.625" style="40" customWidth="1"/>
    <col min="6932" max="7168" width="9" style="40"/>
    <col min="7169" max="7169" width="7.25" style="40" customWidth="1"/>
    <col min="7170" max="7170" width="3.75" style="40" customWidth="1"/>
    <col min="7171" max="7171" width="9" style="40"/>
    <col min="7172" max="7172" width="9.625" style="40" customWidth="1"/>
    <col min="7173" max="7173" width="6.625" style="40" customWidth="1"/>
    <col min="7174" max="7174" width="5.625" style="40" customWidth="1"/>
    <col min="7175" max="7175" width="3.125" style="40" customWidth="1"/>
    <col min="7176" max="7176" width="10.625" style="40" customWidth="1"/>
    <col min="7177" max="7177" width="5.875" style="40" customWidth="1"/>
    <col min="7178" max="7178" width="5.375" style="40" customWidth="1"/>
    <col min="7179" max="7179" width="10.75" style="40" customWidth="1"/>
    <col min="7180" max="7180" width="11.5" style="40" customWidth="1"/>
    <col min="7181" max="7181" width="9" style="40"/>
    <col min="7182" max="7187" width="12.625" style="40" customWidth="1"/>
    <col min="7188" max="7424" width="9" style="40"/>
    <col min="7425" max="7425" width="7.25" style="40" customWidth="1"/>
    <col min="7426" max="7426" width="3.75" style="40" customWidth="1"/>
    <col min="7427" max="7427" width="9" style="40"/>
    <col min="7428" max="7428" width="9.625" style="40" customWidth="1"/>
    <col min="7429" max="7429" width="6.625" style="40" customWidth="1"/>
    <col min="7430" max="7430" width="5.625" style="40" customWidth="1"/>
    <col min="7431" max="7431" width="3.125" style="40" customWidth="1"/>
    <col min="7432" max="7432" width="10.625" style="40" customWidth="1"/>
    <col min="7433" max="7433" width="5.875" style="40" customWidth="1"/>
    <col min="7434" max="7434" width="5.375" style="40" customWidth="1"/>
    <col min="7435" max="7435" width="10.75" style="40" customWidth="1"/>
    <col min="7436" max="7436" width="11.5" style="40" customWidth="1"/>
    <col min="7437" max="7437" width="9" style="40"/>
    <col min="7438" max="7443" width="12.625" style="40" customWidth="1"/>
    <col min="7444" max="7680" width="9" style="40"/>
    <col min="7681" max="7681" width="7.25" style="40" customWidth="1"/>
    <col min="7682" max="7682" width="3.75" style="40" customWidth="1"/>
    <col min="7683" max="7683" width="9" style="40"/>
    <col min="7684" max="7684" width="9.625" style="40" customWidth="1"/>
    <col min="7685" max="7685" width="6.625" style="40" customWidth="1"/>
    <col min="7686" max="7686" width="5.625" style="40" customWidth="1"/>
    <col min="7687" max="7687" width="3.125" style="40" customWidth="1"/>
    <col min="7688" max="7688" width="10.625" style="40" customWidth="1"/>
    <col min="7689" max="7689" width="5.875" style="40" customWidth="1"/>
    <col min="7690" max="7690" width="5.375" style="40" customWidth="1"/>
    <col min="7691" max="7691" width="10.75" style="40" customWidth="1"/>
    <col min="7692" max="7692" width="11.5" style="40" customWidth="1"/>
    <col min="7693" max="7693" width="9" style="40"/>
    <col min="7694" max="7699" width="12.625" style="40" customWidth="1"/>
    <col min="7700" max="7936" width="9" style="40"/>
    <col min="7937" max="7937" width="7.25" style="40" customWidth="1"/>
    <col min="7938" max="7938" width="3.75" style="40" customWidth="1"/>
    <col min="7939" max="7939" width="9" style="40"/>
    <col min="7940" max="7940" width="9.625" style="40" customWidth="1"/>
    <col min="7941" max="7941" width="6.625" style="40" customWidth="1"/>
    <col min="7942" max="7942" width="5.625" style="40" customWidth="1"/>
    <col min="7943" max="7943" width="3.125" style="40" customWidth="1"/>
    <col min="7944" max="7944" width="10.625" style="40" customWidth="1"/>
    <col min="7945" max="7945" width="5.875" style="40" customWidth="1"/>
    <col min="7946" max="7946" width="5.375" style="40" customWidth="1"/>
    <col min="7947" max="7947" width="10.75" style="40" customWidth="1"/>
    <col min="7948" max="7948" width="11.5" style="40" customWidth="1"/>
    <col min="7949" max="7949" width="9" style="40"/>
    <col min="7950" max="7955" width="12.625" style="40" customWidth="1"/>
    <col min="7956" max="8192" width="9" style="40"/>
    <col min="8193" max="8193" width="7.25" style="40" customWidth="1"/>
    <col min="8194" max="8194" width="3.75" style="40" customWidth="1"/>
    <col min="8195" max="8195" width="9" style="40"/>
    <col min="8196" max="8196" width="9.625" style="40" customWidth="1"/>
    <col min="8197" max="8197" width="6.625" style="40" customWidth="1"/>
    <col min="8198" max="8198" width="5.625" style="40" customWidth="1"/>
    <col min="8199" max="8199" width="3.125" style="40" customWidth="1"/>
    <col min="8200" max="8200" width="10.625" style="40" customWidth="1"/>
    <col min="8201" max="8201" width="5.875" style="40" customWidth="1"/>
    <col min="8202" max="8202" width="5.375" style="40" customWidth="1"/>
    <col min="8203" max="8203" width="10.75" style="40" customWidth="1"/>
    <col min="8204" max="8204" width="11.5" style="40" customWidth="1"/>
    <col min="8205" max="8205" width="9" style="40"/>
    <col min="8206" max="8211" width="12.625" style="40" customWidth="1"/>
    <col min="8212" max="8448" width="9" style="40"/>
    <col min="8449" max="8449" width="7.25" style="40" customWidth="1"/>
    <col min="8450" max="8450" width="3.75" style="40" customWidth="1"/>
    <col min="8451" max="8451" width="9" style="40"/>
    <col min="8452" max="8452" width="9.625" style="40" customWidth="1"/>
    <col min="8453" max="8453" width="6.625" style="40" customWidth="1"/>
    <col min="8454" max="8454" width="5.625" style="40" customWidth="1"/>
    <col min="8455" max="8455" width="3.125" style="40" customWidth="1"/>
    <col min="8456" max="8456" width="10.625" style="40" customWidth="1"/>
    <col min="8457" max="8457" width="5.875" style="40" customWidth="1"/>
    <col min="8458" max="8458" width="5.375" style="40" customWidth="1"/>
    <col min="8459" max="8459" width="10.75" style="40" customWidth="1"/>
    <col min="8460" max="8460" width="11.5" style="40" customWidth="1"/>
    <col min="8461" max="8461" width="9" style="40"/>
    <col min="8462" max="8467" width="12.625" style="40" customWidth="1"/>
    <col min="8468" max="8704" width="9" style="40"/>
    <col min="8705" max="8705" width="7.25" style="40" customWidth="1"/>
    <col min="8706" max="8706" width="3.75" style="40" customWidth="1"/>
    <col min="8707" max="8707" width="9" style="40"/>
    <col min="8708" max="8708" width="9.625" style="40" customWidth="1"/>
    <col min="8709" max="8709" width="6.625" style="40" customWidth="1"/>
    <col min="8710" max="8710" width="5.625" style="40" customWidth="1"/>
    <col min="8711" max="8711" width="3.125" style="40" customWidth="1"/>
    <col min="8712" max="8712" width="10.625" style="40" customWidth="1"/>
    <col min="8713" max="8713" width="5.875" style="40" customWidth="1"/>
    <col min="8714" max="8714" width="5.375" style="40" customWidth="1"/>
    <col min="8715" max="8715" width="10.75" style="40" customWidth="1"/>
    <col min="8716" max="8716" width="11.5" style="40" customWidth="1"/>
    <col min="8717" max="8717" width="9" style="40"/>
    <col min="8718" max="8723" width="12.625" style="40" customWidth="1"/>
    <col min="8724" max="8960" width="9" style="40"/>
    <col min="8961" max="8961" width="7.25" style="40" customWidth="1"/>
    <col min="8962" max="8962" width="3.75" style="40" customWidth="1"/>
    <col min="8963" max="8963" width="9" style="40"/>
    <col min="8964" max="8964" width="9.625" style="40" customWidth="1"/>
    <col min="8965" max="8965" width="6.625" style="40" customWidth="1"/>
    <col min="8966" max="8966" width="5.625" style="40" customWidth="1"/>
    <col min="8967" max="8967" width="3.125" style="40" customWidth="1"/>
    <col min="8968" max="8968" width="10.625" style="40" customWidth="1"/>
    <col min="8969" max="8969" width="5.875" style="40" customWidth="1"/>
    <col min="8970" max="8970" width="5.375" style="40" customWidth="1"/>
    <col min="8971" max="8971" width="10.75" style="40" customWidth="1"/>
    <col min="8972" max="8972" width="11.5" style="40" customWidth="1"/>
    <col min="8973" max="8973" width="9" style="40"/>
    <col min="8974" max="8979" width="12.625" style="40" customWidth="1"/>
    <col min="8980" max="9216" width="9" style="40"/>
    <col min="9217" max="9217" width="7.25" style="40" customWidth="1"/>
    <col min="9218" max="9218" width="3.75" style="40" customWidth="1"/>
    <col min="9219" max="9219" width="9" style="40"/>
    <col min="9220" max="9220" width="9.625" style="40" customWidth="1"/>
    <col min="9221" max="9221" width="6.625" style="40" customWidth="1"/>
    <col min="9222" max="9222" width="5.625" style="40" customWidth="1"/>
    <col min="9223" max="9223" width="3.125" style="40" customWidth="1"/>
    <col min="9224" max="9224" width="10.625" style="40" customWidth="1"/>
    <col min="9225" max="9225" width="5.875" style="40" customWidth="1"/>
    <col min="9226" max="9226" width="5.375" style="40" customWidth="1"/>
    <col min="9227" max="9227" width="10.75" style="40" customWidth="1"/>
    <col min="9228" max="9228" width="11.5" style="40" customWidth="1"/>
    <col min="9229" max="9229" width="9" style="40"/>
    <col min="9230" max="9235" width="12.625" style="40" customWidth="1"/>
    <col min="9236" max="9472" width="9" style="40"/>
    <col min="9473" max="9473" width="7.25" style="40" customWidth="1"/>
    <col min="9474" max="9474" width="3.75" style="40" customWidth="1"/>
    <col min="9475" max="9475" width="9" style="40"/>
    <col min="9476" max="9476" width="9.625" style="40" customWidth="1"/>
    <col min="9477" max="9477" width="6.625" style="40" customWidth="1"/>
    <col min="9478" max="9478" width="5.625" style="40" customWidth="1"/>
    <col min="9479" max="9479" width="3.125" style="40" customWidth="1"/>
    <col min="9480" max="9480" width="10.625" style="40" customWidth="1"/>
    <col min="9481" max="9481" width="5.875" style="40" customWidth="1"/>
    <col min="9482" max="9482" width="5.375" style="40" customWidth="1"/>
    <col min="9483" max="9483" width="10.75" style="40" customWidth="1"/>
    <col min="9484" max="9484" width="11.5" style="40" customWidth="1"/>
    <col min="9485" max="9485" width="9" style="40"/>
    <col min="9486" max="9491" width="12.625" style="40" customWidth="1"/>
    <col min="9492" max="9728" width="9" style="40"/>
    <col min="9729" max="9729" width="7.25" style="40" customWidth="1"/>
    <col min="9730" max="9730" width="3.75" style="40" customWidth="1"/>
    <col min="9731" max="9731" width="9" style="40"/>
    <col min="9732" max="9732" width="9.625" style="40" customWidth="1"/>
    <col min="9733" max="9733" width="6.625" style="40" customWidth="1"/>
    <col min="9734" max="9734" width="5.625" style="40" customWidth="1"/>
    <col min="9735" max="9735" width="3.125" style="40" customWidth="1"/>
    <col min="9736" max="9736" width="10.625" style="40" customWidth="1"/>
    <col min="9737" max="9737" width="5.875" style="40" customWidth="1"/>
    <col min="9738" max="9738" width="5.375" style="40" customWidth="1"/>
    <col min="9739" max="9739" width="10.75" style="40" customWidth="1"/>
    <col min="9740" max="9740" width="11.5" style="40" customWidth="1"/>
    <col min="9741" max="9741" width="9" style="40"/>
    <col min="9742" max="9747" width="12.625" style="40" customWidth="1"/>
    <col min="9748" max="9984" width="9" style="40"/>
    <col min="9985" max="9985" width="7.25" style="40" customWidth="1"/>
    <col min="9986" max="9986" width="3.75" style="40" customWidth="1"/>
    <col min="9987" max="9987" width="9" style="40"/>
    <col min="9988" max="9988" width="9.625" style="40" customWidth="1"/>
    <col min="9989" max="9989" width="6.625" style="40" customWidth="1"/>
    <col min="9990" max="9990" width="5.625" style="40" customWidth="1"/>
    <col min="9991" max="9991" width="3.125" style="40" customWidth="1"/>
    <col min="9992" max="9992" width="10.625" style="40" customWidth="1"/>
    <col min="9993" max="9993" width="5.875" style="40" customWidth="1"/>
    <col min="9994" max="9994" width="5.375" style="40" customWidth="1"/>
    <col min="9995" max="9995" width="10.75" style="40" customWidth="1"/>
    <col min="9996" max="9996" width="11.5" style="40" customWidth="1"/>
    <col min="9997" max="9997" width="9" style="40"/>
    <col min="9998" max="10003" width="12.625" style="40" customWidth="1"/>
    <col min="10004" max="10240" width="9" style="40"/>
    <col min="10241" max="10241" width="7.25" style="40" customWidth="1"/>
    <col min="10242" max="10242" width="3.75" style="40" customWidth="1"/>
    <col min="10243" max="10243" width="9" style="40"/>
    <col min="10244" max="10244" width="9.625" style="40" customWidth="1"/>
    <col min="10245" max="10245" width="6.625" style="40" customWidth="1"/>
    <col min="10246" max="10246" width="5.625" style="40" customWidth="1"/>
    <col min="10247" max="10247" width="3.125" style="40" customWidth="1"/>
    <col min="10248" max="10248" width="10.625" style="40" customWidth="1"/>
    <col min="10249" max="10249" width="5.875" style="40" customWidth="1"/>
    <col min="10250" max="10250" width="5.375" style="40" customWidth="1"/>
    <col min="10251" max="10251" width="10.75" style="40" customWidth="1"/>
    <col min="10252" max="10252" width="11.5" style="40" customWidth="1"/>
    <col min="10253" max="10253" width="9" style="40"/>
    <col min="10254" max="10259" width="12.625" style="40" customWidth="1"/>
    <col min="10260" max="10496" width="9" style="40"/>
    <col min="10497" max="10497" width="7.25" style="40" customWidth="1"/>
    <col min="10498" max="10498" width="3.75" style="40" customWidth="1"/>
    <col min="10499" max="10499" width="9" style="40"/>
    <col min="10500" max="10500" width="9.625" style="40" customWidth="1"/>
    <col min="10501" max="10501" width="6.625" style="40" customWidth="1"/>
    <col min="10502" max="10502" width="5.625" style="40" customWidth="1"/>
    <col min="10503" max="10503" width="3.125" style="40" customWidth="1"/>
    <col min="10504" max="10504" width="10.625" style="40" customWidth="1"/>
    <col min="10505" max="10505" width="5.875" style="40" customWidth="1"/>
    <col min="10506" max="10506" width="5.375" style="40" customWidth="1"/>
    <col min="10507" max="10507" width="10.75" style="40" customWidth="1"/>
    <col min="10508" max="10508" width="11.5" style="40" customWidth="1"/>
    <col min="10509" max="10509" width="9" style="40"/>
    <col min="10510" max="10515" width="12.625" style="40" customWidth="1"/>
    <col min="10516" max="10752" width="9" style="40"/>
    <col min="10753" max="10753" width="7.25" style="40" customWidth="1"/>
    <col min="10754" max="10754" width="3.75" style="40" customWidth="1"/>
    <col min="10755" max="10755" width="9" style="40"/>
    <col min="10756" max="10756" width="9.625" style="40" customWidth="1"/>
    <col min="10757" max="10757" width="6.625" style="40" customWidth="1"/>
    <col min="10758" max="10758" width="5.625" style="40" customWidth="1"/>
    <col min="10759" max="10759" width="3.125" style="40" customWidth="1"/>
    <col min="10760" max="10760" width="10.625" style="40" customWidth="1"/>
    <col min="10761" max="10761" width="5.875" style="40" customWidth="1"/>
    <col min="10762" max="10762" width="5.375" style="40" customWidth="1"/>
    <col min="10763" max="10763" width="10.75" style="40" customWidth="1"/>
    <col min="10764" max="10764" width="11.5" style="40" customWidth="1"/>
    <col min="10765" max="10765" width="9" style="40"/>
    <col min="10766" max="10771" width="12.625" style="40" customWidth="1"/>
    <col min="10772" max="11008" width="9" style="40"/>
    <col min="11009" max="11009" width="7.25" style="40" customWidth="1"/>
    <col min="11010" max="11010" width="3.75" style="40" customWidth="1"/>
    <col min="11011" max="11011" width="9" style="40"/>
    <col min="11012" max="11012" width="9.625" style="40" customWidth="1"/>
    <col min="11013" max="11013" width="6.625" style="40" customWidth="1"/>
    <col min="11014" max="11014" width="5.625" style="40" customWidth="1"/>
    <col min="11015" max="11015" width="3.125" style="40" customWidth="1"/>
    <col min="11016" max="11016" width="10.625" style="40" customWidth="1"/>
    <col min="11017" max="11017" width="5.875" style="40" customWidth="1"/>
    <col min="11018" max="11018" width="5.375" style="40" customWidth="1"/>
    <col min="11019" max="11019" width="10.75" style="40" customWidth="1"/>
    <col min="11020" max="11020" width="11.5" style="40" customWidth="1"/>
    <col min="11021" max="11021" width="9" style="40"/>
    <col min="11022" max="11027" width="12.625" style="40" customWidth="1"/>
    <col min="11028" max="11264" width="9" style="40"/>
    <col min="11265" max="11265" width="7.25" style="40" customWidth="1"/>
    <col min="11266" max="11266" width="3.75" style="40" customWidth="1"/>
    <col min="11267" max="11267" width="9" style="40"/>
    <col min="11268" max="11268" width="9.625" style="40" customWidth="1"/>
    <col min="11269" max="11269" width="6.625" style="40" customWidth="1"/>
    <col min="11270" max="11270" width="5.625" style="40" customWidth="1"/>
    <col min="11271" max="11271" width="3.125" style="40" customWidth="1"/>
    <col min="11272" max="11272" width="10.625" style="40" customWidth="1"/>
    <col min="11273" max="11273" width="5.875" style="40" customWidth="1"/>
    <col min="11274" max="11274" width="5.375" style="40" customWidth="1"/>
    <col min="11275" max="11275" width="10.75" style="40" customWidth="1"/>
    <col min="11276" max="11276" width="11.5" style="40" customWidth="1"/>
    <col min="11277" max="11277" width="9" style="40"/>
    <col min="11278" max="11283" width="12.625" style="40" customWidth="1"/>
    <col min="11284" max="11520" width="9" style="40"/>
    <col min="11521" max="11521" width="7.25" style="40" customWidth="1"/>
    <col min="11522" max="11522" width="3.75" style="40" customWidth="1"/>
    <col min="11523" max="11523" width="9" style="40"/>
    <col min="11524" max="11524" width="9.625" style="40" customWidth="1"/>
    <col min="11525" max="11525" width="6.625" style="40" customWidth="1"/>
    <col min="11526" max="11526" width="5.625" style="40" customWidth="1"/>
    <col min="11527" max="11527" width="3.125" style="40" customWidth="1"/>
    <col min="11528" max="11528" width="10.625" style="40" customWidth="1"/>
    <col min="11529" max="11529" width="5.875" style="40" customWidth="1"/>
    <col min="11530" max="11530" width="5.375" style="40" customWidth="1"/>
    <col min="11531" max="11531" width="10.75" style="40" customWidth="1"/>
    <col min="11532" max="11532" width="11.5" style="40" customWidth="1"/>
    <col min="11533" max="11533" width="9" style="40"/>
    <col min="11534" max="11539" width="12.625" style="40" customWidth="1"/>
    <col min="11540" max="11776" width="9" style="40"/>
    <col min="11777" max="11777" width="7.25" style="40" customWidth="1"/>
    <col min="11778" max="11778" width="3.75" style="40" customWidth="1"/>
    <col min="11779" max="11779" width="9" style="40"/>
    <col min="11780" max="11780" width="9.625" style="40" customWidth="1"/>
    <col min="11781" max="11781" width="6.625" style="40" customWidth="1"/>
    <col min="11782" max="11782" width="5.625" style="40" customWidth="1"/>
    <col min="11783" max="11783" width="3.125" style="40" customWidth="1"/>
    <col min="11784" max="11784" width="10.625" style="40" customWidth="1"/>
    <col min="11785" max="11785" width="5.875" style="40" customWidth="1"/>
    <col min="11786" max="11786" width="5.375" style="40" customWidth="1"/>
    <col min="11787" max="11787" width="10.75" style="40" customWidth="1"/>
    <col min="11788" max="11788" width="11.5" style="40" customWidth="1"/>
    <col min="11789" max="11789" width="9" style="40"/>
    <col min="11790" max="11795" width="12.625" style="40" customWidth="1"/>
    <col min="11796" max="12032" width="9" style="40"/>
    <col min="12033" max="12033" width="7.25" style="40" customWidth="1"/>
    <col min="12034" max="12034" width="3.75" style="40" customWidth="1"/>
    <col min="12035" max="12035" width="9" style="40"/>
    <col min="12036" max="12036" width="9.625" style="40" customWidth="1"/>
    <col min="12037" max="12037" width="6.625" style="40" customWidth="1"/>
    <col min="12038" max="12038" width="5.625" style="40" customWidth="1"/>
    <col min="12039" max="12039" width="3.125" style="40" customWidth="1"/>
    <col min="12040" max="12040" width="10.625" style="40" customWidth="1"/>
    <col min="12041" max="12041" width="5.875" style="40" customWidth="1"/>
    <col min="12042" max="12042" width="5.375" style="40" customWidth="1"/>
    <col min="12043" max="12043" width="10.75" style="40" customWidth="1"/>
    <col min="12044" max="12044" width="11.5" style="40" customWidth="1"/>
    <col min="12045" max="12045" width="9" style="40"/>
    <col min="12046" max="12051" width="12.625" style="40" customWidth="1"/>
    <col min="12052" max="12288" width="9" style="40"/>
    <col min="12289" max="12289" width="7.25" style="40" customWidth="1"/>
    <col min="12290" max="12290" width="3.75" style="40" customWidth="1"/>
    <col min="12291" max="12291" width="9" style="40"/>
    <col min="12292" max="12292" width="9.625" style="40" customWidth="1"/>
    <col min="12293" max="12293" width="6.625" style="40" customWidth="1"/>
    <col min="12294" max="12294" width="5.625" style="40" customWidth="1"/>
    <col min="12295" max="12295" width="3.125" style="40" customWidth="1"/>
    <col min="12296" max="12296" width="10.625" style="40" customWidth="1"/>
    <col min="12297" max="12297" width="5.875" style="40" customWidth="1"/>
    <col min="12298" max="12298" width="5.375" style="40" customWidth="1"/>
    <col min="12299" max="12299" width="10.75" style="40" customWidth="1"/>
    <col min="12300" max="12300" width="11.5" style="40" customWidth="1"/>
    <col min="12301" max="12301" width="9" style="40"/>
    <col min="12302" max="12307" width="12.625" style="40" customWidth="1"/>
    <col min="12308" max="12544" width="9" style="40"/>
    <col min="12545" max="12545" width="7.25" style="40" customWidth="1"/>
    <col min="12546" max="12546" width="3.75" style="40" customWidth="1"/>
    <col min="12547" max="12547" width="9" style="40"/>
    <col min="12548" max="12548" width="9.625" style="40" customWidth="1"/>
    <col min="12549" max="12549" width="6.625" style="40" customWidth="1"/>
    <col min="12550" max="12550" width="5.625" style="40" customWidth="1"/>
    <col min="12551" max="12551" width="3.125" style="40" customWidth="1"/>
    <col min="12552" max="12552" width="10.625" style="40" customWidth="1"/>
    <col min="12553" max="12553" width="5.875" style="40" customWidth="1"/>
    <col min="12554" max="12554" width="5.375" style="40" customWidth="1"/>
    <col min="12555" max="12555" width="10.75" style="40" customWidth="1"/>
    <col min="12556" max="12556" width="11.5" style="40" customWidth="1"/>
    <col min="12557" max="12557" width="9" style="40"/>
    <col min="12558" max="12563" width="12.625" style="40" customWidth="1"/>
    <col min="12564" max="12800" width="9" style="40"/>
    <col min="12801" max="12801" width="7.25" style="40" customWidth="1"/>
    <col min="12802" max="12802" width="3.75" style="40" customWidth="1"/>
    <col min="12803" max="12803" width="9" style="40"/>
    <col min="12804" max="12804" width="9.625" style="40" customWidth="1"/>
    <col min="12805" max="12805" width="6.625" style="40" customWidth="1"/>
    <col min="12806" max="12806" width="5.625" style="40" customWidth="1"/>
    <col min="12807" max="12807" width="3.125" style="40" customWidth="1"/>
    <col min="12808" max="12808" width="10.625" style="40" customWidth="1"/>
    <col min="12809" max="12809" width="5.875" style="40" customWidth="1"/>
    <col min="12810" max="12810" width="5.375" style="40" customWidth="1"/>
    <col min="12811" max="12811" width="10.75" style="40" customWidth="1"/>
    <col min="12812" max="12812" width="11.5" style="40" customWidth="1"/>
    <col min="12813" max="12813" width="9" style="40"/>
    <col min="12814" max="12819" width="12.625" style="40" customWidth="1"/>
    <col min="12820" max="13056" width="9" style="40"/>
    <col min="13057" max="13057" width="7.25" style="40" customWidth="1"/>
    <col min="13058" max="13058" width="3.75" style="40" customWidth="1"/>
    <col min="13059" max="13059" width="9" style="40"/>
    <col min="13060" max="13060" width="9.625" style="40" customWidth="1"/>
    <col min="13061" max="13061" width="6.625" style="40" customWidth="1"/>
    <col min="13062" max="13062" width="5.625" style="40" customWidth="1"/>
    <col min="13063" max="13063" width="3.125" style="40" customWidth="1"/>
    <col min="13064" max="13064" width="10.625" style="40" customWidth="1"/>
    <col min="13065" max="13065" width="5.875" style="40" customWidth="1"/>
    <col min="13066" max="13066" width="5.375" style="40" customWidth="1"/>
    <col min="13067" max="13067" width="10.75" style="40" customWidth="1"/>
    <col min="13068" max="13068" width="11.5" style="40" customWidth="1"/>
    <col min="13069" max="13069" width="9" style="40"/>
    <col min="13070" max="13075" width="12.625" style="40" customWidth="1"/>
    <col min="13076" max="13312" width="9" style="40"/>
    <col min="13313" max="13313" width="7.25" style="40" customWidth="1"/>
    <col min="13314" max="13314" width="3.75" style="40" customWidth="1"/>
    <col min="13315" max="13315" width="9" style="40"/>
    <col min="13316" max="13316" width="9.625" style="40" customWidth="1"/>
    <col min="13317" max="13317" width="6.625" style="40" customWidth="1"/>
    <col min="13318" max="13318" width="5.625" style="40" customWidth="1"/>
    <col min="13319" max="13319" width="3.125" style="40" customWidth="1"/>
    <col min="13320" max="13320" width="10.625" style="40" customWidth="1"/>
    <col min="13321" max="13321" width="5.875" style="40" customWidth="1"/>
    <col min="13322" max="13322" width="5.375" style="40" customWidth="1"/>
    <col min="13323" max="13323" width="10.75" style="40" customWidth="1"/>
    <col min="13324" max="13324" width="11.5" style="40" customWidth="1"/>
    <col min="13325" max="13325" width="9" style="40"/>
    <col min="13326" max="13331" width="12.625" style="40" customWidth="1"/>
    <col min="13332" max="13568" width="9" style="40"/>
    <col min="13569" max="13569" width="7.25" style="40" customWidth="1"/>
    <col min="13570" max="13570" width="3.75" style="40" customWidth="1"/>
    <col min="13571" max="13571" width="9" style="40"/>
    <col min="13572" max="13572" width="9.625" style="40" customWidth="1"/>
    <col min="13573" max="13573" width="6.625" style="40" customWidth="1"/>
    <col min="13574" max="13574" width="5.625" style="40" customWidth="1"/>
    <col min="13575" max="13575" width="3.125" style="40" customWidth="1"/>
    <col min="13576" max="13576" width="10.625" style="40" customWidth="1"/>
    <col min="13577" max="13577" width="5.875" style="40" customWidth="1"/>
    <col min="13578" max="13578" width="5.375" style="40" customWidth="1"/>
    <col min="13579" max="13579" width="10.75" style="40" customWidth="1"/>
    <col min="13580" max="13580" width="11.5" style="40" customWidth="1"/>
    <col min="13581" max="13581" width="9" style="40"/>
    <col min="13582" max="13587" width="12.625" style="40" customWidth="1"/>
    <col min="13588" max="13824" width="9" style="40"/>
    <col min="13825" max="13825" width="7.25" style="40" customWidth="1"/>
    <col min="13826" max="13826" width="3.75" style="40" customWidth="1"/>
    <col min="13827" max="13827" width="9" style="40"/>
    <col min="13828" max="13828" width="9.625" style="40" customWidth="1"/>
    <col min="13829" max="13829" width="6.625" style="40" customWidth="1"/>
    <col min="13830" max="13830" width="5.625" style="40" customWidth="1"/>
    <col min="13831" max="13831" width="3.125" style="40" customWidth="1"/>
    <col min="13832" max="13832" width="10.625" style="40" customWidth="1"/>
    <col min="13833" max="13833" width="5.875" style="40" customWidth="1"/>
    <col min="13834" max="13834" width="5.375" style="40" customWidth="1"/>
    <col min="13835" max="13835" width="10.75" style="40" customWidth="1"/>
    <col min="13836" max="13836" width="11.5" style="40" customWidth="1"/>
    <col min="13837" max="13837" width="9" style="40"/>
    <col min="13838" max="13843" width="12.625" style="40" customWidth="1"/>
    <col min="13844" max="14080" width="9" style="40"/>
    <col min="14081" max="14081" width="7.25" style="40" customWidth="1"/>
    <col min="14082" max="14082" width="3.75" style="40" customWidth="1"/>
    <col min="14083" max="14083" width="9" style="40"/>
    <col min="14084" max="14084" width="9.625" style="40" customWidth="1"/>
    <col min="14085" max="14085" width="6.625" style="40" customWidth="1"/>
    <col min="14086" max="14086" width="5.625" style="40" customWidth="1"/>
    <col min="14087" max="14087" width="3.125" style="40" customWidth="1"/>
    <col min="14088" max="14088" width="10.625" style="40" customWidth="1"/>
    <col min="14089" max="14089" width="5.875" style="40" customWidth="1"/>
    <col min="14090" max="14090" width="5.375" style="40" customWidth="1"/>
    <col min="14091" max="14091" width="10.75" style="40" customWidth="1"/>
    <col min="14092" max="14092" width="11.5" style="40" customWidth="1"/>
    <col min="14093" max="14093" width="9" style="40"/>
    <col min="14094" max="14099" width="12.625" style="40" customWidth="1"/>
    <col min="14100" max="14336" width="9" style="40"/>
    <col min="14337" max="14337" width="7.25" style="40" customWidth="1"/>
    <col min="14338" max="14338" width="3.75" style="40" customWidth="1"/>
    <col min="14339" max="14339" width="9" style="40"/>
    <col min="14340" max="14340" width="9.625" style="40" customWidth="1"/>
    <col min="14341" max="14341" width="6.625" style="40" customWidth="1"/>
    <col min="14342" max="14342" width="5.625" style="40" customWidth="1"/>
    <col min="14343" max="14343" width="3.125" style="40" customWidth="1"/>
    <col min="14344" max="14344" width="10.625" style="40" customWidth="1"/>
    <col min="14345" max="14345" width="5.875" style="40" customWidth="1"/>
    <col min="14346" max="14346" width="5.375" style="40" customWidth="1"/>
    <col min="14347" max="14347" width="10.75" style="40" customWidth="1"/>
    <col min="14348" max="14348" width="11.5" style="40" customWidth="1"/>
    <col min="14349" max="14349" width="9" style="40"/>
    <col min="14350" max="14355" width="12.625" style="40" customWidth="1"/>
    <col min="14356" max="14592" width="9" style="40"/>
    <col min="14593" max="14593" width="7.25" style="40" customWidth="1"/>
    <col min="14594" max="14594" width="3.75" style="40" customWidth="1"/>
    <col min="14595" max="14595" width="9" style="40"/>
    <col min="14596" max="14596" width="9.625" style="40" customWidth="1"/>
    <col min="14597" max="14597" width="6.625" style="40" customWidth="1"/>
    <col min="14598" max="14598" width="5.625" style="40" customWidth="1"/>
    <col min="14599" max="14599" width="3.125" style="40" customWidth="1"/>
    <col min="14600" max="14600" width="10.625" style="40" customWidth="1"/>
    <col min="14601" max="14601" width="5.875" style="40" customWidth="1"/>
    <col min="14602" max="14602" width="5.375" style="40" customWidth="1"/>
    <col min="14603" max="14603" width="10.75" style="40" customWidth="1"/>
    <col min="14604" max="14604" width="11.5" style="40" customWidth="1"/>
    <col min="14605" max="14605" width="9" style="40"/>
    <col min="14606" max="14611" width="12.625" style="40" customWidth="1"/>
    <col min="14612" max="14848" width="9" style="40"/>
    <col min="14849" max="14849" width="7.25" style="40" customWidth="1"/>
    <col min="14850" max="14850" width="3.75" style="40" customWidth="1"/>
    <col min="14851" max="14851" width="9" style="40"/>
    <col min="14852" max="14852" width="9.625" style="40" customWidth="1"/>
    <col min="14853" max="14853" width="6.625" style="40" customWidth="1"/>
    <col min="14854" max="14854" width="5.625" style="40" customWidth="1"/>
    <col min="14855" max="14855" width="3.125" style="40" customWidth="1"/>
    <col min="14856" max="14856" width="10.625" style="40" customWidth="1"/>
    <col min="14857" max="14857" width="5.875" style="40" customWidth="1"/>
    <col min="14858" max="14858" width="5.375" style="40" customWidth="1"/>
    <col min="14859" max="14859" width="10.75" style="40" customWidth="1"/>
    <col min="14860" max="14860" width="11.5" style="40" customWidth="1"/>
    <col min="14861" max="14861" width="9" style="40"/>
    <col min="14862" max="14867" width="12.625" style="40" customWidth="1"/>
    <col min="14868" max="15104" width="9" style="40"/>
    <col min="15105" max="15105" width="7.25" style="40" customWidth="1"/>
    <col min="15106" max="15106" width="3.75" style="40" customWidth="1"/>
    <col min="15107" max="15107" width="9" style="40"/>
    <col min="15108" max="15108" width="9.625" style="40" customWidth="1"/>
    <col min="15109" max="15109" width="6.625" style="40" customWidth="1"/>
    <col min="15110" max="15110" width="5.625" style="40" customWidth="1"/>
    <col min="15111" max="15111" width="3.125" style="40" customWidth="1"/>
    <col min="15112" max="15112" width="10.625" style="40" customWidth="1"/>
    <col min="15113" max="15113" width="5.875" style="40" customWidth="1"/>
    <col min="15114" max="15114" width="5.375" style="40" customWidth="1"/>
    <col min="15115" max="15115" width="10.75" style="40" customWidth="1"/>
    <col min="15116" max="15116" width="11.5" style="40" customWidth="1"/>
    <col min="15117" max="15117" width="9" style="40"/>
    <col min="15118" max="15123" width="12.625" style="40" customWidth="1"/>
    <col min="15124" max="15360" width="9" style="40"/>
    <col min="15361" max="15361" width="7.25" style="40" customWidth="1"/>
    <col min="15362" max="15362" width="3.75" style="40" customWidth="1"/>
    <col min="15363" max="15363" width="9" style="40"/>
    <col min="15364" max="15364" width="9.625" style="40" customWidth="1"/>
    <col min="15365" max="15365" width="6.625" style="40" customWidth="1"/>
    <col min="15366" max="15366" width="5.625" style="40" customWidth="1"/>
    <col min="15367" max="15367" width="3.125" style="40" customWidth="1"/>
    <col min="15368" max="15368" width="10.625" style="40" customWidth="1"/>
    <col min="15369" max="15369" width="5.875" style="40" customWidth="1"/>
    <col min="15370" max="15370" width="5.375" style="40" customWidth="1"/>
    <col min="15371" max="15371" width="10.75" style="40" customWidth="1"/>
    <col min="15372" max="15372" width="11.5" style="40" customWidth="1"/>
    <col min="15373" max="15373" width="9" style="40"/>
    <col min="15374" max="15379" width="12.625" style="40" customWidth="1"/>
    <col min="15380" max="15616" width="9" style="40"/>
    <col min="15617" max="15617" width="7.25" style="40" customWidth="1"/>
    <col min="15618" max="15618" width="3.75" style="40" customWidth="1"/>
    <col min="15619" max="15619" width="9" style="40"/>
    <col min="15620" max="15620" width="9.625" style="40" customWidth="1"/>
    <col min="15621" max="15621" width="6.625" style="40" customWidth="1"/>
    <col min="15622" max="15622" width="5.625" style="40" customWidth="1"/>
    <col min="15623" max="15623" width="3.125" style="40" customWidth="1"/>
    <col min="15624" max="15624" width="10.625" style="40" customWidth="1"/>
    <col min="15625" max="15625" width="5.875" style="40" customWidth="1"/>
    <col min="15626" max="15626" width="5.375" style="40" customWidth="1"/>
    <col min="15627" max="15627" width="10.75" style="40" customWidth="1"/>
    <col min="15628" max="15628" width="11.5" style="40" customWidth="1"/>
    <col min="15629" max="15629" width="9" style="40"/>
    <col min="15630" max="15635" width="12.625" style="40" customWidth="1"/>
    <col min="15636" max="15872" width="9" style="40"/>
    <col min="15873" max="15873" width="7.25" style="40" customWidth="1"/>
    <col min="15874" max="15874" width="3.75" style="40" customWidth="1"/>
    <col min="15875" max="15875" width="9" style="40"/>
    <col min="15876" max="15876" width="9.625" style="40" customWidth="1"/>
    <col min="15877" max="15877" width="6.625" style="40" customWidth="1"/>
    <col min="15878" max="15878" width="5.625" style="40" customWidth="1"/>
    <col min="15879" max="15879" width="3.125" style="40" customWidth="1"/>
    <col min="15880" max="15880" width="10.625" style="40" customWidth="1"/>
    <col min="15881" max="15881" width="5.875" style="40" customWidth="1"/>
    <col min="15882" max="15882" width="5.375" style="40" customWidth="1"/>
    <col min="15883" max="15883" width="10.75" style="40" customWidth="1"/>
    <col min="15884" max="15884" width="11.5" style="40" customWidth="1"/>
    <col min="15885" max="15885" width="9" style="40"/>
    <col min="15886" max="15891" width="12.625" style="40" customWidth="1"/>
    <col min="15892" max="16128" width="9" style="40"/>
    <col min="16129" max="16129" width="7.25" style="40" customWidth="1"/>
    <col min="16130" max="16130" width="3.75" style="40" customWidth="1"/>
    <col min="16131" max="16131" width="9" style="40"/>
    <col min="16132" max="16132" width="9.625" style="40" customWidth="1"/>
    <col min="16133" max="16133" width="6.625" style="40" customWidth="1"/>
    <col min="16134" max="16134" width="5.625" style="40" customWidth="1"/>
    <col min="16135" max="16135" width="3.125" style="40" customWidth="1"/>
    <col min="16136" max="16136" width="10.625" style="40" customWidth="1"/>
    <col min="16137" max="16137" width="5.875" style="40" customWidth="1"/>
    <col min="16138" max="16138" width="5.375" style="40" customWidth="1"/>
    <col min="16139" max="16139" width="10.75" style="40" customWidth="1"/>
    <col min="16140" max="16140" width="11.5" style="40" customWidth="1"/>
    <col min="16141" max="16141" width="9" style="40"/>
    <col min="16142" max="16147" width="12.625" style="40" customWidth="1"/>
    <col min="16148" max="16384" width="9" style="40"/>
  </cols>
  <sheetData>
    <row r="2" spans="1:20">
      <c r="A2" s="95" t="s">
        <v>419</v>
      </c>
      <c r="B2" s="95"/>
      <c r="C2" s="95"/>
      <c r="D2" s="95"/>
      <c r="E2" s="17"/>
      <c r="F2" s="95"/>
      <c r="G2" s="95"/>
      <c r="H2" s="95"/>
      <c r="I2" s="95"/>
      <c r="J2" s="95"/>
      <c r="K2" s="95"/>
      <c r="L2" s="95"/>
      <c r="M2" s="95"/>
      <c r="T2" s="95"/>
    </row>
    <row r="3" spans="1:20">
      <c r="A3" s="23"/>
      <c r="B3" s="23"/>
      <c r="C3" s="23"/>
      <c r="D3" s="23"/>
      <c r="E3" s="17"/>
      <c r="F3" s="95"/>
      <c r="G3" s="95"/>
      <c r="H3" s="95"/>
      <c r="I3" s="95"/>
      <c r="J3" s="95"/>
      <c r="K3" s="95"/>
      <c r="L3" s="95"/>
      <c r="M3" s="95"/>
      <c r="T3" s="95"/>
    </row>
    <row r="4" spans="1:20">
      <c r="A4" s="323" t="s">
        <v>40</v>
      </c>
      <c r="B4" s="340"/>
      <c r="C4" s="340"/>
      <c r="D4" s="324"/>
      <c r="E4" s="320" t="s">
        <v>420</v>
      </c>
      <c r="F4" s="321"/>
      <c r="G4" s="321"/>
      <c r="H4" s="322"/>
      <c r="I4" s="320" t="s">
        <v>421</v>
      </c>
      <c r="J4" s="321"/>
      <c r="K4" s="322"/>
      <c r="L4" s="306" t="s">
        <v>422</v>
      </c>
      <c r="M4" s="95"/>
      <c r="T4" s="95"/>
    </row>
    <row r="5" spans="1:20">
      <c r="A5" s="327"/>
      <c r="B5" s="341"/>
      <c r="C5" s="341"/>
      <c r="D5" s="328"/>
      <c r="E5" s="320" t="s">
        <v>423</v>
      </c>
      <c r="F5" s="321"/>
      <c r="G5" s="322"/>
      <c r="H5" s="66" t="s">
        <v>424</v>
      </c>
      <c r="I5" s="320" t="s">
        <v>423</v>
      </c>
      <c r="J5" s="322"/>
      <c r="K5" s="66" t="s">
        <v>424</v>
      </c>
      <c r="L5" s="307"/>
      <c r="M5" s="95"/>
      <c r="T5" s="95"/>
    </row>
    <row r="6" spans="1:20" ht="13.5" customHeight="1">
      <c r="A6" s="396" t="s">
        <v>425</v>
      </c>
      <c r="B6" s="417" t="s">
        <v>426</v>
      </c>
      <c r="C6" s="418"/>
      <c r="D6" s="419"/>
      <c r="E6" s="126">
        <v>186</v>
      </c>
      <c r="F6" s="126">
        <v>-22</v>
      </c>
      <c r="G6" s="277"/>
      <c r="H6" s="126">
        <v>8</v>
      </c>
      <c r="I6" s="126">
        <v>74</v>
      </c>
      <c r="J6" s="126"/>
      <c r="K6" s="126">
        <v>2</v>
      </c>
      <c r="L6" s="284">
        <v>4</v>
      </c>
      <c r="M6" s="61"/>
      <c r="T6" s="95"/>
    </row>
    <row r="7" spans="1:20" ht="13.5" customHeight="1">
      <c r="A7" s="397"/>
      <c r="B7" s="420" t="s">
        <v>427</v>
      </c>
      <c r="C7" s="423" t="s">
        <v>428</v>
      </c>
      <c r="D7" s="411"/>
      <c r="E7" s="126">
        <v>99</v>
      </c>
      <c r="F7" s="126">
        <v>-4</v>
      </c>
      <c r="G7" s="277"/>
      <c r="H7" s="126">
        <v>5</v>
      </c>
      <c r="I7" s="126">
        <v>47</v>
      </c>
      <c r="J7" s="126"/>
      <c r="K7" s="126">
        <v>2</v>
      </c>
      <c r="L7" s="284">
        <v>7</v>
      </c>
      <c r="M7" s="61"/>
      <c r="T7" s="95"/>
    </row>
    <row r="8" spans="1:20">
      <c r="A8" s="397"/>
      <c r="B8" s="421"/>
      <c r="C8" s="423" t="s">
        <v>429</v>
      </c>
      <c r="D8" s="411"/>
      <c r="E8" s="126">
        <v>381</v>
      </c>
      <c r="F8" s="126">
        <v>-4</v>
      </c>
      <c r="G8" s="277"/>
      <c r="H8" s="126">
        <v>9</v>
      </c>
      <c r="I8" s="126">
        <v>78</v>
      </c>
      <c r="J8" s="126"/>
      <c r="K8" s="126">
        <v>2</v>
      </c>
      <c r="L8" s="284">
        <v>13</v>
      </c>
      <c r="M8" s="61"/>
      <c r="T8" s="95"/>
    </row>
    <row r="9" spans="1:20">
      <c r="A9" s="397"/>
      <c r="B9" s="421"/>
      <c r="C9" s="423" t="s">
        <v>430</v>
      </c>
      <c r="D9" s="411"/>
      <c r="E9" s="126">
        <v>66</v>
      </c>
      <c r="F9" s="126">
        <v>-4</v>
      </c>
      <c r="G9" s="277"/>
      <c r="H9" s="126">
        <v>1</v>
      </c>
      <c r="I9" s="126">
        <v>48</v>
      </c>
      <c r="J9" s="126"/>
      <c r="K9" s="278" t="s">
        <v>18</v>
      </c>
      <c r="L9" s="284">
        <v>3</v>
      </c>
      <c r="M9" s="61"/>
      <c r="T9" s="95"/>
    </row>
    <row r="10" spans="1:20">
      <c r="A10" s="397"/>
      <c r="B10" s="421"/>
      <c r="C10" s="423" t="s">
        <v>431</v>
      </c>
      <c r="D10" s="411"/>
      <c r="E10" s="126">
        <v>77</v>
      </c>
      <c r="F10" s="126">
        <v>-21</v>
      </c>
      <c r="G10" s="277"/>
      <c r="H10" s="278" t="s">
        <v>18</v>
      </c>
      <c r="I10" s="126">
        <v>69</v>
      </c>
      <c r="J10" s="126"/>
      <c r="K10" s="126">
        <v>3</v>
      </c>
      <c r="L10" s="284">
        <v>3</v>
      </c>
      <c r="M10" s="61"/>
      <c r="T10" s="95"/>
    </row>
    <row r="11" spans="1:20">
      <c r="A11" s="397"/>
      <c r="B11" s="421"/>
      <c r="C11" s="423" t="s">
        <v>432</v>
      </c>
      <c r="D11" s="411"/>
      <c r="E11" s="126">
        <v>10</v>
      </c>
      <c r="F11" s="126">
        <v>-1</v>
      </c>
      <c r="G11" s="277"/>
      <c r="H11" s="278" t="s">
        <v>18</v>
      </c>
      <c r="I11" s="126">
        <v>10</v>
      </c>
      <c r="J11" s="126"/>
      <c r="K11" s="126">
        <v>1</v>
      </c>
      <c r="L11" s="284">
        <v>2</v>
      </c>
      <c r="M11" s="61"/>
      <c r="T11" s="95"/>
    </row>
    <row r="12" spans="1:20">
      <c r="A12" s="398"/>
      <c r="B12" s="422"/>
      <c r="C12" s="424" t="s">
        <v>433</v>
      </c>
      <c r="D12" s="404"/>
      <c r="E12" s="126">
        <v>6</v>
      </c>
      <c r="F12" s="277"/>
      <c r="G12" s="126"/>
      <c r="H12" s="278" t="s">
        <v>18</v>
      </c>
      <c r="I12" s="126">
        <v>10</v>
      </c>
      <c r="J12" s="126"/>
      <c r="K12" s="278" t="s">
        <v>18</v>
      </c>
      <c r="L12" s="285" t="s">
        <v>18</v>
      </c>
      <c r="M12" s="61"/>
      <c r="T12" s="95"/>
    </row>
    <row r="13" spans="1:20" s="292" customFormat="1">
      <c r="A13" s="299"/>
      <c r="B13" s="300"/>
      <c r="C13" s="295"/>
      <c r="D13" s="294"/>
      <c r="E13" s="126"/>
      <c r="F13" s="297"/>
      <c r="G13" s="126"/>
      <c r="H13" s="278"/>
      <c r="I13" s="126"/>
      <c r="J13" s="126"/>
      <c r="K13" s="278"/>
      <c r="L13" s="285"/>
      <c r="M13" s="296"/>
      <c r="T13" s="293"/>
    </row>
    <row r="14" spans="1:20" s="292" customFormat="1">
      <c r="A14" s="299"/>
      <c r="B14" s="300"/>
      <c r="C14" s="295"/>
      <c r="D14" s="294"/>
      <c r="E14" s="126"/>
      <c r="F14" s="297"/>
      <c r="G14" s="126"/>
      <c r="H14" s="278"/>
      <c r="I14" s="126"/>
      <c r="J14" s="126"/>
      <c r="K14" s="278"/>
      <c r="L14" s="285"/>
      <c r="M14" s="296"/>
      <c r="T14" s="293"/>
    </row>
    <row r="15" spans="1:20">
      <c r="A15" s="412" t="s">
        <v>434</v>
      </c>
      <c r="B15" s="413"/>
      <c r="C15" s="413"/>
      <c r="D15" s="414"/>
      <c r="E15" s="126" t="s">
        <v>18</v>
      </c>
      <c r="F15" s="277"/>
      <c r="G15" s="31"/>
      <c r="H15" s="278" t="s">
        <v>18</v>
      </c>
      <c r="I15" s="126">
        <v>2</v>
      </c>
      <c r="J15" s="282" t="s">
        <v>435</v>
      </c>
      <c r="K15" s="278" t="s">
        <v>18</v>
      </c>
      <c r="L15" s="285" t="s">
        <v>18</v>
      </c>
      <c r="M15" s="61"/>
      <c r="T15" s="95"/>
    </row>
    <row r="16" spans="1:20" ht="13.5" customHeight="1">
      <c r="A16" s="415" t="s">
        <v>436</v>
      </c>
      <c r="B16" s="399" t="s">
        <v>437</v>
      </c>
      <c r="C16" s="400"/>
      <c r="D16" s="401"/>
      <c r="E16" s="278">
        <v>1</v>
      </c>
      <c r="F16" s="277"/>
      <c r="G16" s="126"/>
      <c r="H16" s="278" t="s">
        <v>18</v>
      </c>
      <c r="I16" s="126">
        <v>10</v>
      </c>
      <c r="J16" s="277"/>
      <c r="K16" s="126">
        <v>1</v>
      </c>
      <c r="L16" s="284">
        <v>4</v>
      </c>
      <c r="M16" s="61"/>
      <c r="T16" s="95"/>
    </row>
    <row r="17" spans="1:20">
      <c r="A17" s="416"/>
      <c r="B17" s="402" t="s">
        <v>438</v>
      </c>
      <c r="C17" s="403"/>
      <c r="D17" s="404"/>
      <c r="E17" s="126">
        <v>4</v>
      </c>
      <c r="F17" s="277"/>
      <c r="G17" s="126"/>
      <c r="H17" s="278" t="s">
        <v>18</v>
      </c>
      <c r="I17" s="126">
        <v>7</v>
      </c>
      <c r="J17" s="277"/>
      <c r="K17" s="278" t="s">
        <v>18</v>
      </c>
      <c r="L17" s="284">
        <v>3</v>
      </c>
      <c r="M17" s="61"/>
      <c r="T17" s="95"/>
    </row>
    <row r="18" spans="1:20" ht="13.5" customHeight="1">
      <c r="A18" s="396" t="s">
        <v>439</v>
      </c>
      <c r="B18" s="399" t="s">
        <v>440</v>
      </c>
      <c r="C18" s="400"/>
      <c r="D18" s="401"/>
      <c r="E18" s="126">
        <v>48</v>
      </c>
      <c r="F18" s="126">
        <v>-2</v>
      </c>
      <c r="G18" s="277"/>
      <c r="H18" s="126">
        <v>3</v>
      </c>
      <c r="I18" s="126">
        <v>42</v>
      </c>
      <c r="J18" s="277"/>
      <c r="K18" s="278" t="s">
        <v>18</v>
      </c>
      <c r="L18" s="284">
        <v>3</v>
      </c>
      <c r="M18" s="61"/>
      <c r="T18" s="95"/>
    </row>
    <row r="19" spans="1:20">
      <c r="A19" s="397"/>
      <c r="B19" s="409" t="s">
        <v>441</v>
      </c>
      <c r="C19" s="410"/>
      <c r="D19" s="411"/>
      <c r="E19" s="126">
        <v>18</v>
      </c>
      <c r="F19" s="277"/>
      <c r="G19" s="126"/>
      <c r="H19" s="278" t="s">
        <v>18</v>
      </c>
      <c r="I19" s="126">
        <v>18</v>
      </c>
      <c r="J19" s="277"/>
      <c r="K19" s="278" t="s">
        <v>18</v>
      </c>
      <c r="L19" s="285" t="s">
        <v>18</v>
      </c>
      <c r="M19" s="61"/>
      <c r="T19" s="95"/>
    </row>
    <row r="20" spans="1:20">
      <c r="A20" s="397"/>
      <c r="B20" s="409" t="s">
        <v>442</v>
      </c>
      <c r="C20" s="410"/>
      <c r="D20" s="411"/>
      <c r="E20" s="126">
        <v>14</v>
      </c>
      <c r="F20" s="126">
        <v>-1</v>
      </c>
      <c r="G20" s="277"/>
      <c r="H20" s="278" t="s">
        <v>18</v>
      </c>
      <c r="I20" s="126">
        <v>8</v>
      </c>
      <c r="J20" s="277"/>
      <c r="K20" s="278" t="s">
        <v>18</v>
      </c>
      <c r="L20" s="284">
        <v>2</v>
      </c>
      <c r="M20" s="61"/>
      <c r="N20" s="263"/>
      <c r="O20" s="95"/>
      <c r="P20" s="95"/>
      <c r="Q20" s="95"/>
      <c r="R20" s="95"/>
      <c r="S20" s="95"/>
      <c r="T20" s="95"/>
    </row>
    <row r="21" spans="1:20">
      <c r="A21" s="398"/>
      <c r="B21" s="402" t="s">
        <v>443</v>
      </c>
      <c r="C21" s="403"/>
      <c r="D21" s="404"/>
      <c r="E21" s="126">
        <v>4</v>
      </c>
      <c r="F21" s="277"/>
      <c r="G21" s="126"/>
      <c r="H21" s="278" t="s">
        <v>18</v>
      </c>
      <c r="I21" s="278" t="s">
        <v>18</v>
      </c>
      <c r="J21" s="277"/>
      <c r="K21" s="278" t="s">
        <v>18</v>
      </c>
      <c r="L21" s="285" t="s">
        <v>18</v>
      </c>
      <c r="M21" s="61"/>
      <c r="N21" s="95"/>
      <c r="O21" s="95"/>
      <c r="P21" s="95"/>
      <c r="Q21" s="95"/>
      <c r="R21" s="95"/>
      <c r="S21" s="95"/>
      <c r="T21" s="95"/>
    </row>
    <row r="22" spans="1:20" ht="13.5" customHeight="1">
      <c r="A22" s="396" t="s">
        <v>444</v>
      </c>
      <c r="B22" s="399" t="s">
        <v>445</v>
      </c>
      <c r="C22" s="400"/>
      <c r="D22" s="401"/>
      <c r="E22" s="126">
        <v>7</v>
      </c>
      <c r="F22" s="277"/>
      <c r="G22" s="126"/>
      <c r="H22" s="278" t="s">
        <v>18</v>
      </c>
      <c r="I22" s="126" t="s">
        <v>18</v>
      </c>
      <c r="J22" s="277"/>
      <c r="K22" s="278" t="s">
        <v>18</v>
      </c>
      <c r="L22" s="285" t="s">
        <v>18</v>
      </c>
      <c r="M22" s="61"/>
      <c r="N22" s="95"/>
      <c r="O22" s="95"/>
      <c r="P22" s="95"/>
      <c r="Q22" s="95"/>
      <c r="R22" s="95"/>
      <c r="S22" s="95"/>
      <c r="T22" s="95"/>
    </row>
    <row r="23" spans="1:20" ht="13.5" customHeight="1">
      <c r="A23" s="397"/>
      <c r="B23" s="409" t="s">
        <v>446</v>
      </c>
      <c r="C23" s="410"/>
      <c r="D23" s="411"/>
      <c r="E23" s="126">
        <v>4</v>
      </c>
      <c r="F23" s="277"/>
      <c r="G23" s="126"/>
      <c r="H23" s="278" t="s">
        <v>18</v>
      </c>
      <c r="I23" s="126" t="s">
        <v>18</v>
      </c>
      <c r="J23" s="277"/>
      <c r="K23" s="278" t="s">
        <v>18</v>
      </c>
      <c r="L23" s="285" t="s">
        <v>18</v>
      </c>
      <c r="M23" s="61"/>
      <c r="N23" s="95"/>
      <c r="O23" s="95"/>
      <c r="P23" s="95"/>
      <c r="Q23" s="95"/>
      <c r="R23" s="95"/>
      <c r="S23" s="95"/>
      <c r="T23" s="95"/>
    </row>
    <row r="24" spans="1:20">
      <c r="A24" s="398"/>
      <c r="B24" s="402" t="s">
        <v>447</v>
      </c>
      <c r="C24" s="403"/>
      <c r="D24" s="404"/>
      <c r="E24" s="126">
        <v>5</v>
      </c>
      <c r="F24" s="277"/>
      <c r="G24" s="31" t="s">
        <v>448</v>
      </c>
      <c r="H24" s="278" t="s">
        <v>18</v>
      </c>
      <c r="I24" s="126">
        <v>2</v>
      </c>
      <c r="J24" s="283" t="s">
        <v>449</v>
      </c>
      <c r="K24" s="278" t="s">
        <v>18</v>
      </c>
      <c r="L24" s="285" t="s">
        <v>18</v>
      </c>
      <c r="M24" s="61"/>
      <c r="N24" s="95"/>
      <c r="O24" s="95"/>
      <c r="P24" s="95"/>
      <c r="Q24" s="95"/>
      <c r="R24" s="95"/>
      <c r="S24" s="95"/>
      <c r="T24" s="95"/>
    </row>
    <row r="25" spans="1:20" ht="13.5" customHeight="1">
      <c r="A25" s="396" t="s">
        <v>450</v>
      </c>
      <c r="B25" s="399" t="s">
        <v>451</v>
      </c>
      <c r="C25" s="400"/>
      <c r="D25" s="401"/>
      <c r="E25" s="126" t="s">
        <v>18</v>
      </c>
      <c r="F25" s="277"/>
      <c r="G25" s="126"/>
      <c r="H25" s="278" t="s">
        <v>18</v>
      </c>
      <c r="I25" s="278" t="s">
        <v>18</v>
      </c>
      <c r="J25" s="277"/>
      <c r="K25" s="278" t="s">
        <v>18</v>
      </c>
      <c r="L25" s="285" t="s">
        <v>18</v>
      </c>
      <c r="M25" s="61"/>
      <c r="N25" s="95"/>
      <c r="O25" s="95"/>
      <c r="P25" s="95"/>
      <c r="Q25" s="95"/>
      <c r="R25" s="95"/>
      <c r="S25" s="95"/>
      <c r="T25" s="95"/>
    </row>
    <row r="26" spans="1:20">
      <c r="A26" s="398"/>
      <c r="B26" s="402" t="s">
        <v>438</v>
      </c>
      <c r="C26" s="403"/>
      <c r="D26" s="404"/>
      <c r="E26" s="126">
        <v>8</v>
      </c>
      <c r="F26" s="277"/>
      <c r="G26" s="126"/>
      <c r="H26" s="126">
        <v>1</v>
      </c>
      <c r="I26" s="126">
        <v>75</v>
      </c>
      <c r="J26" s="277"/>
      <c r="K26" s="126">
        <v>5</v>
      </c>
      <c r="L26" s="285" t="s">
        <v>18</v>
      </c>
      <c r="M26" s="61"/>
      <c r="N26" s="95"/>
      <c r="O26" s="95"/>
      <c r="P26" s="95"/>
      <c r="Q26" s="95"/>
      <c r="R26" s="95"/>
      <c r="S26" s="95"/>
      <c r="T26" s="95"/>
    </row>
    <row r="27" spans="1:20" ht="13.5" customHeight="1">
      <c r="A27" s="396" t="s">
        <v>452</v>
      </c>
      <c r="B27" s="399" t="s">
        <v>453</v>
      </c>
      <c r="C27" s="400"/>
      <c r="D27" s="401"/>
      <c r="E27" s="279">
        <v>403</v>
      </c>
      <c r="F27" s="277"/>
      <c r="G27" s="279"/>
      <c r="H27" s="279">
        <v>5</v>
      </c>
      <c r="I27" s="281" t="s">
        <v>18</v>
      </c>
      <c r="J27" s="277"/>
      <c r="K27" s="286" t="s">
        <v>18</v>
      </c>
      <c r="L27" s="287" t="s">
        <v>18</v>
      </c>
      <c r="M27" s="264"/>
      <c r="N27" s="95"/>
      <c r="O27" s="95"/>
      <c r="P27" s="95"/>
      <c r="Q27" s="95"/>
      <c r="R27" s="95"/>
      <c r="S27" s="95"/>
      <c r="T27" s="95"/>
    </row>
    <row r="28" spans="1:20" ht="13.5" customHeight="1">
      <c r="A28" s="397"/>
      <c r="B28" s="269" t="s">
        <v>454</v>
      </c>
      <c r="C28" s="269"/>
      <c r="D28" s="269"/>
      <c r="E28" s="279" t="s">
        <v>18</v>
      </c>
      <c r="F28" s="277"/>
      <c r="G28" s="279"/>
      <c r="H28" s="279" t="s">
        <v>18</v>
      </c>
      <c r="I28" s="281" t="s">
        <v>18</v>
      </c>
      <c r="J28" s="277"/>
      <c r="K28" s="286" t="s">
        <v>18</v>
      </c>
      <c r="L28" s="287" t="s">
        <v>18</v>
      </c>
      <c r="M28" s="264"/>
      <c r="N28" s="95"/>
      <c r="O28" s="95"/>
      <c r="P28" s="95"/>
      <c r="Q28" s="95"/>
      <c r="R28" s="95"/>
      <c r="S28" s="95"/>
      <c r="T28" s="95"/>
    </row>
    <row r="29" spans="1:20" ht="13.5" customHeight="1">
      <c r="A29" s="397"/>
      <c r="B29" s="270" t="s">
        <v>437</v>
      </c>
      <c r="C29" s="271"/>
      <c r="D29" s="272"/>
      <c r="E29" s="279">
        <v>1</v>
      </c>
      <c r="F29" s="277"/>
      <c r="G29" s="279"/>
      <c r="H29" s="279">
        <v>1</v>
      </c>
      <c r="I29" s="281" t="s">
        <v>18</v>
      </c>
      <c r="J29" s="277"/>
      <c r="K29" s="286" t="s">
        <v>18</v>
      </c>
      <c r="L29" s="287" t="s">
        <v>18</v>
      </c>
      <c r="M29" s="264"/>
      <c r="N29" s="95"/>
      <c r="O29" s="95"/>
      <c r="P29" s="95"/>
      <c r="Q29" s="95"/>
      <c r="R29" s="95"/>
      <c r="S29" s="95"/>
      <c r="T29" s="95"/>
    </row>
    <row r="30" spans="1:20">
      <c r="A30" s="398"/>
      <c r="B30" s="402" t="s">
        <v>439</v>
      </c>
      <c r="C30" s="403"/>
      <c r="D30" s="404"/>
      <c r="E30" s="126">
        <v>2</v>
      </c>
      <c r="F30" s="277"/>
      <c r="G30" s="126"/>
      <c r="H30" s="278" t="s">
        <v>18</v>
      </c>
      <c r="I30" s="282" t="s">
        <v>18</v>
      </c>
      <c r="J30" s="277"/>
      <c r="K30" s="278" t="s">
        <v>18</v>
      </c>
      <c r="L30" s="285" t="s">
        <v>18</v>
      </c>
      <c r="M30" s="61"/>
      <c r="N30" s="95"/>
      <c r="O30" s="95"/>
      <c r="P30" s="95"/>
      <c r="Q30" s="95"/>
      <c r="R30" s="95"/>
      <c r="S30" s="95"/>
      <c r="T30" s="95"/>
    </row>
    <row r="31" spans="1:20">
      <c r="A31" s="344" t="s">
        <v>455</v>
      </c>
      <c r="B31" s="352"/>
      <c r="C31" s="352"/>
      <c r="D31" s="353"/>
      <c r="E31" s="273">
        <f>SUM(E6:E30)</f>
        <v>1344</v>
      </c>
      <c r="F31" s="280">
        <v>-59</v>
      </c>
      <c r="G31" s="280" t="s">
        <v>448</v>
      </c>
      <c r="H31" s="280">
        <f>SUM(H6:H30)</f>
        <v>33</v>
      </c>
      <c r="I31" s="280">
        <f>SUM(I6:I30)</f>
        <v>500</v>
      </c>
      <c r="J31" s="280" t="s">
        <v>456</v>
      </c>
      <c r="K31" s="280">
        <f>SUM(K6:K30)</f>
        <v>16</v>
      </c>
      <c r="L31" s="288">
        <f>SUM(L6:L30)</f>
        <v>44</v>
      </c>
      <c r="M31" s="61"/>
      <c r="N31" s="95"/>
      <c r="O31" s="95"/>
      <c r="P31" s="95"/>
      <c r="Q31" s="95"/>
      <c r="R31" s="95"/>
      <c r="S31" s="95"/>
      <c r="T31" s="95"/>
    </row>
    <row r="32" spans="1:20">
      <c r="A32" s="95" t="s">
        <v>457</v>
      </c>
      <c r="B32" s="95"/>
      <c r="C32" s="95"/>
      <c r="D32" s="95"/>
      <c r="E32" s="17"/>
      <c r="F32" s="95"/>
      <c r="G32" s="95"/>
      <c r="H32" s="26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</row>
    <row r="33" spans="1:20" s="292" customFormat="1">
      <c r="A33" s="293"/>
      <c r="B33" s="293"/>
      <c r="C33" s="293"/>
      <c r="D33" s="293"/>
      <c r="E33" s="298"/>
      <c r="F33" s="293"/>
      <c r="G33" s="293"/>
      <c r="H33" s="265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</row>
    <row r="34" spans="1:20" s="292" customFormat="1">
      <c r="A34" s="293"/>
      <c r="B34" s="293"/>
      <c r="C34" s="293"/>
      <c r="D34" s="293"/>
      <c r="E34" s="298"/>
      <c r="F34" s="293"/>
      <c r="G34" s="293"/>
      <c r="H34" s="265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</row>
    <row r="35" spans="1:20">
      <c r="A35" s="95" t="s">
        <v>494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</row>
    <row r="36" spans="1:20">
      <c r="A36" s="95" t="s">
        <v>458</v>
      </c>
      <c r="B36" s="95"/>
      <c r="C36" s="95"/>
      <c r="D36" s="95"/>
      <c r="E36" s="17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</row>
    <row r="37" spans="1:20">
      <c r="A37" s="95" t="s">
        <v>459</v>
      </c>
      <c r="B37" s="95"/>
      <c r="C37" s="95"/>
      <c r="D37" s="95"/>
      <c r="E37" s="17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</row>
    <row r="38" spans="1:20">
      <c r="A38" s="95" t="s">
        <v>460</v>
      </c>
      <c r="B38" s="95"/>
      <c r="C38" s="95"/>
      <c r="D38" s="95"/>
      <c r="E38" s="17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</row>
    <row r="39" spans="1:20">
      <c r="A39" s="95" t="s">
        <v>461</v>
      </c>
      <c r="B39" s="95"/>
      <c r="C39" s="95"/>
      <c r="D39" s="95"/>
      <c r="E39" s="17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</row>
    <row r="40" spans="1:20">
      <c r="A40" s="95"/>
      <c r="B40" s="95"/>
      <c r="C40" s="95"/>
      <c r="D40" s="95"/>
      <c r="E40" s="17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</row>
    <row r="41" spans="1:20">
      <c r="A41" s="95" t="s">
        <v>462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</row>
    <row r="42" spans="1:20">
      <c r="A42" s="23"/>
      <c r="B42" s="96"/>
      <c r="D42" s="23"/>
      <c r="E42" s="23"/>
      <c r="G42" s="58"/>
      <c r="H42" s="58" t="s">
        <v>463</v>
      </c>
    </row>
    <row r="43" spans="1:20">
      <c r="A43" s="90" t="s">
        <v>46</v>
      </c>
      <c r="B43" s="329" t="s">
        <v>47</v>
      </c>
      <c r="C43" s="338"/>
      <c r="D43" s="75" t="s">
        <v>464</v>
      </c>
      <c r="E43" s="62" t="s">
        <v>465</v>
      </c>
      <c r="F43" s="405" t="s">
        <v>466</v>
      </c>
      <c r="G43" s="406"/>
      <c r="H43" s="94" t="s">
        <v>39</v>
      </c>
    </row>
    <row r="44" spans="1:20">
      <c r="A44" s="55"/>
      <c r="B44" s="52"/>
      <c r="C44" s="16"/>
      <c r="D44" s="20"/>
      <c r="E44" s="20"/>
      <c r="F44" s="354"/>
      <c r="G44" s="354"/>
      <c r="H44" s="53"/>
    </row>
    <row r="45" spans="1:20">
      <c r="A45" s="266" t="s">
        <v>4</v>
      </c>
      <c r="B45" s="407">
        <v>125</v>
      </c>
      <c r="C45" s="408"/>
      <c r="D45" s="102">
        <v>12</v>
      </c>
      <c r="E45" s="102">
        <v>92</v>
      </c>
      <c r="F45" s="408">
        <v>6</v>
      </c>
      <c r="G45" s="408"/>
      <c r="H45" s="103">
        <v>15</v>
      </c>
    </row>
    <row r="46" spans="1:20">
      <c r="A46" s="266" t="s">
        <v>5</v>
      </c>
      <c r="B46" s="407">
        <v>136</v>
      </c>
      <c r="C46" s="408"/>
      <c r="D46" s="102">
        <v>16</v>
      </c>
      <c r="E46" s="102">
        <v>97</v>
      </c>
      <c r="F46" s="408">
        <v>9</v>
      </c>
      <c r="G46" s="408"/>
      <c r="H46" s="103">
        <v>14</v>
      </c>
    </row>
    <row r="47" spans="1:20">
      <c r="A47" s="266" t="s">
        <v>6</v>
      </c>
      <c r="B47" s="394">
        <v>131</v>
      </c>
      <c r="C47" s="395"/>
      <c r="D47" s="112">
        <v>18</v>
      </c>
      <c r="E47" s="112">
        <v>93</v>
      </c>
      <c r="F47" s="395">
        <v>7</v>
      </c>
      <c r="G47" s="395"/>
      <c r="H47" s="191">
        <v>13</v>
      </c>
    </row>
    <row r="48" spans="1:20">
      <c r="A48" s="266" t="s">
        <v>8</v>
      </c>
      <c r="B48" s="390">
        <v>130</v>
      </c>
      <c r="C48" s="391"/>
      <c r="D48" s="102">
        <v>13</v>
      </c>
      <c r="E48" s="102">
        <v>96</v>
      </c>
      <c r="F48" s="391">
        <v>6</v>
      </c>
      <c r="G48" s="391"/>
      <c r="H48" s="103">
        <v>15</v>
      </c>
    </row>
    <row r="49" spans="1:8">
      <c r="A49" s="266" t="s">
        <v>10</v>
      </c>
      <c r="B49" s="390">
        <v>124</v>
      </c>
      <c r="C49" s="391"/>
      <c r="D49" s="102">
        <v>14</v>
      </c>
      <c r="E49" s="102">
        <v>90</v>
      </c>
      <c r="F49" s="391">
        <v>6</v>
      </c>
      <c r="G49" s="391"/>
      <c r="H49" s="103">
        <v>14</v>
      </c>
    </row>
    <row r="50" spans="1:8">
      <c r="A50" s="65"/>
      <c r="B50" s="392"/>
      <c r="C50" s="393"/>
      <c r="D50" s="267"/>
      <c r="E50" s="267"/>
      <c r="F50" s="359"/>
      <c r="G50" s="359"/>
      <c r="H50" s="268"/>
    </row>
    <row r="51" spans="1:8">
      <c r="A51" s="263" t="s">
        <v>467</v>
      </c>
      <c r="B51" s="95"/>
      <c r="C51" s="95"/>
      <c r="D51" s="95"/>
      <c r="E51" s="95"/>
      <c r="F51" s="95"/>
    </row>
    <row r="52" spans="1:8">
      <c r="A52" s="96" t="s">
        <v>468</v>
      </c>
      <c r="B52" s="95"/>
      <c r="C52" s="95"/>
      <c r="D52" s="95"/>
      <c r="E52" s="95"/>
      <c r="F52" s="95"/>
    </row>
    <row r="53" spans="1:8">
      <c r="A53" s="76" t="s">
        <v>469</v>
      </c>
      <c r="B53" s="95"/>
      <c r="C53" s="95"/>
      <c r="D53" s="95"/>
      <c r="E53" s="95"/>
      <c r="F53" s="95"/>
    </row>
    <row r="54" spans="1:8">
      <c r="E54" s="40"/>
    </row>
  </sheetData>
  <mergeCells count="50">
    <mergeCell ref="A4:D5"/>
    <mergeCell ref="E4:H4"/>
    <mergeCell ref="I4:K4"/>
    <mergeCell ref="L4:L5"/>
    <mergeCell ref="E5:G5"/>
    <mergeCell ref="I5:J5"/>
    <mergeCell ref="A6:A12"/>
    <mergeCell ref="B6:D6"/>
    <mergeCell ref="B7:B12"/>
    <mergeCell ref="C7:D7"/>
    <mergeCell ref="C8:D8"/>
    <mergeCell ref="C9:D9"/>
    <mergeCell ref="C10:D10"/>
    <mergeCell ref="C11:D11"/>
    <mergeCell ref="C12:D12"/>
    <mergeCell ref="A15:D15"/>
    <mergeCell ref="A16:A17"/>
    <mergeCell ref="B16:D16"/>
    <mergeCell ref="B17:D17"/>
    <mergeCell ref="A18:A21"/>
    <mergeCell ref="B18:D18"/>
    <mergeCell ref="B19:D19"/>
    <mergeCell ref="B20:D20"/>
    <mergeCell ref="B21:D21"/>
    <mergeCell ref="A22:A24"/>
    <mergeCell ref="B22:D22"/>
    <mergeCell ref="B23:D23"/>
    <mergeCell ref="B24:D24"/>
    <mergeCell ref="A25:A26"/>
    <mergeCell ref="B25:D25"/>
    <mergeCell ref="B26:D26"/>
    <mergeCell ref="B47:C47"/>
    <mergeCell ref="F47:G47"/>
    <mergeCell ref="A27:A30"/>
    <mergeCell ref="B27:D27"/>
    <mergeCell ref="B30:D30"/>
    <mergeCell ref="A31:D31"/>
    <mergeCell ref="B43:C43"/>
    <mergeCell ref="F43:G43"/>
    <mergeCell ref="F44:G44"/>
    <mergeCell ref="B45:C45"/>
    <mergeCell ref="F45:G45"/>
    <mergeCell ref="B46:C46"/>
    <mergeCell ref="F46:G46"/>
    <mergeCell ref="B48:C48"/>
    <mergeCell ref="F48:G48"/>
    <mergeCell ref="B49:C49"/>
    <mergeCell ref="F49:G49"/>
    <mergeCell ref="B50:C50"/>
    <mergeCell ref="F50:G50"/>
  </mergeCells>
  <phoneticPr fontId="2"/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headerFooter scaleWithDoc="0">
    <oddHeader>&amp;R&amp;"ＭＳ Ｐゴシック,標準"教育・文化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view="pageLayout" zoomScaleNormal="100" zoomScaleSheetLayoutView="100" workbookViewId="0">
      <selection activeCell="F10" sqref="F10"/>
    </sheetView>
  </sheetViews>
  <sheetFormatPr defaultRowHeight="13.5"/>
  <cols>
    <col min="1" max="14" width="8.75" style="40" customWidth="1"/>
    <col min="15" max="256" width="9" style="40"/>
    <col min="257" max="258" width="9.125" style="40" customWidth="1"/>
    <col min="259" max="270" width="8" style="40" customWidth="1"/>
    <col min="271" max="512" width="9" style="40"/>
    <col min="513" max="514" width="9.125" style="40" customWidth="1"/>
    <col min="515" max="526" width="8" style="40" customWidth="1"/>
    <col min="527" max="768" width="9" style="40"/>
    <col min="769" max="770" width="9.125" style="40" customWidth="1"/>
    <col min="771" max="782" width="8" style="40" customWidth="1"/>
    <col min="783" max="1024" width="9" style="40"/>
    <col min="1025" max="1026" width="9.125" style="40" customWidth="1"/>
    <col min="1027" max="1038" width="8" style="40" customWidth="1"/>
    <col min="1039" max="1280" width="9" style="40"/>
    <col min="1281" max="1282" width="9.125" style="40" customWidth="1"/>
    <col min="1283" max="1294" width="8" style="40" customWidth="1"/>
    <col min="1295" max="1536" width="9" style="40"/>
    <col min="1537" max="1538" width="9.125" style="40" customWidth="1"/>
    <col min="1539" max="1550" width="8" style="40" customWidth="1"/>
    <col min="1551" max="1792" width="9" style="40"/>
    <col min="1793" max="1794" width="9.125" style="40" customWidth="1"/>
    <col min="1795" max="1806" width="8" style="40" customWidth="1"/>
    <col min="1807" max="2048" width="9" style="40"/>
    <col min="2049" max="2050" width="9.125" style="40" customWidth="1"/>
    <col min="2051" max="2062" width="8" style="40" customWidth="1"/>
    <col min="2063" max="2304" width="9" style="40"/>
    <col min="2305" max="2306" width="9.125" style="40" customWidth="1"/>
    <col min="2307" max="2318" width="8" style="40" customWidth="1"/>
    <col min="2319" max="2560" width="9" style="40"/>
    <col min="2561" max="2562" width="9.125" style="40" customWidth="1"/>
    <col min="2563" max="2574" width="8" style="40" customWidth="1"/>
    <col min="2575" max="2816" width="9" style="40"/>
    <col min="2817" max="2818" width="9.125" style="40" customWidth="1"/>
    <col min="2819" max="2830" width="8" style="40" customWidth="1"/>
    <col min="2831" max="3072" width="9" style="40"/>
    <col min="3073" max="3074" width="9.125" style="40" customWidth="1"/>
    <col min="3075" max="3086" width="8" style="40" customWidth="1"/>
    <col min="3087" max="3328" width="9" style="40"/>
    <col min="3329" max="3330" width="9.125" style="40" customWidth="1"/>
    <col min="3331" max="3342" width="8" style="40" customWidth="1"/>
    <col min="3343" max="3584" width="9" style="40"/>
    <col min="3585" max="3586" width="9.125" style="40" customWidth="1"/>
    <col min="3587" max="3598" width="8" style="40" customWidth="1"/>
    <col min="3599" max="3840" width="9" style="40"/>
    <col min="3841" max="3842" width="9.125" style="40" customWidth="1"/>
    <col min="3843" max="3854" width="8" style="40" customWidth="1"/>
    <col min="3855" max="4096" width="9" style="40"/>
    <col min="4097" max="4098" width="9.125" style="40" customWidth="1"/>
    <col min="4099" max="4110" width="8" style="40" customWidth="1"/>
    <col min="4111" max="4352" width="9" style="40"/>
    <col min="4353" max="4354" width="9.125" style="40" customWidth="1"/>
    <col min="4355" max="4366" width="8" style="40" customWidth="1"/>
    <col min="4367" max="4608" width="9" style="40"/>
    <col min="4609" max="4610" width="9.125" style="40" customWidth="1"/>
    <col min="4611" max="4622" width="8" style="40" customWidth="1"/>
    <col min="4623" max="4864" width="9" style="40"/>
    <col min="4865" max="4866" width="9.125" style="40" customWidth="1"/>
    <col min="4867" max="4878" width="8" style="40" customWidth="1"/>
    <col min="4879" max="5120" width="9" style="40"/>
    <col min="5121" max="5122" width="9.125" style="40" customWidth="1"/>
    <col min="5123" max="5134" width="8" style="40" customWidth="1"/>
    <col min="5135" max="5376" width="9" style="40"/>
    <col min="5377" max="5378" width="9.125" style="40" customWidth="1"/>
    <col min="5379" max="5390" width="8" style="40" customWidth="1"/>
    <col min="5391" max="5632" width="9" style="40"/>
    <col min="5633" max="5634" width="9.125" style="40" customWidth="1"/>
    <col min="5635" max="5646" width="8" style="40" customWidth="1"/>
    <col min="5647" max="5888" width="9" style="40"/>
    <col min="5889" max="5890" width="9.125" style="40" customWidth="1"/>
    <col min="5891" max="5902" width="8" style="40" customWidth="1"/>
    <col min="5903" max="6144" width="9" style="40"/>
    <col min="6145" max="6146" width="9.125" style="40" customWidth="1"/>
    <col min="6147" max="6158" width="8" style="40" customWidth="1"/>
    <col min="6159" max="6400" width="9" style="40"/>
    <col min="6401" max="6402" width="9.125" style="40" customWidth="1"/>
    <col min="6403" max="6414" width="8" style="40" customWidth="1"/>
    <col min="6415" max="6656" width="9" style="40"/>
    <col min="6657" max="6658" width="9.125" style="40" customWidth="1"/>
    <col min="6659" max="6670" width="8" style="40" customWidth="1"/>
    <col min="6671" max="6912" width="9" style="40"/>
    <col min="6913" max="6914" width="9.125" style="40" customWidth="1"/>
    <col min="6915" max="6926" width="8" style="40" customWidth="1"/>
    <col min="6927" max="7168" width="9" style="40"/>
    <col min="7169" max="7170" width="9.125" style="40" customWidth="1"/>
    <col min="7171" max="7182" width="8" style="40" customWidth="1"/>
    <col min="7183" max="7424" width="9" style="40"/>
    <col min="7425" max="7426" width="9.125" style="40" customWidth="1"/>
    <col min="7427" max="7438" width="8" style="40" customWidth="1"/>
    <col min="7439" max="7680" width="9" style="40"/>
    <col min="7681" max="7682" width="9.125" style="40" customWidth="1"/>
    <col min="7683" max="7694" width="8" style="40" customWidth="1"/>
    <col min="7695" max="7936" width="9" style="40"/>
    <col min="7937" max="7938" width="9.125" style="40" customWidth="1"/>
    <col min="7939" max="7950" width="8" style="40" customWidth="1"/>
    <col min="7951" max="8192" width="9" style="40"/>
    <col min="8193" max="8194" width="9.125" style="40" customWidth="1"/>
    <col min="8195" max="8206" width="8" style="40" customWidth="1"/>
    <col min="8207" max="8448" width="9" style="40"/>
    <col min="8449" max="8450" width="9.125" style="40" customWidth="1"/>
    <col min="8451" max="8462" width="8" style="40" customWidth="1"/>
    <col min="8463" max="8704" width="9" style="40"/>
    <col min="8705" max="8706" width="9.125" style="40" customWidth="1"/>
    <col min="8707" max="8718" width="8" style="40" customWidth="1"/>
    <col min="8719" max="8960" width="9" style="40"/>
    <col min="8961" max="8962" width="9.125" style="40" customWidth="1"/>
    <col min="8963" max="8974" width="8" style="40" customWidth="1"/>
    <col min="8975" max="9216" width="9" style="40"/>
    <col min="9217" max="9218" width="9.125" style="40" customWidth="1"/>
    <col min="9219" max="9230" width="8" style="40" customWidth="1"/>
    <col min="9231" max="9472" width="9" style="40"/>
    <col min="9473" max="9474" width="9.125" style="40" customWidth="1"/>
    <col min="9475" max="9486" width="8" style="40" customWidth="1"/>
    <col min="9487" max="9728" width="9" style="40"/>
    <col min="9729" max="9730" width="9.125" style="40" customWidth="1"/>
    <col min="9731" max="9742" width="8" style="40" customWidth="1"/>
    <col min="9743" max="9984" width="9" style="40"/>
    <col min="9985" max="9986" width="9.125" style="40" customWidth="1"/>
    <col min="9987" max="9998" width="8" style="40" customWidth="1"/>
    <col min="9999" max="10240" width="9" style="40"/>
    <col min="10241" max="10242" width="9.125" style="40" customWidth="1"/>
    <col min="10243" max="10254" width="8" style="40" customWidth="1"/>
    <col min="10255" max="10496" width="9" style="40"/>
    <col min="10497" max="10498" width="9.125" style="40" customWidth="1"/>
    <col min="10499" max="10510" width="8" style="40" customWidth="1"/>
    <col min="10511" max="10752" width="9" style="40"/>
    <col min="10753" max="10754" width="9.125" style="40" customWidth="1"/>
    <col min="10755" max="10766" width="8" style="40" customWidth="1"/>
    <col min="10767" max="11008" width="9" style="40"/>
    <col min="11009" max="11010" width="9.125" style="40" customWidth="1"/>
    <col min="11011" max="11022" width="8" style="40" customWidth="1"/>
    <col min="11023" max="11264" width="9" style="40"/>
    <col min="11265" max="11266" width="9.125" style="40" customWidth="1"/>
    <col min="11267" max="11278" width="8" style="40" customWidth="1"/>
    <col min="11279" max="11520" width="9" style="40"/>
    <col min="11521" max="11522" width="9.125" style="40" customWidth="1"/>
    <col min="11523" max="11534" width="8" style="40" customWidth="1"/>
    <col min="11535" max="11776" width="9" style="40"/>
    <col min="11777" max="11778" width="9.125" style="40" customWidth="1"/>
    <col min="11779" max="11790" width="8" style="40" customWidth="1"/>
    <col min="11791" max="12032" width="9" style="40"/>
    <col min="12033" max="12034" width="9.125" style="40" customWidth="1"/>
    <col min="12035" max="12046" width="8" style="40" customWidth="1"/>
    <col min="12047" max="12288" width="9" style="40"/>
    <col min="12289" max="12290" width="9.125" style="40" customWidth="1"/>
    <col min="12291" max="12302" width="8" style="40" customWidth="1"/>
    <col min="12303" max="12544" width="9" style="40"/>
    <col min="12545" max="12546" width="9.125" style="40" customWidth="1"/>
    <col min="12547" max="12558" width="8" style="40" customWidth="1"/>
    <col min="12559" max="12800" width="9" style="40"/>
    <col min="12801" max="12802" width="9.125" style="40" customWidth="1"/>
    <col min="12803" max="12814" width="8" style="40" customWidth="1"/>
    <col min="12815" max="13056" width="9" style="40"/>
    <col min="13057" max="13058" width="9.125" style="40" customWidth="1"/>
    <col min="13059" max="13070" width="8" style="40" customWidth="1"/>
    <col min="13071" max="13312" width="9" style="40"/>
    <col min="13313" max="13314" width="9.125" style="40" customWidth="1"/>
    <col min="13315" max="13326" width="8" style="40" customWidth="1"/>
    <col min="13327" max="13568" width="9" style="40"/>
    <col min="13569" max="13570" width="9.125" style="40" customWidth="1"/>
    <col min="13571" max="13582" width="8" style="40" customWidth="1"/>
    <col min="13583" max="13824" width="9" style="40"/>
    <col min="13825" max="13826" width="9.125" style="40" customWidth="1"/>
    <col min="13827" max="13838" width="8" style="40" customWidth="1"/>
    <col min="13839" max="14080" width="9" style="40"/>
    <col min="14081" max="14082" width="9.125" style="40" customWidth="1"/>
    <col min="14083" max="14094" width="8" style="40" customWidth="1"/>
    <col min="14095" max="14336" width="9" style="40"/>
    <col min="14337" max="14338" width="9.125" style="40" customWidth="1"/>
    <col min="14339" max="14350" width="8" style="40" customWidth="1"/>
    <col min="14351" max="14592" width="9" style="40"/>
    <col min="14593" max="14594" width="9.125" style="40" customWidth="1"/>
    <col min="14595" max="14606" width="8" style="40" customWidth="1"/>
    <col min="14607" max="14848" width="9" style="40"/>
    <col min="14849" max="14850" width="9.125" style="40" customWidth="1"/>
    <col min="14851" max="14862" width="8" style="40" customWidth="1"/>
    <col min="14863" max="15104" width="9" style="40"/>
    <col min="15105" max="15106" width="9.125" style="40" customWidth="1"/>
    <col min="15107" max="15118" width="8" style="40" customWidth="1"/>
    <col min="15119" max="15360" width="9" style="40"/>
    <col min="15361" max="15362" width="9.125" style="40" customWidth="1"/>
    <col min="15363" max="15374" width="8" style="40" customWidth="1"/>
    <col min="15375" max="15616" width="9" style="40"/>
    <col min="15617" max="15618" width="9.125" style="40" customWidth="1"/>
    <col min="15619" max="15630" width="8" style="40" customWidth="1"/>
    <col min="15631" max="15872" width="9" style="40"/>
    <col min="15873" max="15874" width="9.125" style="40" customWidth="1"/>
    <col min="15875" max="15886" width="8" style="40" customWidth="1"/>
    <col min="15887" max="16128" width="9" style="40"/>
    <col min="16129" max="16130" width="9.125" style="40" customWidth="1"/>
    <col min="16131" max="16142" width="8" style="40" customWidth="1"/>
    <col min="16143" max="16384" width="9" style="40"/>
  </cols>
  <sheetData>
    <row r="1" spans="1:1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5">
      <c r="A2" s="95" t="s">
        <v>470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315" t="s">
        <v>189</v>
      </c>
      <c r="N3" s="315"/>
    </row>
    <row r="4" spans="1:15">
      <c r="A4" s="90" t="s">
        <v>43</v>
      </c>
      <c r="B4" s="66" t="s">
        <v>30</v>
      </c>
      <c r="C4" s="66" t="s">
        <v>471</v>
      </c>
      <c r="D4" s="66" t="s">
        <v>472</v>
      </c>
      <c r="E4" s="66" t="s">
        <v>473</v>
      </c>
      <c r="F4" s="66" t="s">
        <v>474</v>
      </c>
      <c r="G4" s="66" t="s">
        <v>475</v>
      </c>
      <c r="H4" s="66" t="s">
        <v>476</v>
      </c>
      <c r="I4" s="66" t="s">
        <v>477</v>
      </c>
      <c r="J4" s="66" t="s">
        <v>478</v>
      </c>
      <c r="K4" s="66" t="s">
        <v>479</v>
      </c>
      <c r="L4" s="66" t="s">
        <v>480</v>
      </c>
      <c r="M4" s="66" t="s">
        <v>481</v>
      </c>
      <c r="N4" s="66" t="s">
        <v>482</v>
      </c>
    </row>
    <row r="5" spans="1:15">
      <c r="A5" s="55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5"/>
    </row>
    <row r="6" spans="1:15">
      <c r="A6" s="64" t="s">
        <v>8</v>
      </c>
      <c r="B6" s="11">
        <v>19087</v>
      </c>
      <c r="C6" s="11">
        <v>823</v>
      </c>
      <c r="D6" s="11">
        <v>1201</v>
      </c>
      <c r="E6" s="11">
        <v>1321</v>
      </c>
      <c r="F6" s="11">
        <v>1725</v>
      </c>
      <c r="G6" s="11">
        <v>1750</v>
      </c>
      <c r="H6" s="11">
        <v>1510</v>
      </c>
      <c r="I6" s="11">
        <v>1153</v>
      </c>
      <c r="J6" s="11">
        <v>1187</v>
      </c>
      <c r="K6" s="11">
        <v>1330</v>
      </c>
      <c r="L6" s="11">
        <v>1401</v>
      </c>
      <c r="M6" s="11">
        <v>4506</v>
      </c>
      <c r="N6" s="12">
        <v>1180</v>
      </c>
      <c r="O6" s="192"/>
    </row>
    <row r="7" spans="1:15">
      <c r="A7" s="64" t="s">
        <v>9</v>
      </c>
      <c r="B7" s="11">
        <v>19096</v>
      </c>
      <c r="C7" s="11">
        <v>1200</v>
      </c>
      <c r="D7" s="11">
        <v>1376</v>
      </c>
      <c r="E7" s="11">
        <v>1331</v>
      </c>
      <c r="F7" s="11">
        <v>1432</v>
      </c>
      <c r="G7" s="11">
        <v>1961</v>
      </c>
      <c r="H7" s="11">
        <v>1375</v>
      </c>
      <c r="I7" s="11">
        <v>1219</v>
      </c>
      <c r="J7" s="11">
        <v>1221</v>
      </c>
      <c r="K7" s="11">
        <v>1226</v>
      </c>
      <c r="L7" s="11">
        <v>1735</v>
      </c>
      <c r="M7" s="11">
        <v>4093</v>
      </c>
      <c r="N7" s="12">
        <v>927</v>
      </c>
      <c r="O7" s="192"/>
    </row>
    <row r="8" spans="1:15">
      <c r="A8" s="64" t="s">
        <v>10</v>
      </c>
      <c r="B8" s="11">
        <v>17360</v>
      </c>
      <c r="C8" s="11">
        <v>811</v>
      </c>
      <c r="D8" s="11">
        <v>1154</v>
      </c>
      <c r="E8" s="11">
        <v>1650</v>
      </c>
      <c r="F8" s="11">
        <v>1302</v>
      </c>
      <c r="G8" s="11">
        <v>1561</v>
      </c>
      <c r="H8" s="11">
        <v>1575</v>
      </c>
      <c r="I8" s="11">
        <v>830</v>
      </c>
      <c r="J8" s="11">
        <v>849</v>
      </c>
      <c r="K8" s="11">
        <v>1288</v>
      </c>
      <c r="L8" s="11">
        <v>1549</v>
      </c>
      <c r="M8" s="11">
        <v>3760</v>
      </c>
      <c r="N8" s="12">
        <v>1031</v>
      </c>
      <c r="O8" s="192"/>
    </row>
    <row r="9" spans="1:15">
      <c r="A9" s="64" t="s">
        <v>11</v>
      </c>
      <c r="B9" s="11">
        <v>18053</v>
      </c>
      <c r="C9" s="11">
        <v>817</v>
      </c>
      <c r="D9" s="11">
        <v>1678</v>
      </c>
      <c r="E9" s="11">
        <v>2454</v>
      </c>
      <c r="F9" s="11">
        <v>1349</v>
      </c>
      <c r="G9" s="11">
        <v>1178</v>
      </c>
      <c r="H9" s="11">
        <v>1903</v>
      </c>
      <c r="I9" s="11">
        <v>772</v>
      </c>
      <c r="J9" s="11">
        <v>1003</v>
      </c>
      <c r="K9" s="11">
        <v>1193</v>
      </c>
      <c r="L9" s="11">
        <v>1333</v>
      </c>
      <c r="M9" s="11">
        <v>3546</v>
      </c>
      <c r="N9" s="12">
        <v>827</v>
      </c>
      <c r="O9" s="192"/>
    </row>
    <row r="10" spans="1:15">
      <c r="A10" s="64" t="s">
        <v>15</v>
      </c>
      <c r="B10" s="11">
        <v>14293</v>
      </c>
      <c r="C10" s="11">
        <v>719</v>
      </c>
      <c r="D10" s="11">
        <v>1176</v>
      </c>
      <c r="E10" s="11">
        <v>2037</v>
      </c>
      <c r="F10" s="11">
        <v>1673</v>
      </c>
      <c r="G10" s="11">
        <v>1619</v>
      </c>
      <c r="H10" s="11">
        <v>970</v>
      </c>
      <c r="I10" s="11">
        <v>640</v>
      </c>
      <c r="J10" s="11">
        <v>857</v>
      </c>
      <c r="K10" s="11">
        <v>1104</v>
      </c>
      <c r="L10" s="11">
        <v>1440</v>
      </c>
      <c r="M10" s="11">
        <v>1017</v>
      </c>
      <c r="N10" s="12">
        <v>1041</v>
      </c>
      <c r="O10" s="192"/>
    </row>
    <row r="11" spans="1:15">
      <c r="A11" s="71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9"/>
    </row>
    <row r="12" spans="1:15">
      <c r="A12" s="149" t="s">
        <v>483</v>
      </c>
      <c r="B12" s="149"/>
      <c r="C12" s="149"/>
      <c r="E12" s="95"/>
      <c r="F12" s="95"/>
      <c r="G12" s="95"/>
      <c r="H12" s="95"/>
      <c r="I12" s="95"/>
      <c r="J12" s="95"/>
      <c r="K12" s="95"/>
      <c r="L12" s="95"/>
      <c r="M12" s="95"/>
      <c r="N12" s="95"/>
    </row>
    <row r="13" spans="1:15" s="292" customFormat="1">
      <c r="A13" s="149"/>
      <c r="B13" s="149"/>
      <c r="C13" s="149"/>
      <c r="E13" s="293"/>
      <c r="F13" s="293"/>
      <c r="G13" s="293"/>
      <c r="H13" s="293"/>
      <c r="I13" s="293"/>
      <c r="J13" s="293"/>
      <c r="K13" s="293"/>
      <c r="L13" s="293"/>
      <c r="M13" s="293"/>
      <c r="N13" s="293"/>
    </row>
    <row r="14" spans="1:15" s="292" customFormat="1">
      <c r="A14" s="149"/>
      <c r="B14" s="149"/>
      <c r="C14" s="149"/>
      <c r="E14" s="293"/>
      <c r="F14" s="293"/>
      <c r="G14" s="293"/>
      <c r="H14" s="293"/>
      <c r="I14" s="293"/>
      <c r="J14" s="293"/>
      <c r="K14" s="293"/>
      <c r="L14" s="293"/>
      <c r="M14" s="293"/>
      <c r="N14" s="293"/>
    </row>
    <row r="15" spans="1:15" s="292" customFormat="1">
      <c r="A15" s="149"/>
      <c r="B15" s="149"/>
      <c r="C15" s="149"/>
      <c r="E15" s="293"/>
      <c r="F15" s="293"/>
      <c r="G15" s="293"/>
      <c r="H15" s="293"/>
      <c r="I15" s="293"/>
      <c r="J15" s="293"/>
      <c r="K15" s="293"/>
      <c r="L15" s="293"/>
      <c r="M15" s="293"/>
      <c r="N15" s="293"/>
    </row>
    <row r="16" spans="1:15" s="292" customFormat="1">
      <c r="A16" s="149"/>
      <c r="B16" s="149"/>
      <c r="C16" s="149"/>
      <c r="E16" s="293"/>
      <c r="F16" s="293"/>
      <c r="G16" s="293"/>
      <c r="H16" s="293"/>
      <c r="I16" s="293"/>
      <c r="J16" s="293"/>
      <c r="K16" s="293"/>
      <c r="L16" s="293"/>
      <c r="M16" s="293"/>
      <c r="N16" s="293"/>
    </row>
    <row r="17" spans="1:15" s="292" customFormat="1">
      <c r="A17" s="149"/>
      <c r="B17" s="149"/>
      <c r="C17" s="149"/>
      <c r="E17" s="293"/>
      <c r="F17" s="293"/>
      <c r="G17" s="293"/>
      <c r="H17" s="293"/>
      <c r="I17" s="293"/>
      <c r="J17" s="293"/>
      <c r="K17" s="293"/>
      <c r="L17" s="293"/>
      <c r="M17" s="293"/>
      <c r="N17" s="293"/>
    </row>
    <row r="18" spans="1:15" s="292" customFormat="1">
      <c r="A18" s="149"/>
      <c r="B18" s="149"/>
      <c r="C18" s="149"/>
      <c r="E18" s="293"/>
      <c r="F18" s="293"/>
      <c r="G18" s="293"/>
      <c r="H18" s="293"/>
      <c r="I18" s="293"/>
      <c r="J18" s="293"/>
      <c r="K18" s="293"/>
      <c r="L18" s="293"/>
      <c r="M18" s="293"/>
      <c r="N18" s="293"/>
    </row>
    <row r="19" spans="1:15" s="292" customFormat="1">
      <c r="A19" s="149"/>
      <c r="B19" s="149"/>
      <c r="C19" s="149"/>
      <c r="E19" s="293"/>
      <c r="F19" s="293"/>
      <c r="G19" s="293"/>
      <c r="H19" s="293"/>
      <c r="I19" s="293"/>
      <c r="J19" s="293"/>
      <c r="K19" s="293"/>
      <c r="L19" s="293"/>
      <c r="M19" s="293"/>
      <c r="N19" s="293"/>
    </row>
    <row r="20" spans="1:15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</row>
    <row r="21" spans="1:15">
      <c r="A21" s="95" t="s">
        <v>484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</row>
    <row r="22" spans="1:15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315" t="s">
        <v>189</v>
      </c>
      <c r="N22" s="315"/>
    </row>
    <row r="23" spans="1:15">
      <c r="A23" s="90" t="s">
        <v>43</v>
      </c>
      <c r="B23" s="66" t="s">
        <v>30</v>
      </c>
      <c r="C23" s="66" t="s">
        <v>471</v>
      </c>
      <c r="D23" s="66" t="s">
        <v>472</v>
      </c>
      <c r="E23" s="66" t="s">
        <v>473</v>
      </c>
      <c r="F23" s="66" t="s">
        <v>474</v>
      </c>
      <c r="G23" s="66" t="s">
        <v>475</v>
      </c>
      <c r="H23" s="66" t="s">
        <v>476</v>
      </c>
      <c r="I23" s="66" t="s">
        <v>477</v>
      </c>
      <c r="J23" s="66" t="s">
        <v>478</v>
      </c>
      <c r="K23" s="66" t="s">
        <v>479</v>
      </c>
      <c r="L23" s="66" t="s">
        <v>480</v>
      </c>
      <c r="M23" s="66" t="s">
        <v>481</v>
      </c>
      <c r="N23" s="66" t="s">
        <v>482</v>
      </c>
    </row>
    <row r="24" spans="1:15">
      <c r="A24" s="5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5"/>
    </row>
    <row r="25" spans="1:15">
      <c r="A25" s="64" t="s">
        <v>8</v>
      </c>
      <c r="B25" s="11">
        <f>SUM(C25:N25)</f>
        <v>108816</v>
      </c>
      <c r="C25" s="11">
        <v>4622</v>
      </c>
      <c r="D25" s="11">
        <v>2662</v>
      </c>
      <c r="E25" s="11">
        <v>5141</v>
      </c>
      <c r="F25" s="11">
        <v>8030</v>
      </c>
      <c r="G25" s="11">
        <v>14410</v>
      </c>
      <c r="H25" s="11">
        <v>11789</v>
      </c>
      <c r="I25" s="11">
        <v>24605</v>
      </c>
      <c r="J25" s="11">
        <v>14132</v>
      </c>
      <c r="K25" s="11">
        <v>6930</v>
      </c>
      <c r="L25" s="11">
        <v>7527</v>
      </c>
      <c r="M25" s="11">
        <v>5106</v>
      </c>
      <c r="N25" s="12">
        <v>3862</v>
      </c>
    </row>
    <row r="26" spans="1:15">
      <c r="A26" s="64" t="s">
        <v>9</v>
      </c>
      <c r="B26" s="11">
        <v>110819</v>
      </c>
      <c r="C26" s="11">
        <v>2866</v>
      </c>
      <c r="D26" s="11">
        <v>3009</v>
      </c>
      <c r="E26" s="11">
        <v>7813</v>
      </c>
      <c r="F26" s="11">
        <v>8032</v>
      </c>
      <c r="G26" s="11">
        <v>12903</v>
      </c>
      <c r="H26" s="11">
        <v>13396</v>
      </c>
      <c r="I26" s="11">
        <v>23666</v>
      </c>
      <c r="J26" s="11">
        <v>15157</v>
      </c>
      <c r="K26" s="11">
        <v>6467</v>
      </c>
      <c r="L26" s="11">
        <v>8909</v>
      </c>
      <c r="M26" s="11">
        <v>4034</v>
      </c>
      <c r="N26" s="12">
        <v>4567</v>
      </c>
    </row>
    <row r="27" spans="1:15">
      <c r="A27" s="64" t="s">
        <v>10</v>
      </c>
      <c r="B27" s="11">
        <v>92458</v>
      </c>
      <c r="C27" s="11">
        <v>4809</v>
      </c>
      <c r="D27" s="11">
        <v>2982</v>
      </c>
      <c r="E27" s="11">
        <v>8033</v>
      </c>
      <c r="F27" s="11">
        <v>7715</v>
      </c>
      <c r="G27" s="11">
        <v>12215</v>
      </c>
      <c r="H27" s="11">
        <v>10618</v>
      </c>
      <c r="I27" s="11">
        <v>18486</v>
      </c>
      <c r="J27" s="11">
        <v>7797</v>
      </c>
      <c r="K27" s="11">
        <v>5245</v>
      </c>
      <c r="L27" s="11">
        <v>6994</v>
      </c>
      <c r="M27" s="11">
        <v>4381</v>
      </c>
      <c r="N27" s="12">
        <v>3183</v>
      </c>
      <c r="O27" s="192"/>
    </row>
    <row r="28" spans="1:15">
      <c r="A28" s="64" t="s">
        <v>11</v>
      </c>
      <c r="B28" s="11">
        <v>76657</v>
      </c>
      <c r="C28" s="11">
        <v>2670</v>
      </c>
      <c r="D28" s="11">
        <v>2374</v>
      </c>
      <c r="E28" s="11">
        <v>6217</v>
      </c>
      <c r="F28" s="11">
        <v>7898</v>
      </c>
      <c r="G28" s="11">
        <v>11848</v>
      </c>
      <c r="H28" s="11">
        <v>9125</v>
      </c>
      <c r="I28" s="11">
        <v>10501</v>
      </c>
      <c r="J28" s="11">
        <v>8075</v>
      </c>
      <c r="K28" s="11">
        <v>5855</v>
      </c>
      <c r="L28" s="11">
        <v>4872</v>
      </c>
      <c r="M28" s="11">
        <v>3820</v>
      </c>
      <c r="N28" s="12">
        <v>3402</v>
      </c>
      <c r="O28" s="192"/>
    </row>
    <row r="29" spans="1:15">
      <c r="A29" s="64" t="s">
        <v>15</v>
      </c>
      <c r="B29" s="11">
        <v>74765</v>
      </c>
      <c r="C29" s="11">
        <v>3009</v>
      </c>
      <c r="D29" s="11">
        <v>3528</v>
      </c>
      <c r="E29" s="11">
        <v>6851</v>
      </c>
      <c r="F29" s="11">
        <v>7685</v>
      </c>
      <c r="G29" s="11">
        <v>9684</v>
      </c>
      <c r="H29" s="11">
        <v>10168</v>
      </c>
      <c r="I29" s="11">
        <v>7255</v>
      </c>
      <c r="J29" s="11">
        <v>7506</v>
      </c>
      <c r="K29" s="11">
        <v>4157</v>
      </c>
      <c r="L29" s="11">
        <v>6262</v>
      </c>
      <c r="M29" s="11">
        <v>5139</v>
      </c>
      <c r="N29" s="12">
        <v>3521</v>
      </c>
      <c r="O29" s="192"/>
    </row>
    <row r="30" spans="1:15">
      <c r="A30" s="71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9"/>
    </row>
    <row r="31" spans="1:15">
      <c r="A31" s="95" t="s">
        <v>485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</row>
    <row r="32" spans="1:15" s="292" customFormat="1">
      <c r="A32" s="293"/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</row>
    <row r="33" spans="1:15" s="292" customFormat="1">
      <c r="A33" s="293"/>
      <c r="B33" s="293"/>
      <c r="C33" s="293"/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293"/>
    </row>
    <row r="34" spans="1:15" s="292" customFormat="1">
      <c r="A34" s="293"/>
      <c r="B34" s="293"/>
      <c r="C34" s="293"/>
      <c r="D34" s="293"/>
      <c r="E34" s="293"/>
      <c r="F34" s="293"/>
      <c r="G34" s="293"/>
      <c r="H34" s="293"/>
      <c r="I34" s="293"/>
      <c r="J34" s="293"/>
      <c r="K34" s="293"/>
      <c r="L34" s="293"/>
      <c r="M34" s="293"/>
      <c r="N34" s="293"/>
    </row>
    <row r="35" spans="1:15" s="292" customFormat="1">
      <c r="A35" s="293"/>
      <c r="B35" s="293"/>
      <c r="C35" s="293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</row>
    <row r="36" spans="1:15" s="292" customFormat="1">
      <c r="A36" s="293"/>
      <c r="B36" s="293"/>
      <c r="C36" s="293"/>
      <c r="D36" s="293"/>
      <c r="E36" s="293"/>
      <c r="F36" s="293"/>
      <c r="G36" s="293"/>
      <c r="H36" s="293"/>
      <c r="I36" s="293"/>
      <c r="J36" s="293"/>
      <c r="K36" s="293"/>
      <c r="L36" s="293"/>
      <c r="M36" s="293"/>
      <c r="N36" s="293"/>
    </row>
    <row r="37" spans="1:15" s="292" customFormat="1">
      <c r="A37" s="293"/>
      <c r="B37" s="293"/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</row>
    <row r="38" spans="1:15" s="292" customFormat="1">
      <c r="A38" s="293"/>
      <c r="B38" s="293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293"/>
    </row>
    <row r="39" spans="1:15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</row>
    <row r="40" spans="1:15">
      <c r="A40" s="95" t="s">
        <v>486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</row>
    <row r="41" spans="1:15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315" t="s">
        <v>189</v>
      </c>
      <c r="N41" s="315"/>
    </row>
    <row r="42" spans="1:15">
      <c r="A42" s="90" t="s">
        <v>43</v>
      </c>
      <c r="B42" s="66" t="s">
        <v>30</v>
      </c>
      <c r="C42" s="66" t="s">
        <v>471</v>
      </c>
      <c r="D42" s="66" t="s">
        <v>472</v>
      </c>
      <c r="E42" s="66" t="s">
        <v>473</v>
      </c>
      <c r="F42" s="66" t="s">
        <v>474</v>
      </c>
      <c r="G42" s="66" t="s">
        <v>475</v>
      </c>
      <c r="H42" s="66" t="s">
        <v>476</v>
      </c>
      <c r="I42" s="66" t="s">
        <v>477</v>
      </c>
      <c r="J42" s="66" t="s">
        <v>478</v>
      </c>
      <c r="K42" s="66" t="s">
        <v>479</v>
      </c>
      <c r="L42" s="66" t="s">
        <v>480</v>
      </c>
      <c r="M42" s="66" t="s">
        <v>481</v>
      </c>
      <c r="N42" s="66" t="s">
        <v>482</v>
      </c>
    </row>
    <row r="43" spans="1:15">
      <c r="A43" s="5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5"/>
    </row>
    <row r="44" spans="1:15">
      <c r="A44" s="64" t="s">
        <v>8</v>
      </c>
      <c r="B44" s="11">
        <f>SUM(C44:N44)</f>
        <v>361556</v>
      </c>
      <c r="C44" s="11">
        <v>13970</v>
      </c>
      <c r="D44" s="11">
        <v>16531</v>
      </c>
      <c r="E44" s="11">
        <v>25405</v>
      </c>
      <c r="F44" s="11">
        <v>24537</v>
      </c>
      <c r="G44" s="11">
        <v>36915</v>
      </c>
      <c r="H44" s="11">
        <v>27008</v>
      </c>
      <c r="I44" s="11">
        <v>37173</v>
      </c>
      <c r="J44" s="11">
        <v>78236</v>
      </c>
      <c r="K44" s="11">
        <v>24140</v>
      </c>
      <c r="L44" s="11">
        <v>36825</v>
      </c>
      <c r="M44" s="11">
        <v>30877</v>
      </c>
      <c r="N44" s="12">
        <v>9939</v>
      </c>
    </row>
    <row r="45" spans="1:15">
      <c r="A45" s="64" t="s">
        <v>9</v>
      </c>
      <c r="B45" s="11">
        <f>SUM(C45:N45)</f>
        <v>368584</v>
      </c>
      <c r="C45" s="11">
        <v>13163</v>
      </c>
      <c r="D45" s="11">
        <v>17111</v>
      </c>
      <c r="E45" s="11">
        <v>22947</v>
      </c>
      <c r="F45" s="11">
        <v>26246</v>
      </c>
      <c r="G45" s="61">
        <v>41178</v>
      </c>
      <c r="H45" s="11">
        <v>25050</v>
      </c>
      <c r="I45" s="11">
        <v>53271</v>
      </c>
      <c r="J45" s="11">
        <v>90743</v>
      </c>
      <c r="K45" s="11">
        <v>27481</v>
      </c>
      <c r="L45" s="11">
        <v>27727</v>
      </c>
      <c r="M45" s="11">
        <v>18638</v>
      </c>
      <c r="N45" s="12">
        <v>5029</v>
      </c>
    </row>
    <row r="46" spans="1:15">
      <c r="A46" s="64" t="s">
        <v>10</v>
      </c>
      <c r="B46" s="11">
        <f>SUM(C46:N46)</f>
        <v>409985</v>
      </c>
      <c r="C46" s="29">
        <v>8015</v>
      </c>
      <c r="D46" s="29">
        <v>8615</v>
      </c>
      <c r="E46" s="29">
        <v>9606</v>
      </c>
      <c r="F46" s="29">
        <v>11105</v>
      </c>
      <c r="G46" s="29">
        <v>15634</v>
      </c>
      <c r="H46" s="29">
        <v>12718</v>
      </c>
      <c r="I46" s="29">
        <v>63291</v>
      </c>
      <c r="J46" s="29">
        <v>110334</v>
      </c>
      <c r="K46" s="29">
        <v>52621</v>
      </c>
      <c r="L46" s="29">
        <v>56204</v>
      </c>
      <c r="M46" s="29">
        <v>42330</v>
      </c>
      <c r="N46" s="36">
        <v>19512</v>
      </c>
      <c r="O46" s="192"/>
    </row>
    <row r="47" spans="1:15">
      <c r="A47" s="64" t="s">
        <v>11</v>
      </c>
      <c r="B47" s="11">
        <v>426208</v>
      </c>
      <c r="C47" s="29">
        <v>25020</v>
      </c>
      <c r="D47" s="29">
        <v>20186</v>
      </c>
      <c r="E47" s="29">
        <v>32538</v>
      </c>
      <c r="F47" s="29">
        <v>28042</v>
      </c>
      <c r="G47" s="29">
        <v>41111</v>
      </c>
      <c r="H47" s="29">
        <v>29223</v>
      </c>
      <c r="I47" s="29">
        <v>45916</v>
      </c>
      <c r="J47" s="29">
        <v>76259</v>
      </c>
      <c r="K47" s="29">
        <v>31163</v>
      </c>
      <c r="L47" s="29">
        <v>49180</v>
      </c>
      <c r="M47" s="29">
        <v>34115</v>
      </c>
      <c r="N47" s="36">
        <v>13455</v>
      </c>
      <c r="O47" s="192"/>
    </row>
    <row r="48" spans="1:15">
      <c r="A48" s="64" t="s">
        <v>15</v>
      </c>
      <c r="B48" s="11">
        <v>443721</v>
      </c>
      <c r="C48" s="29">
        <v>19540</v>
      </c>
      <c r="D48" s="29">
        <v>21262</v>
      </c>
      <c r="E48" s="29">
        <v>26631</v>
      </c>
      <c r="F48" s="29">
        <v>30570</v>
      </c>
      <c r="G48" s="29">
        <v>41687</v>
      </c>
      <c r="H48" s="29">
        <v>29513</v>
      </c>
      <c r="I48" s="29">
        <v>48780</v>
      </c>
      <c r="J48" s="29">
        <v>81132</v>
      </c>
      <c r="K48" s="29">
        <v>41683</v>
      </c>
      <c r="L48" s="29">
        <v>42240</v>
      </c>
      <c r="M48" s="29">
        <v>41082</v>
      </c>
      <c r="N48" s="36">
        <v>19601</v>
      </c>
      <c r="O48" s="192"/>
    </row>
    <row r="49" spans="1:14">
      <c r="A49" s="71"/>
      <c r="B49" s="80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9"/>
    </row>
    <row r="50" spans="1:14">
      <c r="A50" s="95" t="s">
        <v>487</v>
      </c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</row>
  </sheetData>
  <mergeCells count="3">
    <mergeCell ref="M3:N3"/>
    <mergeCell ref="M22:N22"/>
    <mergeCell ref="M41:N41"/>
  </mergeCells>
  <phoneticPr fontId="2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 scaleWithDoc="0">
    <oddHeader>&amp;L&amp;"ＭＳ Ｐゴシック,標準"教育・文化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55"/>
  <sheetViews>
    <sheetView view="pageLayout" zoomScaleNormal="100" zoomScaleSheetLayoutView="100" workbookViewId="0">
      <selection activeCell="J15" sqref="J15"/>
    </sheetView>
  </sheetViews>
  <sheetFormatPr defaultRowHeight="13.5"/>
  <cols>
    <col min="1" max="1" width="9.625" style="95" customWidth="1"/>
    <col min="2" max="3" width="5.375" style="95" bestFit="1" customWidth="1"/>
    <col min="4" max="5" width="9.75" style="95" bestFit="1" customWidth="1"/>
    <col min="6" max="8" width="6.625" style="95" customWidth="1"/>
    <col min="9" max="14" width="5.125" style="95" bestFit="1" customWidth="1"/>
    <col min="15" max="20" width="4.5" style="95" bestFit="1" customWidth="1"/>
    <col min="21" max="21" width="7.875" style="95" customWidth="1"/>
    <col min="22" max="24" width="4.75" style="95" customWidth="1"/>
    <col min="25" max="25" width="11.25" style="95" customWidth="1"/>
    <col min="26" max="255" width="9" style="95"/>
    <col min="256" max="256" width="5.25" style="95" customWidth="1"/>
    <col min="257" max="259" width="9.625" style="95" customWidth="1"/>
    <col min="260" max="260" width="7.125" style="95" customWidth="1"/>
    <col min="261" max="265" width="6.625" style="95" customWidth="1"/>
    <col min="266" max="266" width="7.125" style="95" customWidth="1"/>
    <col min="267" max="268" width="6.625" style="95" customWidth="1"/>
    <col min="269" max="280" width="4.75" style="95" customWidth="1"/>
    <col min="281" max="281" width="11.25" style="95" customWidth="1"/>
    <col min="282" max="511" width="9" style="95"/>
    <col min="512" max="512" width="5.25" style="95" customWidth="1"/>
    <col min="513" max="515" width="9.625" style="95" customWidth="1"/>
    <col min="516" max="516" width="7.125" style="95" customWidth="1"/>
    <col min="517" max="521" width="6.625" style="95" customWidth="1"/>
    <col min="522" max="522" width="7.125" style="95" customWidth="1"/>
    <col min="523" max="524" width="6.625" style="95" customWidth="1"/>
    <col min="525" max="536" width="4.75" style="95" customWidth="1"/>
    <col min="537" max="537" width="11.25" style="95" customWidth="1"/>
    <col min="538" max="767" width="9" style="95"/>
    <col min="768" max="768" width="5.25" style="95" customWidth="1"/>
    <col min="769" max="771" width="9.625" style="95" customWidth="1"/>
    <col min="772" max="772" width="7.125" style="95" customWidth="1"/>
    <col min="773" max="777" width="6.625" style="95" customWidth="1"/>
    <col min="778" max="778" width="7.125" style="95" customWidth="1"/>
    <col min="779" max="780" width="6.625" style="95" customWidth="1"/>
    <col min="781" max="792" width="4.75" style="95" customWidth="1"/>
    <col min="793" max="793" width="11.25" style="95" customWidth="1"/>
    <col min="794" max="1023" width="9" style="95"/>
    <col min="1024" max="1024" width="5.25" style="95" customWidth="1"/>
    <col min="1025" max="1027" width="9.625" style="95" customWidth="1"/>
    <col min="1028" max="1028" width="7.125" style="95" customWidth="1"/>
    <col min="1029" max="1033" width="6.625" style="95" customWidth="1"/>
    <col min="1034" max="1034" width="7.125" style="95" customWidth="1"/>
    <col min="1035" max="1036" width="6.625" style="95" customWidth="1"/>
    <col min="1037" max="1048" width="4.75" style="95" customWidth="1"/>
    <col min="1049" max="1049" width="11.25" style="95" customWidth="1"/>
    <col min="1050" max="1279" width="9" style="95"/>
    <col min="1280" max="1280" width="5.25" style="95" customWidth="1"/>
    <col min="1281" max="1283" width="9.625" style="95" customWidth="1"/>
    <col min="1284" max="1284" width="7.125" style="95" customWidth="1"/>
    <col min="1285" max="1289" width="6.625" style="95" customWidth="1"/>
    <col min="1290" max="1290" width="7.125" style="95" customWidth="1"/>
    <col min="1291" max="1292" width="6.625" style="95" customWidth="1"/>
    <col min="1293" max="1304" width="4.75" style="95" customWidth="1"/>
    <col min="1305" max="1305" width="11.25" style="95" customWidth="1"/>
    <col min="1306" max="1535" width="9" style="95"/>
    <col min="1536" max="1536" width="5.25" style="95" customWidth="1"/>
    <col min="1537" max="1539" width="9.625" style="95" customWidth="1"/>
    <col min="1540" max="1540" width="7.125" style="95" customWidth="1"/>
    <col min="1541" max="1545" width="6.625" style="95" customWidth="1"/>
    <col min="1546" max="1546" width="7.125" style="95" customWidth="1"/>
    <col min="1547" max="1548" width="6.625" style="95" customWidth="1"/>
    <col min="1549" max="1560" width="4.75" style="95" customWidth="1"/>
    <col min="1561" max="1561" width="11.25" style="95" customWidth="1"/>
    <col min="1562" max="1791" width="9" style="95"/>
    <col min="1792" max="1792" width="5.25" style="95" customWidth="1"/>
    <col min="1793" max="1795" width="9.625" style="95" customWidth="1"/>
    <col min="1796" max="1796" width="7.125" style="95" customWidth="1"/>
    <col min="1797" max="1801" width="6.625" style="95" customWidth="1"/>
    <col min="1802" max="1802" width="7.125" style="95" customWidth="1"/>
    <col min="1803" max="1804" width="6.625" style="95" customWidth="1"/>
    <col min="1805" max="1816" width="4.75" style="95" customWidth="1"/>
    <col min="1817" max="1817" width="11.25" style="95" customWidth="1"/>
    <col min="1818" max="2047" width="9" style="95"/>
    <col min="2048" max="2048" width="5.25" style="95" customWidth="1"/>
    <col min="2049" max="2051" width="9.625" style="95" customWidth="1"/>
    <col min="2052" max="2052" width="7.125" style="95" customWidth="1"/>
    <col min="2053" max="2057" width="6.625" style="95" customWidth="1"/>
    <col min="2058" max="2058" width="7.125" style="95" customWidth="1"/>
    <col min="2059" max="2060" width="6.625" style="95" customWidth="1"/>
    <col min="2061" max="2072" width="4.75" style="95" customWidth="1"/>
    <col min="2073" max="2073" width="11.25" style="95" customWidth="1"/>
    <col min="2074" max="2303" width="9" style="95"/>
    <col min="2304" max="2304" width="5.25" style="95" customWidth="1"/>
    <col min="2305" max="2307" width="9.625" style="95" customWidth="1"/>
    <col min="2308" max="2308" width="7.125" style="95" customWidth="1"/>
    <col min="2309" max="2313" width="6.625" style="95" customWidth="1"/>
    <col min="2314" max="2314" width="7.125" style="95" customWidth="1"/>
    <col min="2315" max="2316" width="6.625" style="95" customWidth="1"/>
    <col min="2317" max="2328" width="4.75" style="95" customWidth="1"/>
    <col min="2329" max="2329" width="11.25" style="95" customWidth="1"/>
    <col min="2330" max="2559" width="9" style="95"/>
    <col min="2560" max="2560" width="5.25" style="95" customWidth="1"/>
    <col min="2561" max="2563" width="9.625" style="95" customWidth="1"/>
    <col min="2564" max="2564" width="7.125" style="95" customWidth="1"/>
    <col min="2565" max="2569" width="6.625" style="95" customWidth="1"/>
    <col min="2570" max="2570" width="7.125" style="95" customWidth="1"/>
    <col min="2571" max="2572" width="6.625" style="95" customWidth="1"/>
    <col min="2573" max="2584" width="4.75" style="95" customWidth="1"/>
    <col min="2585" max="2585" width="11.25" style="95" customWidth="1"/>
    <col min="2586" max="2815" width="9" style="95"/>
    <col min="2816" max="2816" width="5.25" style="95" customWidth="1"/>
    <col min="2817" max="2819" width="9.625" style="95" customWidth="1"/>
    <col min="2820" max="2820" width="7.125" style="95" customWidth="1"/>
    <col min="2821" max="2825" width="6.625" style="95" customWidth="1"/>
    <col min="2826" max="2826" width="7.125" style="95" customWidth="1"/>
    <col min="2827" max="2828" width="6.625" style="95" customWidth="1"/>
    <col min="2829" max="2840" width="4.75" style="95" customWidth="1"/>
    <col min="2841" max="2841" width="11.25" style="95" customWidth="1"/>
    <col min="2842" max="3071" width="9" style="95"/>
    <col min="3072" max="3072" width="5.25" style="95" customWidth="1"/>
    <col min="3073" max="3075" width="9.625" style="95" customWidth="1"/>
    <col min="3076" max="3076" width="7.125" style="95" customWidth="1"/>
    <col min="3077" max="3081" width="6.625" style="95" customWidth="1"/>
    <col min="3082" max="3082" width="7.125" style="95" customWidth="1"/>
    <col min="3083" max="3084" width="6.625" style="95" customWidth="1"/>
    <col min="3085" max="3096" width="4.75" style="95" customWidth="1"/>
    <col min="3097" max="3097" width="11.25" style="95" customWidth="1"/>
    <col min="3098" max="3327" width="9" style="95"/>
    <col min="3328" max="3328" width="5.25" style="95" customWidth="1"/>
    <col min="3329" max="3331" width="9.625" style="95" customWidth="1"/>
    <col min="3332" max="3332" width="7.125" style="95" customWidth="1"/>
    <col min="3333" max="3337" width="6.625" style="95" customWidth="1"/>
    <col min="3338" max="3338" width="7.125" style="95" customWidth="1"/>
    <col min="3339" max="3340" width="6.625" style="95" customWidth="1"/>
    <col min="3341" max="3352" width="4.75" style="95" customWidth="1"/>
    <col min="3353" max="3353" width="11.25" style="95" customWidth="1"/>
    <col min="3354" max="3583" width="9" style="95"/>
    <col min="3584" max="3584" width="5.25" style="95" customWidth="1"/>
    <col min="3585" max="3587" width="9.625" style="95" customWidth="1"/>
    <col min="3588" max="3588" width="7.125" style="95" customWidth="1"/>
    <col min="3589" max="3593" width="6.625" style="95" customWidth="1"/>
    <col min="3594" max="3594" width="7.125" style="95" customWidth="1"/>
    <col min="3595" max="3596" width="6.625" style="95" customWidth="1"/>
    <col min="3597" max="3608" width="4.75" style="95" customWidth="1"/>
    <col min="3609" max="3609" width="11.25" style="95" customWidth="1"/>
    <col min="3610" max="3839" width="9" style="95"/>
    <col min="3840" max="3840" width="5.25" style="95" customWidth="1"/>
    <col min="3841" max="3843" width="9.625" style="95" customWidth="1"/>
    <col min="3844" max="3844" width="7.125" style="95" customWidth="1"/>
    <col min="3845" max="3849" width="6.625" style="95" customWidth="1"/>
    <col min="3850" max="3850" width="7.125" style="95" customWidth="1"/>
    <col min="3851" max="3852" width="6.625" style="95" customWidth="1"/>
    <col min="3853" max="3864" width="4.75" style="95" customWidth="1"/>
    <col min="3865" max="3865" width="11.25" style="95" customWidth="1"/>
    <col min="3866" max="4095" width="9" style="95"/>
    <col min="4096" max="4096" width="5.25" style="95" customWidth="1"/>
    <col min="4097" max="4099" width="9.625" style="95" customWidth="1"/>
    <col min="4100" max="4100" width="7.125" style="95" customWidth="1"/>
    <col min="4101" max="4105" width="6.625" style="95" customWidth="1"/>
    <col min="4106" max="4106" width="7.125" style="95" customWidth="1"/>
    <col min="4107" max="4108" width="6.625" style="95" customWidth="1"/>
    <col min="4109" max="4120" width="4.75" style="95" customWidth="1"/>
    <col min="4121" max="4121" width="11.25" style="95" customWidth="1"/>
    <col min="4122" max="4351" width="9" style="95"/>
    <col min="4352" max="4352" width="5.25" style="95" customWidth="1"/>
    <col min="4353" max="4355" width="9.625" style="95" customWidth="1"/>
    <col min="4356" max="4356" width="7.125" style="95" customWidth="1"/>
    <col min="4357" max="4361" width="6.625" style="95" customWidth="1"/>
    <col min="4362" max="4362" width="7.125" style="95" customWidth="1"/>
    <col min="4363" max="4364" width="6.625" style="95" customWidth="1"/>
    <col min="4365" max="4376" width="4.75" style="95" customWidth="1"/>
    <col min="4377" max="4377" width="11.25" style="95" customWidth="1"/>
    <col min="4378" max="4607" width="9" style="95"/>
    <col min="4608" max="4608" width="5.25" style="95" customWidth="1"/>
    <col min="4609" max="4611" width="9.625" style="95" customWidth="1"/>
    <col min="4612" max="4612" width="7.125" style="95" customWidth="1"/>
    <col min="4613" max="4617" width="6.625" style="95" customWidth="1"/>
    <col min="4618" max="4618" width="7.125" style="95" customWidth="1"/>
    <col min="4619" max="4620" width="6.625" style="95" customWidth="1"/>
    <col min="4621" max="4632" width="4.75" style="95" customWidth="1"/>
    <col min="4633" max="4633" width="11.25" style="95" customWidth="1"/>
    <col min="4634" max="4863" width="9" style="95"/>
    <col min="4864" max="4864" width="5.25" style="95" customWidth="1"/>
    <col min="4865" max="4867" width="9.625" style="95" customWidth="1"/>
    <col min="4868" max="4868" width="7.125" style="95" customWidth="1"/>
    <col min="4869" max="4873" width="6.625" style="95" customWidth="1"/>
    <col min="4874" max="4874" width="7.125" style="95" customWidth="1"/>
    <col min="4875" max="4876" width="6.625" style="95" customWidth="1"/>
    <col min="4877" max="4888" width="4.75" style="95" customWidth="1"/>
    <col min="4889" max="4889" width="11.25" style="95" customWidth="1"/>
    <col min="4890" max="5119" width="9" style="95"/>
    <col min="5120" max="5120" width="5.25" style="95" customWidth="1"/>
    <col min="5121" max="5123" width="9.625" style="95" customWidth="1"/>
    <col min="5124" max="5124" width="7.125" style="95" customWidth="1"/>
    <col min="5125" max="5129" width="6.625" style="95" customWidth="1"/>
    <col min="5130" max="5130" width="7.125" style="95" customWidth="1"/>
    <col min="5131" max="5132" width="6.625" style="95" customWidth="1"/>
    <col min="5133" max="5144" width="4.75" style="95" customWidth="1"/>
    <col min="5145" max="5145" width="11.25" style="95" customWidth="1"/>
    <col min="5146" max="5375" width="9" style="95"/>
    <col min="5376" max="5376" width="5.25" style="95" customWidth="1"/>
    <col min="5377" max="5379" width="9.625" style="95" customWidth="1"/>
    <col min="5380" max="5380" width="7.125" style="95" customWidth="1"/>
    <col min="5381" max="5385" width="6.625" style="95" customWidth="1"/>
    <col min="5386" max="5386" width="7.125" style="95" customWidth="1"/>
    <col min="5387" max="5388" width="6.625" style="95" customWidth="1"/>
    <col min="5389" max="5400" width="4.75" style="95" customWidth="1"/>
    <col min="5401" max="5401" width="11.25" style="95" customWidth="1"/>
    <col min="5402" max="5631" width="9" style="95"/>
    <col min="5632" max="5632" width="5.25" style="95" customWidth="1"/>
    <col min="5633" max="5635" width="9.625" style="95" customWidth="1"/>
    <col min="5636" max="5636" width="7.125" style="95" customWidth="1"/>
    <col min="5637" max="5641" width="6.625" style="95" customWidth="1"/>
    <col min="5642" max="5642" width="7.125" style="95" customWidth="1"/>
    <col min="5643" max="5644" width="6.625" style="95" customWidth="1"/>
    <col min="5645" max="5656" width="4.75" style="95" customWidth="1"/>
    <col min="5657" max="5657" width="11.25" style="95" customWidth="1"/>
    <col min="5658" max="5887" width="9" style="95"/>
    <col min="5888" max="5888" width="5.25" style="95" customWidth="1"/>
    <col min="5889" max="5891" width="9.625" style="95" customWidth="1"/>
    <col min="5892" max="5892" width="7.125" style="95" customWidth="1"/>
    <col min="5893" max="5897" width="6.625" style="95" customWidth="1"/>
    <col min="5898" max="5898" width="7.125" style="95" customWidth="1"/>
    <col min="5899" max="5900" width="6.625" style="95" customWidth="1"/>
    <col min="5901" max="5912" width="4.75" style="95" customWidth="1"/>
    <col min="5913" max="5913" width="11.25" style="95" customWidth="1"/>
    <col min="5914" max="6143" width="9" style="95"/>
    <col min="6144" max="6144" width="5.25" style="95" customWidth="1"/>
    <col min="6145" max="6147" width="9.625" style="95" customWidth="1"/>
    <col min="6148" max="6148" width="7.125" style="95" customWidth="1"/>
    <col min="6149" max="6153" width="6.625" style="95" customWidth="1"/>
    <col min="6154" max="6154" width="7.125" style="95" customWidth="1"/>
    <col min="6155" max="6156" width="6.625" style="95" customWidth="1"/>
    <col min="6157" max="6168" width="4.75" style="95" customWidth="1"/>
    <col min="6169" max="6169" width="11.25" style="95" customWidth="1"/>
    <col min="6170" max="6399" width="9" style="95"/>
    <col min="6400" max="6400" width="5.25" style="95" customWidth="1"/>
    <col min="6401" max="6403" width="9.625" style="95" customWidth="1"/>
    <col min="6404" max="6404" width="7.125" style="95" customWidth="1"/>
    <col min="6405" max="6409" width="6.625" style="95" customWidth="1"/>
    <col min="6410" max="6410" width="7.125" style="95" customWidth="1"/>
    <col min="6411" max="6412" width="6.625" style="95" customWidth="1"/>
    <col min="6413" max="6424" width="4.75" style="95" customWidth="1"/>
    <col min="6425" max="6425" width="11.25" style="95" customWidth="1"/>
    <col min="6426" max="6655" width="9" style="95"/>
    <col min="6656" max="6656" width="5.25" style="95" customWidth="1"/>
    <col min="6657" max="6659" width="9.625" style="95" customWidth="1"/>
    <col min="6660" max="6660" width="7.125" style="95" customWidth="1"/>
    <col min="6661" max="6665" width="6.625" style="95" customWidth="1"/>
    <col min="6666" max="6666" width="7.125" style="95" customWidth="1"/>
    <col min="6667" max="6668" width="6.625" style="95" customWidth="1"/>
    <col min="6669" max="6680" width="4.75" style="95" customWidth="1"/>
    <col min="6681" max="6681" width="11.25" style="95" customWidth="1"/>
    <col min="6682" max="6911" width="9" style="95"/>
    <col min="6912" max="6912" width="5.25" style="95" customWidth="1"/>
    <col min="6913" max="6915" width="9.625" style="95" customWidth="1"/>
    <col min="6916" max="6916" width="7.125" style="95" customWidth="1"/>
    <col min="6917" max="6921" width="6.625" style="95" customWidth="1"/>
    <col min="6922" max="6922" width="7.125" style="95" customWidth="1"/>
    <col min="6923" max="6924" width="6.625" style="95" customWidth="1"/>
    <col min="6925" max="6936" width="4.75" style="95" customWidth="1"/>
    <col min="6937" max="6937" width="11.25" style="95" customWidth="1"/>
    <col min="6938" max="7167" width="9" style="95"/>
    <col min="7168" max="7168" width="5.25" style="95" customWidth="1"/>
    <col min="7169" max="7171" width="9.625" style="95" customWidth="1"/>
    <col min="7172" max="7172" width="7.125" style="95" customWidth="1"/>
    <col min="7173" max="7177" width="6.625" style="95" customWidth="1"/>
    <col min="7178" max="7178" width="7.125" style="95" customWidth="1"/>
    <col min="7179" max="7180" width="6.625" style="95" customWidth="1"/>
    <col min="7181" max="7192" width="4.75" style="95" customWidth="1"/>
    <col min="7193" max="7193" width="11.25" style="95" customWidth="1"/>
    <col min="7194" max="7423" width="9" style="95"/>
    <col min="7424" max="7424" width="5.25" style="95" customWidth="1"/>
    <col min="7425" max="7427" width="9.625" style="95" customWidth="1"/>
    <col min="7428" max="7428" width="7.125" style="95" customWidth="1"/>
    <col min="7429" max="7433" width="6.625" style="95" customWidth="1"/>
    <col min="7434" max="7434" width="7.125" style="95" customWidth="1"/>
    <col min="7435" max="7436" width="6.625" style="95" customWidth="1"/>
    <col min="7437" max="7448" width="4.75" style="95" customWidth="1"/>
    <col min="7449" max="7449" width="11.25" style="95" customWidth="1"/>
    <col min="7450" max="7679" width="9" style="95"/>
    <col min="7680" max="7680" width="5.25" style="95" customWidth="1"/>
    <col min="7681" max="7683" width="9.625" style="95" customWidth="1"/>
    <col min="7684" max="7684" width="7.125" style="95" customWidth="1"/>
    <col min="7685" max="7689" width="6.625" style="95" customWidth="1"/>
    <col min="7690" max="7690" width="7.125" style="95" customWidth="1"/>
    <col min="7691" max="7692" width="6.625" style="95" customWidth="1"/>
    <col min="7693" max="7704" width="4.75" style="95" customWidth="1"/>
    <col min="7705" max="7705" width="11.25" style="95" customWidth="1"/>
    <col min="7706" max="7935" width="9" style="95"/>
    <col min="7936" max="7936" width="5.25" style="95" customWidth="1"/>
    <col min="7937" max="7939" width="9.625" style="95" customWidth="1"/>
    <col min="7940" max="7940" width="7.125" style="95" customWidth="1"/>
    <col min="7941" max="7945" width="6.625" style="95" customWidth="1"/>
    <col min="7946" max="7946" width="7.125" style="95" customWidth="1"/>
    <col min="7947" max="7948" width="6.625" style="95" customWidth="1"/>
    <col min="7949" max="7960" width="4.75" style="95" customWidth="1"/>
    <col min="7961" max="7961" width="11.25" style="95" customWidth="1"/>
    <col min="7962" max="8191" width="9" style="95"/>
    <col min="8192" max="8192" width="5.25" style="95" customWidth="1"/>
    <col min="8193" max="8195" width="9.625" style="95" customWidth="1"/>
    <col min="8196" max="8196" width="7.125" style="95" customWidth="1"/>
    <col min="8197" max="8201" width="6.625" style="95" customWidth="1"/>
    <col min="8202" max="8202" width="7.125" style="95" customWidth="1"/>
    <col min="8203" max="8204" width="6.625" style="95" customWidth="1"/>
    <col min="8205" max="8216" width="4.75" style="95" customWidth="1"/>
    <col min="8217" max="8217" width="11.25" style="95" customWidth="1"/>
    <col min="8218" max="8447" width="9" style="95"/>
    <col min="8448" max="8448" width="5.25" style="95" customWidth="1"/>
    <col min="8449" max="8451" width="9.625" style="95" customWidth="1"/>
    <col min="8452" max="8452" width="7.125" style="95" customWidth="1"/>
    <col min="8453" max="8457" width="6.625" style="95" customWidth="1"/>
    <col min="8458" max="8458" width="7.125" style="95" customWidth="1"/>
    <col min="8459" max="8460" width="6.625" style="95" customWidth="1"/>
    <col min="8461" max="8472" width="4.75" style="95" customWidth="1"/>
    <col min="8473" max="8473" width="11.25" style="95" customWidth="1"/>
    <col min="8474" max="8703" width="9" style="95"/>
    <col min="8704" max="8704" width="5.25" style="95" customWidth="1"/>
    <col min="8705" max="8707" width="9.625" style="95" customWidth="1"/>
    <col min="8708" max="8708" width="7.125" style="95" customWidth="1"/>
    <col min="8709" max="8713" width="6.625" style="95" customWidth="1"/>
    <col min="8714" max="8714" width="7.125" style="95" customWidth="1"/>
    <col min="8715" max="8716" width="6.625" style="95" customWidth="1"/>
    <col min="8717" max="8728" width="4.75" style="95" customWidth="1"/>
    <col min="8729" max="8729" width="11.25" style="95" customWidth="1"/>
    <col min="8730" max="8959" width="9" style="95"/>
    <col min="8960" max="8960" width="5.25" style="95" customWidth="1"/>
    <col min="8961" max="8963" width="9.625" style="95" customWidth="1"/>
    <col min="8964" max="8964" width="7.125" style="95" customWidth="1"/>
    <col min="8965" max="8969" width="6.625" style="95" customWidth="1"/>
    <col min="8970" max="8970" width="7.125" style="95" customWidth="1"/>
    <col min="8971" max="8972" width="6.625" style="95" customWidth="1"/>
    <col min="8973" max="8984" width="4.75" style="95" customWidth="1"/>
    <col min="8985" max="8985" width="11.25" style="95" customWidth="1"/>
    <col min="8986" max="9215" width="9" style="95"/>
    <col min="9216" max="9216" width="5.25" style="95" customWidth="1"/>
    <col min="9217" max="9219" width="9.625" style="95" customWidth="1"/>
    <col min="9220" max="9220" width="7.125" style="95" customWidth="1"/>
    <col min="9221" max="9225" width="6.625" style="95" customWidth="1"/>
    <col min="9226" max="9226" width="7.125" style="95" customWidth="1"/>
    <col min="9227" max="9228" width="6.625" style="95" customWidth="1"/>
    <col min="9229" max="9240" width="4.75" style="95" customWidth="1"/>
    <col min="9241" max="9241" width="11.25" style="95" customWidth="1"/>
    <col min="9242" max="9471" width="9" style="95"/>
    <col min="9472" max="9472" width="5.25" style="95" customWidth="1"/>
    <col min="9473" max="9475" width="9.625" style="95" customWidth="1"/>
    <col min="9476" max="9476" width="7.125" style="95" customWidth="1"/>
    <col min="9477" max="9481" width="6.625" style="95" customWidth="1"/>
    <col min="9482" max="9482" width="7.125" style="95" customWidth="1"/>
    <col min="9483" max="9484" width="6.625" style="95" customWidth="1"/>
    <col min="9485" max="9496" width="4.75" style="95" customWidth="1"/>
    <col min="9497" max="9497" width="11.25" style="95" customWidth="1"/>
    <col min="9498" max="9727" width="9" style="95"/>
    <col min="9728" max="9728" width="5.25" style="95" customWidth="1"/>
    <col min="9729" max="9731" width="9.625" style="95" customWidth="1"/>
    <col min="9732" max="9732" width="7.125" style="95" customWidth="1"/>
    <col min="9733" max="9737" width="6.625" style="95" customWidth="1"/>
    <col min="9738" max="9738" width="7.125" style="95" customWidth="1"/>
    <col min="9739" max="9740" width="6.625" style="95" customWidth="1"/>
    <col min="9741" max="9752" width="4.75" style="95" customWidth="1"/>
    <col min="9753" max="9753" width="11.25" style="95" customWidth="1"/>
    <col min="9754" max="9983" width="9" style="95"/>
    <col min="9984" max="9984" width="5.25" style="95" customWidth="1"/>
    <col min="9985" max="9987" width="9.625" style="95" customWidth="1"/>
    <col min="9988" max="9988" width="7.125" style="95" customWidth="1"/>
    <col min="9989" max="9993" width="6.625" style="95" customWidth="1"/>
    <col min="9994" max="9994" width="7.125" style="95" customWidth="1"/>
    <col min="9995" max="9996" width="6.625" style="95" customWidth="1"/>
    <col min="9997" max="10008" width="4.75" style="95" customWidth="1"/>
    <col min="10009" max="10009" width="11.25" style="95" customWidth="1"/>
    <col min="10010" max="10239" width="9" style="95"/>
    <col min="10240" max="10240" width="5.25" style="95" customWidth="1"/>
    <col min="10241" max="10243" width="9.625" style="95" customWidth="1"/>
    <col min="10244" max="10244" width="7.125" style="95" customWidth="1"/>
    <col min="10245" max="10249" width="6.625" style="95" customWidth="1"/>
    <col min="10250" max="10250" width="7.125" style="95" customWidth="1"/>
    <col min="10251" max="10252" width="6.625" style="95" customWidth="1"/>
    <col min="10253" max="10264" width="4.75" style="95" customWidth="1"/>
    <col min="10265" max="10265" width="11.25" style="95" customWidth="1"/>
    <col min="10266" max="10495" width="9" style="95"/>
    <col min="10496" max="10496" width="5.25" style="95" customWidth="1"/>
    <col min="10497" max="10499" width="9.625" style="95" customWidth="1"/>
    <col min="10500" max="10500" width="7.125" style="95" customWidth="1"/>
    <col min="10501" max="10505" width="6.625" style="95" customWidth="1"/>
    <col min="10506" max="10506" width="7.125" style="95" customWidth="1"/>
    <col min="10507" max="10508" width="6.625" style="95" customWidth="1"/>
    <col min="10509" max="10520" width="4.75" style="95" customWidth="1"/>
    <col min="10521" max="10521" width="11.25" style="95" customWidth="1"/>
    <col min="10522" max="10751" width="9" style="95"/>
    <col min="10752" max="10752" width="5.25" style="95" customWidth="1"/>
    <col min="10753" max="10755" width="9.625" style="95" customWidth="1"/>
    <col min="10756" max="10756" width="7.125" style="95" customWidth="1"/>
    <col min="10757" max="10761" width="6.625" style="95" customWidth="1"/>
    <col min="10762" max="10762" width="7.125" style="95" customWidth="1"/>
    <col min="10763" max="10764" width="6.625" style="95" customWidth="1"/>
    <col min="10765" max="10776" width="4.75" style="95" customWidth="1"/>
    <col min="10777" max="10777" width="11.25" style="95" customWidth="1"/>
    <col min="10778" max="11007" width="9" style="95"/>
    <col min="11008" max="11008" width="5.25" style="95" customWidth="1"/>
    <col min="11009" max="11011" width="9.625" style="95" customWidth="1"/>
    <col min="11012" max="11012" width="7.125" style="95" customWidth="1"/>
    <col min="11013" max="11017" width="6.625" style="95" customWidth="1"/>
    <col min="11018" max="11018" width="7.125" style="95" customWidth="1"/>
    <col min="11019" max="11020" width="6.625" style="95" customWidth="1"/>
    <col min="11021" max="11032" width="4.75" style="95" customWidth="1"/>
    <col min="11033" max="11033" width="11.25" style="95" customWidth="1"/>
    <col min="11034" max="11263" width="9" style="95"/>
    <col min="11264" max="11264" width="5.25" style="95" customWidth="1"/>
    <col min="11265" max="11267" width="9.625" style="95" customWidth="1"/>
    <col min="11268" max="11268" width="7.125" style="95" customWidth="1"/>
    <col min="11269" max="11273" width="6.625" style="95" customWidth="1"/>
    <col min="11274" max="11274" width="7.125" style="95" customWidth="1"/>
    <col min="11275" max="11276" width="6.625" style="95" customWidth="1"/>
    <col min="11277" max="11288" width="4.75" style="95" customWidth="1"/>
    <col min="11289" max="11289" width="11.25" style="95" customWidth="1"/>
    <col min="11290" max="11519" width="9" style="95"/>
    <col min="11520" max="11520" width="5.25" style="95" customWidth="1"/>
    <col min="11521" max="11523" width="9.625" style="95" customWidth="1"/>
    <col min="11524" max="11524" width="7.125" style="95" customWidth="1"/>
    <col min="11525" max="11529" width="6.625" style="95" customWidth="1"/>
    <col min="11530" max="11530" width="7.125" style="95" customWidth="1"/>
    <col min="11531" max="11532" width="6.625" style="95" customWidth="1"/>
    <col min="11533" max="11544" width="4.75" style="95" customWidth="1"/>
    <col min="11545" max="11545" width="11.25" style="95" customWidth="1"/>
    <col min="11546" max="11775" width="9" style="95"/>
    <col min="11776" max="11776" width="5.25" style="95" customWidth="1"/>
    <col min="11777" max="11779" width="9.625" style="95" customWidth="1"/>
    <col min="11780" max="11780" width="7.125" style="95" customWidth="1"/>
    <col min="11781" max="11785" width="6.625" style="95" customWidth="1"/>
    <col min="11786" max="11786" width="7.125" style="95" customWidth="1"/>
    <col min="11787" max="11788" width="6.625" style="95" customWidth="1"/>
    <col min="11789" max="11800" width="4.75" style="95" customWidth="1"/>
    <col min="11801" max="11801" width="11.25" style="95" customWidth="1"/>
    <col min="11802" max="12031" width="9" style="95"/>
    <col min="12032" max="12032" width="5.25" style="95" customWidth="1"/>
    <col min="12033" max="12035" width="9.625" style="95" customWidth="1"/>
    <col min="12036" max="12036" width="7.125" style="95" customWidth="1"/>
    <col min="12037" max="12041" width="6.625" style="95" customWidth="1"/>
    <col min="12042" max="12042" width="7.125" style="95" customWidth="1"/>
    <col min="12043" max="12044" width="6.625" style="95" customWidth="1"/>
    <col min="12045" max="12056" width="4.75" style="95" customWidth="1"/>
    <col min="12057" max="12057" width="11.25" style="95" customWidth="1"/>
    <col min="12058" max="12287" width="9" style="95"/>
    <col min="12288" max="12288" width="5.25" style="95" customWidth="1"/>
    <col min="12289" max="12291" width="9.625" style="95" customWidth="1"/>
    <col min="12292" max="12292" width="7.125" style="95" customWidth="1"/>
    <col min="12293" max="12297" width="6.625" style="95" customWidth="1"/>
    <col min="12298" max="12298" width="7.125" style="95" customWidth="1"/>
    <col min="12299" max="12300" width="6.625" style="95" customWidth="1"/>
    <col min="12301" max="12312" width="4.75" style="95" customWidth="1"/>
    <col min="12313" max="12313" width="11.25" style="95" customWidth="1"/>
    <col min="12314" max="12543" width="9" style="95"/>
    <col min="12544" max="12544" width="5.25" style="95" customWidth="1"/>
    <col min="12545" max="12547" width="9.625" style="95" customWidth="1"/>
    <col min="12548" max="12548" width="7.125" style="95" customWidth="1"/>
    <col min="12549" max="12553" width="6.625" style="95" customWidth="1"/>
    <col min="12554" max="12554" width="7.125" style="95" customWidth="1"/>
    <col min="12555" max="12556" width="6.625" style="95" customWidth="1"/>
    <col min="12557" max="12568" width="4.75" style="95" customWidth="1"/>
    <col min="12569" max="12569" width="11.25" style="95" customWidth="1"/>
    <col min="12570" max="12799" width="9" style="95"/>
    <col min="12800" max="12800" width="5.25" style="95" customWidth="1"/>
    <col min="12801" max="12803" width="9.625" style="95" customWidth="1"/>
    <col min="12804" max="12804" width="7.125" style="95" customWidth="1"/>
    <col min="12805" max="12809" width="6.625" style="95" customWidth="1"/>
    <col min="12810" max="12810" width="7.125" style="95" customWidth="1"/>
    <col min="12811" max="12812" width="6.625" style="95" customWidth="1"/>
    <col min="12813" max="12824" width="4.75" style="95" customWidth="1"/>
    <col min="12825" max="12825" width="11.25" style="95" customWidth="1"/>
    <col min="12826" max="13055" width="9" style="95"/>
    <col min="13056" max="13056" width="5.25" style="95" customWidth="1"/>
    <col min="13057" max="13059" width="9.625" style="95" customWidth="1"/>
    <col min="13060" max="13060" width="7.125" style="95" customWidth="1"/>
    <col min="13061" max="13065" width="6.625" style="95" customWidth="1"/>
    <col min="13066" max="13066" width="7.125" style="95" customWidth="1"/>
    <col min="13067" max="13068" width="6.625" style="95" customWidth="1"/>
    <col min="13069" max="13080" width="4.75" style="95" customWidth="1"/>
    <col min="13081" max="13081" width="11.25" style="95" customWidth="1"/>
    <col min="13082" max="13311" width="9" style="95"/>
    <col min="13312" max="13312" width="5.25" style="95" customWidth="1"/>
    <col min="13313" max="13315" width="9.625" style="95" customWidth="1"/>
    <col min="13316" max="13316" width="7.125" style="95" customWidth="1"/>
    <col min="13317" max="13321" width="6.625" style="95" customWidth="1"/>
    <col min="13322" max="13322" width="7.125" style="95" customWidth="1"/>
    <col min="13323" max="13324" width="6.625" style="95" customWidth="1"/>
    <col min="13325" max="13336" width="4.75" style="95" customWidth="1"/>
    <col min="13337" max="13337" width="11.25" style="95" customWidth="1"/>
    <col min="13338" max="13567" width="9" style="95"/>
    <col min="13568" max="13568" width="5.25" style="95" customWidth="1"/>
    <col min="13569" max="13571" width="9.625" style="95" customWidth="1"/>
    <col min="13572" max="13572" width="7.125" style="95" customWidth="1"/>
    <col min="13573" max="13577" width="6.625" style="95" customWidth="1"/>
    <col min="13578" max="13578" width="7.125" style="95" customWidth="1"/>
    <col min="13579" max="13580" width="6.625" style="95" customWidth="1"/>
    <col min="13581" max="13592" width="4.75" style="95" customWidth="1"/>
    <col min="13593" max="13593" width="11.25" style="95" customWidth="1"/>
    <col min="13594" max="13823" width="9" style="95"/>
    <col min="13824" max="13824" width="5.25" style="95" customWidth="1"/>
    <col min="13825" max="13827" width="9.625" style="95" customWidth="1"/>
    <col min="13828" max="13828" width="7.125" style="95" customWidth="1"/>
    <col min="13829" max="13833" width="6.625" style="95" customWidth="1"/>
    <col min="13834" max="13834" width="7.125" style="95" customWidth="1"/>
    <col min="13835" max="13836" width="6.625" style="95" customWidth="1"/>
    <col min="13837" max="13848" width="4.75" style="95" customWidth="1"/>
    <col min="13849" max="13849" width="11.25" style="95" customWidth="1"/>
    <col min="13850" max="14079" width="9" style="95"/>
    <col min="14080" max="14080" width="5.25" style="95" customWidth="1"/>
    <col min="14081" max="14083" width="9.625" style="95" customWidth="1"/>
    <col min="14084" max="14084" width="7.125" style="95" customWidth="1"/>
    <col min="14085" max="14089" width="6.625" style="95" customWidth="1"/>
    <col min="14090" max="14090" width="7.125" style="95" customWidth="1"/>
    <col min="14091" max="14092" width="6.625" style="95" customWidth="1"/>
    <col min="14093" max="14104" width="4.75" style="95" customWidth="1"/>
    <col min="14105" max="14105" width="11.25" style="95" customWidth="1"/>
    <col min="14106" max="14335" width="9" style="95"/>
    <col min="14336" max="14336" width="5.25" style="95" customWidth="1"/>
    <col min="14337" max="14339" width="9.625" style="95" customWidth="1"/>
    <col min="14340" max="14340" width="7.125" style="95" customWidth="1"/>
    <col min="14341" max="14345" width="6.625" style="95" customWidth="1"/>
    <col min="14346" max="14346" width="7.125" style="95" customWidth="1"/>
    <col min="14347" max="14348" width="6.625" style="95" customWidth="1"/>
    <col min="14349" max="14360" width="4.75" style="95" customWidth="1"/>
    <col min="14361" max="14361" width="11.25" style="95" customWidth="1"/>
    <col min="14362" max="14591" width="9" style="95"/>
    <col min="14592" max="14592" width="5.25" style="95" customWidth="1"/>
    <col min="14593" max="14595" width="9.625" style="95" customWidth="1"/>
    <col min="14596" max="14596" width="7.125" style="95" customWidth="1"/>
    <col min="14597" max="14601" width="6.625" style="95" customWidth="1"/>
    <col min="14602" max="14602" width="7.125" style="95" customWidth="1"/>
    <col min="14603" max="14604" width="6.625" style="95" customWidth="1"/>
    <col min="14605" max="14616" width="4.75" style="95" customWidth="1"/>
    <col min="14617" max="14617" width="11.25" style="95" customWidth="1"/>
    <col min="14618" max="14847" width="9" style="95"/>
    <col min="14848" max="14848" width="5.25" style="95" customWidth="1"/>
    <col min="14849" max="14851" width="9.625" style="95" customWidth="1"/>
    <col min="14852" max="14852" width="7.125" style="95" customWidth="1"/>
    <col min="14853" max="14857" width="6.625" style="95" customWidth="1"/>
    <col min="14858" max="14858" width="7.125" style="95" customWidth="1"/>
    <col min="14859" max="14860" width="6.625" style="95" customWidth="1"/>
    <col min="14861" max="14872" width="4.75" style="95" customWidth="1"/>
    <col min="14873" max="14873" width="11.25" style="95" customWidth="1"/>
    <col min="14874" max="15103" width="9" style="95"/>
    <col min="15104" max="15104" width="5.25" style="95" customWidth="1"/>
    <col min="15105" max="15107" width="9.625" style="95" customWidth="1"/>
    <col min="15108" max="15108" width="7.125" style="95" customWidth="1"/>
    <col min="15109" max="15113" width="6.625" style="95" customWidth="1"/>
    <col min="15114" max="15114" width="7.125" style="95" customWidth="1"/>
    <col min="15115" max="15116" width="6.625" style="95" customWidth="1"/>
    <col min="15117" max="15128" width="4.75" style="95" customWidth="1"/>
    <col min="15129" max="15129" width="11.25" style="95" customWidth="1"/>
    <col min="15130" max="15359" width="9" style="95"/>
    <col min="15360" max="15360" width="5.25" style="95" customWidth="1"/>
    <col min="15361" max="15363" width="9.625" style="95" customWidth="1"/>
    <col min="15364" max="15364" width="7.125" style="95" customWidth="1"/>
    <col min="15365" max="15369" width="6.625" style="95" customWidth="1"/>
    <col min="15370" max="15370" width="7.125" style="95" customWidth="1"/>
    <col min="15371" max="15372" width="6.625" style="95" customWidth="1"/>
    <col min="15373" max="15384" width="4.75" style="95" customWidth="1"/>
    <col min="15385" max="15385" width="11.25" style="95" customWidth="1"/>
    <col min="15386" max="15615" width="9" style="95"/>
    <col min="15616" max="15616" width="5.25" style="95" customWidth="1"/>
    <col min="15617" max="15619" width="9.625" style="95" customWidth="1"/>
    <col min="15620" max="15620" width="7.125" style="95" customWidth="1"/>
    <col min="15621" max="15625" width="6.625" style="95" customWidth="1"/>
    <col min="15626" max="15626" width="7.125" style="95" customWidth="1"/>
    <col min="15627" max="15628" width="6.625" style="95" customWidth="1"/>
    <col min="15629" max="15640" width="4.75" style="95" customWidth="1"/>
    <col min="15641" max="15641" width="11.25" style="95" customWidth="1"/>
    <col min="15642" max="15871" width="9" style="95"/>
    <col min="15872" max="15872" width="5.25" style="95" customWidth="1"/>
    <col min="15873" max="15875" width="9.625" style="95" customWidth="1"/>
    <col min="15876" max="15876" width="7.125" style="95" customWidth="1"/>
    <col min="15877" max="15881" width="6.625" style="95" customWidth="1"/>
    <col min="15882" max="15882" width="7.125" style="95" customWidth="1"/>
    <col min="15883" max="15884" width="6.625" style="95" customWidth="1"/>
    <col min="15885" max="15896" width="4.75" style="95" customWidth="1"/>
    <col min="15897" max="15897" width="11.25" style="95" customWidth="1"/>
    <col min="15898" max="16127" width="9" style="95"/>
    <col min="16128" max="16128" width="5.25" style="95" customWidth="1"/>
    <col min="16129" max="16131" width="9.625" style="95" customWidth="1"/>
    <col min="16132" max="16132" width="7.125" style="95" customWidth="1"/>
    <col min="16133" max="16137" width="6.625" style="95" customWidth="1"/>
    <col min="16138" max="16138" width="7.125" style="95" customWidth="1"/>
    <col min="16139" max="16140" width="6.625" style="95" customWidth="1"/>
    <col min="16141" max="16152" width="4.75" style="95" customWidth="1"/>
    <col min="16153" max="16153" width="11.25" style="95" customWidth="1"/>
    <col min="16154" max="16384" width="9" style="95"/>
  </cols>
  <sheetData>
    <row r="2" spans="1:25">
      <c r="A2" s="95" t="s">
        <v>94</v>
      </c>
    </row>
    <row r="3" spans="1: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315" t="s">
        <v>51</v>
      </c>
      <c r="S3" s="315"/>
      <c r="T3" s="315"/>
      <c r="U3" s="315"/>
      <c r="V3" s="96"/>
      <c r="X3" s="96"/>
      <c r="Y3" s="96"/>
    </row>
    <row r="4" spans="1:25" ht="13.5" customHeight="1">
      <c r="A4" s="308" t="s">
        <v>95</v>
      </c>
      <c r="B4" s="355" t="s">
        <v>96</v>
      </c>
      <c r="C4" s="355" t="s">
        <v>97</v>
      </c>
      <c r="D4" s="303" t="s">
        <v>98</v>
      </c>
      <c r="E4" s="304"/>
      <c r="F4" s="303" t="s">
        <v>99</v>
      </c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4"/>
      <c r="U4" s="355" t="s">
        <v>100</v>
      </c>
      <c r="V4" s="96"/>
      <c r="W4" s="96"/>
      <c r="X4" s="96"/>
      <c r="Y4" s="96"/>
    </row>
    <row r="5" spans="1:25">
      <c r="A5" s="348"/>
      <c r="B5" s="356"/>
      <c r="C5" s="356"/>
      <c r="D5" s="87" t="s">
        <v>101</v>
      </c>
      <c r="E5" s="87" t="s">
        <v>102</v>
      </c>
      <c r="F5" s="303" t="s">
        <v>103</v>
      </c>
      <c r="G5" s="305"/>
      <c r="H5" s="304"/>
      <c r="I5" s="136" t="s">
        <v>104</v>
      </c>
      <c r="J5" s="137" t="s">
        <v>0</v>
      </c>
      <c r="K5" s="136" t="s">
        <v>105</v>
      </c>
      <c r="L5" s="137" t="s">
        <v>0</v>
      </c>
      <c r="M5" s="136" t="s">
        <v>106</v>
      </c>
      <c r="N5" s="137" t="s">
        <v>0</v>
      </c>
      <c r="O5" s="136" t="s">
        <v>107</v>
      </c>
      <c r="P5" s="137" t="s">
        <v>0</v>
      </c>
      <c r="Q5" s="136" t="s">
        <v>108</v>
      </c>
      <c r="R5" s="137" t="s">
        <v>0</v>
      </c>
      <c r="S5" s="136" t="s">
        <v>109</v>
      </c>
      <c r="T5" s="138" t="s">
        <v>0</v>
      </c>
      <c r="U5" s="356"/>
      <c r="V5" s="96"/>
      <c r="W5" s="96"/>
      <c r="X5" s="96"/>
      <c r="Y5" s="96"/>
    </row>
    <row r="6" spans="1:25">
      <c r="A6" s="309"/>
      <c r="B6" s="357"/>
      <c r="C6" s="357"/>
      <c r="D6" s="85" t="s">
        <v>110</v>
      </c>
      <c r="E6" s="85" t="s">
        <v>111</v>
      </c>
      <c r="F6" s="33" t="s">
        <v>1</v>
      </c>
      <c r="G6" s="37" t="s">
        <v>2</v>
      </c>
      <c r="H6" s="37" t="s">
        <v>3</v>
      </c>
      <c r="I6" s="33" t="s">
        <v>2</v>
      </c>
      <c r="J6" s="33" t="s">
        <v>3</v>
      </c>
      <c r="K6" s="33" t="s">
        <v>2</v>
      </c>
      <c r="L6" s="33" t="s">
        <v>3</v>
      </c>
      <c r="M6" s="33" t="s">
        <v>2</v>
      </c>
      <c r="N6" s="33" t="s">
        <v>3</v>
      </c>
      <c r="O6" s="33" t="s">
        <v>2</v>
      </c>
      <c r="P6" s="33" t="s">
        <v>3</v>
      </c>
      <c r="Q6" s="33" t="s">
        <v>2</v>
      </c>
      <c r="R6" s="33" t="s">
        <v>3</v>
      </c>
      <c r="S6" s="33" t="s">
        <v>2</v>
      </c>
      <c r="T6" s="33" t="s">
        <v>3</v>
      </c>
      <c r="U6" s="357"/>
      <c r="V6" s="96"/>
      <c r="W6" s="96"/>
      <c r="X6" s="96"/>
      <c r="Y6" s="96"/>
    </row>
    <row r="7" spans="1:25">
      <c r="A7" s="91"/>
      <c r="B7" s="139"/>
      <c r="C7" s="140"/>
      <c r="D7" s="140"/>
      <c r="E7" s="140"/>
      <c r="F7" s="16"/>
      <c r="G7" s="16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1"/>
      <c r="V7" s="24"/>
      <c r="W7" s="96"/>
      <c r="X7" s="96"/>
      <c r="Y7" s="96"/>
    </row>
    <row r="8" spans="1:25">
      <c r="A8" s="25" t="s">
        <v>31</v>
      </c>
      <c r="B8" s="206">
        <v>13</v>
      </c>
      <c r="C8" s="113">
        <v>295</v>
      </c>
      <c r="D8" s="113">
        <v>428</v>
      </c>
      <c r="E8" s="113">
        <v>57</v>
      </c>
      <c r="F8" s="82">
        <v>7567</v>
      </c>
      <c r="G8" s="82">
        <v>3924</v>
      </c>
      <c r="H8" s="82">
        <v>3643</v>
      </c>
      <c r="I8" s="113">
        <v>675</v>
      </c>
      <c r="J8" s="113">
        <v>633</v>
      </c>
      <c r="K8" s="113">
        <v>680</v>
      </c>
      <c r="L8" s="113">
        <v>625</v>
      </c>
      <c r="M8" s="113">
        <v>602</v>
      </c>
      <c r="N8" s="113">
        <v>596</v>
      </c>
      <c r="O8" s="113">
        <v>673</v>
      </c>
      <c r="P8" s="113">
        <v>606</v>
      </c>
      <c r="Q8" s="113">
        <v>669</v>
      </c>
      <c r="R8" s="113">
        <v>585</v>
      </c>
      <c r="S8" s="113">
        <v>625</v>
      </c>
      <c r="T8" s="113">
        <v>598</v>
      </c>
      <c r="U8" s="142">
        <v>25.7</v>
      </c>
      <c r="V8" s="96"/>
      <c r="W8" s="96"/>
      <c r="X8" s="96"/>
      <c r="Y8" s="96"/>
    </row>
    <row r="9" spans="1:25">
      <c r="A9" s="25" t="s">
        <v>28</v>
      </c>
      <c r="B9" s="206">
        <v>13</v>
      </c>
      <c r="C9" s="113">
        <v>304</v>
      </c>
      <c r="D9" s="113">
        <v>445</v>
      </c>
      <c r="E9" s="113">
        <v>62</v>
      </c>
      <c r="F9" s="82">
        <v>7715</v>
      </c>
      <c r="G9" s="82">
        <v>3988</v>
      </c>
      <c r="H9" s="82">
        <v>3727</v>
      </c>
      <c r="I9" s="113">
        <v>675</v>
      </c>
      <c r="J9" s="113">
        <v>663</v>
      </c>
      <c r="K9" s="113">
        <v>681</v>
      </c>
      <c r="L9" s="113">
        <v>638</v>
      </c>
      <c r="M9" s="113">
        <v>688</v>
      </c>
      <c r="N9" s="113">
        <v>629</v>
      </c>
      <c r="O9" s="113">
        <v>599</v>
      </c>
      <c r="P9" s="113">
        <v>594</v>
      </c>
      <c r="Q9" s="113">
        <v>675</v>
      </c>
      <c r="R9" s="113">
        <v>619</v>
      </c>
      <c r="S9" s="113">
        <v>670</v>
      </c>
      <c r="T9" s="113">
        <v>584</v>
      </c>
      <c r="U9" s="142">
        <v>25.4</v>
      </c>
      <c r="V9" s="96"/>
      <c r="W9" s="96"/>
      <c r="X9" s="96"/>
      <c r="Y9" s="96"/>
    </row>
    <row r="10" spans="1:25">
      <c r="A10" s="25" t="s">
        <v>112</v>
      </c>
      <c r="B10" s="206">
        <v>14</v>
      </c>
      <c r="C10" s="113">
        <v>311</v>
      </c>
      <c r="D10" s="113">
        <v>447</v>
      </c>
      <c r="E10" s="113">
        <v>61</v>
      </c>
      <c r="F10" s="82">
        <v>7818</v>
      </c>
      <c r="G10" s="82">
        <v>4004</v>
      </c>
      <c r="H10" s="82">
        <v>3814</v>
      </c>
      <c r="I10" s="113">
        <v>680</v>
      </c>
      <c r="J10" s="113">
        <v>661</v>
      </c>
      <c r="K10" s="113">
        <v>668</v>
      </c>
      <c r="L10" s="113">
        <v>667</v>
      </c>
      <c r="M10" s="113">
        <v>686</v>
      </c>
      <c r="N10" s="113">
        <v>641</v>
      </c>
      <c r="O10" s="113">
        <v>686</v>
      </c>
      <c r="P10" s="113">
        <v>637</v>
      </c>
      <c r="Q10" s="113">
        <v>607</v>
      </c>
      <c r="R10" s="113">
        <v>592</v>
      </c>
      <c r="S10" s="113">
        <v>677</v>
      </c>
      <c r="T10" s="113">
        <v>616</v>
      </c>
      <c r="U10" s="142">
        <v>25.1</v>
      </c>
      <c r="V10" s="96"/>
      <c r="W10" s="96"/>
      <c r="X10" s="96"/>
      <c r="Y10" s="96"/>
    </row>
    <row r="11" spans="1:25">
      <c r="A11" s="25" t="s">
        <v>33</v>
      </c>
      <c r="B11" s="206">
        <v>14</v>
      </c>
      <c r="C11" s="113">
        <v>314</v>
      </c>
      <c r="D11" s="113">
        <v>462</v>
      </c>
      <c r="E11" s="113">
        <v>60</v>
      </c>
      <c r="F11" s="82">
        <v>7964</v>
      </c>
      <c r="G11" s="82">
        <v>4061</v>
      </c>
      <c r="H11" s="82">
        <v>3903</v>
      </c>
      <c r="I11" s="113">
        <v>713</v>
      </c>
      <c r="J11" s="113">
        <v>682</v>
      </c>
      <c r="K11" s="113">
        <v>684</v>
      </c>
      <c r="L11" s="113">
        <v>658</v>
      </c>
      <c r="M11" s="113">
        <v>670</v>
      </c>
      <c r="N11" s="113">
        <v>673</v>
      </c>
      <c r="O11" s="113">
        <v>691</v>
      </c>
      <c r="P11" s="113">
        <v>650</v>
      </c>
      <c r="Q11" s="113">
        <v>689</v>
      </c>
      <c r="R11" s="113">
        <v>643</v>
      </c>
      <c r="S11" s="113">
        <v>614</v>
      </c>
      <c r="T11" s="113">
        <v>597</v>
      </c>
      <c r="U11" s="142">
        <v>25.363057324840764</v>
      </c>
      <c r="V11" s="96"/>
      <c r="W11" s="96"/>
      <c r="X11" s="96"/>
      <c r="Y11" s="96"/>
    </row>
    <row r="12" spans="1:25">
      <c r="A12" s="25" t="s">
        <v>12</v>
      </c>
      <c r="B12" s="206">
        <f>SUM(B14:B27)</f>
        <v>14</v>
      </c>
      <c r="C12" s="113">
        <f t="shared" ref="C12:T12" si="0">SUM(C14:C27)</f>
        <v>326</v>
      </c>
      <c r="D12" s="113">
        <f t="shared" si="0"/>
        <v>477</v>
      </c>
      <c r="E12" s="113">
        <f t="shared" si="0"/>
        <v>57</v>
      </c>
      <c r="F12" s="82">
        <f t="shared" si="0"/>
        <v>8179</v>
      </c>
      <c r="G12" s="82">
        <f t="shared" si="0"/>
        <v>4121</v>
      </c>
      <c r="H12" s="82">
        <f t="shared" si="0"/>
        <v>4058</v>
      </c>
      <c r="I12" s="113">
        <f t="shared" si="0"/>
        <v>683</v>
      </c>
      <c r="J12" s="113">
        <f t="shared" si="0"/>
        <v>736</v>
      </c>
      <c r="K12" s="113">
        <f t="shared" si="0"/>
        <v>716</v>
      </c>
      <c r="L12" s="113">
        <f t="shared" si="0"/>
        <v>679</v>
      </c>
      <c r="M12" s="113">
        <f t="shared" si="0"/>
        <v>681</v>
      </c>
      <c r="N12" s="113">
        <f t="shared" si="0"/>
        <v>665</v>
      </c>
      <c r="O12" s="113">
        <f t="shared" si="0"/>
        <v>668</v>
      </c>
      <c r="P12" s="113">
        <f t="shared" si="0"/>
        <v>682</v>
      </c>
      <c r="Q12" s="113">
        <f t="shared" si="0"/>
        <v>689</v>
      </c>
      <c r="R12" s="113">
        <f t="shared" si="0"/>
        <v>652</v>
      </c>
      <c r="S12" s="113">
        <f t="shared" si="0"/>
        <v>684</v>
      </c>
      <c r="T12" s="113">
        <f t="shared" si="0"/>
        <v>644</v>
      </c>
      <c r="U12" s="142">
        <f>F12/C12</f>
        <v>25.088957055214724</v>
      </c>
      <c r="V12" s="96"/>
      <c r="W12" s="96"/>
      <c r="X12" s="96"/>
      <c r="Y12" s="96"/>
    </row>
    <row r="13" spans="1:25">
      <c r="A13" s="25"/>
      <c r="B13" s="206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42"/>
      <c r="V13" s="96"/>
      <c r="W13" s="96"/>
      <c r="X13" s="96"/>
      <c r="Y13" s="96"/>
    </row>
    <row r="14" spans="1:25">
      <c r="A14" s="25" t="s">
        <v>113</v>
      </c>
      <c r="B14" s="206">
        <v>1</v>
      </c>
      <c r="C14" s="113">
        <v>32</v>
      </c>
      <c r="D14" s="47">
        <v>45</v>
      </c>
      <c r="E14" s="113">
        <v>3</v>
      </c>
      <c r="F14" s="113">
        <f>SUM(G14:H14)</f>
        <v>892</v>
      </c>
      <c r="G14" s="113">
        <f>I14+K14+M14+O14+Q14+S14</f>
        <v>433</v>
      </c>
      <c r="H14" s="113">
        <f>J14+L14+N14+P14+R14+T14</f>
        <v>459</v>
      </c>
      <c r="I14" s="201">
        <v>79</v>
      </c>
      <c r="J14" s="201">
        <v>83</v>
      </c>
      <c r="K14" s="201">
        <v>83</v>
      </c>
      <c r="L14" s="201">
        <v>75</v>
      </c>
      <c r="M14" s="201">
        <v>66</v>
      </c>
      <c r="N14" s="201">
        <v>74</v>
      </c>
      <c r="O14" s="201">
        <v>76</v>
      </c>
      <c r="P14" s="201">
        <v>81</v>
      </c>
      <c r="Q14" s="201">
        <v>73</v>
      </c>
      <c r="R14" s="201">
        <v>76</v>
      </c>
      <c r="S14" s="201">
        <v>56</v>
      </c>
      <c r="T14" s="201">
        <v>70</v>
      </c>
      <c r="U14" s="142">
        <f t="shared" ref="U14:U27" si="1">F14/C14</f>
        <v>27.875</v>
      </c>
      <c r="V14" s="96"/>
      <c r="W14" s="96"/>
      <c r="X14" s="96"/>
      <c r="Y14" s="96"/>
    </row>
    <row r="15" spans="1:25">
      <c r="A15" s="25" t="s">
        <v>114</v>
      </c>
      <c r="B15" s="206">
        <v>1</v>
      </c>
      <c r="C15" s="113">
        <v>27</v>
      </c>
      <c r="D15" s="47">
        <v>35</v>
      </c>
      <c r="E15" s="113">
        <v>5</v>
      </c>
      <c r="F15" s="113">
        <f t="shared" ref="F15:F27" si="2">SUM(G15:H15)</f>
        <v>706</v>
      </c>
      <c r="G15" s="113">
        <f t="shared" ref="G15:H27" si="3">I15+K15+M15+O15+Q15+S15</f>
        <v>361</v>
      </c>
      <c r="H15" s="113">
        <f t="shared" si="3"/>
        <v>345</v>
      </c>
      <c r="I15" s="201">
        <v>53</v>
      </c>
      <c r="J15" s="201">
        <v>58</v>
      </c>
      <c r="K15" s="201">
        <v>62</v>
      </c>
      <c r="L15" s="201">
        <v>68</v>
      </c>
      <c r="M15" s="201">
        <v>69</v>
      </c>
      <c r="N15" s="201">
        <v>60</v>
      </c>
      <c r="O15" s="201">
        <v>50</v>
      </c>
      <c r="P15" s="201">
        <v>64</v>
      </c>
      <c r="Q15" s="201">
        <v>72</v>
      </c>
      <c r="R15" s="201">
        <v>49</v>
      </c>
      <c r="S15" s="201">
        <v>55</v>
      </c>
      <c r="T15" s="201">
        <v>46</v>
      </c>
      <c r="U15" s="142">
        <f t="shared" si="1"/>
        <v>26.148148148148149</v>
      </c>
      <c r="V15" s="96"/>
      <c r="W15" s="96"/>
      <c r="X15" s="96"/>
      <c r="Y15" s="96"/>
    </row>
    <row r="16" spans="1:25">
      <c r="A16" s="25" t="s">
        <v>115</v>
      </c>
      <c r="B16" s="206">
        <v>1</v>
      </c>
      <c r="C16" s="113">
        <v>21</v>
      </c>
      <c r="D16" s="47">
        <v>31</v>
      </c>
      <c r="E16" s="113">
        <v>4</v>
      </c>
      <c r="F16" s="113">
        <f t="shared" si="2"/>
        <v>544</v>
      </c>
      <c r="G16" s="113">
        <f t="shared" si="3"/>
        <v>271</v>
      </c>
      <c r="H16" s="113">
        <f t="shared" si="3"/>
        <v>273</v>
      </c>
      <c r="I16" s="201">
        <v>52</v>
      </c>
      <c r="J16" s="201">
        <v>49</v>
      </c>
      <c r="K16" s="201">
        <v>58</v>
      </c>
      <c r="L16" s="201">
        <v>50</v>
      </c>
      <c r="M16" s="201">
        <v>42</v>
      </c>
      <c r="N16" s="201">
        <v>50</v>
      </c>
      <c r="O16" s="201">
        <v>41</v>
      </c>
      <c r="P16" s="201">
        <v>38</v>
      </c>
      <c r="Q16" s="201">
        <v>32</v>
      </c>
      <c r="R16" s="201">
        <v>48</v>
      </c>
      <c r="S16" s="201">
        <v>46</v>
      </c>
      <c r="T16" s="201">
        <v>38</v>
      </c>
      <c r="U16" s="142">
        <f t="shared" si="1"/>
        <v>25.904761904761905</v>
      </c>
      <c r="V16" s="96"/>
      <c r="W16" s="96"/>
      <c r="X16" s="96"/>
      <c r="Y16" s="96"/>
    </row>
    <row r="17" spans="1:25">
      <c r="A17" s="25" t="s">
        <v>116</v>
      </c>
      <c r="B17" s="206">
        <v>1</v>
      </c>
      <c r="C17" s="113">
        <v>24</v>
      </c>
      <c r="D17" s="47">
        <v>35</v>
      </c>
      <c r="E17" s="113">
        <v>4</v>
      </c>
      <c r="F17" s="113">
        <f t="shared" si="2"/>
        <v>591</v>
      </c>
      <c r="G17" s="113">
        <f t="shared" si="3"/>
        <v>288</v>
      </c>
      <c r="H17" s="113">
        <f t="shared" si="3"/>
        <v>303</v>
      </c>
      <c r="I17" s="201">
        <v>52</v>
      </c>
      <c r="J17" s="201">
        <v>61</v>
      </c>
      <c r="K17" s="201">
        <v>47</v>
      </c>
      <c r="L17" s="201">
        <v>43</v>
      </c>
      <c r="M17" s="201">
        <v>36</v>
      </c>
      <c r="N17" s="201">
        <v>39</v>
      </c>
      <c r="O17" s="201">
        <v>40</v>
      </c>
      <c r="P17" s="201">
        <v>53</v>
      </c>
      <c r="Q17" s="201">
        <v>51</v>
      </c>
      <c r="R17" s="201">
        <v>53</v>
      </c>
      <c r="S17" s="201">
        <v>62</v>
      </c>
      <c r="T17" s="201">
        <v>54</v>
      </c>
      <c r="U17" s="142">
        <f t="shared" si="1"/>
        <v>24.625</v>
      </c>
      <c r="V17" s="96"/>
      <c r="W17" s="96"/>
      <c r="X17" s="96"/>
      <c r="Y17" s="96"/>
    </row>
    <row r="18" spans="1:25">
      <c r="A18" s="25" t="s">
        <v>117</v>
      </c>
      <c r="B18" s="206">
        <v>1</v>
      </c>
      <c r="C18" s="113">
        <v>24</v>
      </c>
      <c r="D18" s="47">
        <v>35</v>
      </c>
      <c r="E18" s="113">
        <v>4</v>
      </c>
      <c r="F18" s="113">
        <f t="shared" si="2"/>
        <v>558</v>
      </c>
      <c r="G18" s="113">
        <f t="shared" si="3"/>
        <v>276</v>
      </c>
      <c r="H18" s="113">
        <f t="shared" si="3"/>
        <v>282</v>
      </c>
      <c r="I18" s="201">
        <v>53</v>
      </c>
      <c r="J18" s="201">
        <v>54</v>
      </c>
      <c r="K18" s="201">
        <v>48</v>
      </c>
      <c r="L18" s="201">
        <v>47</v>
      </c>
      <c r="M18" s="201">
        <v>49</v>
      </c>
      <c r="N18" s="201">
        <v>40</v>
      </c>
      <c r="O18" s="201">
        <v>43</v>
      </c>
      <c r="P18" s="201">
        <v>59</v>
      </c>
      <c r="Q18" s="201">
        <v>38</v>
      </c>
      <c r="R18" s="201">
        <v>41</v>
      </c>
      <c r="S18" s="201">
        <v>45</v>
      </c>
      <c r="T18" s="201">
        <v>41</v>
      </c>
      <c r="U18" s="142">
        <f t="shared" si="1"/>
        <v>23.25</v>
      </c>
      <c r="V18" s="96"/>
      <c r="W18" s="96"/>
      <c r="X18" s="96"/>
      <c r="Y18" s="96"/>
    </row>
    <row r="19" spans="1:25">
      <c r="A19" s="25" t="s">
        <v>118</v>
      </c>
      <c r="B19" s="206">
        <v>1</v>
      </c>
      <c r="C19" s="113">
        <v>27</v>
      </c>
      <c r="D19" s="47">
        <v>37</v>
      </c>
      <c r="E19" s="113">
        <v>5</v>
      </c>
      <c r="F19" s="113">
        <f t="shared" ref="F19" si="4">SUM(G19:H19)</f>
        <v>640</v>
      </c>
      <c r="G19" s="113">
        <f t="shared" si="3"/>
        <v>340</v>
      </c>
      <c r="H19" s="113">
        <f t="shared" si="3"/>
        <v>300</v>
      </c>
      <c r="I19" s="201">
        <v>59</v>
      </c>
      <c r="J19" s="201">
        <v>59</v>
      </c>
      <c r="K19" s="201">
        <v>52</v>
      </c>
      <c r="L19" s="201">
        <v>48</v>
      </c>
      <c r="M19" s="201">
        <v>42</v>
      </c>
      <c r="N19" s="201">
        <v>43</v>
      </c>
      <c r="O19" s="201">
        <v>65</v>
      </c>
      <c r="P19" s="201">
        <v>49</v>
      </c>
      <c r="Q19" s="201">
        <v>66</v>
      </c>
      <c r="R19" s="201">
        <v>45</v>
      </c>
      <c r="S19" s="201">
        <v>56</v>
      </c>
      <c r="T19" s="201">
        <v>56</v>
      </c>
      <c r="U19" s="142">
        <f t="shared" si="1"/>
        <v>23.703703703703702</v>
      </c>
      <c r="V19" s="96"/>
      <c r="W19" s="96"/>
      <c r="X19" s="96"/>
      <c r="Y19" s="96"/>
    </row>
    <row r="20" spans="1:25">
      <c r="A20" s="25" t="s">
        <v>119</v>
      </c>
      <c r="B20" s="206">
        <v>1</v>
      </c>
      <c r="C20" s="113">
        <v>23</v>
      </c>
      <c r="D20" s="47">
        <v>37</v>
      </c>
      <c r="E20" s="113">
        <v>4</v>
      </c>
      <c r="F20" s="113">
        <f t="shared" si="2"/>
        <v>610</v>
      </c>
      <c r="G20" s="113">
        <f t="shared" si="3"/>
        <v>317</v>
      </c>
      <c r="H20" s="113">
        <f t="shared" si="3"/>
        <v>293</v>
      </c>
      <c r="I20" s="201">
        <v>58</v>
      </c>
      <c r="J20" s="201">
        <v>60</v>
      </c>
      <c r="K20" s="201">
        <v>52</v>
      </c>
      <c r="L20" s="201">
        <v>53</v>
      </c>
      <c r="M20" s="201">
        <v>64</v>
      </c>
      <c r="N20" s="201">
        <v>53</v>
      </c>
      <c r="O20" s="201">
        <v>56</v>
      </c>
      <c r="P20" s="201">
        <v>40</v>
      </c>
      <c r="Q20" s="201">
        <v>42</v>
      </c>
      <c r="R20" s="201">
        <v>46</v>
      </c>
      <c r="S20" s="201">
        <v>45</v>
      </c>
      <c r="T20" s="201">
        <v>41</v>
      </c>
      <c r="U20" s="142">
        <f t="shared" si="1"/>
        <v>26.521739130434781</v>
      </c>
      <c r="V20" s="96"/>
      <c r="W20" s="96"/>
      <c r="X20" s="96"/>
      <c r="Y20" s="96"/>
    </row>
    <row r="21" spans="1:25">
      <c r="A21" s="25" t="s">
        <v>120</v>
      </c>
      <c r="B21" s="206">
        <v>1</v>
      </c>
      <c r="C21" s="113">
        <v>30</v>
      </c>
      <c r="D21" s="47">
        <v>41</v>
      </c>
      <c r="E21" s="113">
        <v>3</v>
      </c>
      <c r="F21" s="113">
        <f t="shared" si="2"/>
        <v>779</v>
      </c>
      <c r="G21" s="113">
        <f t="shared" si="3"/>
        <v>380</v>
      </c>
      <c r="H21" s="113">
        <f t="shared" si="3"/>
        <v>399</v>
      </c>
      <c r="I21" s="201">
        <v>52</v>
      </c>
      <c r="J21" s="201">
        <v>62</v>
      </c>
      <c r="K21" s="201">
        <v>64</v>
      </c>
      <c r="L21" s="201">
        <v>63</v>
      </c>
      <c r="M21" s="201">
        <v>81</v>
      </c>
      <c r="N21" s="201">
        <v>71</v>
      </c>
      <c r="O21" s="201">
        <v>60</v>
      </c>
      <c r="P21" s="201">
        <v>74</v>
      </c>
      <c r="Q21" s="201">
        <v>60</v>
      </c>
      <c r="R21" s="201">
        <v>73</v>
      </c>
      <c r="S21" s="201">
        <v>63</v>
      </c>
      <c r="T21" s="201">
        <v>56</v>
      </c>
      <c r="U21" s="142">
        <f t="shared" si="1"/>
        <v>25.966666666666665</v>
      </c>
      <c r="V21" s="96"/>
      <c r="W21" s="96"/>
      <c r="X21" s="96"/>
      <c r="Y21" s="96"/>
    </row>
    <row r="22" spans="1:25">
      <c r="A22" s="25" t="s">
        <v>121</v>
      </c>
      <c r="B22" s="206">
        <v>1</v>
      </c>
      <c r="C22" s="113">
        <v>22</v>
      </c>
      <c r="D22" s="47">
        <v>31</v>
      </c>
      <c r="E22" s="113">
        <v>4</v>
      </c>
      <c r="F22" s="113">
        <f t="shared" si="2"/>
        <v>580</v>
      </c>
      <c r="G22" s="113">
        <f t="shared" si="3"/>
        <v>292</v>
      </c>
      <c r="H22" s="113">
        <f t="shared" si="3"/>
        <v>288</v>
      </c>
      <c r="I22" s="201">
        <v>38</v>
      </c>
      <c r="J22" s="201">
        <v>52</v>
      </c>
      <c r="K22" s="201">
        <v>47</v>
      </c>
      <c r="L22" s="201">
        <v>54</v>
      </c>
      <c r="M22" s="201">
        <v>41</v>
      </c>
      <c r="N22" s="201">
        <v>47</v>
      </c>
      <c r="O22" s="201">
        <v>41</v>
      </c>
      <c r="P22" s="201">
        <v>48</v>
      </c>
      <c r="Q22" s="201">
        <v>60</v>
      </c>
      <c r="R22" s="201">
        <v>38</v>
      </c>
      <c r="S22" s="201">
        <v>65</v>
      </c>
      <c r="T22" s="201">
        <v>49</v>
      </c>
      <c r="U22" s="142">
        <f t="shared" si="1"/>
        <v>26.363636363636363</v>
      </c>
      <c r="V22" s="96"/>
      <c r="W22" s="96"/>
      <c r="X22" s="96"/>
      <c r="Y22" s="96"/>
    </row>
    <row r="23" spans="1:25">
      <c r="A23" s="25" t="s">
        <v>122</v>
      </c>
      <c r="B23" s="206">
        <v>1</v>
      </c>
      <c r="C23" s="113">
        <v>16</v>
      </c>
      <c r="D23" s="47">
        <v>26</v>
      </c>
      <c r="E23" s="113">
        <v>5</v>
      </c>
      <c r="F23" s="113">
        <f t="shared" si="2"/>
        <v>388</v>
      </c>
      <c r="G23" s="113">
        <f t="shared" si="3"/>
        <v>193</v>
      </c>
      <c r="H23" s="113">
        <f t="shared" si="3"/>
        <v>195</v>
      </c>
      <c r="I23" s="201">
        <v>30</v>
      </c>
      <c r="J23" s="201">
        <v>32</v>
      </c>
      <c r="K23" s="201">
        <v>36</v>
      </c>
      <c r="L23" s="201">
        <v>30</v>
      </c>
      <c r="M23" s="201">
        <v>33</v>
      </c>
      <c r="N23" s="201">
        <v>35</v>
      </c>
      <c r="O23" s="201">
        <v>27</v>
      </c>
      <c r="P23" s="201">
        <v>25</v>
      </c>
      <c r="Q23" s="201">
        <v>30</v>
      </c>
      <c r="R23" s="201">
        <v>43</v>
      </c>
      <c r="S23" s="201">
        <v>37</v>
      </c>
      <c r="T23" s="201">
        <v>30</v>
      </c>
      <c r="U23" s="142">
        <f t="shared" si="1"/>
        <v>24.25</v>
      </c>
      <c r="V23" s="96"/>
      <c r="W23" s="96"/>
      <c r="X23" s="96"/>
      <c r="Y23" s="96"/>
    </row>
    <row r="24" spans="1:25">
      <c r="A24" s="25" t="s">
        <v>123</v>
      </c>
      <c r="B24" s="206">
        <v>1</v>
      </c>
      <c r="C24" s="113">
        <v>16</v>
      </c>
      <c r="D24" s="47">
        <v>29</v>
      </c>
      <c r="E24" s="113">
        <v>2</v>
      </c>
      <c r="F24" s="113">
        <f t="shared" si="2"/>
        <v>397</v>
      </c>
      <c r="G24" s="113">
        <f t="shared" si="3"/>
        <v>203</v>
      </c>
      <c r="H24" s="113">
        <f t="shared" si="3"/>
        <v>194</v>
      </c>
      <c r="I24" s="201">
        <v>33</v>
      </c>
      <c r="J24" s="201">
        <v>25</v>
      </c>
      <c r="K24" s="201">
        <v>42</v>
      </c>
      <c r="L24" s="201">
        <v>30</v>
      </c>
      <c r="M24" s="201">
        <v>30</v>
      </c>
      <c r="N24" s="201">
        <v>33</v>
      </c>
      <c r="O24" s="201">
        <v>38</v>
      </c>
      <c r="P24" s="201">
        <v>36</v>
      </c>
      <c r="Q24" s="201">
        <v>31</v>
      </c>
      <c r="R24" s="201">
        <v>32</v>
      </c>
      <c r="S24" s="201">
        <v>29</v>
      </c>
      <c r="T24" s="201">
        <v>38</v>
      </c>
      <c r="U24" s="142">
        <f t="shared" si="1"/>
        <v>24.8125</v>
      </c>
      <c r="V24" s="96"/>
      <c r="W24" s="96"/>
      <c r="X24" s="96"/>
      <c r="Y24" s="96"/>
    </row>
    <row r="25" spans="1:25">
      <c r="A25" s="25" t="s">
        <v>124</v>
      </c>
      <c r="B25" s="206">
        <v>1</v>
      </c>
      <c r="C25" s="113">
        <v>26</v>
      </c>
      <c r="D25" s="47">
        <v>36</v>
      </c>
      <c r="E25" s="113">
        <v>5</v>
      </c>
      <c r="F25" s="113">
        <f t="shared" si="2"/>
        <v>665</v>
      </c>
      <c r="G25" s="113">
        <f t="shared" si="3"/>
        <v>340</v>
      </c>
      <c r="H25" s="113">
        <f t="shared" si="3"/>
        <v>325</v>
      </c>
      <c r="I25" s="201">
        <v>50</v>
      </c>
      <c r="J25" s="201">
        <v>60</v>
      </c>
      <c r="K25" s="201">
        <v>58</v>
      </c>
      <c r="L25" s="201">
        <v>63</v>
      </c>
      <c r="M25" s="201">
        <v>54</v>
      </c>
      <c r="N25" s="201">
        <v>42</v>
      </c>
      <c r="O25" s="201">
        <v>58</v>
      </c>
      <c r="P25" s="201">
        <v>59</v>
      </c>
      <c r="Q25" s="201">
        <v>71</v>
      </c>
      <c r="R25" s="201">
        <v>47</v>
      </c>
      <c r="S25" s="201">
        <v>49</v>
      </c>
      <c r="T25" s="201">
        <v>54</v>
      </c>
      <c r="U25" s="142">
        <f t="shared" si="1"/>
        <v>25.576923076923077</v>
      </c>
      <c r="V25" s="96"/>
      <c r="W25" s="96"/>
      <c r="X25" s="96"/>
      <c r="Y25" s="96"/>
    </row>
    <row r="26" spans="1:25">
      <c r="A26" s="25" t="s">
        <v>125</v>
      </c>
      <c r="B26" s="206">
        <v>1</v>
      </c>
      <c r="C26" s="113">
        <v>23</v>
      </c>
      <c r="D26" s="47">
        <v>35</v>
      </c>
      <c r="E26" s="113">
        <v>5</v>
      </c>
      <c r="F26" s="113">
        <f t="shared" si="2"/>
        <v>572</v>
      </c>
      <c r="G26" s="113">
        <f t="shared" si="3"/>
        <v>297</v>
      </c>
      <c r="H26" s="113">
        <f t="shared" si="3"/>
        <v>275</v>
      </c>
      <c r="I26" s="201">
        <v>58</v>
      </c>
      <c r="J26" s="201">
        <v>57</v>
      </c>
      <c r="K26" s="201">
        <v>45</v>
      </c>
      <c r="L26" s="201">
        <v>37</v>
      </c>
      <c r="M26" s="201">
        <v>53</v>
      </c>
      <c r="N26" s="201">
        <v>53</v>
      </c>
      <c r="O26" s="201">
        <v>44</v>
      </c>
      <c r="P26" s="201">
        <v>38</v>
      </c>
      <c r="Q26" s="201">
        <v>40</v>
      </c>
      <c r="R26" s="201">
        <v>40</v>
      </c>
      <c r="S26" s="201">
        <v>57</v>
      </c>
      <c r="T26" s="201">
        <v>50</v>
      </c>
      <c r="U26" s="142">
        <f t="shared" si="1"/>
        <v>24.869565217391305</v>
      </c>
      <c r="V26" s="96"/>
      <c r="W26" s="96"/>
      <c r="X26" s="96"/>
      <c r="Y26" s="96"/>
    </row>
    <row r="27" spans="1:25">
      <c r="A27" s="25" t="s">
        <v>126</v>
      </c>
      <c r="B27" s="206">
        <v>1</v>
      </c>
      <c r="C27" s="113">
        <v>15</v>
      </c>
      <c r="D27" s="47">
        <v>24</v>
      </c>
      <c r="E27" s="113">
        <v>4</v>
      </c>
      <c r="F27" s="113">
        <f t="shared" si="2"/>
        <v>257</v>
      </c>
      <c r="G27" s="113">
        <f t="shared" si="3"/>
        <v>130</v>
      </c>
      <c r="H27" s="113">
        <f t="shared" si="3"/>
        <v>127</v>
      </c>
      <c r="I27" s="201">
        <v>16</v>
      </c>
      <c r="J27" s="201">
        <v>24</v>
      </c>
      <c r="K27" s="201">
        <v>22</v>
      </c>
      <c r="L27" s="201">
        <v>18</v>
      </c>
      <c r="M27" s="201">
        <v>21</v>
      </c>
      <c r="N27" s="201">
        <v>25</v>
      </c>
      <c r="O27" s="201">
        <v>29</v>
      </c>
      <c r="P27" s="201">
        <v>18</v>
      </c>
      <c r="Q27" s="201">
        <v>23</v>
      </c>
      <c r="R27" s="201">
        <v>21</v>
      </c>
      <c r="S27" s="201">
        <v>19</v>
      </c>
      <c r="T27" s="201">
        <v>21</v>
      </c>
      <c r="U27" s="142">
        <f t="shared" si="1"/>
        <v>17.133333333333333</v>
      </c>
      <c r="V27" s="96"/>
      <c r="W27" s="96"/>
      <c r="X27" s="96"/>
      <c r="Y27" s="96"/>
    </row>
    <row r="28" spans="1:25">
      <c r="A28" s="92"/>
      <c r="B28" s="143"/>
      <c r="C28" s="144"/>
      <c r="D28" s="144"/>
      <c r="E28" s="144"/>
      <c r="F28" s="8"/>
      <c r="G28" s="8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5"/>
      <c r="V28" s="24"/>
      <c r="W28" s="96"/>
      <c r="X28" s="96"/>
      <c r="Y28" s="96"/>
    </row>
    <row r="29" spans="1:25">
      <c r="A29" s="95" t="s">
        <v>70</v>
      </c>
    </row>
    <row r="30" spans="1:25">
      <c r="A30" s="95" t="s">
        <v>127</v>
      </c>
    </row>
    <row r="32" spans="1:25">
      <c r="A32" s="95" t="s">
        <v>128</v>
      </c>
      <c r="D32" s="96"/>
      <c r="E32" s="96"/>
      <c r="M32" s="96"/>
    </row>
    <row r="33" spans="1:16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367" t="s">
        <v>51</v>
      </c>
      <c r="N33" s="315"/>
      <c r="O33" s="315"/>
      <c r="P33" s="315"/>
    </row>
    <row r="34" spans="1:16" ht="13.5" customHeight="1">
      <c r="A34" s="306" t="s">
        <v>17</v>
      </c>
      <c r="B34" s="330" t="s">
        <v>129</v>
      </c>
      <c r="C34" s="330" t="s">
        <v>130</v>
      </c>
      <c r="D34" s="320" t="s">
        <v>131</v>
      </c>
      <c r="E34" s="322"/>
      <c r="F34" s="320" t="s">
        <v>132</v>
      </c>
      <c r="G34" s="321"/>
      <c r="H34" s="321"/>
      <c r="I34" s="321"/>
      <c r="J34" s="321"/>
      <c r="K34" s="321"/>
      <c r="L34" s="321"/>
      <c r="M34" s="322"/>
      <c r="N34" s="322"/>
      <c r="O34" s="332" t="s">
        <v>133</v>
      </c>
      <c r="P34" s="333"/>
    </row>
    <row r="35" spans="1:16">
      <c r="A35" s="317"/>
      <c r="B35" s="345"/>
      <c r="C35" s="345"/>
      <c r="D35" s="90" t="s">
        <v>134</v>
      </c>
      <c r="E35" s="90" t="s">
        <v>135</v>
      </c>
      <c r="F35" s="320" t="s">
        <v>136</v>
      </c>
      <c r="G35" s="321"/>
      <c r="H35" s="322"/>
      <c r="I35" s="146" t="s">
        <v>137</v>
      </c>
      <c r="J35" s="93" t="s">
        <v>0</v>
      </c>
      <c r="K35" s="146" t="s">
        <v>138</v>
      </c>
      <c r="L35" s="93" t="s">
        <v>0</v>
      </c>
      <c r="M35" s="146" t="s">
        <v>139</v>
      </c>
      <c r="N35" s="93" t="s">
        <v>0</v>
      </c>
      <c r="O35" s="368"/>
      <c r="P35" s="369"/>
    </row>
    <row r="36" spans="1:16">
      <c r="A36" s="307"/>
      <c r="B36" s="331"/>
      <c r="C36" s="331"/>
      <c r="D36" s="51" t="s">
        <v>140</v>
      </c>
      <c r="E36" s="51" t="s">
        <v>140</v>
      </c>
      <c r="F36" s="51" t="s">
        <v>111</v>
      </c>
      <c r="G36" s="51" t="s">
        <v>2</v>
      </c>
      <c r="H36" s="65" t="s">
        <v>3</v>
      </c>
      <c r="I36" s="51" t="s">
        <v>2</v>
      </c>
      <c r="J36" s="51" t="s">
        <v>3</v>
      </c>
      <c r="K36" s="51" t="s">
        <v>2</v>
      </c>
      <c r="L36" s="51" t="s">
        <v>3</v>
      </c>
      <c r="M36" s="65" t="s">
        <v>2</v>
      </c>
      <c r="N36" s="65" t="s">
        <v>3</v>
      </c>
      <c r="O36" s="334"/>
      <c r="P36" s="335"/>
    </row>
    <row r="37" spans="1:16">
      <c r="A37" s="55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47"/>
      <c r="O37" s="364"/>
      <c r="P37" s="364"/>
    </row>
    <row r="38" spans="1:16">
      <c r="A38" s="64" t="s">
        <v>31</v>
      </c>
      <c r="B38" s="46">
        <v>7</v>
      </c>
      <c r="C38" s="46">
        <v>131</v>
      </c>
      <c r="D38" s="46">
        <v>249</v>
      </c>
      <c r="E38" s="46">
        <v>36</v>
      </c>
      <c r="F38" s="82">
        <v>3551</v>
      </c>
      <c r="G38" s="82">
        <v>1815</v>
      </c>
      <c r="H38" s="82">
        <v>1736</v>
      </c>
      <c r="I38" s="46">
        <v>600</v>
      </c>
      <c r="J38" s="46">
        <v>610</v>
      </c>
      <c r="K38" s="46">
        <v>595</v>
      </c>
      <c r="L38" s="46">
        <v>589</v>
      </c>
      <c r="M38" s="46">
        <v>620</v>
      </c>
      <c r="N38" s="46">
        <v>537</v>
      </c>
      <c r="O38" s="366">
        <v>27.1</v>
      </c>
      <c r="P38" s="363"/>
    </row>
    <row r="39" spans="1:16">
      <c r="A39" s="64" t="s">
        <v>28</v>
      </c>
      <c r="B39" s="46">
        <v>7</v>
      </c>
      <c r="C39" s="46">
        <v>127</v>
      </c>
      <c r="D39" s="46">
        <v>242</v>
      </c>
      <c r="E39" s="46">
        <v>38</v>
      </c>
      <c r="F39" s="82">
        <v>3622</v>
      </c>
      <c r="G39" s="82">
        <v>1832</v>
      </c>
      <c r="H39" s="82">
        <v>1790</v>
      </c>
      <c r="I39" s="46">
        <v>625</v>
      </c>
      <c r="J39" s="46">
        <v>591</v>
      </c>
      <c r="K39" s="46">
        <v>605</v>
      </c>
      <c r="L39" s="46">
        <v>610</v>
      </c>
      <c r="M39" s="46">
        <v>602</v>
      </c>
      <c r="N39" s="46">
        <v>589</v>
      </c>
      <c r="O39" s="366">
        <v>28.519685039370078</v>
      </c>
      <c r="P39" s="363"/>
    </row>
    <row r="40" spans="1:16">
      <c r="A40" s="64" t="s">
        <v>112</v>
      </c>
      <c r="B40" s="46">
        <v>7</v>
      </c>
      <c r="C40" s="46">
        <v>132</v>
      </c>
      <c r="D40" s="46">
        <v>258</v>
      </c>
      <c r="E40" s="46">
        <v>36</v>
      </c>
      <c r="F40" s="82">
        <v>3633</v>
      </c>
      <c r="G40" s="82">
        <v>1872</v>
      </c>
      <c r="H40" s="82">
        <v>1761</v>
      </c>
      <c r="I40" s="46">
        <v>646</v>
      </c>
      <c r="J40" s="46">
        <v>553</v>
      </c>
      <c r="K40" s="46">
        <v>627</v>
      </c>
      <c r="L40" s="46">
        <v>594</v>
      </c>
      <c r="M40" s="46">
        <v>599</v>
      </c>
      <c r="N40" s="46">
        <v>614</v>
      </c>
      <c r="O40" s="366">
        <v>27.522727272727273</v>
      </c>
      <c r="P40" s="363"/>
    </row>
    <row r="41" spans="1:16">
      <c r="A41" s="64" t="s">
        <v>33</v>
      </c>
      <c r="B41" s="46">
        <v>7</v>
      </c>
      <c r="C41" s="46">
        <v>131</v>
      </c>
      <c r="D41" s="46">
        <v>262</v>
      </c>
      <c r="E41" s="46">
        <v>37</v>
      </c>
      <c r="F41" s="46">
        <v>3661</v>
      </c>
      <c r="G41" s="46">
        <v>1925</v>
      </c>
      <c r="H41" s="46">
        <v>1736</v>
      </c>
      <c r="I41" s="46">
        <v>654</v>
      </c>
      <c r="J41" s="46">
        <v>584</v>
      </c>
      <c r="K41" s="46">
        <v>643</v>
      </c>
      <c r="L41" s="46">
        <v>559</v>
      </c>
      <c r="M41" s="46">
        <v>628</v>
      </c>
      <c r="N41" s="46">
        <v>593</v>
      </c>
      <c r="O41" s="363">
        <v>27.946564885496183</v>
      </c>
      <c r="P41" s="363"/>
    </row>
    <row r="42" spans="1:16">
      <c r="A42" s="64" t="s">
        <v>12</v>
      </c>
      <c r="B42" s="46">
        <f>SUM(B45:B52)</f>
        <v>7</v>
      </c>
      <c r="C42" s="46">
        <f>SUM(C45:C52)</f>
        <v>128</v>
      </c>
      <c r="D42" s="46">
        <f>SUM(D45:D52)</f>
        <v>263</v>
      </c>
      <c r="E42" s="46">
        <f>SUM(E45:E52)</f>
        <v>35</v>
      </c>
      <c r="F42" s="46">
        <f t="shared" ref="F42:N42" si="5">SUM(F45:F52)</f>
        <v>3612</v>
      </c>
      <c r="G42" s="46">
        <f t="shared" si="5"/>
        <v>1907</v>
      </c>
      <c r="H42" s="46">
        <f t="shared" si="5"/>
        <v>1705</v>
      </c>
      <c r="I42" s="46">
        <f t="shared" si="5"/>
        <v>610</v>
      </c>
      <c r="J42" s="46">
        <f t="shared" si="5"/>
        <v>560</v>
      </c>
      <c r="K42" s="46">
        <f t="shared" si="5"/>
        <v>652</v>
      </c>
      <c r="L42" s="46">
        <f t="shared" si="5"/>
        <v>583</v>
      </c>
      <c r="M42" s="46">
        <f t="shared" si="5"/>
        <v>645</v>
      </c>
      <c r="N42" s="46">
        <f t="shared" si="5"/>
        <v>562</v>
      </c>
      <c r="O42" s="363">
        <f>F42/C42</f>
        <v>28.21875</v>
      </c>
      <c r="P42" s="363"/>
    </row>
    <row r="43" spans="1:16">
      <c r="A43" s="54"/>
      <c r="B43" s="82"/>
      <c r="C43" s="82"/>
      <c r="D43" s="82"/>
      <c r="E43" s="82"/>
      <c r="F43" s="115"/>
      <c r="G43" s="115"/>
      <c r="H43" s="115"/>
      <c r="I43" s="115"/>
      <c r="J43" s="115"/>
      <c r="K43" s="115"/>
      <c r="L43" s="115"/>
      <c r="M43" s="115"/>
      <c r="N43" s="115"/>
      <c r="O43" s="363"/>
      <c r="P43" s="363"/>
    </row>
    <row r="44" spans="1:16">
      <c r="A44" s="54" t="s">
        <v>60</v>
      </c>
      <c r="B44" s="82">
        <f>SUM(B45:B50)</f>
        <v>6</v>
      </c>
      <c r="C44" s="82">
        <f t="shared" ref="C44:N44" si="6">SUM(C45:C50)</f>
        <v>120</v>
      </c>
      <c r="D44" s="82">
        <f t="shared" si="6"/>
        <v>233</v>
      </c>
      <c r="E44" s="82">
        <f t="shared" si="6"/>
        <v>34</v>
      </c>
      <c r="F44" s="82">
        <f t="shared" si="6"/>
        <v>3363</v>
      </c>
      <c r="G44" s="82">
        <f t="shared" si="6"/>
        <v>1752</v>
      </c>
      <c r="H44" s="82">
        <f t="shared" si="6"/>
        <v>1611</v>
      </c>
      <c r="I44" s="82">
        <f t="shared" si="6"/>
        <v>564</v>
      </c>
      <c r="J44" s="82">
        <f t="shared" si="6"/>
        <v>534</v>
      </c>
      <c r="K44" s="82">
        <f t="shared" si="6"/>
        <v>597</v>
      </c>
      <c r="L44" s="82">
        <f t="shared" si="6"/>
        <v>555</v>
      </c>
      <c r="M44" s="82">
        <f t="shared" si="6"/>
        <v>591</v>
      </c>
      <c r="N44" s="82">
        <f t="shared" si="6"/>
        <v>522</v>
      </c>
      <c r="O44" s="363">
        <f t="shared" ref="O44:O50" si="7">F44/C44</f>
        <v>28.024999999999999</v>
      </c>
      <c r="P44" s="363"/>
    </row>
    <row r="45" spans="1:16">
      <c r="A45" s="70" t="s">
        <v>141</v>
      </c>
      <c r="B45" s="82">
        <v>1</v>
      </c>
      <c r="C45" s="82">
        <v>30</v>
      </c>
      <c r="D45" s="82">
        <v>55</v>
      </c>
      <c r="E45" s="82">
        <v>6</v>
      </c>
      <c r="F45" s="82">
        <f>SUM(G45:H45)</f>
        <v>861</v>
      </c>
      <c r="G45" s="82">
        <f>I45+K45+M45</f>
        <v>427</v>
      </c>
      <c r="H45" s="82">
        <f>J45+L45+N45</f>
        <v>434</v>
      </c>
      <c r="I45" s="203">
        <v>138</v>
      </c>
      <c r="J45" s="203">
        <v>166</v>
      </c>
      <c r="K45" s="203">
        <v>156</v>
      </c>
      <c r="L45" s="203">
        <v>139</v>
      </c>
      <c r="M45" s="203">
        <v>133</v>
      </c>
      <c r="N45" s="203">
        <v>129</v>
      </c>
      <c r="O45" s="363">
        <f t="shared" si="7"/>
        <v>28.7</v>
      </c>
      <c r="P45" s="363"/>
    </row>
    <row r="46" spans="1:16">
      <c r="A46" s="70" t="s">
        <v>142</v>
      </c>
      <c r="B46" s="82">
        <v>1</v>
      </c>
      <c r="C46" s="82">
        <v>28</v>
      </c>
      <c r="D46" s="82">
        <v>50</v>
      </c>
      <c r="E46" s="82">
        <v>7</v>
      </c>
      <c r="F46" s="82">
        <f t="shared" ref="F46:F50" si="8">SUM(G46:H46)</f>
        <v>804</v>
      </c>
      <c r="G46" s="82">
        <f t="shared" ref="G46:H50" si="9">I46+K46+M46</f>
        <v>412</v>
      </c>
      <c r="H46" s="82">
        <f t="shared" si="9"/>
        <v>392</v>
      </c>
      <c r="I46" s="203">
        <v>143</v>
      </c>
      <c r="J46" s="203">
        <v>124</v>
      </c>
      <c r="K46" s="203">
        <v>137</v>
      </c>
      <c r="L46" s="203">
        <v>135</v>
      </c>
      <c r="M46" s="203">
        <v>132</v>
      </c>
      <c r="N46" s="203">
        <v>133</v>
      </c>
      <c r="O46" s="363">
        <f t="shared" si="7"/>
        <v>28.714285714285715</v>
      </c>
      <c r="P46" s="363"/>
    </row>
    <row r="47" spans="1:16">
      <c r="A47" s="70" t="s">
        <v>143</v>
      </c>
      <c r="B47" s="82">
        <v>1</v>
      </c>
      <c r="C47" s="82">
        <v>18</v>
      </c>
      <c r="D47" s="82">
        <v>37</v>
      </c>
      <c r="E47" s="82">
        <v>5</v>
      </c>
      <c r="F47" s="82">
        <f t="shared" si="8"/>
        <v>478</v>
      </c>
      <c r="G47" s="82">
        <f t="shared" si="9"/>
        <v>259</v>
      </c>
      <c r="H47" s="82">
        <f t="shared" si="9"/>
        <v>219</v>
      </c>
      <c r="I47" s="203">
        <v>79</v>
      </c>
      <c r="J47" s="203">
        <v>69</v>
      </c>
      <c r="K47" s="203">
        <v>89</v>
      </c>
      <c r="L47" s="203">
        <v>71</v>
      </c>
      <c r="M47" s="203">
        <v>91</v>
      </c>
      <c r="N47" s="203">
        <v>79</v>
      </c>
      <c r="O47" s="363">
        <f t="shared" si="7"/>
        <v>26.555555555555557</v>
      </c>
      <c r="P47" s="363"/>
    </row>
    <row r="48" spans="1:16">
      <c r="A48" s="70" t="s">
        <v>144</v>
      </c>
      <c r="B48" s="82">
        <v>1</v>
      </c>
      <c r="C48" s="82">
        <v>17</v>
      </c>
      <c r="D48" s="82">
        <v>32</v>
      </c>
      <c r="E48" s="82">
        <v>5</v>
      </c>
      <c r="F48" s="82">
        <f t="shared" si="8"/>
        <v>493</v>
      </c>
      <c r="G48" s="82">
        <f t="shared" si="9"/>
        <v>271</v>
      </c>
      <c r="H48" s="82">
        <f t="shared" si="9"/>
        <v>222</v>
      </c>
      <c r="I48" s="203">
        <v>92</v>
      </c>
      <c r="J48" s="203">
        <v>63</v>
      </c>
      <c r="K48" s="203">
        <v>86</v>
      </c>
      <c r="L48" s="203">
        <v>88</v>
      </c>
      <c r="M48" s="203">
        <v>93</v>
      </c>
      <c r="N48" s="203">
        <v>71</v>
      </c>
      <c r="O48" s="363">
        <f t="shared" si="7"/>
        <v>29</v>
      </c>
      <c r="P48" s="363"/>
    </row>
    <row r="49" spans="1:18">
      <c r="A49" s="70" t="s">
        <v>145</v>
      </c>
      <c r="B49" s="82">
        <v>1</v>
      </c>
      <c r="C49" s="82">
        <v>13</v>
      </c>
      <c r="D49" s="82">
        <v>24</v>
      </c>
      <c r="E49" s="82">
        <v>5</v>
      </c>
      <c r="F49" s="82">
        <f t="shared" si="8"/>
        <v>352</v>
      </c>
      <c r="G49" s="82">
        <f t="shared" si="9"/>
        <v>188</v>
      </c>
      <c r="H49" s="82">
        <f t="shared" si="9"/>
        <v>164</v>
      </c>
      <c r="I49" s="203">
        <v>57</v>
      </c>
      <c r="J49" s="203">
        <v>54</v>
      </c>
      <c r="K49" s="203">
        <v>65</v>
      </c>
      <c r="L49" s="203">
        <v>55</v>
      </c>
      <c r="M49" s="203">
        <v>66</v>
      </c>
      <c r="N49" s="203">
        <v>55</v>
      </c>
      <c r="O49" s="363">
        <f t="shared" si="7"/>
        <v>27.076923076923077</v>
      </c>
      <c r="P49" s="363"/>
      <c r="R49" s="95" t="s">
        <v>146</v>
      </c>
    </row>
    <row r="50" spans="1:18">
      <c r="A50" s="70" t="s">
        <v>147</v>
      </c>
      <c r="B50" s="82">
        <v>1</v>
      </c>
      <c r="C50" s="82">
        <v>14</v>
      </c>
      <c r="D50" s="82">
        <v>35</v>
      </c>
      <c r="E50" s="82">
        <v>6</v>
      </c>
      <c r="F50" s="82">
        <f t="shared" si="8"/>
        <v>375</v>
      </c>
      <c r="G50" s="82">
        <f t="shared" si="9"/>
        <v>195</v>
      </c>
      <c r="H50" s="82">
        <f t="shared" si="9"/>
        <v>180</v>
      </c>
      <c r="I50" s="203">
        <v>55</v>
      </c>
      <c r="J50" s="203">
        <v>58</v>
      </c>
      <c r="K50" s="203">
        <v>64</v>
      </c>
      <c r="L50" s="203">
        <v>67</v>
      </c>
      <c r="M50" s="203">
        <v>76</v>
      </c>
      <c r="N50" s="203">
        <v>55</v>
      </c>
      <c r="O50" s="363">
        <f t="shared" si="7"/>
        <v>26.785714285714285</v>
      </c>
      <c r="P50" s="363"/>
    </row>
    <row r="51" spans="1:18">
      <c r="A51" s="54" t="s">
        <v>148</v>
      </c>
      <c r="B51" s="82"/>
      <c r="C51" s="82"/>
      <c r="D51" s="82"/>
      <c r="E51" s="82"/>
      <c r="F51" s="115"/>
      <c r="G51" s="115"/>
      <c r="H51" s="115"/>
      <c r="I51" s="115"/>
      <c r="J51" s="115"/>
      <c r="K51" s="115"/>
      <c r="L51" s="115"/>
      <c r="M51" s="115"/>
      <c r="N51" s="115"/>
      <c r="O51" s="364"/>
      <c r="P51" s="364"/>
    </row>
    <row r="52" spans="1:18">
      <c r="A52" s="70" t="s">
        <v>149</v>
      </c>
      <c r="B52" s="82">
        <v>1</v>
      </c>
      <c r="C52" s="82">
        <v>8</v>
      </c>
      <c r="D52" s="82">
        <v>30</v>
      </c>
      <c r="E52" s="82">
        <v>1</v>
      </c>
      <c r="F52" s="82">
        <f t="shared" ref="F52" si="10">SUM(G52:H52)</f>
        <v>249</v>
      </c>
      <c r="G52" s="82">
        <f t="shared" ref="G52:H52" si="11">I52+K52+M52</f>
        <v>155</v>
      </c>
      <c r="H52" s="82">
        <f t="shared" si="11"/>
        <v>94</v>
      </c>
      <c r="I52" s="203">
        <v>46</v>
      </c>
      <c r="J52" s="203">
        <v>26</v>
      </c>
      <c r="K52" s="203">
        <v>55</v>
      </c>
      <c r="L52" s="203">
        <v>28</v>
      </c>
      <c r="M52" s="203">
        <v>54</v>
      </c>
      <c r="N52" s="203">
        <v>40</v>
      </c>
      <c r="O52" s="363">
        <f>F52/C52</f>
        <v>31.125</v>
      </c>
      <c r="P52" s="363"/>
    </row>
    <row r="53" spans="1:18">
      <c r="A53" s="71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365"/>
      <c r="P53" s="365"/>
    </row>
    <row r="54" spans="1:18">
      <c r="A54" s="95" t="s">
        <v>150</v>
      </c>
    </row>
    <row r="55" spans="1:18">
      <c r="A55" s="95" t="s">
        <v>151</v>
      </c>
    </row>
  </sheetData>
  <mergeCells count="33">
    <mergeCell ref="R3:U3"/>
    <mergeCell ref="A4:A6"/>
    <mergeCell ref="B4:B6"/>
    <mergeCell ref="C4:C6"/>
    <mergeCell ref="D4:E4"/>
    <mergeCell ref="F4:T4"/>
    <mergeCell ref="U4:U6"/>
    <mergeCell ref="F5:H5"/>
    <mergeCell ref="M33:P33"/>
    <mergeCell ref="A34:A36"/>
    <mergeCell ref="B34:B36"/>
    <mergeCell ref="C34:C36"/>
    <mergeCell ref="D34:E34"/>
    <mergeCell ref="F34:N34"/>
    <mergeCell ref="O34:P36"/>
    <mergeCell ref="F35:H35"/>
    <mergeCell ref="O48:P48"/>
    <mergeCell ref="O37:P37"/>
    <mergeCell ref="O38:P38"/>
    <mergeCell ref="O39:P39"/>
    <mergeCell ref="O40:P40"/>
    <mergeCell ref="O41:P41"/>
    <mergeCell ref="O42:P42"/>
    <mergeCell ref="O43:P43"/>
    <mergeCell ref="O44:P44"/>
    <mergeCell ref="O45:P45"/>
    <mergeCell ref="O46:P46"/>
    <mergeCell ref="O47:P47"/>
    <mergeCell ref="O49:P49"/>
    <mergeCell ref="O50:P50"/>
    <mergeCell ref="O51:P51"/>
    <mergeCell ref="O52:P52"/>
    <mergeCell ref="O53:P53"/>
  </mergeCells>
  <phoneticPr fontId="2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 scaleWithDoc="0">
    <oddHeader>&amp;R&amp;"ＭＳ Ｐゴシック,標準"教育・文化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71"/>
  <sheetViews>
    <sheetView view="pageLayout" zoomScaleNormal="100" zoomScaleSheetLayoutView="100" workbookViewId="0">
      <selection activeCell="I15" sqref="I15:J15"/>
    </sheetView>
  </sheetViews>
  <sheetFormatPr defaultColWidth="5.125" defaultRowHeight="13.5"/>
  <cols>
    <col min="1" max="1" width="9.625" style="40" customWidth="1"/>
    <col min="2" max="2" width="7.875" style="40" customWidth="1"/>
    <col min="3" max="4" width="8" style="40" customWidth="1"/>
    <col min="5" max="5" width="8.125" style="40" customWidth="1"/>
    <col min="6" max="14" width="6.625" style="40" customWidth="1"/>
    <col min="15" max="246" width="5.125" style="40"/>
    <col min="247" max="247" width="7.25" style="40" customWidth="1"/>
    <col min="248" max="248" width="9.625" style="40" customWidth="1"/>
    <col min="249" max="250" width="10.625" style="40" customWidth="1"/>
    <col min="251" max="251" width="8.5" style="40" customWidth="1"/>
    <col min="252" max="253" width="7.625" style="40" customWidth="1"/>
    <col min="254" max="254" width="8.5" style="40" customWidth="1"/>
    <col min="255" max="256" width="7.625" style="40" customWidth="1"/>
    <col min="257" max="257" width="7.125" style="40" customWidth="1"/>
    <col min="258" max="259" width="6.625" style="40" customWidth="1"/>
    <col min="260" max="265" width="4.75" style="40" customWidth="1"/>
    <col min="266" max="266" width="10.25" style="40" customWidth="1"/>
    <col min="267" max="502" width="5.125" style="40"/>
    <col min="503" max="503" width="7.25" style="40" customWidth="1"/>
    <col min="504" max="504" width="9.625" style="40" customWidth="1"/>
    <col min="505" max="506" width="10.625" style="40" customWidth="1"/>
    <col min="507" max="507" width="8.5" style="40" customWidth="1"/>
    <col min="508" max="509" width="7.625" style="40" customWidth="1"/>
    <col min="510" max="510" width="8.5" style="40" customWidth="1"/>
    <col min="511" max="512" width="7.625" style="40" customWidth="1"/>
    <col min="513" max="513" width="7.125" style="40" customWidth="1"/>
    <col min="514" max="515" width="6.625" style="40" customWidth="1"/>
    <col min="516" max="521" width="4.75" style="40" customWidth="1"/>
    <col min="522" max="522" width="10.25" style="40" customWidth="1"/>
    <col min="523" max="758" width="5.125" style="40"/>
    <col min="759" max="759" width="7.25" style="40" customWidth="1"/>
    <col min="760" max="760" width="9.625" style="40" customWidth="1"/>
    <col min="761" max="762" width="10.625" style="40" customWidth="1"/>
    <col min="763" max="763" width="8.5" style="40" customWidth="1"/>
    <col min="764" max="765" width="7.625" style="40" customWidth="1"/>
    <col min="766" max="766" width="8.5" style="40" customWidth="1"/>
    <col min="767" max="768" width="7.625" style="40" customWidth="1"/>
    <col min="769" max="769" width="7.125" style="40" customWidth="1"/>
    <col min="770" max="771" width="6.625" style="40" customWidth="1"/>
    <col min="772" max="777" width="4.75" style="40" customWidth="1"/>
    <col min="778" max="778" width="10.25" style="40" customWidth="1"/>
    <col min="779" max="1014" width="5.125" style="40"/>
    <col min="1015" max="1015" width="7.25" style="40" customWidth="1"/>
    <col min="1016" max="1016" width="9.625" style="40" customWidth="1"/>
    <col min="1017" max="1018" width="10.625" style="40" customWidth="1"/>
    <col min="1019" max="1019" width="8.5" style="40" customWidth="1"/>
    <col min="1020" max="1021" width="7.625" style="40" customWidth="1"/>
    <col min="1022" max="1022" width="8.5" style="40" customWidth="1"/>
    <col min="1023" max="1024" width="7.625" style="40" customWidth="1"/>
    <col min="1025" max="1025" width="7.125" style="40" customWidth="1"/>
    <col min="1026" max="1027" width="6.625" style="40" customWidth="1"/>
    <col min="1028" max="1033" width="4.75" style="40" customWidth="1"/>
    <col min="1034" max="1034" width="10.25" style="40" customWidth="1"/>
    <col min="1035" max="1270" width="5.125" style="40"/>
    <col min="1271" max="1271" width="7.25" style="40" customWidth="1"/>
    <col min="1272" max="1272" width="9.625" style="40" customWidth="1"/>
    <col min="1273" max="1274" width="10.625" style="40" customWidth="1"/>
    <col min="1275" max="1275" width="8.5" style="40" customWidth="1"/>
    <col min="1276" max="1277" width="7.625" style="40" customWidth="1"/>
    <col min="1278" max="1278" width="8.5" style="40" customWidth="1"/>
    <col min="1279" max="1280" width="7.625" style="40" customWidth="1"/>
    <col min="1281" max="1281" width="7.125" style="40" customWidth="1"/>
    <col min="1282" max="1283" width="6.625" style="40" customWidth="1"/>
    <col min="1284" max="1289" width="4.75" style="40" customWidth="1"/>
    <col min="1290" max="1290" width="10.25" style="40" customWidth="1"/>
    <col min="1291" max="1526" width="5.125" style="40"/>
    <col min="1527" max="1527" width="7.25" style="40" customWidth="1"/>
    <col min="1528" max="1528" width="9.625" style="40" customWidth="1"/>
    <col min="1529" max="1530" width="10.625" style="40" customWidth="1"/>
    <col min="1531" max="1531" width="8.5" style="40" customWidth="1"/>
    <col min="1532" max="1533" width="7.625" style="40" customWidth="1"/>
    <col min="1534" max="1534" width="8.5" style="40" customWidth="1"/>
    <col min="1535" max="1536" width="7.625" style="40" customWidth="1"/>
    <col min="1537" max="1537" width="7.125" style="40" customWidth="1"/>
    <col min="1538" max="1539" width="6.625" style="40" customWidth="1"/>
    <col min="1540" max="1545" width="4.75" style="40" customWidth="1"/>
    <col min="1546" max="1546" width="10.25" style="40" customWidth="1"/>
    <col min="1547" max="1782" width="5.125" style="40"/>
    <col min="1783" max="1783" width="7.25" style="40" customWidth="1"/>
    <col min="1784" max="1784" width="9.625" style="40" customWidth="1"/>
    <col min="1785" max="1786" width="10.625" style="40" customWidth="1"/>
    <col min="1787" max="1787" width="8.5" style="40" customWidth="1"/>
    <col min="1788" max="1789" width="7.625" style="40" customWidth="1"/>
    <col min="1790" max="1790" width="8.5" style="40" customWidth="1"/>
    <col min="1791" max="1792" width="7.625" style="40" customWidth="1"/>
    <col min="1793" max="1793" width="7.125" style="40" customWidth="1"/>
    <col min="1794" max="1795" width="6.625" style="40" customWidth="1"/>
    <col min="1796" max="1801" width="4.75" style="40" customWidth="1"/>
    <col min="1802" max="1802" width="10.25" style="40" customWidth="1"/>
    <col min="1803" max="2038" width="5.125" style="40"/>
    <col min="2039" max="2039" width="7.25" style="40" customWidth="1"/>
    <col min="2040" max="2040" width="9.625" style="40" customWidth="1"/>
    <col min="2041" max="2042" width="10.625" style="40" customWidth="1"/>
    <col min="2043" max="2043" width="8.5" style="40" customWidth="1"/>
    <col min="2044" max="2045" width="7.625" style="40" customWidth="1"/>
    <col min="2046" max="2046" width="8.5" style="40" customWidth="1"/>
    <col min="2047" max="2048" width="7.625" style="40" customWidth="1"/>
    <col min="2049" max="2049" width="7.125" style="40" customWidth="1"/>
    <col min="2050" max="2051" width="6.625" style="40" customWidth="1"/>
    <col min="2052" max="2057" width="4.75" style="40" customWidth="1"/>
    <col min="2058" max="2058" width="10.25" style="40" customWidth="1"/>
    <col min="2059" max="2294" width="5.125" style="40"/>
    <col min="2295" max="2295" width="7.25" style="40" customWidth="1"/>
    <col min="2296" max="2296" width="9.625" style="40" customWidth="1"/>
    <col min="2297" max="2298" width="10.625" style="40" customWidth="1"/>
    <col min="2299" max="2299" width="8.5" style="40" customWidth="1"/>
    <col min="2300" max="2301" width="7.625" style="40" customWidth="1"/>
    <col min="2302" max="2302" width="8.5" style="40" customWidth="1"/>
    <col min="2303" max="2304" width="7.625" style="40" customWidth="1"/>
    <col min="2305" max="2305" width="7.125" style="40" customWidth="1"/>
    <col min="2306" max="2307" width="6.625" style="40" customWidth="1"/>
    <col min="2308" max="2313" width="4.75" style="40" customWidth="1"/>
    <col min="2314" max="2314" width="10.25" style="40" customWidth="1"/>
    <col min="2315" max="2550" width="5.125" style="40"/>
    <col min="2551" max="2551" width="7.25" style="40" customWidth="1"/>
    <col min="2552" max="2552" width="9.625" style="40" customWidth="1"/>
    <col min="2553" max="2554" width="10.625" style="40" customWidth="1"/>
    <col min="2555" max="2555" width="8.5" style="40" customWidth="1"/>
    <col min="2556" max="2557" width="7.625" style="40" customWidth="1"/>
    <col min="2558" max="2558" width="8.5" style="40" customWidth="1"/>
    <col min="2559" max="2560" width="7.625" style="40" customWidth="1"/>
    <col min="2561" max="2561" width="7.125" style="40" customWidth="1"/>
    <col min="2562" max="2563" width="6.625" style="40" customWidth="1"/>
    <col min="2564" max="2569" width="4.75" style="40" customWidth="1"/>
    <col min="2570" max="2570" width="10.25" style="40" customWidth="1"/>
    <col min="2571" max="2806" width="5.125" style="40"/>
    <col min="2807" max="2807" width="7.25" style="40" customWidth="1"/>
    <col min="2808" max="2808" width="9.625" style="40" customWidth="1"/>
    <col min="2809" max="2810" width="10.625" style="40" customWidth="1"/>
    <col min="2811" max="2811" width="8.5" style="40" customWidth="1"/>
    <col min="2812" max="2813" width="7.625" style="40" customWidth="1"/>
    <col min="2814" max="2814" width="8.5" style="40" customWidth="1"/>
    <col min="2815" max="2816" width="7.625" style="40" customWidth="1"/>
    <col min="2817" max="2817" width="7.125" style="40" customWidth="1"/>
    <col min="2818" max="2819" width="6.625" style="40" customWidth="1"/>
    <col min="2820" max="2825" width="4.75" style="40" customWidth="1"/>
    <col min="2826" max="2826" width="10.25" style="40" customWidth="1"/>
    <col min="2827" max="3062" width="5.125" style="40"/>
    <col min="3063" max="3063" width="7.25" style="40" customWidth="1"/>
    <col min="3064" max="3064" width="9.625" style="40" customWidth="1"/>
    <col min="3065" max="3066" width="10.625" style="40" customWidth="1"/>
    <col min="3067" max="3067" width="8.5" style="40" customWidth="1"/>
    <col min="3068" max="3069" width="7.625" style="40" customWidth="1"/>
    <col min="3070" max="3070" width="8.5" style="40" customWidth="1"/>
    <col min="3071" max="3072" width="7.625" style="40" customWidth="1"/>
    <col min="3073" max="3073" width="7.125" style="40" customWidth="1"/>
    <col min="3074" max="3075" width="6.625" style="40" customWidth="1"/>
    <col min="3076" max="3081" width="4.75" style="40" customWidth="1"/>
    <col min="3082" max="3082" width="10.25" style="40" customWidth="1"/>
    <col min="3083" max="3318" width="5.125" style="40"/>
    <col min="3319" max="3319" width="7.25" style="40" customWidth="1"/>
    <col min="3320" max="3320" width="9.625" style="40" customWidth="1"/>
    <col min="3321" max="3322" width="10.625" style="40" customWidth="1"/>
    <col min="3323" max="3323" width="8.5" style="40" customWidth="1"/>
    <col min="3324" max="3325" width="7.625" style="40" customWidth="1"/>
    <col min="3326" max="3326" width="8.5" style="40" customWidth="1"/>
    <col min="3327" max="3328" width="7.625" style="40" customWidth="1"/>
    <col min="3329" max="3329" width="7.125" style="40" customWidth="1"/>
    <col min="3330" max="3331" width="6.625" style="40" customWidth="1"/>
    <col min="3332" max="3337" width="4.75" style="40" customWidth="1"/>
    <col min="3338" max="3338" width="10.25" style="40" customWidth="1"/>
    <col min="3339" max="3574" width="5.125" style="40"/>
    <col min="3575" max="3575" width="7.25" style="40" customWidth="1"/>
    <col min="3576" max="3576" width="9.625" style="40" customWidth="1"/>
    <col min="3577" max="3578" width="10.625" style="40" customWidth="1"/>
    <col min="3579" max="3579" width="8.5" style="40" customWidth="1"/>
    <col min="3580" max="3581" width="7.625" style="40" customWidth="1"/>
    <col min="3582" max="3582" width="8.5" style="40" customWidth="1"/>
    <col min="3583" max="3584" width="7.625" style="40" customWidth="1"/>
    <col min="3585" max="3585" width="7.125" style="40" customWidth="1"/>
    <col min="3586" max="3587" width="6.625" style="40" customWidth="1"/>
    <col min="3588" max="3593" width="4.75" style="40" customWidth="1"/>
    <col min="3594" max="3594" width="10.25" style="40" customWidth="1"/>
    <col min="3595" max="3830" width="5.125" style="40"/>
    <col min="3831" max="3831" width="7.25" style="40" customWidth="1"/>
    <col min="3832" max="3832" width="9.625" style="40" customWidth="1"/>
    <col min="3833" max="3834" width="10.625" style="40" customWidth="1"/>
    <col min="3835" max="3835" width="8.5" style="40" customWidth="1"/>
    <col min="3836" max="3837" width="7.625" style="40" customWidth="1"/>
    <col min="3838" max="3838" width="8.5" style="40" customWidth="1"/>
    <col min="3839" max="3840" width="7.625" style="40" customWidth="1"/>
    <col min="3841" max="3841" width="7.125" style="40" customWidth="1"/>
    <col min="3842" max="3843" width="6.625" style="40" customWidth="1"/>
    <col min="3844" max="3849" width="4.75" style="40" customWidth="1"/>
    <col min="3850" max="3850" width="10.25" style="40" customWidth="1"/>
    <col min="3851" max="4086" width="5.125" style="40"/>
    <col min="4087" max="4087" width="7.25" style="40" customWidth="1"/>
    <col min="4088" max="4088" width="9.625" style="40" customWidth="1"/>
    <col min="4089" max="4090" width="10.625" style="40" customWidth="1"/>
    <col min="4091" max="4091" width="8.5" style="40" customWidth="1"/>
    <col min="4092" max="4093" width="7.625" style="40" customWidth="1"/>
    <col min="4094" max="4094" width="8.5" style="40" customWidth="1"/>
    <col min="4095" max="4096" width="7.625" style="40" customWidth="1"/>
    <col min="4097" max="4097" width="7.125" style="40" customWidth="1"/>
    <col min="4098" max="4099" width="6.625" style="40" customWidth="1"/>
    <col min="4100" max="4105" width="4.75" style="40" customWidth="1"/>
    <col min="4106" max="4106" width="10.25" style="40" customWidth="1"/>
    <col min="4107" max="4342" width="5.125" style="40"/>
    <col min="4343" max="4343" width="7.25" style="40" customWidth="1"/>
    <col min="4344" max="4344" width="9.625" style="40" customWidth="1"/>
    <col min="4345" max="4346" width="10.625" style="40" customWidth="1"/>
    <col min="4347" max="4347" width="8.5" style="40" customWidth="1"/>
    <col min="4348" max="4349" width="7.625" style="40" customWidth="1"/>
    <col min="4350" max="4350" width="8.5" style="40" customWidth="1"/>
    <col min="4351" max="4352" width="7.625" style="40" customWidth="1"/>
    <col min="4353" max="4353" width="7.125" style="40" customWidth="1"/>
    <col min="4354" max="4355" width="6.625" style="40" customWidth="1"/>
    <col min="4356" max="4361" width="4.75" style="40" customWidth="1"/>
    <col min="4362" max="4362" width="10.25" style="40" customWidth="1"/>
    <col min="4363" max="4598" width="5.125" style="40"/>
    <col min="4599" max="4599" width="7.25" style="40" customWidth="1"/>
    <col min="4600" max="4600" width="9.625" style="40" customWidth="1"/>
    <col min="4601" max="4602" width="10.625" style="40" customWidth="1"/>
    <col min="4603" max="4603" width="8.5" style="40" customWidth="1"/>
    <col min="4604" max="4605" width="7.625" style="40" customWidth="1"/>
    <col min="4606" max="4606" width="8.5" style="40" customWidth="1"/>
    <col min="4607" max="4608" width="7.625" style="40" customWidth="1"/>
    <col min="4609" max="4609" width="7.125" style="40" customWidth="1"/>
    <col min="4610" max="4611" width="6.625" style="40" customWidth="1"/>
    <col min="4612" max="4617" width="4.75" style="40" customWidth="1"/>
    <col min="4618" max="4618" width="10.25" style="40" customWidth="1"/>
    <col min="4619" max="4854" width="5.125" style="40"/>
    <col min="4855" max="4855" width="7.25" style="40" customWidth="1"/>
    <col min="4856" max="4856" width="9.625" style="40" customWidth="1"/>
    <col min="4857" max="4858" width="10.625" style="40" customWidth="1"/>
    <col min="4859" max="4859" width="8.5" style="40" customWidth="1"/>
    <col min="4860" max="4861" width="7.625" style="40" customWidth="1"/>
    <col min="4862" max="4862" width="8.5" style="40" customWidth="1"/>
    <col min="4863" max="4864" width="7.625" style="40" customWidth="1"/>
    <col min="4865" max="4865" width="7.125" style="40" customWidth="1"/>
    <col min="4866" max="4867" width="6.625" style="40" customWidth="1"/>
    <col min="4868" max="4873" width="4.75" style="40" customWidth="1"/>
    <col min="4874" max="4874" width="10.25" style="40" customWidth="1"/>
    <col min="4875" max="5110" width="5.125" style="40"/>
    <col min="5111" max="5111" width="7.25" style="40" customWidth="1"/>
    <col min="5112" max="5112" width="9.625" style="40" customWidth="1"/>
    <col min="5113" max="5114" width="10.625" style="40" customWidth="1"/>
    <col min="5115" max="5115" width="8.5" style="40" customWidth="1"/>
    <col min="5116" max="5117" width="7.625" style="40" customWidth="1"/>
    <col min="5118" max="5118" width="8.5" style="40" customWidth="1"/>
    <col min="5119" max="5120" width="7.625" style="40" customWidth="1"/>
    <col min="5121" max="5121" width="7.125" style="40" customWidth="1"/>
    <col min="5122" max="5123" width="6.625" style="40" customWidth="1"/>
    <col min="5124" max="5129" width="4.75" style="40" customWidth="1"/>
    <col min="5130" max="5130" width="10.25" style="40" customWidth="1"/>
    <col min="5131" max="5366" width="5.125" style="40"/>
    <col min="5367" max="5367" width="7.25" style="40" customWidth="1"/>
    <col min="5368" max="5368" width="9.625" style="40" customWidth="1"/>
    <col min="5369" max="5370" width="10.625" style="40" customWidth="1"/>
    <col min="5371" max="5371" width="8.5" style="40" customWidth="1"/>
    <col min="5372" max="5373" width="7.625" style="40" customWidth="1"/>
    <col min="5374" max="5374" width="8.5" style="40" customWidth="1"/>
    <col min="5375" max="5376" width="7.625" style="40" customWidth="1"/>
    <col min="5377" max="5377" width="7.125" style="40" customWidth="1"/>
    <col min="5378" max="5379" width="6.625" style="40" customWidth="1"/>
    <col min="5380" max="5385" width="4.75" style="40" customWidth="1"/>
    <col min="5386" max="5386" width="10.25" style="40" customWidth="1"/>
    <col min="5387" max="5622" width="5.125" style="40"/>
    <col min="5623" max="5623" width="7.25" style="40" customWidth="1"/>
    <col min="5624" max="5624" width="9.625" style="40" customWidth="1"/>
    <col min="5625" max="5626" width="10.625" style="40" customWidth="1"/>
    <col min="5627" max="5627" width="8.5" style="40" customWidth="1"/>
    <col min="5628" max="5629" width="7.625" style="40" customWidth="1"/>
    <col min="5630" max="5630" width="8.5" style="40" customWidth="1"/>
    <col min="5631" max="5632" width="7.625" style="40" customWidth="1"/>
    <col min="5633" max="5633" width="7.125" style="40" customWidth="1"/>
    <col min="5634" max="5635" width="6.625" style="40" customWidth="1"/>
    <col min="5636" max="5641" width="4.75" style="40" customWidth="1"/>
    <col min="5642" max="5642" width="10.25" style="40" customWidth="1"/>
    <col min="5643" max="5878" width="5.125" style="40"/>
    <col min="5879" max="5879" width="7.25" style="40" customWidth="1"/>
    <col min="5880" max="5880" width="9.625" style="40" customWidth="1"/>
    <col min="5881" max="5882" width="10.625" style="40" customWidth="1"/>
    <col min="5883" max="5883" width="8.5" style="40" customWidth="1"/>
    <col min="5884" max="5885" width="7.625" style="40" customWidth="1"/>
    <col min="5886" max="5886" width="8.5" style="40" customWidth="1"/>
    <col min="5887" max="5888" width="7.625" style="40" customWidth="1"/>
    <col min="5889" max="5889" width="7.125" style="40" customWidth="1"/>
    <col min="5890" max="5891" width="6.625" style="40" customWidth="1"/>
    <col min="5892" max="5897" width="4.75" style="40" customWidth="1"/>
    <col min="5898" max="5898" width="10.25" style="40" customWidth="1"/>
    <col min="5899" max="6134" width="5.125" style="40"/>
    <col min="6135" max="6135" width="7.25" style="40" customWidth="1"/>
    <col min="6136" max="6136" width="9.625" style="40" customWidth="1"/>
    <col min="6137" max="6138" width="10.625" style="40" customWidth="1"/>
    <col min="6139" max="6139" width="8.5" style="40" customWidth="1"/>
    <col min="6140" max="6141" width="7.625" style="40" customWidth="1"/>
    <col min="6142" max="6142" width="8.5" style="40" customWidth="1"/>
    <col min="6143" max="6144" width="7.625" style="40" customWidth="1"/>
    <col min="6145" max="6145" width="7.125" style="40" customWidth="1"/>
    <col min="6146" max="6147" width="6.625" style="40" customWidth="1"/>
    <col min="6148" max="6153" width="4.75" style="40" customWidth="1"/>
    <col min="6154" max="6154" width="10.25" style="40" customWidth="1"/>
    <col min="6155" max="6390" width="5.125" style="40"/>
    <col min="6391" max="6391" width="7.25" style="40" customWidth="1"/>
    <col min="6392" max="6392" width="9.625" style="40" customWidth="1"/>
    <col min="6393" max="6394" width="10.625" style="40" customWidth="1"/>
    <col min="6395" max="6395" width="8.5" style="40" customWidth="1"/>
    <col min="6396" max="6397" width="7.625" style="40" customWidth="1"/>
    <col min="6398" max="6398" width="8.5" style="40" customWidth="1"/>
    <col min="6399" max="6400" width="7.625" style="40" customWidth="1"/>
    <col min="6401" max="6401" width="7.125" style="40" customWidth="1"/>
    <col min="6402" max="6403" width="6.625" style="40" customWidth="1"/>
    <col min="6404" max="6409" width="4.75" style="40" customWidth="1"/>
    <col min="6410" max="6410" width="10.25" style="40" customWidth="1"/>
    <col min="6411" max="6646" width="5.125" style="40"/>
    <col min="6647" max="6647" width="7.25" style="40" customWidth="1"/>
    <col min="6648" max="6648" width="9.625" style="40" customWidth="1"/>
    <col min="6649" max="6650" width="10.625" style="40" customWidth="1"/>
    <col min="6651" max="6651" width="8.5" style="40" customWidth="1"/>
    <col min="6652" max="6653" width="7.625" style="40" customWidth="1"/>
    <col min="6654" max="6654" width="8.5" style="40" customWidth="1"/>
    <col min="6655" max="6656" width="7.625" style="40" customWidth="1"/>
    <col min="6657" max="6657" width="7.125" style="40" customWidth="1"/>
    <col min="6658" max="6659" width="6.625" style="40" customWidth="1"/>
    <col min="6660" max="6665" width="4.75" style="40" customWidth="1"/>
    <col min="6666" max="6666" width="10.25" style="40" customWidth="1"/>
    <col min="6667" max="6902" width="5.125" style="40"/>
    <col min="6903" max="6903" width="7.25" style="40" customWidth="1"/>
    <col min="6904" max="6904" width="9.625" style="40" customWidth="1"/>
    <col min="6905" max="6906" width="10.625" style="40" customWidth="1"/>
    <col min="6907" max="6907" width="8.5" style="40" customWidth="1"/>
    <col min="6908" max="6909" width="7.625" style="40" customWidth="1"/>
    <col min="6910" max="6910" width="8.5" style="40" customWidth="1"/>
    <col min="6911" max="6912" width="7.625" style="40" customWidth="1"/>
    <col min="6913" max="6913" width="7.125" style="40" customWidth="1"/>
    <col min="6914" max="6915" width="6.625" style="40" customWidth="1"/>
    <col min="6916" max="6921" width="4.75" style="40" customWidth="1"/>
    <col min="6922" max="6922" width="10.25" style="40" customWidth="1"/>
    <col min="6923" max="7158" width="5.125" style="40"/>
    <col min="7159" max="7159" width="7.25" style="40" customWidth="1"/>
    <col min="7160" max="7160" width="9.625" style="40" customWidth="1"/>
    <col min="7161" max="7162" width="10.625" style="40" customWidth="1"/>
    <col min="7163" max="7163" width="8.5" style="40" customWidth="1"/>
    <col min="7164" max="7165" width="7.625" style="40" customWidth="1"/>
    <col min="7166" max="7166" width="8.5" style="40" customWidth="1"/>
    <col min="7167" max="7168" width="7.625" style="40" customWidth="1"/>
    <col min="7169" max="7169" width="7.125" style="40" customWidth="1"/>
    <col min="7170" max="7171" width="6.625" style="40" customWidth="1"/>
    <col min="7172" max="7177" width="4.75" style="40" customWidth="1"/>
    <col min="7178" max="7178" width="10.25" style="40" customWidth="1"/>
    <col min="7179" max="7414" width="5.125" style="40"/>
    <col min="7415" max="7415" width="7.25" style="40" customWidth="1"/>
    <col min="7416" max="7416" width="9.625" style="40" customWidth="1"/>
    <col min="7417" max="7418" width="10.625" style="40" customWidth="1"/>
    <col min="7419" max="7419" width="8.5" style="40" customWidth="1"/>
    <col min="7420" max="7421" width="7.625" style="40" customWidth="1"/>
    <col min="7422" max="7422" width="8.5" style="40" customWidth="1"/>
    <col min="7423" max="7424" width="7.625" style="40" customWidth="1"/>
    <col min="7425" max="7425" width="7.125" style="40" customWidth="1"/>
    <col min="7426" max="7427" width="6.625" style="40" customWidth="1"/>
    <col min="7428" max="7433" width="4.75" style="40" customWidth="1"/>
    <col min="7434" max="7434" width="10.25" style="40" customWidth="1"/>
    <col min="7435" max="7670" width="5.125" style="40"/>
    <col min="7671" max="7671" width="7.25" style="40" customWidth="1"/>
    <col min="7672" max="7672" width="9.625" style="40" customWidth="1"/>
    <col min="7673" max="7674" width="10.625" style="40" customWidth="1"/>
    <col min="7675" max="7675" width="8.5" style="40" customWidth="1"/>
    <col min="7676" max="7677" width="7.625" style="40" customWidth="1"/>
    <col min="7678" max="7678" width="8.5" style="40" customWidth="1"/>
    <col min="7679" max="7680" width="7.625" style="40" customWidth="1"/>
    <col min="7681" max="7681" width="7.125" style="40" customWidth="1"/>
    <col min="7682" max="7683" width="6.625" style="40" customWidth="1"/>
    <col min="7684" max="7689" width="4.75" style="40" customWidth="1"/>
    <col min="7690" max="7690" width="10.25" style="40" customWidth="1"/>
    <col min="7691" max="7926" width="5.125" style="40"/>
    <col min="7927" max="7927" width="7.25" style="40" customWidth="1"/>
    <col min="7928" max="7928" width="9.625" style="40" customWidth="1"/>
    <col min="7929" max="7930" width="10.625" style="40" customWidth="1"/>
    <col min="7931" max="7931" width="8.5" style="40" customWidth="1"/>
    <col min="7932" max="7933" width="7.625" style="40" customWidth="1"/>
    <col min="7934" max="7934" width="8.5" style="40" customWidth="1"/>
    <col min="7935" max="7936" width="7.625" style="40" customWidth="1"/>
    <col min="7937" max="7937" width="7.125" style="40" customWidth="1"/>
    <col min="7938" max="7939" width="6.625" style="40" customWidth="1"/>
    <col min="7940" max="7945" width="4.75" style="40" customWidth="1"/>
    <col min="7946" max="7946" width="10.25" style="40" customWidth="1"/>
    <col min="7947" max="8182" width="5.125" style="40"/>
    <col min="8183" max="8183" width="7.25" style="40" customWidth="1"/>
    <col min="8184" max="8184" width="9.625" style="40" customWidth="1"/>
    <col min="8185" max="8186" width="10.625" style="40" customWidth="1"/>
    <col min="8187" max="8187" width="8.5" style="40" customWidth="1"/>
    <col min="8188" max="8189" width="7.625" style="40" customWidth="1"/>
    <col min="8190" max="8190" width="8.5" style="40" customWidth="1"/>
    <col min="8191" max="8192" width="7.625" style="40" customWidth="1"/>
    <col min="8193" max="8193" width="7.125" style="40" customWidth="1"/>
    <col min="8194" max="8195" width="6.625" style="40" customWidth="1"/>
    <col min="8196" max="8201" width="4.75" style="40" customWidth="1"/>
    <col min="8202" max="8202" width="10.25" style="40" customWidth="1"/>
    <col min="8203" max="8438" width="5.125" style="40"/>
    <col min="8439" max="8439" width="7.25" style="40" customWidth="1"/>
    <col min="8440" max="8440" width="9.625" style="40" customWidth="1"/>
    <col min="8441" max="8442" width="10.625" style="40" customWidth="1"/>
    <col min="8443" max="8443" width="8.5" style="40" customWidth="1"/>
    <col min="8444" max="8445" width="7.625" style="40" customWidth="1"/>
    <col min="8446" max="8446" width="8.5" style="40" customWidth="1"/>
    <col min="8447" max="8448" width="7.625" style="40" customWidth="1"/>
    <col min="8449" max="8449" width="7.125" style="40" customWidth="1"/>
    <col min="8450" max="8451" width="6.625" style="40" customWidth="1"/>
    <col min="8452" max="8457" width="4.75" style="40" customWidth="1"/>
    <col min="8458" max="8458" width="10.25" style="40" customWidth="1"/>
    <col min="8459" max="8694" width="5.125" style="40"/>
    <col min="8695" max="8695" width="7.25" style="40" customWidth="1"/>
    <col min="8696" max="8696" width="9.625" style="40" customWidth="1"/>
    <col min="8697" max="8698" width="10.625" style="40" customWidth="1"/>
    <col min="8699" max="8699" width="8.5" style="40" customWidth="1"/>
    <col min="8700" max="8701" width="7.625" style="40" customWidth="1"/>
    <col min="8702" max="8702" width="8.5" style="40" customWidth="1"/>
    <col min="8703" max="8704" width="7.625" style="40" customWidth="1"/>
    <col min="8705" max="8705" width="7.125" style="40" customWidth="1"/>
    <col min="8706" max="8707" width="6.625" style="40" customWidth="1"/>
    <col min="8708" max="8713" width="4.75" style="40" customWidth="1"/>
    <col min="8714" max="8714" width="10.25" style="40" customWidth="1"/>
    <col min="8715" max="8950" width="5.125" style="40"/>
    <col min="8951" max="8951" width="7.25" style="40" customWidth="1"/>
    <col min="8952" max="8952" width="9.625" style="40" customWidth="1"/>
    <col min="8953" max="8954" width="10.625" style="40" customWidth="1"/>
    <col min="8955" max="8955" width="8.5" style="40" customWidth="1"/>
    <col min="8956" max="8957" width="7.625" style="40" customWidth="1"/>
    <col min="8958" max="8958" width="8.5" style="40" customWidth="1"/>
    <col min="8959" max="8960" width="7.625" style="40" customWidth="1"/>
    <col min="8961" max="8961" width="7.125" style="40" customWidth="1"/>
    <col min="8962" max="8963" width="6.625" style="40" customWidth="1"/>
    <col min="8964" max="8969" width="4.75" style="40" customWidth="1"/>
    <col min="8970" max="8970" width="10.25" style="40" customWidth="1"/>
    <col min="8971" max="9206" width="5.125" style="40"/>
    <col min="9207" max="9207" width="7.25" style="40" customWidth="1"/>
    <col min="9208" max="9208" width="9.625" style="40" customWidth="1"/>
    <col min="9209" max="9210" width="10.625" style="40" customWidth="1"/>
    <col min="9211" max="9211" width="8.5" style="40" customWidth="1"/>
    <col min="9212" max="9213" width="7.625" style="40" customWidth="1"/>
    <col min="9214" max="9214" width="8.5" style="40" customWidth="1"/>
    <col min="9215" max="9216" width="7.625" style="40" customWidth="1"/>
    <col min="9217" max="9217" width="7.125" style="40" customWidth="1"/>
    <col min="9218" max="9219" width="6.625" style="40" customWidth="1"/>
    <col min="9220" max="9225" width="4.75" style="40" customWidth="1"/>
    <col min="9226" max="9226" width="10.25" style="40" customWidth="1"/>
    <col min="9227" max="9462" width="5.125" style="40"/>
    <col min="9463" max="9463" width="7.25" style="40" customWidth="1"/>
    <col min="9464" max="9464" width="9.625" style="40" customWidth="1"/>
    <col min="9465" max="9466" width="10.625" style="40" customWidth="1"/>
    <col min="9467" max="9467" width="8.5" style="40" customWidth="1"/>
    <col min="9468" max="9469" width="7.625" style="40" customWidth="1"/>
    <col min="9470" max="9470" width="8.5" style="40" customWidth="1"/>
    <col min="9471" max="9472" width="7.625" style="40" customWidth="1"/>
    <col min="9473" max="9473" width="7.125" style="40" customWidth="1"/>
    <col min="9474" max="9475" width="6.625" style="40" customWidth="1"/>
    <col min="9476" max="9481" width="4.75" style="40" customWidth="1"/>
    <col min="9482" max="9482" width="10.25" style="40" customWidth="1"/>
    <col min="9483" max="9718" width="5.125" style="40"/>
    <col min="9719" max="9719" width="7.25" style="40" customWidth="1"/>
    <col min="9720" max="9720" width="9.625" style="40" customWidth="1"/>
    <col min="9721" max="9722" width="10.625" style="40" customWidth="1"/>
    <col min="9723" max="9723" width="8.5" style="40" customWidth="1"/>
    <col min="9724" max="9725" width="7.625" style="40" customWidth="1"/>
    <col min="9726" max="9726" width="8.5" style="40" customWidth="1"/>
    <col min="9727" max="9728" width="7.625" style="40" customWidth="1"/>
    <col min="9729" max="9729" width="7.125" style="40" customWidth="1"/>
    <col min="9730" max="9731" width="6.625" style="40" customWidth="1"/>
    <col min="9732" max="9737" width="4.75" style="40" customWidth="1"/>
    <col min="9738" max="9738" width="10.25" style="40" customWidth="1"/>
    <col min="9739" max="9974" width="5.125" style="40"/>
    <col min="9975" max="9975" width="7.25" style="40" customWidth="1"/>
    <col min="9976" max="9976" width="9.625" style="40" customWidth="1"/>
    <col min="9977" max="9978" width="10.625" style="40" customWidth="1"/>
    <col min="9979" max="9979" width="8.5" style="40" customWidth="1"/>
    <col min="9980" max="9981" width="7.625" style="40" customWidth="1"/>
    <col min="9982" max="9982" width="8.5" style="40" customWidth="1"/>
    <col min="9983" max="9984" width="7.625" style="40" customWidth="1"/>
    <col min="9985" max="9985" width="7.125" style="40" customWidth="1"/>
    <col min="9986" max="9987" width="6.625" style="40" customWidth="1"/>
    <col min="9988" max="9993" width="4.75" style="40" customWidth="1"/>
    <col min="9994" max="9994" width="10.25" style="40" customWidth="1"/>
    <col min="9995" max="10230" width="5.125" style="40"/>
    <col min="10231" max="10231" width="7.25" style="40" customWidth="1"/>
    <col min="10232" max="10232" width="9.625" style="40" customWidth="1"/>
    <col min="10233" max="10234" width="10.625" style="40" customWidth="1"/>
    <col min="10235" max="10235" width="8.5" style="40" customWidth="1"/>
    <col min="10236" max="10237" width="7.625" style="40" customWidth="1"/>
    <col min="10238" max="10238" width="8.5" style="40" customWidth="1"/>
    <col min="10239" max="10240" width="7.625" style="40" customWidth="1"/>
    <col min="10241" max="10241" width="7.125" style="40" customWidth="1"/>
    <col min="10242" max="10243" width="6.625" style="40" customWidth="1"/>
    <col min="10244" max="10249" width="4.75" style="40" customWidth="1"/>
    <col min="10250" max="10250" width="10.25" style="40" customWidth="1"/>
    <col min="10251" max="10486" width="5.125" style="40"/>
    <col min="10487" max="10487" width="7.25" style="40" customWidth="1"/>
    <col min="10488" max="10488" width="9.625" style="40" customWidth="1"/>
    <col min="10489" max="10490" width="10.625" style="40" customWidth="1"/>
    <col min="10491" max="10491" width="8.5" style="40" customWidth="1"/>
    <col min="10492" max="10493" width="7.625" style="40" customWidth="1"/>
    <col min="10494" max="10494" width="8.5" style="40" customWidth="1"/>
    <col min="10495" max="10496" width="7.625" style="40" customWidth="1"/>
    <col min="10497" max="10497" width="7.125" style="40" customWidth="1"/>
    <col min="10498" max="10499" width="6.625" style="40" customWidth="1"/>
    <col min="10500" max="10505" width="4.75" style="40" customWidth="1"/>
    <col min="10506" max="10506" width="10.25" style="40" customWidth="1"/>
    <col min="10507" max="10742" width="5.125" style="40"/>
    <col min="10743" max="10743" width="7.25" style="40" customWidth="1"/>
    <col min="10744" max="10744" width="9.625" style="40" customWidth="1"/>
    <col min="10745" max="10746" width="10.625" style="40" customWidth="1"/>
    <col min="10747" max="10747" width="8.5" style="40" customWidth="1"/>
    <col min="10748" max="10749" width="7.625" style="40" customWidth="1"/>
    <col min="10750" max="10750" width="8.5" style="40" customWidth="1"/>
    <col min="10751" max="10752" width="7.625" style="40" customWidth="1"/>
    <col min="10753" max="10753" width="7.125" style="40" customWidth="1"/>
    <col min="10754" max="10755" width="6.625" style="40" customWidth="1"/>
    <col min="10756" max="10761" width="4.75" style="40" customWidth="1"/>
    <col min="10762" max="10762" width="10.25" style="40" customWidth="1"/>
    <col min="10763" max="10998" width="5.125" style="40"/>
    <col min="10999" max="10999" width="7.25" style="40" customWidth="1"/>
    <col min="11000" max="11000" width="9.625" style="40" customWidth="1"/>
    <col min="11001" max="11002" width="10.625" style="40" customWidth="1"/>
    <col min="11003" max="11003" width="8.5" style="40" customWidth="1"/>
    <col min="11004" max="11005" width="7.625" style="40" customWidth="1"/>
    <col min="11006" max="11006" width="8.5" style="40" customWidth="1"/>
    <col min="11007" max="11008" width="7.625" style="40" customWidth="1"/>
    <col min="11009" max="11009" width="7.125" style="40" customWidth="1"/>
    <col min="11010" max="11011" width="6.625" style="40" customWidth="1"/>
    <col min="11012" max="11017" width="4.75" style="40" customWidth="1"/>
    <col min="11018" max="11018" width="10.25" style="40" customWidth="1"/>
    <col min="11019" max="11254" width="5.125" style="40"/>
    <col min="11255" max="11255" width="7.25" style="40" customWidth="1"/>
    <col min="11256" max="11256" width="9.625" style="40" customWidth="1"/>
    <col min="11257" max="11258" width="10.625" style="40" customWidth="1"/>
    <col min="11259" max="11259" width="8.5" style="40" customWidth="1"/>
    <col min="11260" max="11261" width="7.625" style="40" customWidth="1"/>
    <col min="11262" max="11262" width="8.5" style="40" customWidth="1"/>
    <col min="11263" max="11264" width="7.625" style="40" customWidth="1"/>
    <col min="11265" max="11265" width="7.125" style="40" customWidth="1"/>
    <col min="11266" max="11267" width="6.625" style="40" customWidth="1"/>
    <col min="11268" max="11273" width="4.75" style="40" customWidth="1"/>
    <col min="11274" max="11274" width="10.25" style="40" customWidth="1"/>
    <col min="11275" max="11510" width="5.125" style="40"/>
    <col min="11511" max="11511" width="7.25" style="40" customWidth="1"/>
    <col min="11512" max="11512" width="9.625" style="40" customWidth="1"/>
    <col min="11513" max="11514" width="10.625" style="40" customWidth="1"/>
    <col min="11515" max="11515" width="8.5" style="40" customWidth="1"/>
    <col min="11516" max="11517" width="7.625" style="40" customWidth="1"/>
    <col min="11518" max="11518" width="8.5" style="40" customWidth="1"/>
    <col min="11519" max="11520" width="7.625" style="40" customWidth="1"/>
    <col min="11521" max="11521" width="7.125" style="40" customWidth="1"/>
    <col min="11522" max="11523" width="6.625" style="40" customWidth="1"/>
    <col min="11524" max="11529" width="4.75" style="40" customWidth="1"/>
    <col min="11530" max="11530" width="10.25" style="40" customWidth="1"/>
    <col min="11531" max="11766" width="5.125" style="40"/>
    <col min="11767" max="11767" width="7.25" style="40" customWidth="1"/>
    <col min="11768" max="11768" width="9.625" style="40" customWidth="1"/>
    <col min="11769" max="11770" width="10.625" style="40" customWidth="1"/>
    <col min="11771" max="11771" width="8.5" style="40" customWidth="1"/>
    <col min="11772" max="11773" width="7.625" style="40" customWidth="1"/>
    <col min="11774" max="11774" width="8.5" style="40" customWidth="1"/>
    <col min="11775" max="11776" width="7.625" style="40" customWidth="1"/>
    <col min="11777" max="11777" width="7.125" style="40" customWidth="1"/>
    <col min="11778" max="11779" width="6.625" style="40" customWidth="1"/>
    <col min="11780" max="11785" width="4.75" style="40" customWidth="1"/>
    <col min="11786" max="11786" width="10.25" style="40" customWidth="1"/>
    <col min="11787" max="12022" width="5.125" style="40"/>
    <col min="12023" max="12023" width="7.25" style="40" customWidth="1"/>
    <col min="12024" max="12024" width="9.625" style="40" customWidth="1"/>
    <col min="12025" max="12026" width="10.625" style="40" customWidth="1"/>
    <col min="12027" max="12027" width="8.5" style="40" customWidth="1"/>
    <col min="12028" max="12029" width="7.625" style="40" customWidth="1"/>
    <col min="12030" max="12030" width="8.5" style="40" customWidth="1"/>
    <col min="12031" max="12032" width="7.625" style="40" customWidth="1"/>
    <col min="12033" max="12033" width="7.125" style="40" customWidth="1"/>
    <col min="12034" max="12035" width="6.625" style="40" customWidth="1"/>
    <col min="12036" max="12041" width="4.75" style="40" customWidth="1"/>
    <col min="12042" max="12042" width="10.25" style="40" customWidth="1"/>
    <col min="12043" max="12278" width="5.125" style="40"/>
    <col min="12279" max="12279" width="7.25" style="40" customWidth="1"/>
    <col min="12280" max="12280" width="9.625" style="40" customWidth="1"/>
    <col min="12281" max="12282" width="10.625" style="40" customWidth="1"/>
    <col min="12283" max="12283" width="8.5" style="40" customWidth="1"/>
    <col min="12284" max="12285" width="7.625" style="40" customWidth="1"/>
    <col min="12286" max="12286" width="8.5" style="40" customWidth="1"/>
    <col min="12287" max="12288" width="7.625" style="40" customWidth="1"/>
    <col min="12289" max="12289" width="7.125" style="40" customWidth="1"/>
    <col min="12290" max="12291" width="6.625" style="40" customWidth="1"/>
    <col min="12292" max="12297" width="4.75" style="40" customWidth="1"/>
    <col min="12298" max="12298" width="10.25" style="40" customWidth="1"/>
    <col min="12299" max="12534" width="5.125" style="40"/>
    <col min="12535" max="12535" width="7.25" style="40" customWidth="1"/>
    <col min="12536" max="12536" width="9.625" style="40" customWidth="1"/>
    <col min="12537" max="12538" width="10.625" style="40" customWidth="1"/>
    <col min="12539" max="12539" width="8.5" style="40" customWidth="1"/>
    <col min="12540" max="12541" width="7.625" style="40" customWidth="1"/>
    <col min="12542" max="12542" width="8.5" style="40" customWidth="1"/>
    <col min="12543" max="12544" width="7.625" style="40" customWidth="1"/>
    <col min="12545" max="12545" width="7.125" style="40" customWidth="1"/>
    <col min="12546" max="12547" width="6.625" style="40" customWidth="1"/>
    <col min="12548" max="12553" width="4.75" style="40" customWidth="1"/>
    <col min="12554" max="12554" width="10.25" style="40" customWidth="1"/>
    <col min="12555" max="12790" width="5.125" style="40"/>
    <col min="12791" max="12791" width="7.25" style="40" customWidth="1"/>
    <col min="12792" max="12792" width="9.625" style="40" customWidth="1"/>
    <col min="12793" max="12794" width="10.625" style="40" customWidth="1"/>
    <col min="12795" max="12795" width="8.5" style="40" customWidth="1"/>
    <col min="12796" max="12797" width="7.625" style="40" customWidth="1"/>
    <col min="12798" max="12798" width="8.5" style="40" customWidth="1"/>
    <col min="12799" max="12800" width="7.625" style="40" customWidth="1"/>
    <col min="12801" max="12801" width="7.125" style="40" customWidth="1"/>
    <col min="12802" max="12803" width="6.625" style="40" customWidth="1"/>
    <col min="12804" max="12809" width="4.75" style="40" customWidth="1"/>
    <col min="12810" max="12810" width="10.25" style="40" customWidth="1"/>
    <col min="12811" max="13046" width="5.125" style="40"/>
    <col min="13047" max="13047" width="7.25" style="40" customWidth="1"/>
    <col min="13048" max="13048" width="9.625" style="40" customWidth="1"/>
    <col min="13049" max="13050" width="10.625" style="40" customWidth="1"/>
    <col min="13051" max="13051" width="8.5" style="40" customWidth="1"/>
    <col min="13052" max="13053" width="7.625" style="40" customWidth="1"/>
    <col min="13054" max="13054" width="8.5" style="40" customWidth="1"/>
    <col min="13055" max="13056" width="7.625" style="40" customWidth="1"/>
    <col min="13057" max="13057" width="7.125" style="40" customWidth="1"/>
    <col min="13058" max="13059" width="6.625" style="40" customWidth="1"/>
    <col min="13060" max="13065" width="4.75" style="40" customWidth="1"/>
    <col min="13066" max="13066" width="10.25" style="40" customWidth="1"/>
    <col min="13067" max="13302" width="5.125" style="40"/>
    <col min="13303" max="13303" width="7.25" style="40" customWidth="1"/>
    <col min="13304" max="13304" width="9.625" style="40" customWidth="1"/>
    <col min="13305" max="13306" width="10.625" style="40" customWidth="1"/>
    <col min="13307" max="13307" width="8.5" style="40" customWidth="1"/>
    <col min="13308" max="13309" width="7.625" style="40" customWidth="1"/>
    <col min="13310" max="13310" width="8.5" style="40" customWidth="1"/>
    <col min="13311" max="13312" width="7.625" style="40" customWidth="1"/>
    <col min="13313" max="13313" width="7.125" style="40" customWidth="1"/>
    <col min="13314" max="13315" width="6.625" style="40" customWidth="1"/>
    <col min="13316" max="13321" width="4.75" style="40" customWidth="1"/>
    <col min="13322" max="13322" width="10.25" style="40" customWidth="1"/>
    <col min="13323" max="13558" width="5.125" style="40"/>
    <col min="13559" max="13559" width="7.25" style="40" customWidth="1"/>
    <col min="13560" max="13560" width="9.625" style="40" customWidth="1"/>
    <col min="13561" max="13562" width="10.625" style="40" customWidth="1"/>
    <col min="13563" max="13563" width="8.5" style="40" customWidth="1"/>
    <col min="13564" max="13565" width="7.625" style="40" customWidth="1"/>
    <col min="13566" max="13566" width="8.5" style="40" customWidth="1"/>
    <col min="13567" max="13568" width="7.625" style="40" customWidth="1"/>
    <col min="13569" max="13569" width="7.125" style="40" customWidth="1"/>
    <col min="13570" max="13571" width="6.625" style="40" customWidth="1"/>
    <col min="13572" max="13577" width="4.75" style="40" customWidth="1"/>
    <col min="13578" max="13578" width="10.25" style="40" customWidth="1"/>
    <col min="13579" max="13814" width="5.125" style="40"/>
    <col min="13815" max="13815" width="7.25" style="40" customWidth="1"/>
    <col min="13816" max="13816" width="9.625" style="40" customWidth="1"/>
    <col min="13817" max="13818" width="10.625" style="40" customWidth="1"/>
    <col min="13819" max="13819" width="8.5" style="40" customWidth="1"/>
    <col min="13820" max="13821" width="7.625" style="40" customWidth="1"/>
    <col min="13822" max="13822" width="8.5" style="40" customWidth="1"/>
    <col min="13823" max="13824" width="7.625" style="40" customWidth="1"/>
    <col min="13825" max="13825" width="7.125" style="40" customWidth="1"/>
    <col min="13826" max="13827" width="6.625" style="40" customWidth="1"/>
    <col min="13828" max="13833" width="4.75" style="40" customWidth="1"/>
    <col min="13834" max="13834" width="10.25" style="40" customWidth="1"/>
    <col min="13835" max="14070" width="5.125" style="40"/>
    <col min="14071" max="14071" width="7.25" style="40" customWidth="1"/>
    <col min="14072" max="14072" width="9.625" style="40" customWidth="1"/>
    <col min="14073" max="14074" width="10.625" style="40" customWidth="1"/>
    <col min="14075" max="14075" width="8.5" style="40" customWidth="1"/>
    <col min="14076" max="14077" width="7.625" style="40" customWidth="1"/>
    <col min="14078" max="14078" width="8.5" style="40" customWidth="1"/>
    <col min="14079" max="14080" width="7.625" style="40" customWidth="1"/>
    <col min="14081" max="14081" width="7.125" style="40" customWidth="1"/>
    <col min="14082" max="14083" width="6.625" style="40" customWidth="1"/>
    <col min="14084" max="14089" width="4.75" style="40" customWidth="1"/>
    <col min="14090" max="14090" width="10.25" style="40" customWidth="1"/>
    <col min="14091" max="14326" width="5.125" style="40"/>
    <col min="14327" max="14327" width="7.25" style="40" customWidth="1"/>
    <col min="14328" max="14328" width="9.625" style="40" customWidth="1"/>
    <col min="14329" max="14330" width="10.625" style="40" customWidth="1"/>
    <col min="14331" max="14331" width="8.5" style="40" customWidth="1"/>
    <col min="14332" max="14333" width="7.625" style="40" customWidth="1"/>
    <col min="14334" max="14334" width="8.5" style="40" customWidth="1"/>
    <col min="14335" max="14336" width="7.625" style="40" customWidth="1"/>
    <col min="14337" max="14337" width="7.125" style="40" customWidth="1"/>
    <col min="14338" max="14339" width="6.625" style="40" customWidth="1"/>
    <col min="14340" max="14345" width="4.75" style="40" customWidth="1"/>
    <col min="14346" max="14346" width="10.25" style="40" customWidth="1"/>
    <col min="14347" max="14582" width="5.125" style="40"/>
    <col min="14583" max="14583" width="7.25" style="40" customWidth="1"/>
    <col min="14584" max="14584" width="9.625" style="40" customWidth="1"/>
    <col min="14585" max="14586" width="10.625" style="40" customWidth="1"/>
    <col min="14587" max="14587" width="8.5" style="40" customWidth="1"/>
    <col min="14588" max="14589" width="7.625" style="40" customWidth="1"/>
    <col min="14590" max="14590" width="8.5" style="40" customWidth="1"/>
    <col min="14591" max="14592" width="7.625" style="40" customWidth="1"/>
    <col min="14593" max="14593" width="7.125" style="40" customWidth="1"/>
    <col min="14594" max="14595" width="6.625" style="40" customWidth="1"/>
    <col min="14596" max="14601" width="4.75" style="40" customWidth="1"/>
    <col min="14602" max="14602" width="10.25" style="40" customWidth="1"/>
    <col min="14603" max="14838" width="5.125" style="40"/>
    <col min="14839" max="14839" width="7.25" style="40" customWidth="1"/>
    <col min="14840" max="14840" width="9.625" style="40" customWidth="1"/>
    <col min="14841" max="14842" width="10.625" style="40" customWidth="1"/>
    <col min="14843" max="14843" width="8.5" style="40" customWidth="1"/>
    <col min="14844" max="14845" width="7.625" style="40" customWidth="1"/>
    <col min="14846" max="14846" width="8.5" style="40" customWidth="1"/>
    <col min="14847" max="14848" width="7.625" style="40" customWidth="1"/>
    <col min="14849" max="14849" width="7.125" style="40" customWidth="1"/>
    <col min="14850" max="14851" width="6.625" style="40" customWidth="1"/>
    <col min="14852" max="14857" width="4.75" style="40" customWidth="1"/>
    <col min="14858" max="14858" width="10.25" style="40" customWidth="1"/>
    <col min="14859" max="15094" width="5.125" style="40"/>
    <col min="15095" max="15095" width="7.25" style="40" customWidth="1"/>
    <col min="15096" max="15096" width="9.625" style="40" customWidth="1"/>
    <col min="15097" max="15098" width="10.625" style="40" customWidth="1"/>
    <col min="15099" max="15099" width="8.5" style="40" customWidth="1"/>
    <col min="15100" max="15101" width="7.625" style="40" customWidth="1"/>
    <col min="15102" max="15102" width="8.5" style="40" customWidth="1"/>
    <col min="15103" max="15104" width="7.625" style="40" customWidth="1"/>
    <col min="15105" max="15105" width="7.125" style="40" customWidth="1"/>
    <col min="15106" max="15107" width="6.625" style="40" customWidth="1"/>
    <col min="15108" max="15113" width="4.75" style="40" customWidth="1"/>
    <col min="15114" max="15114" width="10.25" style="40" customWidth="1"/>
    <col min="15115" max="15350" width="5.125" style="40"/>
    <col min="15351" max="15351" width="7.25" style="40" customWidth="1"/>
    <col min="15352" max="15352" width="9.625" style="40" customWidth="1"/>
    <col min="15353" max="15354" width="10.625" style="40" customWidth="1"/>
    <col min="15355" max="15355" width="8.5" style="40" customWidth="1"/>
    <col min="15356" max="15357" width="7.625" style="40" customWidth="1"/>
    <col min="15358" max="15358" width="8.5" style="40" customWidth="1"/>
    <col min="15359" max="15360" width="7.625" style="40" customWidth="1"/>
    <col min="15361" max="15361" width="7.125" style="40" customWidth="1"/>
    <col min="15362" max="15363" width="6.625" style="40" customWidth="1"/>
    <col min="15364" max="15369" width="4.75" style="40" customWidth="1"/>
    <col min="15370" max="15370" width="10.25" style="40" customWidth="1"/>
    <col min="15371" max="15606" width="5.125" style="40"/>
    <col min="15607" max="15607" width="7.25" style="40" customWidth="1"/>
    <col min="15608" max="15608" width="9.625" style="40" customWidth="1"/>
    <col min="15609" max="15610" width="10.625" style="40" customWidth="1"/>
    <col min="15611" max="15611" width="8.5" style="40" customWidth="1"/>
    <col min="15612" max="15613" width="7.625" style="40" customWidth="1"/>
    <col min="15614" max="15614" width="8.5" style="40" customWidth="1"/>
    <col min="15615" max="15616" width="7.625" style="40" customWidth="1"/>
    <col min="15617" max="15617" width="7.125" style="40" customWidth="1"/>
    <col min="15618" max="15619" width="6.625" style="40" customWidth="1"/>
    <col min="15620" max="15625" width="4.75" style="40" customWidth="1"/>
    <col min="15626" max="15626" width="10.25" style="40" customWidth="1"/>
    <col min="15627" max="15862" width="5.125" style="40"/>
    <col min="15863" max="15863" width="7.25" style="40" customWidth="1"/>
    <col min="15864" max="15864" width="9.625" style="40" customWidth="1"/>
    <col min="15865" max="15866" width="10.625" style="40" customWidth="1"/>
    <col min="15867" max="15867" width="8.5" style="40" customWidth="1"/>
    <col min="15868" max="15869" width="7.625" style="40" customWidth="1"/>
    <col min="15870" max="15870" width="8.5" style="40" customWidth="1"/>
    <col min="15871" max="15872" width="7.625" style="40" customWidth="1"/>
    <col min="15873" max="15873" width="7.125" style="40" customWidth="1"/>
    <col min="15874" max="15875" width="6.625" style="40" customWidth="1"/>
    <col min="15876" max="15881" width="4.75" style="40" customWidth="1"/>
    <col min="15882" max="15882" width="10.25" style="40" customWidth="1"/>
    <col min="15883" max="16118" width="5.125" style="40"/>
    <col min="16119" max="16119" width="7.25" style="40" customWidth="1"/>
    <col min="16120" max="16120" width="9.625" style="40" customWidth="1"/>
    <col min="16121" max="16122" width="10.625" style="40" customWidth="1"/>
    <col min="16123" max="16123" width="8.5" style="40" customWidth="1"/>
    <col min="16124" max="16125" width="7.625" style="40" customWidth="1"/>
    <col min="16126" max="16126" width="8.5" style="40" customWidth="1"/>
    <col min="16127" max="16128" width="7.625" style="40" customWidth="1"/>
    <col min="16129" max="16129" width="7.125" style="40" customWidth="1"/>
    <col min="16130" max="16131" width="6.625" style="40" customWidth="1"/>
    <col min="16132" max="16137" width="4.75" style="40" customWidth="1"/>
    <col min="16138" max="16138" width="10.25" style="40" customWidth="1"/>
    <col min="16139" max="16384" width="5.125" style="40"/>
  </cols>
  <sheetData>
    <row r="2" spans="1:10">
      <c r="A2" s="95" t="s">
        <v>152</v>
      </c>
    </row>
    <row r="3" spans="1:10">
      <c r="A3" s="1"/>
      <c r="C3" s="8"/>
      <c r="D3" s="8"/>
      <c r="E3" s="8"/>
      <c r="F3" s="8"/>
      <c r="G3" s="315" t="s">
        <v>51</v>
      </c>
      <c r="H3" s="315"/>
      <c r="I3" s="315"/>
      <c r="J3" s="315"/>
    </row>
    <row r="4" spans="1:10">
      <c r="A4" s="323" t="s">
        <v>46</v>
      </c>
      <c r="B4" s="324"/>
      <c r="C4" s="306" t="s">
        <v>153</v>
      </c>
      <c r="D4" s="306" t="s">
        <v>130</v>
      </c>
      <c r="E4" s="306" t="s">
        <v>154</v>
      </c>
      <c r="F4" s="320" t="s">
        <v>155</v>
      </c>
      <c r="G4" s="321"/>
      <c r="H4" s="322"/>
      <c r="I4" s="329" t="s">
        <v>156</v>
      </c>
      <c r="J4" s="338"/>
    </row>
    <row r="5" spans="1:10">
      <c r="A5" s="327"/>
      <c r="B5" s="328"/>
      <c r="C5" s="307"/>
      <c r="D5" s="307"/>
      <c r="E5" s="307"/>
      <c r="F5" s="66" t="s">
        <v>21</v>
      </c>
      <c r="G5" s="67" t="s">
        <v>19</v>
      </c>
      <c r="H5" s="66" t="s">
        <v>20</v>
      </c>
      <c r="I5" s="301" t="s">
        <v>157</v>
      </c>
      <c r="J5" s="302"/>
    </row>
    <row r="6" spans="1:10">
      <c r="A6" s="52"/>
      <c r="B6" s="4"/>
      <c r="C6" s="20"/>
      <c r="D6" s="20"/>
      <c r="E6" s="20"/>
      <c r="F6" s="20"/>
      <c r="G6" s="20"/>
      <c r="H6" s="20"/>
      <c r="I6" s="75"/>
      <c r="J6" s="4"/>
    </row>
    <row r="7" spans="1:10">
      <c r="A7" s="318" t="s">
        <v>8</v>
      </c>
      <c r="B7" s="319"/>
      <c r="C7" s="46">
        <v>6</v>
      </c>
      <c r="D7" s="46">
        <v>131</v>
      </c>
      <c r="E7" s="46">
        <v>336</v>
      </c>
      <c r="F7" s="46">
        <v>5012</v>
      </c>
      <c r="G7" s="46">
        <v>2563</v>
      </c>
      <c r="H7" s="46">
        <v>2449</v>
      </c>
      <c r="I7" s="366">
        <v>38.299999999999997</v>
      </c>
      <c r="J7" s="363"/>
    </row>
    <row r="8" spans="1:10">
      <c r="A8" s="318" t="s">
        <v>9</v>
      </c>
      <c r="B8" s="319"/>
      <c r="C8" s="46">
        <v>6</v>
      </c>
      <c r="D8" s="46">
        <v>132</v>
      </c>
      <c r="E8" s="46">
        <v>328</v>
      </c>
      <c r="F8" s="46">
        <v>5024</v>
      </c>
      <c r="G8" s="46">
        <v>2545</v>
      </c>
      <c r="H8" s="46">
        <v>2479</v>
      </c>
      <c r="I8" s="366">
        <v>38.060606060606062</v>
      </c>
      <c r="J8" s="363"/>
    </row>
    <row r="9" spans="1:10">
      <c r="A9" s="318" t="s">
        <v>10</v>
      </c>
      <c r="B9" s="319"/>
      <c r="C9" s="46">
        <v>6</v>
      </c>
      <c r="D9" s="46">
        <v>134</v>
      </c>
      <c r="E9" s="46">
        <v>327</v>
      </c>
      <c r="F9" s="46">
        <v>5070</v>
      </c>
      <c r="G9" s="46">
        <v>2514</v>
      </c>
      <c r="H9" s="46">
        <v>2556</v>
      </c>
      <c r="I9" s="366">
        <v>37.835820895522389</v>
      </c>
      <c r="J9" s="363"/>
    </row>
    <row r="10" spans="1:10">
      <c r="A10" s="318" t="s">
        <v>33</v>
      </c>
      <c r="B10" s="319"/>
      <c r="C10" s="46">
        <v>6</v>
      </c>
      <c r="D10" s="46">
        <v>122</v>
      </c>
      <c r="E10" s="46">
        <v>303</v>
      </c>
      <c r="F10" s="46">
        <v>4573</v>
      </c>
      <c r="G10" s="46">
        <v>2374</v>
      </c>
      <c r="H10" s="46">
        <v>2199</v>
      </c>
      <c r="I10" s="363">
        <f>F10/D10</f>
        <v>37.483606557377051</v>
      </c>
      <c r="J10" s="363"/>
    </row>
    <row r="11" spans="1:10">
      <c r="A11" s="318" t="s">
        <v>12</v>
      </c>
      <c r="B11" s="319"/>
      <c r="C11" s="46">
        <v>6</v>
      </c>
      <c r="D11" s="46">
        <f>D13+D19</f>
        <v>136</v>
      </c>
      <c r="E11" s="46">
        <f t="shared" ref="E11:H11" si="0">E13+E19</f>
        <v>335</v>
      </c>
      <c r="F11" s="46">
        <f t="shared" si="0"/>
        <v>5303</v>
      </c>
      <c r="G11" s="46">
        <f t="shared" si="0"/>
        <v>2629</v>
      </c>
      <c r="H11" s="46">
        <f t="shared" si="0"/>
        <v>2674</v>
      </c>
      <c r="I11" s="363">
        <f>F11/D11</f>
        <v>38.992647058823529</v>
      </c>
      <c r="J11" s="363"/>
    </row>
    <row r="12" spans="1:10">
      <c r="A12" s="21"/>
      <c r="B12" s="2"/>
      <c r="C12" s="82"/>
      <c r="D12" s="82"/>
      <c r="E12" s="82"/>
      <c r="F12" s="82"/>
      <c r="G12" s="82"/>
      <c r="H12" s="82"/>
      <c r="I12" s="46"/>
      <c r="J12" s="2"/>
    </row>
    <row r="13" spans="1:10">
      <c r="A13" s="21" t="s">
        <v>158</v>
      </c>
      <c r="B13" s="2"/>
      <c r="C13" s="203">
        <v>4</v>
      </c>
      <c r="D13" s="203">
        <f>SUM(D14:D17)</f>
        <v>81</v>
      </c>
      <c r="E13" s="203">
        <f t="shared" ref="E13:H13" si="1">SUM(E14:E17)</f>
        <v>214</v>
      </c>
      <c r="F13" s="203">
        <f t="shared" si="1"/>
        <v>3213</v>
      </c>
      <c r="G13" s="203">
        <f t="shared" si="1"/>
        <v>1452</v>
      </c>
      <c r="H13" s="203">
        <f t="shared" si="1"/>
        <v>1761</v>
      </c>
      <c r="I13" s="366">
        <f>F13/D13</f>
        <v>39.666666666666664</v>
      </c>
      <c r="J13" s="363"/>
    </row>
    <row r="14" spans="1:10">
      <c r="A14" s="371" t="s">
        <v>159</v>
      </c>
      <c r="B14" s="372"/>
      <c r="C14" s="203">
        <v>1</v>
      </c>
      <c r="D14" s="203">
        <v>27</v>
      </c>
      <c r="E14" s="203">
        <v>65</v>
      </c>
      <c r="F14" s="203">
        <v>1074</v>
      </c>
      <c r="G14" s="203">
        <v>479</v>
      </c>
      <c r="H14" s="203">
        <v>595</v>
      </c>
      <c r="I14" s="366">
        <f>F14/D14</f>
        <v>39.777777777777779</v>
      </c>
      <c r="J14" s="363"/>
    </row>
    <row r="15" spans="1:10">
      <c r="A15" s="371" t="s">
        <v>160</v>
      </c>
      <c r="B15" s="372"/>
      <c r="C15" s="203">
        <v>1</v>
      </c>
      <c r="D15" s="203">
        <v>18</v>
      </c>
      <c r="E15" s="203">
        <v>48</v>
      </c>
      <c r="F15" s="203">
        <v>715</v>
      </c>
      <c r="G15" s="203">
        <v>258</v>
      </c>
      <c r="H15" s="203">
        <v>457</v>
      </c>
      <c r="I15" s="366">
        <f>F15/D15</f>
        <v>39.722222222222221</v>
      </c>
      <c r="J15" s="363"/>
    </row>
    <row r="16" spans="1:10">
      <c r="A16" s="371" t="s">
        <v>161</v>
      </c>
      <c r="B16" s="372"/>
      <c r="C16" s="203">
        <v>1</v>
      </c>
      <c r="D16" s="203">
        <v>24</v>
      </c>
      <c r="E16" s="203">
        <v>61</v>
      </c>
      <c r="F16" s="203">
        <v>953</v>
      </c>
      <c r="G16" s="203">
        <v>512</v>
      </c>
      <c r="H16" s="203">
        <v>441</v>
      </c>
      <c r="I16" s="366">
        <f>F16/D16</f>
        <v>39.708333333333336</v>
      </c>
      <c r="J16" s="363"/>
    </row>
    <row r="17" spans="1:10">
      <c r="A17" s="371" t="s">
        <v>162</v>
      </c>
      <c r="B17" s="372"/>
      <c r="C17" s="203">
        <v>1</v>
      </c>
      <c r="D17" s="203">
        <v>12</v>
      </c>
      <c r="E17" s="203">
        <v>40</v>
      </c>
      <c r="F17" s="203">
        <v>471</v>
      </c>
      <c r="G17" s="203">
        <v>203</v>
      </c>
      <c r="H17" s="203">
        <v>268</v>
      </c>
      <c r="I17" s="366">
        <f>F17/D17</f>
        <v>39.25</v>
      </c>
      <c r="J17" s="363"/>
    </row>
    <row r="18" spans="1:10">
      <c r="A18" s="21"/>
      <c r="B18" s="2"/>
      <c r="C18" s="82"/>
      <c r="D18" s="203"/>
      <c r="E18" s="82"/>
      <c r="F18" s="82"/>
      <c r="G18" s="82"/>
      <c r="H18" s="82"/>
      <c r="I18" s="46"/>
      <c r="J18" s="2"/>
    </row>
    <row r="19" spans="1:10">
      <c r="A19" s="21" t="s">
        <v>163</v>
      </c>
      <c r="B19" s="2"/>
      <c r="C19" s="82">
        <v>2</v>
      </c>
      <c r="D19" s="46">
        <f>SUM(D20:D23)</f>
        <v>55</v>
      </c>
      <c r="E19" s="46">
        <f t="shared" ref="E19:H19" si="2">SUM(E20:E23)</f>
        <v>121</v>
      </c>
      <c r="F19" s="46">
        <f t="shared" si="2"/>
        <v>2090</v>
      </c>
      <c r="G19" s="46">
        <f t="shared" si="2"/>
        <v>1177</v>
      </c>
      <c r="H19" s="46">
        <f t="shared" si="2"/>
        <v>913</v>
      </c>
      <c r="I19" s="366">
        <f>F19/D19</f>
        <v>38</v>
      </c>
      <c r="J19" s="363"/>
    </row>
    <row r="20" spans="1:10">
      <c r="A20" s="371" t="s">
        <v>164</v>
      </c>
      <c r="B20" s="372"/>
      <c r="C20" s="82">
        <v>1</v>
      </c>
      <c r="D20" s="46">
        <v>31</v>
      </c>
      <c r="E20" s="82">
        <v>65</v>
      </c>
      <c r="F20" s="82">
        <v>1154</v>
      </c>
      <c r="G20" s="82">
        <v>744</v>
      </c>
      <c r="H20" s="82">
        <v>410</v>
      </c>
      <c r="I20" s="366">
        <f>F20/D20</f>
        <v>37.225806451612904</v>
      </c>
      <c r="J20" s="363"/>
    </row>
    <row r="21" spans="1:10">
      <c r="A21" s="371" t="s">
        <v>165</v>
      </c>
      <c r="B21" s="372"/>
      <c r="C21" s="82">
        <v>1</v>
      </c>
      <c r="D21" s="46">
        <v>11</v>
      </c>
      <c r="E21" s="82">
        <v>25</v>
      </c>
      <c r="F21" s="82">
        <v>307</v>
      </c>
      <c r="G21" s="82">
        <v>204</v>
      </c>
      <c r="H21" s="82">
        <v>103</v>
      </c>
      <c r="I21" s="366">
        <f>F21/D21</f>
        <v>27.90909090909091</v>
      </c>
      <c r="J21" s="363"/>
    </row>
    <row r="22" spans="1:10">
      <c r="A22" s="371" t="s">
        <v>166</v>
      </c>
      <c r="B22" s="372"/>
      <c r="C22" s="81"/>
      <c r="D22" s="81">
        <v>13</v>
      </c>
      <c r="E22" s="82">
        <v>20</v>
      </c>
      <c r="F22" s="82">
        <v>440</v>
      </c>
      <c r="G22" s="82">
        <v>127</v>
      </c>
      <c r="H22" s="82">
        <v>313</v>
      </c>
      <c r="I22" s="82"/>
      <c r="J22" s="123" t="s">
        <v>32</v>
      </c>
    </row>
    <row r="23" spans="1:10">
      <c r="A23" s="370" t="s">
        <v>167</v>
      </c>
      <c r="B23" s="367"/>
      <c r="C23" s="207"/>
      <c r="D23" s="83" t="s">
        <v>32</v>
      </c>
      <c r="E23" s="83">
        <v>11</v>
      </c>
      <c r="F23" s="83">
        <v>189</v>
      </c>
      <c r="G23" s="83">
        <v>102</v>
      </c>
      <c r="H23" s="83">
        <v>87</v>
      </c>
      <c r="I23" s="83"/>
      <c r="J23" s="124" t="s">
        <v>32</v>
      </c>
    </row>
    <row r="24" spans="1:10">
      <c r="A24" s="95" t="s">
        <v>168</v>
      </c>
      <c r="B24" s="95"/>
      <c r="C24" s="95"/>
      <c r="D24" s="95"/>
      <c r="E24" s="95"/>
      <c r="F24" s="95"/>
      <c r="G24" s="95"/>
      <c r="H24" s="95"/>
      <c r="I24" s="95"/>
    </row>
    <row r="25" spans="1:10">
      <c r="A25" s="95" t="s">
        <v>169</v>
      </c>
      <c r="B25" s="95"/>
      <c r="C25" s="95"/>
      <c r="D25" s="95"/>
      <c r="E25" s="95"/>
      <c r="F25" s="95"/>
      <c r="G25" s="95"/>
      <c r="H25" s="95"/>
      <c r="I25" s="95"/>
    </row>
    <row r="26" spans="1:10">
      <c r="A26" s="96" t="s">
        <v>170</v>
      </c>
      <c r="B26" s="95"/>
      <c r="C26" s="95"/>
      <c r="D26" s="95"/>
      <c r="E26" s="95"/>
      <c r="F26" s="95"/>
      <c r="G26" s="95"/>
      <c r="H26" s="95"/>
      <c r="I26" s="95"/>
    </row>
    <row r="28" spans="1:10">
      <c r="A28" s="95" t="s">
        <v>171</v>
      </c>
    </row>
    <row r="29" spans="1:10">
      <c r="A29" s="1"/>
      <c r="C29" s="8"/>
      <c r="D29" s="8"/>
      <c r="E29" s="1"/>
      <c r="F29" s="1"/>
      <c r="G29" s="31" t="s">
        <v>172</v>
      </c>
      <c r="H29" s="31"/>
    </row>
    <row r="30" spans="1:10">
      <c r="A30" s="342" t="s">
        <v>46</v>
      </c>
      <c r="B30" s="342"/>
      <c r="C30" s="306" t="s">
        <v>153</v>
      </c>
      <c r="D30" s="306" t="s">
        <v>154</v>
      </c>
      <c r="E30" s="320" t="s">
        <v>155</v>
      </c>
      <c r="F30" s="321"/>
      <c r="G30" s="322"/>
      <c r="H30" s="3"/>
    </row>
    <row r="31" spans="1:10">
      <c r="A31" s="342"/>
      <c r="B31" s="342"/>
      <c r="C31" s="307"/>
      <c r="D31" s="307"/>
      <c r="E31" s="66" t="s">
        <v>21</v>
      </c>
      <c r="F31" s="66" t="s">
        <v>19</v>
      </c>
      <c r="G31" s="67" t="s">
        <v>20</v>
      </c>
      <c r="H31" s="3"/>
    </row>
    <row r="32" spans="1:10">
      <c r="A32" s="52"/>
      <c r="B32" s="4"/>
      <c r="C32" s="20"/>
      <c r="D32" s="20"/>
      <c r="E32" s="20"/>
      <c r="F32" s="20"/>
      <c r="G32" s="20"/>
      <c r="H32" s="3"/>
    </row>
    <row r="33" spans="1:8">
      <c r="A33" s="318" t="s">
        <v>8</v>
      </c>
      <c r="B33" s="319"/>
      <c r="C33" s="35">
        <v>3</v>
      </c>
      <c r="D33" s="35">
        <v>15</v>
      </c>
      <c r="E33" s="35">
        <v>139</v>
      </c>
      <c r="F33" s="35">
        <v>41</v>
      </c>
      <c r="G33" s="35">
        <v>98</v>
      </c>
      <c r="H33" s="3"/>
    </row>
    <row r="34" spans="1:8">
      <c r="A34" s="318" t="s">
        <v>9</v>
      </c>
      <c r="B34" s="319"/>
      <c r="C34" s="35">
        <v>3</v>
      </c>
      <c r="D34" s="35">
        <v>15</v>
      </c>
      <c r="E34" s="35">
        <v>141</v>
      </c>
      <c r="F34" s="35">
        <v>34</v>
      </c>
      <c r="G34" s="35">
        <v>107</v>
      </c>
      <c r="H34" s="3"/>
    </row>
    <row r="35" spans="1:8">
      <c r="A35" s="318" t="s">
        <v>10</v>
      </c>
      <c r="B35" s="319"/>
      <c r="C35" s="35">
        <v>3</v>
      </c>
      <c r="D35" s="35">
        <v>18</v>
      </c>
      <c r="E35" s="35">
        <v>134</v>
      </c>
      <c r="F35" s="35">
        <v>32</v>
      </c>
      <c r="G35" s="35">
        <v>102</v>
      </c>
      <c r="H35" s="3"/>
    </row>
    <row r="36" spans="1:8">
      <c r="A36" s="318" t="s">
        <v>33</v>
      </c>
      <c r="B36" s="319"/>
      <c r="C36" s="35">
        <v>3</v>
      </c>
      <c r="D36" s="35">
        <v>18</v>
      </c>
      <c r="E36" s="35">
        <v>133</v>
      </c>
      <c r="F36" s="35">
        <v>34</v>
      </c>
      <c r="G36" s="35">
        <v>99</v>
      </c>
      <c r="H36" s="3"/>
    </row>
    <row r="37" spans="1:8">
      <c r="A37" s="318" t="s">
        <v>12</v>
      </c>
      <c r="B37" s="319"/>
      <c r="C37" s="35">
        <v>3</v>
      </c>
      <c r="D37" s="35">
        <v>15</v>
      </c>
      <c r="E37" s="35">
        <v>129</v>
      </c>
      <c r="F37" s="35">
        <v>24</v>
      </c>
      <c r="G37" s="35">
        <v>105</v>
      </c>
      <c r="H37" s="3"/>
    </row>
    <row r="38" spans="1:8">
      <c r="A38" s="21"/>
      <c r="B38" s="2"/>
      <c r="C38" s="134"/>
      <c r="D38" s="134"/>
      <c r="E38" s="134"/>
      <c r="F38" s="134"/>
      <c r="G38" s="134"/>
      <c r="H38" s="3"/>
    </row>
    <row r="39" spans="1:8">
      <c r="A39" s="318" t="s">
        <v>173</v>
      </c>
      <c r="B39" s="319"/>
      <c r="C39" s="30">
        <v>1</v>
      </c>
      <c r="D39" s="30">
        <v>0</v>
      </c>
      <c r="E39" s="30">
        <v>1</v>
      </c>
      <c r="F39" s="30">
        <v>0</v>
      </c>
      <c r="G39" s="30">
        <v>1</v>
      </c>
      <c r="H39" s="3"/>
    </row>
    <row r="40" spans="1:8">
      <c r="A40" s="79"/>
      <c r="B40" s="45"/>
      <c r="C40" s="30"/>
      <c r="D40" s="30"/>
      <c r="E40" s="30"/>
      <c r="F40" s="30"/>
      <c r="G40" s="30"/>
      <c r="H40" s="3"/>
    </row>
    <row r="41" spans="1:8">
      <c r="A41" s="318" t="s">
        <v>174</v>
      </c>
      <c r="B41" s="319"/>
      <c r="C41" s="30">
        <v>1</v>
      </c>
      <c r="D41" s="30">
        <v>4</v>
      </c>
      <c r="E41" s="30">
        <v>6</v>
      </c>
      <c r="F41" s="30">
        <v>3</v>
      </c>
      <c r="G41" s="30">
        <v>3</v>
      </c>
      <c r="H41" s="3"/>
    </row>
    <row r="42" spans="1:8">
      <c r="A42" s="318" t="s">
        <v>175</v>
      </c>
      <c r="B42" s="319"/>
      <c r="C42" s="30"/>
      <c r="D42" s="30"/>
      <c r="E42" s="30"/>
      <c r="F42" s="30"/>
      <c r="G42" s="30"/>
      <c r="H42" s="3"/>
    </row>
    <row r="43" spans="1:8">
      <c r="A43" s="43"/>
      <c r="B43" s="45"/>
      <c r="C43" s="1"/>
      <c r="D43" s="1"/>
      <c r="E43" s="1"/>
      <c r="F43" s="1"/>
      <c r="G43" s="1"/>
      <c r="H43" s="3"/>
    </row>
    <row r="44" spans="1:8">
      <c r="A44" s="318" t="s">
        <v>176</v>
      </c>
      <c r="B44" s="319"/>
      <c r="C44" s="35">
        <v>1</v>
      </c>
      <c r="D44" s="35">
        <v>11</v>
      </c>
      <c r="E44" s="35">
        <v>122</v>
      </c>
      <c r="F44" s="35">
        <v>21</v>
      </c>
      <c r="G44" s="35">
        <v>101</v>
      </c>
      <c r="H44" s="3"/>
    </row>
    <row r="45" spans="1:8">
      <c r="A45" s="22"/>
      <c r="B45" s="7"/>
      <c r="C45" s="148"/>
      <c r="D45" s="148"/>
      <c r="E45" s="148"/>
      <c r="F45" s="148"/>
      <c r="G45" s="148"/>
      <c r="H45" s="3"/>
    </row>
    <row r="46" spans="1:8">
      <c r="A46" s="95" t="s">
        <v>168</v>
      </c>
      <c r="B46" s="95"/>
      <c r="C46" s="95"/>
      <c r="D46" s="95"/>
      <c r="E46" s="95"/>
      <c r="F46" s="95"/>
      <c r="G46" s="95"/>
    </row>
    <row r="47" spans="1:8">
      <c r="A47" s="95" t="s">
        <v>177</v>
      </c>
      <c r="B47" s="95"/>
      <c r="C47" s="95"/>
      <c r="D47" s="95"/>
      <c r="E47" s="95"/>
      <c r="F47" s="95"/>
      <c r="G47" s="95"/>
    </row>
    <row r="49" spans="1:15">
      <c r="A49" s="95" t="s">
        <v>178</v>
      </c>
    </row>
    <row r="50" spans="1:15">
      <c r="A50" s="1"/>
      <c r="C50" s="8"/>
      <c r="D50" s="8"/>
      <c r="E50" s="1"/>
      <c r="F50" s="1"/>
      <c r="G50" s="31"/>
      <c r="H50" s="31"/>
      <c r="N50" s="31"/>
      <c r="O50" s="31" t="s">
        <v>172</v>
      </c>
    </row>
    <row r="51" spans="1:15">
      <c r="A51" s="323" t="s">
        <v>46</v>
      </c>
      <c r="B51" s="324"/>
      <c r="C51" s="323" t="s">
        <v>153</v>
      </c>
      <c r="D51" s="340" t="s">
        <v>154</v>
      </c>
      <c r="E51" s="316" t="s">
        <v>179</v>
      </c>
      <c r="F51" s="316"/>
      <c r="G51" s="316"/>
      <c r="H51" s="316"/>
      <c r="I51" s="316"/>
      <c r="J51" s="316"/>
      <c r="K51" s="316"/>
      <c r="L51" s="316"/>
      <c r="M51" s="316"/>
      <c r="N51" s="316"/>
      <c r="O51" s="316"/>
    </row>
    <row r="52" spans="1:15">
      <c r="A52" s="325"/>
      <c r="B52" s="326"/>
      <c r="C52" s="325"/>
      <c r="D52" s="343"/>
      <c r="E52" s="316" t="s">
        <v>21</v>
      </c>
      <c r="F52" s="316"/>
      <c r="G52" s="316"/>
      <c r="H52" s="316" t="s">
        <v>180</v>
      </c>
      <c r="I52" s="316"/>
      <c r="J52" s="316" t="s">
        <v>181</v>
      </c>
      <c r="K52" s="316"/>
      <c r="L52" s="316" t="s">
        <v>182</v>
      </c>
      <c r="M52" s="316"/>
      <c r="N52" s="316" t="s">
        <v>183</v>
      </c>
      <c r="O52" s="316"/>
    </row>
    <row r="53" spans="1:15">
      <c r="A53" s="327"/>
      <c r="B53" s="328"/>
      <c r="C53" s="327"/>
      <c r="D53" s="341"/>
      <c r="E53" s="65" t="s">
        <v>22</v>
      </c>
      <c r="F53" s="65" t="s">
        <v>184</v>
      </c>
      <c r="G53" s="65" t="s">
        <v>185</v>
      </c>
      <c r="H53" s="65" t="s">
        <v>184</v>
      </c>
      <c r="I53" s="65" t="s">
        <v>185</v>
      </c>
      <c r="J53" s="65" t="s">
        <v>184</v>
      </c>
      <c r="K53" s="65" t="s">
        <v>185</v>
      </c>
      <c r="L53" s="65" t="s">
        <v>184</v>
      </c>
      <c r="M53" s="65" t="s">
        <v>185</v>
      </c>
      <c r="N53" s="65" t="s">
        <v>184</v>
      </c>
      <c r="O53" s="65" t="s">
        <v>185</v>
      </c>
    </row>
    <row r="54" spans="1:15">
      <c r="A54" s="52"/>
      <c r="B54" s="4"/>
      <c r="C54" s="20"/>
      <c r="D54" s="20"/>
      <c r="E54" s="96"/>
      <c r="F54" s="96"/>
      <c r="G54" s="96"/>
      <c r="H54" s="96"/>
      <c r="I54" s="96"/>
      <c r="J54" s="96"/>
      <c r="K54" s="16"/>
      <c r="L54" s="16"/>
      <c r="M54" s="16"/>
      <c r="N54" s="16"/>
      <c r="O54" s="4"/>
    </row>
    <row r="55" spans="1:15">
      <c r="A55" s="318" t="s">
        <v>8</v>
      </c>
      <c r="B55" s="319"/>
      <c r="C55" s="35">
        <v>1</v>
      </c>
      <c r="D55" s="35">
        <v>183</v>
      </c>
      <c r="E55" s="35">
        <v>330</v>
      </c>
      <c r="F55" s="35">
        <v>204</v>
      </c>
      <c r="G55" s="35">
        <v>126</v>
      </c>
      <c r="H55" s="35">
        <v>0</v>
      </c>
      <c r="I55" s="35">
        <v>0</v>
      </c>
      <c r="J55" s="35">
        <v>79</v>
      </c>
      <c r="K55" s="1">
        <v>43</v>
      </c>
      <c r="L55" s="1">
        <v>64</v>
      </c>
      <c r="M55" s="1">
        <v>34</v>
      </c>
      <c r="N55" s="1">
        <v>61</v>
      </c>
      <c r="O55" s="2">
        <v>49</v>
      </c>
    </row>
    <row r="56" spans="1:15">
      <c r="A56" s="318" t="s">
        <v>9</v>
      </c>
      <c r="B56" s="319"/>
      <c r="C56" s="35">
        <v>1</v>
      </c>
      <c r="D56" s="35">
        <v>182</v>
      </c>
      <c r="E56" s="35">
        <v>336</v>
      </c>
      <c r="F56" s="35">
        <v>218</v>
      </c>
      <c r="G56" s="35">
        <v>118</v>
      </c>
      <c r="H56" s="35">
        <v>0</v>
      </c>
      <c r="I56" s="35">
        <v>0</v>
      </c>
      <c r="J56" s="35">
        <v>79</v>
      </c>
      <c r="K56" s="1">
        <v>42</v>
      </c>
      <c r="L56" s="1">
        <v>65</v>
      </c>
      <c r="M56" s="1">
        <v>31</v>
      </c>
      <c r="N56" s="1">
        <v>74</v>
      </c>
      <c r="O56" s="2">
        <v>45</v>
      </c>
    </row>
    <row r="57" spans="1:15">
      <c r="A57" s="318" t="s">
        <v>10</v>
      </c>
      <c r="B57" s="319"/>
      <c r="C57" s="35">
        <v>1</v>
      </c>
      <c r="D57" s="35">
        <v>184</v>
      </c>
      <c r="E57" s="35">
        <v>345</v>
      </c>
      <c r="F57" s="35">
        <v>224</v>
      </c>
      <c r="G57" s="35">
        <v>121</v>
      </c>
      <c r="H57" s="35">
        <v>0</v>
      </c>
      <c r="I57" s="35">
        <v>0</v>
      </c>
      <c r="J57" s="35">
        <v>81</v>
      </c>
      <c r="K57" s="1">
        <v>36</v>
      </c>
      <c r="L57" s="1">
        <v>61</v>
      </c>
      <c r="M57" s="1">
        <v>31</v>
      </c>
      <c r="N57" s="1">
        <v>82</v>
      </c>
      <c r="O57" s="2">
        <v>54</v>
      </c>
    </row>
    <row r="58" spans="1:15">
      <c r="A58" s="318" t="s">
        <v>33</v>
      </c>
      <c r="B58" s="319"/>
      <c r="C58" s="35">
        <v>1</v>
      </c>
      <c r="D58" s="35">
        <v>191</v>
      </c>
      <c r="E58" s="35">
        <v>365</v>
      </c>
      <c r="F58" s="35">
        <v>239</v>
      </c>
      <c r="G58" s="35">
        <v>126</v>
      </c>
      <c r="H58" s="35">
        <v>0</v>
      </c>
      <c r="I58" s="35">
        <v>0</v>
      </c>
      <c r="J58" s="35">
        <v>85</v>
      </c>
      <c r="K58" s="1">
        <v>41</v>
      </c>
      <c r="L58" s="1">
        <v>69</v>
      </c>
      <c r="M58" s="1">
        <v>32</v>
      </c>
      <c r="N58" s="1">
        <v>85</v>
      </c>
      <c r="O58" s="2">
        <v>53</v>
      </c>
    </row>
    <row r="59" spans="1:15">
      <c r="A59" s="318" t="s">
        <v>12</v>
      </c>
      <c r="B59" s="319"/>
      <c r="C59" s="35">
        <v>1</v>
      </c>
      <c r="D59" s="35">
        <v>196</v>
      </c>
      <c r="E59" s="35">
        <v>361</v>
      </c>
      <c r="F59" s="35">
        <v>230</v>
      </c>
      <c r="G59" s="35">
        <v>131</v>
      </c>
      <c r="H59" s="35">
        <v>0</v>
      </c>
      <c r="I59" s="35">
        <v>0</v>
      </c>
      <c r="J59" s="35">
        <v>88</v>
      </c>
      <c r="K59" s="1">
        <v>48</v>
      </c>
      <c r="L59" s="1">
        <v>59</v>
      </c>
      <c r="M59" s="1">
        <v>32</v>
      </c>
      <c r="N59" s="1">
        <v>83</v>
      </c>
      <c r="O59" s="2">
        <v>51</v>
      </c>
    </row>
    <row r="60" spans="1:15">
      <c r="A60" s="51"/>
      <c r="B60" s="68"/>
      <c r="C60" s="38"/>
      <c r="D60" s="38"/>
      <c r="E60" s="38"/>
      <c r="F60" s="38"/>
      <c r="G60" s="38"/>
      <c r="H60" s="38"/>
      <c r="I60" s="38"/>
      <c r="J60" s="38"/>
      <c r="K60" s="8"/>
      <c r="L60" s="8"/>
      <c r="M60" s="8"/>
      <c r="N60" s="8"/>
      <c r="O60" s="7"/>
    </row>
    <row r="61" spans="1:15">
      <c r="A61" s="95" t="s">
        <v>168</v>
      </c>
    </row>
    <row r="66" spans="3:7">
      <c r="C66" s="96"/>
      <c r="D66" s="96"/>
      <c r="E66" s="96"/>
      <c r="F66" s="96"/>
    </row>
    <row r="67" spans="3:7">
      <c r="C67" s="35"/>
      <c r="D67" s="35"/>
      <c r="E67" s="35"/>
      <c r="F67" s="35"/>
    </row>
    <row r="68" spans="3:7">
      <c r="C68" s="35"/>
      <c r="D68" s="35"/>
      <c r="E68" s="35"/>
      <c r="F68" s="35"/>
    </row>
    <row r="69" spans="3:7">
      <c r="C69" s="35"/>
      <c r="D69" s="35"/>
      <c r="E69" s="35"/>
      <c r="F69" s="35"/>
    </row>
    <row r="70" spans="3:7">
      <c r="C70" s="35"/>
      <c r="D70" s="35"/>
      <c r="E70" s="35"/>
      <c r="F70" s="35"/>
    </row>
    <row r="71" spans="3:7">
      <c r="C71" s="35"/>
      <c r="D71" s="35"/>
      <c r="E71" s="35"/>
      <c r="F71" s="35"/>
      <c r="G71" s="1"/>
    </row>
  </sheetData>
  <mergeCells count="61">
    <mergeCell ref="G3:J3"/>
    <mergeCell ref="A4:B5"/>
    <mergeCell ref="C4:C5"/>
    <mergeCell ref="D4:D5"/>
    <mergeCell ref="E4:E5"/>
    <mergeCell ref="F4:H4"/>
    <mergeCell ref="I4:J4"/>
    <mergeCell ref="I5:J5"/>
    <mergeCell ref="A14:B14"/>
    <mergeCell ref="I14:J14"/>
    <mergeCell ref="A7:B7"/>
    <mergeCell ref="I7:J7"/>
    <mergeCell ref="A8:B8"/>
    <mergeCell ref="I8:J8"/>
    <mergeCell ref="A9:B9"/>
    <mergeCell ref="I9:J9"/>
    <mergeCell ref="A10:B10"/>
    <mergeCell ref="I10:J10"/>
    <mergeCell ref="A11:B11"/>
    <mergeCell ref="I11:J11"/>
    <mergeCell ref="I13:J13"/>
    <mergeCell ref="A15:B15"/>
    <mergeCell ref="I15:J15"/>
    <mergeCell ref="A16:B16"/>
    <mergeCell ref="I16:J16"/>
    <mergeCell ref="A17:B17"/>
    <mergeCell ref="I17:J17"/>
    <mergeCell ref="E30:G30"/>
    <mergeCell ref="A33:B33"/>
    <mergeCell ref="I19:J19"/>
    <mergeCell ref="A20:B20"/>
    <mergeCell ref="I20:J20"/>
    <mergeCell ref="A21:B21"/>
    <mergeCell ref="I21:J21"/>
    <mergeCell ref="A22:B22"/>
    <mergeCell ref="A41:B41"/>
    <mergeCell ref="A23:B23"/>
    <mergeCell ref="A30:B31"/>
    <mergeCell ref="C30:C31"/>
    <mergeCell ref="D30:D31"/>
    <mergeCell ref="A34:B34"/>
    <mergeCell ref="A35:B35"/>
    <mergeCell ref="A36:B36"/>
    <mergeCell ref="A37:B37"/>
    <mergeCell ref="A39:B39"/>
    <mergeCell ref="A59:B59"/>
    <mergeCell ref="A42:B42"/>
    <mergeCell ref="A44:B44"/>
    <mergeCell ref="A51:B53"/>
    <mergeCell ref="C51:C53"/>
    <mergeCell ref="N52:O52"/>
    <mergeCell ref="A55:B55"/>
    <mergeCell ref="A56:B56"/>
    <mergeCell ref="A57:B57"/>
    <mergeCell ref="A58:B58"/>
    <mergeCell ref="D51:D53"/>
    <mergeCell ref="E51:O51"/>
    <mergeCell ref="E52:G52"/>
    <mergeCell ref="H52:I52"/>
    <mergeCell ref="J52:K52"/>
    <mergeCell ref="L52:M52"/>
  </mergeCells>
  <phoneticPr fontId="2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 scaleWithDoc="0">
    <oddHeader>&amp;L&amp;"ＭＳ Ｐゴシック,標準"教育・文化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7"/>
  <sheetViews>
    <sheetView view="pageLayout" zoomScaleNormal="100" zoomScaleSheetLayoutView="100" workbookViewId="0">
      <selection activeCell="J15" sqref="J15"/>
    </sheetView>
  </sheetViews>
  <sheetFormatPr defaultRowHeight="13.5"/>
  <cols>
    <col min="1" max="1" width="36.875" style="40" customWidth="1"/>
    <col min="2" max="10" width="10.75" style="40" customWidth="1"/>
    <col min="11" max="256" width="9" style="40"/>
    <col min="257" max="257" width="36.875" style="40" customWidth="1"/>
    <col min="258" max="266" width="10.75" style="40" customWidth="1"/>
    <col min="267" max="512" width="9" style="40"/>
    <col min="513" max="513" width="36.875" style="40" customWidth="1"/>
    <col min="514" max="522" width="10.75" style="40" customWidth="1"/>
    <col min="523" max="768" width="9" style="40"/>
    <col min="769" max="769" width="36.875" style="40" customWidth="1"/>
    <col min="770" max="778" width="10.75" style="40" customWidth="1"/>
    <col min="779" max="1024" width="9" style="40"/>
    <col min="1025" max="1025" width="36.875" style="40" customWidth="1"/>
    <col min="1026" max="1034" width="10.75" style="40" customWidth="1"/>
    <col min="1035" max="1280" width="9" style="40"/>
    <col min="1281" max="1281" width="36.875" style="40" customWidth="1"/>
    <col min="1282" max="1290" width="10.75" style="40" customWidth="1"/>
    <col min="1291" max="1536" width="9" style="40"/>
    <col min="1537" max="1537" width="36.875" style="40" customWidth="1"/>
    <col min="1538" max="1546" width="10.75" style="40" customWidth="1"/>
    <col min="1547" max="1792" width="9" style="40"/>
    <col min="1793" max="1793" width="36.875" style="40" customWidth="1"/>
    <col min="1794" max="1802" width="10.75" style="40" customWidth="1"/>
    <col min="1803" max="2048" width="9" style="40"/>
    <col min="2049" max="2049" width="36.875" style="40" customWidth="1"/>
    <col min="2050" max="2058" width="10.75" style="40" customWidth="1"/>
    <col min="2059" max="2304" width="9" style="40"/>
    <col min="2305" max="2305" width="36.875" style="40" customWidth="1"/>
    <col min="2306" max="2314" width="10.75" style="40" customWidth="1"/>
    <col min="2315" max="2560" width="9" style="40"/>
    <col min="2561" max="2561" width="36.875" style="40" customWidth="1"/>
    <col min="2562" max="2570" width="10.75" style="40" customWidth="1"/>
    <col min="2571" max="2816" width="9" style="40"/>
    <col min="2817" max="2817" width="36.875" style="40" customWidth="1"/>
    <col min="2818" max="2826" width="10.75" style="40" customWidth="1"/>
    <col min="2827" max="3072" width="9" style="40"/>
    <col min="3073" max="3073" width="36.875" style="40" customWidth="1"/>
    <col min="3074" max="3082" width="10.75" style="40" customWidth="1"/>
    <col min="3083" max="3328" width="9" style="40"/>
    <col min="3329" max="3329" width="36.875" style="40" customWidth="1"/>
    <col min="3330" max="3338" width="10.75" style="40" customWidth="1"/>
    <col min="3339" max="3584" width="9" style="40"/>
    <col min="3585" max="3585" width="36.875" style="40" customWidth="1"/>
    <col min="3586" max="3594" width="10.75" style="40" customWidth="1"/>
    <col min="3595" max="3840" width="9" style="40"/>
    <col min="3841" max="3841" width="36.875" style="40" customWidth="1"/>
    <col min="3842" max="3850" width="10.75" style="40" customWidth="1"/>
    <col min="3851" max="4096" width="9" style="40"/>
    <col min="4097" max="4097" width="36.875" style="40" customWidth="1"/>
    <col min="4098" max="4106" width="10.75" style="40" customWidth="1"/>
    <col min="4107" max="4352" width="9" style="40"/>
    <col min="4353" max="4353" width="36.875" style="40" customWidth="1"/>
    <col min="4354" max="4362" width="10.75" style="40" customWidth="1"/>
    <col min="4363" max="4608" width="9" style="40"/>
    <col min="4609" max="4609" width="36.875" style="40" customWidth="1"/>
    <col min="4610" max="4618" width="10.75" style="40" customWidth="1"/>
    <col min="4619" max="4864" width="9" style="40"/>
    <col min="4865" max="4865" width="36.875" style="40" customWidth="1"/>
    <col min="4866" max="4874" width="10.75" style="40" customWidth="1"/>
    <col min="4875" max="5120" width="9" style="40"/>
    <col min="5121" max="5121" width="36.875" style="40" customWidth="1"/>
    <col min="5122" max="5130" width="10.75" style="40" customWidth="1"/>
    <col min="5131" max="5376" width="9" style="40"/>
    <col min="5377" max="5377" width="36.875" style="40" customWidth="1"/>
    <col min="5378" max="5386" width="10.75" style="40" customWidth="1"/>
    <col min="5387" max="5632" width="9" style="40"/>
    <col min="5633" max="5633" width="36.875" style="40" customWidth="1"/>
    <col min="5634" max="5642" width="10.75" style="40" customWidth="1"/>
    <col min="5643" max="5888" width="9" style="40"/>
    <col min="5889" max="5889" width="36.875" style="40" customWidth="1"/>
    <col min="5890" max="5898" width="10.75" style="40" customWidth="1"/>
    <col min="5899" max="6144" width="9" style="40"/>
    <col min="6145" max="6145" width="36.875" style="40" customWidth="1"/>
    <col min="6146" max="6154" width="10.75" style="40" customWidth="1"/>
    <col min="6155" max="6400" width="9" style="40"/>
    <col min="6401" max="6401" width="36.875" style="40" customWidth="1"/>
    <col min="6402" max="6410" width="10.75" style="40" customWidth="1"/>
    <col min="6411" max="6656" width="9" style="40"/>
    <col min="6657" max="6657" width="36.875" style="40" customWidth="1"/>
    <col min="6658" max="6666" width="10.75" style="40" customWidth="1"/>
    <col min="6667" max="6912" width="9" style="40"/>
    <col min="6913" max="6913" width="36.875" style="40" customWidth="1"/>
    <col min="6914" max="6922" width="10.75" style="40" customWidth="1"/>
    <col min="6923" max="7168" width="9" style="40"/>
    <col min="7169" max="7169" width="36.875" style="40" customWidth="1"/>
    <col min="7170" max="7178" width="10.75" style="40" customWidth="1"/>
    <col min="7179" max="7424" width="9" style="40"/>
    <col min="7425" max="7425" width="36.875" style="40" customWidth="1"/>
    <col min="7426" max="7434" width="10.75" style="40" customWidth="1"/>
    <col min="7435" max="7680" width="9" style="40"/>
    <col min="7681" max="7681" width="36.875" style="40" customWidth="1"/>
    <col min="7682" max="7690" width="10.75" style="40" customWidth="1"/>
    <col min="7691" max="7936" width="9" style="40"/>
    <col min="7937" max="7937" width="36.875" style="40" customWidth="1"/>
    <col min="7938" max="7946" width="10.75" style="40" customWidth="1"/>
    <col min="7947" max="8192" width="9" style="40"/>
    <col min="8193" max="8193" width="36.875" style="40" customWidth="1"/>
    <col min="8194" max="8202" width="10.75" style="40" customWidth="1"/>
    <col min="8203" max="8448" width="9" style="40"/>
    <col min="8449" max="8449" width="36.875" style="40" customWidth="1"/>
    <col min="8450" max="8458" width="10.75" style="40" customWidth="1"/>
    <col min="8459" max="8704" width="9" style="40"/>
    <col min="8705" max="8705" width="36.875" style="40" customWidth="1"/>
    <col min="8706" max="8714" width="10.75" style="40" customWidth="1"/>
    <col min="8715" max="8960" width="9" style="40"/>
    <col min="8961" max="8961" width="36.875" style="40" customWidth="1"/>
    <col min="8962" max="8970" width="10.75" style="40" customWidth="1"/>
    <col min="8971" max="9216" width="9" style="40"/>
    <col min="9217" max="9217" width="36.875" style="40" customWidth="1"/>
    <col min="9218" max="9226" width="10.75" style="40" customWidth="1"/>
    <col min="9227" max="9472" width="9" style="40"/>
    <col min="9473" max="9473" width="36.875" style="40" customWidth="1"/>
    <col min="9474" max="9482" width="10.75" style="40" customWidth="1"/>
    <col min="9483" max="9728" width="9" style="40"/>
    <col min="9729" max="9729" width="36.875" style="40" customWidth="1"/>
    <col min="9730" max="9738" width="10.75" style="40" customWidth="1"/>
    <col min="9739" max="9984" width="9" style="40"/>
    <col min="9985" max="9985" width="36.875" style="40" customWidth="1"/>
    <col min="9986" max="9994" width="10.75" style="40" customWidth="1"/>
    <col min="9995" max="10240" width="9" style="40"/>
    <col min="10241" max="10241" width="36.875" style="40" customWidth="1"/>
    <col min="10242" max="10250" width="10.75" style="40" customWidth="1"/>
    <col min="10251" max="10496" width="9" style="40"/>
    <col min="10497" max="10497" width="36.875" style="40" customWidth="1"/>
    <col min="10498" max="10506" width="10.75" style="40" customWidth="1"/>
    <col min="10507" max="10752" width="9" style="40"/>
    <col min="10753" max="10753" width="36.875" style="40" customWidth="1"/>
    <col min="10754" max="10762" width="10.75" style="40" customWidth="1"/>
    <col min="10763" max="11008" width="9" style="40"/>
    <col min="11009" max="11009" width="36.875" style="40" customWidth="1"/>
    <col min="11010" max="11018" width="10.75" style="40" customWidth="1"/>
    <col min="11019" max="11264" width="9" style="40"/>
    <col min="11265" max="11265" width="36.875" style="40" customWidth="1"/>
    <col min="11266" max="11274" width="10.75" style="40" customWidth="1"/>
    <col min="11275" max="11520" width="9" style="40"/>
    <col min="11521" max="11521" width="36.875" style="40" customWidth="1"/>
    <col min="11522" max="11530" width="10.75" style="40" customWidth="1"/>
    <col min="11531" max="11776" width="9" style="40"/>
    <col min="11777" max="11777" width="36.875" style="40" customWidth="1"/>
    <col min="11778" max="11786" width="10.75" style="40" customWidth="1"/>
    <col min="11787" max="12032" width="9" style="40"/>
    <col min="12033" max="12033" width="36.875" style="40" customWidth="1"/>
    <col min="12034" max="12042" width="10.75" style="40" customWidth="1"/>
    <col min="12043" max="12288" width="9" style="40"/>
    <col min="12289" max="12289" width="36.875" style="40" customWidth="1"/>
    <col min="12290" max="12298" width="10.75" style="40" customWidth="1"/>
    <col min="12299" max="12544" width="9" style="40"/>
    <col min="12545" max="12545" width="36.875" style="40" customWidth="1"/>
    <col min="12546" max="12554" width="10.75" style="40" customWidth="1"/>
    <col min="12555" max="12800" width="9" style="40"/>
    <col min="12801" max="12801" width="36.875" style="40" customWidth="1"/>
    <col min="12802" max="12810" width="10.75" style="40" customWidth="1"/>
    <col min="12811" max="13056" width="9" style="40"/>
    <col min="13057" max="13057" width="36.875" style="40" customWidth="1"/>
    <col min="13058" max="13066" width="10.75" style="40" customWidth="1"/>
    <col min="13067" max="13312" width="9" style="40"/>
    <col min="13313" max="13313" width="36.875" style="40" customWidth="1"/>
    <col min="13314" max="13322" width="10.75" style="40" customWidth="1"/>
    <col min="13323" max="13568" width="9" style="40"/>
    <col min="13569" max="13569" width="36.875" style="40" customWidth="1"/>
    <col min="13570" max="13578" width="10.75" style="40" customWidth="1"/>
    <col min="13579" max="13824" width="9" style="40"/>
    <col min="13825" max="13825" width="36.875" style="40" customWidth="1"/>
    <col min="13826" max="13834" width="10.75" style="40" customWidth="1"/>
    <col min="13835" max="14080" width="9" style="40"/>
    <col min="14081" max="14081" width="36.875" style="40" customWidth="1"/>
    <col min="14082" max="14090" width="10.75" style="40" customWidth="1"/>
    <col min="14091" max="14336" width="9" style="40"/>
    <col min="14337" max="14337" width="36.875" style="40" customWidth="1"/>
    <col min="14338" max="14346" width="10.75" style="40" customWidth="1"/>
    <col min="14347" max="14592" width="9" style="40"/>
    <col min="14593" max="14593" width="36.875" style="40" customWidth="1"/>
    <col min="14594" max="14602" width="10.75" style="40" customWidth="1"/>
    <col min="14603" max="14848" width="9" style="40"/>
    <col min="14849" max="14849" width="36.875" style="40" customWidth="1"/>
    <col min="14850" max="14858" width="10.75" style="40" customWidth="1"/>
    <col min="14859" max="15104" width="9" style="40"/>
    <col min="15105" max="15105" width="36.875" style="40" customWidth="1"/>
    <col min="15106" max="15114" width="10.75" style="40" customWidth="1"/>
    <col min="15115" max="15360" width="9" style="40"/>
    <col min="15361" max="15361" width="36.875" style="40" customWidth="1"/>
    <col min="15362" max="15370" width="10.75" style="40" customWidth="1"/>
    <col min="15371" max="15616" width="9" style="40"/>
    <col min="15617" max="15617" width="36.875" style="40" customWidth="1"/>
    <col min="15618" max="15626" width="10.75" style="40" customWidth="1"/>
    <col min="15627" max="15872" width="9" style="40"/>
    <col min="15873" max="15873" width="36.875" style="40" customWidth="1"/>
    <col min="15874" max="15882" width="10.75" style="40" customWidth="1"/>
    <col min="15883" max="16128" width="9" style="40"/>
    <col min="16129" max="16129" width="36.875" style="40" customWidth="1"/>
    <col min="16130" max="16138" width="10.75" style="40" customWidth="1"/>
    <col min="16139" max="16384" width="9" style="40"/>
  </cols>
  <sheetData>
    <row r="1" spans="1:10">
      <c r="A1" s="95" t="s">
        <v>186</v>
      </c>
    </row>
    <row r="2" spans="1:10">
      <c r="A2" s="339" t="s">
        <v>187</v>
      </c>
      <c r="B2" s="339"/>
      <c r="C2" s="339"/>
    </row>
    <row r="3" spans="1:10">
      <c r="A3" s="8" t="s">
        <v>188</v>
      </c>
      <c r="B3" s="8"/>
      <c r="C3" s="8"/>
      <c r="D3" s="8"/>
      <c r="E3" s="8"/>
      <c r="F3" s="8"/>
      <c r="G3" s="8"/>
      <c r="H3" s="8"/>
      <c r="I3" s="117" t="s">
        <v>189</v>
      </c>
    </row>
    <row r="4" spans="1:10">
      <c r="A4" s="308" t="s">
        <v>46</v>
      </c>
      <c r="B4" s="308" t="s">
        <v>154</v>
      </c>
      <c r="C4" s="308" t="s">
        <v>190</v>
      </c>
      <c r="D4" s="308" t="s">
        <v>191</v>
      </c>
      <c r="E4" s="308" t="s">
        <v>192</v>
      </c>
      <c r="F4" s="308" t="s">
        <v>193</v>
      </c>
      <c r="G4" s="308" t="s">
        <v>194</v>
      </c>
      <c r="H4" s="308" t="s">
        <v>195</v>
      </c>
      <c r="I4" s="308" t="s">
        <v>196</v>
      </c>
    </row>
    <row r="5" spans="1:10">
      <c r="A5" s="309"/>
      <c r="B5" s="309"/>
      <c r="C5" s="309"/>
      <c r="D5" s="309"/>
      <c r="E5" s="309"/>
      <c r="F5" s="309"/>
      <c r="G5" s="309"/>
      <c r="H5" s="309"/>
      <c r="I5" s="309"/>
    </row>
    <row r="6" spans="1:10">
      <c r="A6" s="91"/>
      <c r="B6" s="16"/>
      <c r="C6" s="16"/>
      <c r="D6" s="16"/>
      <c r="E6" s="16"/>
      <c r="F6" s="16"/>
      <c r="G6" s="16"/>
      <c r="H6" s="16"/>
      <c r="I6" s="4"/>
    </row>
    <row r="7" spans="1:10">
      <c r="A7" s="118" t="s">
        <v>25</v>
      </c>
      <c r="B7" s="27">
        <v>559</v>
      </c>
      <c r="C7" s="27">
        <v>17709</v>
      </c>
      <c r="D7" s="27">
        <v>3774</v>
      </c>
      <c r="E7" s="27">
        <v>3625</v>
      </c>
      <c r="F7" s="27">
        <v>3592</v>
      </c>
      <c r="G7" s="27">
        <v>3737</v>
      </c>
      <c r="H7" s="27">
        <v>1133</v>
      </c>
      <c r="I7" s="42">
        <v>1848</v>
      </c>
      <c r="J7" s="149"/>
    </row>
    <row r="8" spans="1:10">
      <c r="A8" s="118" t="s">
        <v>26</v>
      </c>
      <c r="B8" s="27">
        <v>505</v>
      </c>
      <c r="C8" s="27">
        <v>13596</v>
      </c>
      <c r="D8" s="27">
        <v>2832</v>
      </c>
      <c r="E8" s="27">
        <v>2907</v>
      </c>
      <c r="F8" s="27">
        <v>2689</v>
      </c>
      <c r="G8" s="27">
        <v>2760</v>
      </c>
      <c r="H8" s="27">
        <v>900</v>
      </c>
      <c r="I8" s="42">
        <v>1508</v>
      </c>
      <c r="J8" s="149"/>
    </row>
    <row r="9" spans="1:10">
      <c r="A9" s="118" t="s">
        <v>27</v>
      </c>
      <c r="B9" s="27">
        <v>520</v>
      </c>
      <c r="C9" s="27">
        <v>13817</v>
      </c>
      <c r="D9" s="27">
        <v>3085</v>
      </c>
      <c r="E9" s="27">
        <v>2816</v>
      </c>
      <c r="F9" s="27">
        <v>2844</v>
      </c>
      <c r="G9" s="27">
        <v>2667</v>
      </c>
      <c r="H9" s="27">
        <v>819</v>
      </c>
      <c r="I9" s="42">
        <v>1586</v>
      </c>
      <c r="J9" s="149"/>
    </row>
    <row r="10" spans="1:10">
      <c r="A10" s="118" t="s">
        <v>33</v>
      </c>
      <c r="B10" s="27">
        <v>533</v>
      </c>
      <c r="C10" s="27">
        <v>14151</v>
      </c>
      <c r="D10" s="27">
        <v>3124</v>
      </c>
      <c r="E10" s="27">
        <v>3075</v>
      </c>
      <c r="F10" s="27">
        <v>2736</v>
      </c>
      <c r="G10" s="27">
        <v>2873</v>
      </c>
      <c r="H10" s="27">
        <v>794</v>
      </c>
      <c r="I10" s="42">
        <v>1549</v>
      </c>
      <c r="J10" s="149"/>
    </row>
    <row r="11" spans="1:10">
      <c r="A11" s="118" t="s">
        <v>12</v>
      </c>
      <c r="B11" s="27">
        <f>SUM(B19,B23:B32,B42,B50:B53,B56,B60,B63:B64)</f>
        <v>552</v>
      </c>
      <c r="C11" s="27">
        <f>SUM(C18:C64)</f>
        <v>12679</v>
      </c>
      <c r="D11" s="27">
        <f>SUM(D18:D64)</f>
        <v>2972</v>
      </c>
      <c r="E11" s="27">
        <f t="shared" ref="E11:H11" si="0">SUM(E18:E64)</f>
        <v>3122</v>
      </c>
      <c r="F11" s="27">
        <f t="shared" si="0"/>
        <v>2980</v>
      </c>
      <c r="G11" s="27">
        <f t="shared" si="0"/>
        <v>2785</v>
      </c>
      <c r="H11" s="27">
        <f t="shared" si="0"/>
        <v>820</v>
      </c>
      <c r="I11" s="42">
        <f>SUM(J72:J76,E72:E76,G82)</f>
        <v>1702</v>
      </c>
      <c r="J11" s="149"/>
    </row>
    <row r="12" spans="1:10">
      <c r="A12" s="150"/>
      <c r="B12" s="39"/>
      <c r="C12" s="39"/>
      <c r="D12" s="39"/>
      <c r="E12" s="39"/>
      <c r="F12" s="39"/>
      <c r="G12" s="39"/>
      <c r="H12" s="39"/>
      <c r="I12" s="44"/>
      <c r="J12" s="149"/>
    </row>
    <row r="13" spans="1:10" s="95" customFormat="1">
      <c r="A13" s="149"/>
      <c r="B13" s="151"/>
      <c r="C13" s="151"/>
      <c r="D13" s="151"/>
      <c r="E13" s="151"/>
      <c r="F13" s="151"/>
      <c r="G13" s="151"/>
      <c r="H13" s="151"/>
      <c r="I13" s="149"/>
      <c r="J13" s="149"/>
    </row>
    <row r="14" spans="1:10">
      <c r="A14" s="152" t="s">
        <v>197</v>
      </c>
      <c r="B14" s="151"/>
      <c r="C14" s="151"/>
      <c r="D14" s="151"/>
      <c r="E14" s="151"/>
      <c r="F14" s="151"/>
      <c r="G14" s="151"/>
      <c r="H14" s="151" t="s">
        <v>42</v>
      </c>
      <c r="I14" s="149"/>
      <c r="J14" s="149"/>
    </row>
    <row r="15" spans="1:10">
      <c r="A15" s="375" t="s">
        <v>46</v>
      </c>
      <c r="B15" s="375" t="s">
        <v>154</v>
      </c>
      <c r="C15" s="375" t="s">
        <v>190</v>
      </c>
      <c r="D15" s="375" t="s">
        <v>191</v>
      </c>
      <c r="E15" s="375" t="s">
        <v>192</v>
      </c>
      <c r="F15" s="375" t="s">
        <v>193</v>
      </c>
      <c r="G15" s="375" t="s">
        <v>194</v>
      </c>
      <c r="H15" s="375" t="s">
        <v>195</v>
      </c>
      <c r="I15" s="149"/>
      <c r="J15" s="149"/>
    </row>
    <row r="16" spans="1:10">
      <c r="A16" s="376"/>
      <c r="B16" s="376"/>
      <c r="C16" s="376"/>
      <c r="D16" s="376"/>
      <c r="E16" s="376"/>
      <c r="F16" s="376"/>
      <c r="G16" s="376"/>
      <c r="H16" s="376"/>
      <c r="I16" s="149"/>
      <c r="J16" s="149"/>
    </row>
    <row r="17" spans="1:11">
      <c r="A17" s="153"/>
      <c r="B17" s="154"/>
      <c r="C17" s="154"/>
      <c r="D17" s="154"/>
      <c r="E17" s="154"/>
      <c r="F17" s="154"/>
      <c r="G17" s="154"/>
      <c r="H17" s="155"/>
      <c r="I17" s="149"/>
      <c r="J17" s="149"/>
    </row>
    <row r="18" spans="1:11" s="95" customFormat="1">
      <c r="A18" s="157" t="s">
        <v>198</v>
      </c>
      <c r="B18" s="210"/>
      <c r="C18" s="73"/>
      <c r="D18" s="73"/>
      <c r="E18" s="73"/>
      <c r="F18" s="73"/>
      <c r="G18" s="73"/>
      <c r="H18" s="100"/>
      <c r="I18" s="156"/>
      <c r="J18" s="149"/>
    </row>
    <row r="19" spans="1:11" s="95" customFormat="1">
      <c r="A19" s="157" t="s">
        <v>199</v>
      </c>
      <c r="B19" s="210">
        <v>71</v>
      </c>
      <c r="C19" s="73">
        <f>SUM(D19:H19)</f>
        <v>2845</v>
      </c>
      <c r="D19" s="127">
        <v>676</v>
      </c>
      <c r="E19" s="127">
        <v>871</v>
      </c>
      <c r="F19" s="127">
        <v>611</v>
      </c>
      <c r="G19" s="127">
        <v>569</v>
      </c>
      <c r="H19" s="129">
        <v>118</v>
      </c>
      <c r="I19" s="149"/>
      <c r="J19" s="149"/>
      <c r="K19" s="131"/>
    </row>
    <row r="20" spans="1:11" s="95" customFormat="1">
      <c r="A20" s="157" t="s">
        <v>200</v>
      </c>
      <c r="B20" s="115"/>
      <c r="C20" s="73">
        <f>SUM(D20:H20)</f>
        <v>481</v>
      </c>
      <c r="D20" s="215" t="s">
        <v>209</v>
      </c>
      <c r="E20" s="127">
        <v>2</v>
      </c>
      <c r="F20" s="127">
        <v>223</v>
      </c>
      <c r="G20" s="127">
        <v>195</v>
      </c>
      <c r="H20" s="129">
        <v>61</v>
      </c>
      <c r="I20" s="149"/>
      <c r="J20" s="149"/>
      <c r="K20" s="131"/>
    </row>
    <row r="21" spans="1:11" s="95" customFormat="1">
      <c r="A21" s="157"/>
      <c r="B21" s="210"/>
      <c r="C21" s="73"/>
      <c r="D21" s="73"/>
      <c r="E21" s="73"/>
      <c r="F21" s="73"/>
      <c r="G21" s="73"/>
      <c r="H21" s="100"/>
      <c r="I21" s="149"/>
      <c r="J21" s="149"/>
    </row>
    <row r="22" spans="1:11" s="95" customFormat="1">
      <c r="A22" s="157" t="s">
        <v>201</v>
      </c>
      <c r="B22" s="210"/>
      <c r="C22" s="73"/>
      <c r="D22" s="73"/>
      <c r="E22" s="73"/>
      <c r="F22" s="73"/>
      <c r="G22" s="73"/>
      <c r="H22" s="100"/>
      <c r="I22" s="149"/>
      <c r="J22" s="149"/>
    </row>
    <row r="23" spans="1:11" s="95" customFormat="1">
      <c r="A23" s="157" t="s">
        <v>202</v>
      </c>
      <c r="B23" s="210">
        <v>27</v>
      </c>
      <c r="C23" s="73">
        <f>SUM(D23:H23)</f>
        <v>378</v>
      </c>
      <c r="D23" s="73">
        <v>90</v>
      </c>
      <c r="E23" s="73">
        <v>74</v>
      </c>
      <c r="F23" s="73">
        <v>104</v>
      </c>
      <c r="G23" s="73">
        <v>96</v>
      </c>
      <c r="H23" s="100">
        <v>14</v>
      </c>
      <c r="I23" s="149"/>
      <c r="J23" s="149"/>
      <c r="K23" s="131"/>
    </row>
    <row r="24" spans="1:11" s="95" customFormat="1">
      <c r="A24" s="157" t="s">
        <v>203</v>
      </c>
      <c r="B24" s="210">
        <v>25</v>
      </c>
      <c r="C24" s="73">
        <f t="shared" ref="C24:C32" si="1">SUM(D24:H24)</f>
        <v>334</v>
      </c>
      <c r="D24" s="211">
        <v>62</v>
      </c>
      <c r="E24" s="211">
        <v>65</v>
      </c>
      <c r="F24" s="211">
        <v>99</v>
      </c>
      <c r="G24" s="211">
        <v>88</v>
      </c>
      <c r="H24" s="212">
        <v>20</v>
      </c>
      <c r="I24" s="149"/>
      <c r="J24" s="149"/>
      <c r="K24" s="131"/>
    </row>
    <row r="25" spans="1:11" s="95" customFormat="1">
      <c r="A25" s="157" t="s">
        <v>204</v>
      </c>
      <c r="B25" s="210">
        <v>30</v>
      </c>
      <c r="C25" s="73">
        <f>SUM(D25:H25)</f>
        <v>633</v>
      </c>
      <c r="D25" s="211">
        <v>108</v>
      </c>
      <c r="E25" s="211">
        <v>164</v>
      </c>
      <c r="F25" s="211">
        <v>170</v>
      </c>
      <c r="G25" s="211">
        <v>162</v>
      </c>
      <c r="H25" s="212">
        <v>29</v>
      </c>
      <c r="I25" s="149"/>
      <c r="J25" s="149"/>
      <c r="K25" s="131"/>
    </row>
    <row r="26" spans="1:11" s="95" customFormat="1">
      <c r="A26" s="157" t="s">
        <v>205</v>
      </c>
      <c r="B26" s="210">
        <v>18</v>
      </c>
      <c r="C26" s="73">
        <f t="shared" si="1"/>
        <v>401</v>
      </c>
      <c r="D26" s="211">
        <v>88</v>
      </c>
      <c r="E26" s="211">
        <v>101</v>
      </c>
      <c r="F26" s="211">
        <v>96</v>
      </c>
      <c r="G26" s="211">
        <v>87</v>
      </c>
      <c r="H26" s="212">
        <v>29</v>
      </c>
      <c r="I26" s="149"/>
      <c r="J26" s="149"/>
      <c r="K26" s="131"/>
    </row>
    <row r="27" spans="1:11" s="95" customFormat="1">
      <c r="A27" s="157" t="s">
        <v>206</v>
      </c>
      <c r="B27" s="213">
        <v>34</v>
      </c>
      <c r="C27" s="73">
        <f t="shared" si="1"/>
        <v>730</v>
      </c>
      <c r="D27" s="211">
        <v>154</v>
      </c>
      <c r="E27" s="211">
        <v>162</v>
      </c>
      <c r="F27" s="211">
        <v>194</v>
      </c>
      <c r="G27" s="211">
        <v>162</v>
      </c>
      <c r="H27" s="212">
        <v>58</v>
      </c>
      <c r="I27" s="149"/>
      <c r="J27" s="149"/>
      <c r="K27" s="131"/>
    </row>
    <row r="28" spans="1:11" s="95" customFormat="1">
      <c r="A28" s="157" t="s">
        <v>207</v>
      </c>
      <c r="B28" s="210">
        <v>18</v>
      </c>
      <c r="C28" s="73">
        <f t="shared" si="1"/>
        <v>392</v>
      </c>
      <c r="D28" s="211">
        <v>87</v>
      </c>
      <c r="E28" s="211">
        <v>84</v>
      </c>
      <c r="F28" s="211">
        <v>101</v>
      </c>
      <c r="G28" s="211">
        <v>101</v>
      </c>
      <c r="H28" s="212">
        <v>19</v>
      </c>
      <c r="I28" s="149"/>
      <c r="J28" s="149"/>
      <c r="K28" s="131"/>
    </row>
    <row r="29" spans="1:11" s="95" customFormat="1">
      <c r="A29" s="157" t="s">
        <v>208</v>
      </c>
      <c r="B29" s="214" t="s">
        <v>49</v>
      </c>
      <c r="C29" s="73">
        <f t="shared" si="1"/>
        <v>245</v>
      </c>
      <c r="D29" s="215" t="s">
        <v>209</v>
      </c>
      <c r="E29" s="211">
        <v>78</v>
      </c>
      <c r="F29" s="211">
        <v>82</v>
      </c>
      <c r="G29" s="211">
        <v>75</v>
      </c>
      <c r="H29" s="212">
        <v>10</v>
      </c>
      <c r="I29" s="149"/>
      <c r="J29" s="149"/>
      <c r="K29" s="131"/>
    </row>
    <row r="30" spans="1:11" s="95" customFormat="1">
      <c r="A30" s="157" t="s">
        <v>210</v>
      </c>
      <c r="B30" s="214" t="s">
        <v>16</v>
      </c>
      <c r="C30" s="73">
        <f t="shared" si="1"/>
        <v>308</v>
      </c>
      <c r="D30" s="211">
        <v>1</v>
      </c>
      <c r="E30" s="211">
        <v>94</v>
      </c>
      <c r="F30" s="211">
        <v>100</v>
      </c>
      <c r="G30" s="211">
        <v>94</v>
      </c>
      <c r="H30" s="212">
        <v>19</v>
      </c>
      <c r="I30" s="149"/>
      <c r="J30" s="149"/>
      <c r="K30" s="131"/>
    </row>
    <row r="31" spans="1:11" s="95" customFormat="1">
      <c r="A31" s="157" t="s">
        <v>211</v>
      </c>
      <c r="B31" s="210">
        <v>13</v>
      </c>
      <c r="C31" s="73">
        <f t="shared" si="1"/>
        <v>346</v>
      </c>
      <c r="D31" s="211">
        <v>89</v>
      </c>
      <c r="E31" s="211">
        <v>88</v>
      </c>
      <c r="F31" s="211">
        <v>85</v>
      </c>
      <c r="G31" s="211">
        <v>70</v>
      </c>
      <c r="H31" s="212">
        <v>14</v>
      </c>
      <c r="I31" s="149"/>
      <c r="J31" s="149"/>
      <c r="K31" s="131"/>
    </row>
    <row r="32" spans="1:11" s="95" customFormat="1">
      <c r="A32" s="34" t="s">
        <v>212</v>
      </c>
      <c r="B32" s="73">
        <v>31</v>
      </c>
      <c r="C32" s="73">
        <f t="shared" si="1"/>
        <v>156</v>
      </c>
      <c r="D32" s="211">
        <v>156</v>
      </c>
      <c r="E32" s="215" t="s">
        <v>209</v>
      </c>
      <c r="F32" s="215" t="s">
        <v>49</v>
      </c>
      <c r="G32" s="215" t="s">
        <v>209</v>
      </c>
      <c r="H32" s="216" t="s">
        <v>49</v>
      </c>
      <c r="I32" s="149"/>
      <c r="J32" s="149"/>
      <c r="K32" s="131"/>
    </row>
    <row r="33" spans="1:11" s="95" customFormat="1">
      <c r="A33" s="208" t="s">
        <v>213</v>
      </c>
      <c r="B33" s="380" t="s">
        <v>49</v>
      </c>
      <c r="C33" s="385">
        <f>SUM(D33:H35)</f>
        <v>1</v>
      </c>
      <c r="D33" s="380" t="s">
        <v>16</v>
      </c>
      <c r="E33" s="380" t="s">
        <v>209</v>
      </c>
      <c r="F33" s="380" t="s">
        <v>16</v>
      </c>
      <c r="G33" s="380" t="s">
        <v>209</v>
      </c>
      <c r="H33" s="381">
        <v>1</v>
      </c>
      <c r="I33" s="149"/>
      <c r="J33" s="149"/>
      <c r="K33" s="131"/>
    </row>
    <row r="34" spans="1:11" s="95" customFormat="1">
      <c r="A34" s="209" t="s">
        <v>214</v>
      </c>
      <c r="B34" s="380"/>
      <c r="C34" s="385"/>
      <c r="D34" s="380"/>
      <c r="E34" s="380"/>
      <c r="F34" s="380"/>
      <c r="G34" s="380"/>
      <c r="H34" s="381"/>
      <c r="I34" s="149"/>
      <c r="J34" s="149"/>
      <c r="K34" s="131"/>
    </row>
    <row r="35" spans="1:11" s="95" customFormat="1">
      <c r="A35" s="217" t="s">
        <v>215</v>
      </c>
      <c r="B35" s="380"/>
      <c r="C35" s="385"/>
      <c r="D35" s="380"/>
      <c r="E35" s="380"/>
      <c r="F35" s="380"/>
      <c r="G35" s="380"/>
      <c r="H35" s="381"/>
      <c r="I35" s="149"/>
      <c r="J35" s="149"/>
      <c r="K35" s="131"/>
    </row>
    <row r="36" spans="1:11" s="95" customFormat="1">
      <c r="A36" s="218" t="s">
        <v>216</v>
      </c>
      <c r="B36" s="382" t="s">
        <v>209</v>
      </c>
      <c r="C36" s="380">
        <f>SUM(D36:H37)</f>
        <v>2</v>
      </c>
      <c r="D36" s="380" t="s">
        <v>16</v>
      </c>
      <c r="E36" s="380" t="s">
        <v>49</v>
      </c>
      <c r="F36" s="380" t="s">
        <v>49</v>
      </c>
      <c r="G36" s="380" t="s">
        <v>49</v>
      </c>
      <c r="H36" s="381">
        <v>2</v>
      </c>
      <c r="I36" s="149"/>
      <c r="J36" s="149"/>
      <c r="K36" s="131"/>
    </row>
    <row r="37" spans="1:11" s="95" customFormat="1" ht="27">
      <c r="A37" s="218" t="s">
        <v>217</v>
      </c>
      <c r="B37" s="382"/>
      <c r="C37" s="380"/>
      <c r="D37" s="380"/>
      <c r="E37" s="380"/>
      <c r="F37" s="380"/>
      <c r="G37" s="380"/>
      <c r="H37" s="381"/>
      <c r="I37" s="149"/>
      <c r="J37" s="149"/>
      <c r="K37" s="131"/>
    </row>
    <row r="38" spans="1:11" s="95" customFormat="1">
      <c r="A38" s="219" t="s">
        <v>218</v>
      </c>
      <c r="B38" s="382" t="s">
        <v>49</v>
      </c>
      <c r="C38" s="383">
        <f>SUM(D38:H39)</f>
        <v>1</v>
      </c>
      <c r="D38" s="383" t="s">
        <v>16</v>
      </c>
      <c r="E38" s="383" t="s">
        <v>49</v>
      </c>
      <c r="F38" s="383" t="s">
        <v>16</v>
      </c>
      <c r="G38" s="383" t="s">
        <v>49</v>
      </c>
      <c r="H38" s="384">
        <v>1</v>
      </c>
      <c r="I38" s="149"/>
      <c r="J38" s="149"/>
      <c r="K38" s="131"/>
    </row>
    <row r="39" spans="1:11" s="95" customFormat="1">
      <c r="A39" s="219" t="s">
        <v>219</v>
      </c>
      <c r="B39" s="382"/>
      <c r="C39" s="383"/>
      <c r="D39" s="383"/>
      <c r="E39" s="383"/>
      <c r="F39" s="383"/>
      <c r="G39" s="383"/>
      <c r="H39" s="384"/>
      <c r="I39" s="149"/>
      <c r="J39" s="149"/>
      <c r="K39" s="131"/>
    </row>
    <row r="40" spans="1:11" s="95" customFormat="1">
      <c r="A40" s="219"/>
      <c r="B40" s="220"/>
      <c r="C40" s="172"/>
      <c r="D40" s="172"/>
      <c r="E40" s="172"/>
      <c r="F40" s="172"/>
      <c r="G40" s="172"/>
      <c r="H40" s="221"/>
      <c r="I40" s="149"/>
      <c r="J40" s="149"/>
      <c r="K40" s="131"/>
    </row>
    <row r="41" spans="1:11" s="95" customFormat="1">
      <c r="A41" s="157" t="s">
        <v>220</v>
      </c>
      <c r="B41" s="210"/>
      <c r="C41" s="73"/>
      <c r="D41" s="73"/>
      <c r="E41" s="73"/>
      <c r="F41" s="73"/>
      <c r="G41" s="73"/>
      <c r="H41" s="100"/>
      <c r="I41" s="149"/>
      <c r="J41" s="149"/>
    </row>
    <row r="42" spans="1:11" s="95" customFormat="1">
      <c r="A42" s="157" t="s">
        <v>221</v>
      </c>
      <c r="B42" s="210">
        <v>99</v>
      </c>
      <c r="C42" s="73">
        <f>SUM(D42:H42)</f>
        <v>920</v>
      </c>
      <c r="D42" s="73">
        <v>414</v>
      </c>
      <c r="E42" s="73">
        <v>506</v>
      </c>
      <c r="F42" s="115" t="s">
        <v>49</v>
      </c>
      <c r="G42" s="115" t="s">
        <v>49</v>
      </c>
      <c r="H42" s="125" t="s">
        <v>49</v>
      </c>
      <c r="I42" s="149"/>
      <c r="J42" s="149"/>
    </row>
    <row r="43" spans="1:11" s="95" customFormat="1">
      <c r="A43" s="208" t="s">
        <v>488</v>
      </c>
      <c r="B43" s="115" t="s">
        <v>222</v>
      </c>
      <c r="C43" s="73">
        <f t="shared" ref="C43:C47" si="2">SUM(D43:H43)</f>
        <v>7</v>
      </c>
      <c r="D43" s="73">
        <v>7</v>
      </c>
      <c r="E43" s="115" t="s">
        <v>18</v>
      </c>
      <c r="F43" s="115" t="s">
        <v>49</v>
      </c>
      <c r="G43" s="115" t="s">
        <v>49</v>
      </c>
      <c r="H43" s="125" t="s">
        <v>49</v>
      </c>
      <c r="I43" s="149"/>
      <c r="J43" s="149"/>
    </row>
    <row r="44" spans="1:11" s="95" customFormat="1">
      <c r="A44" s="157" t="s">
        <v>223</v>
      </c>
      <c r="B44" s="115" t="s">
        <v>49</v>
      </c>
      <c r="C44" s="73">
        <f t="shared" si="2"/>
        <v>291</v>
      </c>
      <c r="D44" s="115" t="s">
        <v>49</v>
      </c>
      <c r="E44" s="115">
        <v>12</v>
      </c>
      <c r="F44" s="115">
        <v>113</v>
      </c>
      <c r="G44" s="115">
        <v>112</v>
      </c>
      <c r="H44" s="125">
        <v>54</v>
      </c>
      <c r="I44" s="149"/>
      <c r="J44" s="149"/>
      <c r="K44" s="131"/>
    </row>
    <row r="45" spans="1:11" s="95" customFormat="1">
      <c r="A45" s="157" t="s">
        <v>224</v>
      </c>
      <c r="B45" s="115" t="s">
        <v>16</v>
      </c>
      <c r="C45" s="73">
        <f t="shared" si="2"/>
        <v>253</v>
      </c>
      <c r="D45" s="115" t="s">
        <v>16</v>
      </c>
      <c r="E45" s="211">
        <v>7</v>
      </c>
      <c r="F45" s="211">
        <v>111</v>
      </c>
      <c r="G45" s="211">
        <v>118</v>
      </c>
      <c r="H45" s="212">
        <v>17</v>
      </c>
      <c r="I45" s="149"/>
      <c r="J45" s="149"/>
      <c r="K45" s="131"/>
    </row>
    <row r="46" spans="1:11" s="95" customFormat="1">
      <c r="A46" s="157" t="s">
        <v>225</v>
      </c>
      <c r="B46" s="115" t="s">
        <v>16</v>
      </c>
      <c r="C46" s="73">
        <f t="shared" si="2"/>
        <v>269</v>
      </c>
      <c r="D46" s="115" t="s">
        <v>16</v>
      </c>
      <c r="E46" s="211">
        <v>7</v>
      </c>
      <c r="F46" s="211">
        <v>112</v>
      </c>
      <c r="G46" s="211">
        <v>127</v>
      </c>
      <c r="H46" s="212">
        <v>23</v>
      </c>
      <c r="I46" s="149"/>
      <c r="J46" s="149"/>
      <c r="K46" s="131"/>
    </row>
    <row r="47" spans="1:11" s="95" customFormat="1">
      <c r="A47" s="157" t="s">
        <v>226</v>
      </c>
      <c r="B47" s="115" t="s">
        <v>49</v>
      </c>
      <c r="C47" s="73">
        <f t="shared" si="2"/>
        <v>285</v>
      </c>
      <c r="D47" s="115" t="s">
        <v>49</v>
      </c>
      <c r="E47" s="211">
        <v>13</v>
      </c>
      <c r="F47" s="211">
        <v>117</v>
      </c>
      <c r="G47" s="211">
        <v>110</v>
      </c>
      <c r="H47" s="212">
        <v>45</v>
      </c>
      <c r="I47" s="149"/>
      <c r="J47" s="149"/>
      <c r="K47" s="131"/>
    </row>
    <row r="48" spans="1:11" s="95" customFormat="1">
      <c r="A48" s="157"/>
      <c r="B48" s="115"/>
      <c r="C48" s="73"/>
      <c r="D48" s="115"/>
      <c r="E48" s="211"/>
      <c r="F48" s="211"/>
      <c r="G48" s="211"/>
      <c r="H48" s="212"/>
      <c r="I48" s="158"/>
      <c r="J48" s="149"/>
    </row>
    <row r="49" spans="1:15" s="95" customFormat="1">
      <c r="A49" s="157" t="s">
        <v>227</v>
      </c>
      <c r="B49" s="210"/>
      <c r="C49" s="73"/>
      <c r="D49" s="73"/>
      <c r="E49" s="73"/>
      <c r="F49" s="73"/>
      <c r="G49" s="73"/>
      <c r="H49" s="100"/>
      <c r="I49" s="158"/>
      <c r="J49" s="149"/>
    </row>
    <row r="50" spans="1:15" s="95" customFormat="1">
      <c r="A50" s="157" t="s">
        <v>228</v>
      </c>
      <c r="B50" s="210">
        <v>21</v>
      </c>
      <c r="C50" s="73">
        <f>SUM(D50:H50)</f>
        <v>403</v>
      </c>
      <c r="D50" s="73">
        <v>107</v>
      </c>
      <c r="E50" s="73">
        <v>120</v>
      </c>
      <c r="F50" s="73">
        <v>82</v>
      </c>
      <c r="G50" s="73">
        <v>75</v>
      </c>
      <c r="H50" s="100">
        <v>19</v>
      </c>
      <c r="I50" s="158"/>
      <c r="J50" s="149"/>
      <c r="K50" s="131"/>
    </row>
    <row r="51" spans="1:15" s="95" customFormat="1">
      <c r="A51" s="157" t="s">
        <v>229</v>
      </c>
      <c r="B51" s="210">
        <v>20</v>
      </c>
      <c r="C51" s="73">
        <f t="shared" ref="C51:C53" si="3">SUM(D51:H51)</f>
        <v>336</v>
      </c>
      <c r="D51" s="211">
        <v>80</v>
      </c>
      <c r="E51" s="211">
        <v>96</v>
      </c>
      <c r="F51" s="211">
        <v>80</v>
      </c>
      <c r="G51" s="211">
        <v>74</v>
      </c>
      <c r="H51" s="212">
        <v>6</v>
      </c>
      <c r="I51" s="158"/>
      <c r="J51" s="149"/>
      <c r="K51" s="131"/>
    </row>
    <row r="52" spans="1:15" s="95" customFormat="1">
      <c r="A52" s="157" t="s">
        <v>230</v>
      </c>
      <c r="B52" s="210">
        <v>18</v>
      </c>
      <c r="C52" s="73">
        <f t="shared" si="3"/>
        <v>241</v>
      </c>
      <c r="D52" s="211">
        <v>62</v>
      </c>
      <c r="E52" s="211">
        <v>46</v>
      </c>
      <c r="F52" s="211">
        <v>57</v>
      </c>
      <c r="G52" s="211">
        <v>62</v>
      </c>
      <c r="H52" s="212">
        <v>14</v>
      </c>
      <c r="I52" s="158"/>
      <c r="J52" s="149"/>
      <c r="K52" s="131"/>
    </row>
    <row r="53" spans="1:15" s="95" customFormat="1">
      <c r="A53" s="157" t="s">
        <v>231</v>
      </c>
      <c r="B53" s="210">
        <v>16</v>
      </c>
      <c r="C53" s="73">
        <f t="shared" si="3"/>
        <v>256</v>
      </c>
      <c r="D53" s="211">
        <v>62</v>
      </c>
      <c r="E53" s="211">
        <v>65</v>
      </c>
      <c r="F53" s="211">
        <v>66</v>
      </c>
      <c r="G53" s="211">
        <v>59</v>
      </c>
      <c r="H53" s="212">
        <v>4</v>
      </c>
      <c r="I53" s="158"/>
      <c r="J53" s="149"/>
      <c r="K53" s="131"/>
    </row>
    <row r="54" spans="1:15" s="95" customFormat="1">
      <c r="A54" s="157"/>
      <c r="B54" s="210"/>
      <c r="C54" s="73"/>
      <c r="D54" s="211"/>
      <c r="E54" s="211"/>
      <c r="F54" s="211"/>
      <c r="G54" s="211"/>
      <c r="H54" s="212"/>
      <c r="I54" s="158"/>
      <c r="J54" s="149"/>
      <c r="K54" s="131"/>
    </row>
    <row r="55" spans="1:15" s="95" customFormat="1">
      <c r="A55" s="157" t="s">
        <v>232</v>
      </c>
      <c r="B55" s="210"/>
      <c r="C55" s="73"/>
      <c r="D55" s="211"/>
      <c r="E55" s="211"/>
      <c r="F55" s="211"/>
      <c r="G55" s="211"/>
      <c r="H55" s="212"/>
      <c r="I55" s="158"/>
      <c r="J55" s="149"/>
      <c r="K55" s="131"/>
    </row>
    <row r="56" spans="1:15" s="95" customFormat="1">
      <c r="A56" s="157" t="s">
        <v>489</v>
      </c>
      <c r="B56" s="210">
        <v>35</v>
      </c>
      <c r="C56" s="73">
        <f>SUM(D56:H56)</f>
        <v>983</v>
      </c>
      <c r="D56" s="73">
        <v>231</v>
      </c>
      <c r="E56" s="73">
        <v>241</v>
      </c>
      <c r="F56" s="73">
        <v>242</v>
      </c>
      <c r="G56" s="73">
        <v>231</v>
      </c>
      <c r="H56" s="100">
        <v>38</v>
      </c>
      <c r="I56" s="158"/>
      <c r="J56" s="149"/>
      <c r="K56" s="131"/>
    </row>
    <row r="57" spans="1:15" s="95" customFormat="1">
      <c r="A57" s="157"/>
      <c r="B57" s="210"/>
      <c r="C57" s="73"/>
      <c r="D57" s="211"/>
      <c r="E57" s="211"/>
      <c r="F57" s="211"/>
      <c r="G57" s="211"/>
      <c r="H57" s="212"/>
      <c r="I57" s="158"/>
      <c r="J57" s="149"/>
    </row>
    <row r="58" spans="1:15" s="95" customFormat="1">
      <c r="A58" s="159"/>
      <c r="B58" s="222"/>
      <c r="C58" s="13"/>
      <c r="D58" s="223"/>
      <c r="E58" s="223"/>
      <c r="F58" s="223"/>
      <c r="G58" s="223"/>
      <c r="H58" s="224"/>
      <c r="I58" s="158"/>
      <c r="J58" s="158"/>
      <c r="K58" s="23"/>
      <c r="L58" s="23"/>
      <c r="M58" s="23"/>
      <c r="N58" s="23"/>
      <c r="O58" s="9"/>
    </row>
    <row r="59" spans="1:15" s="95" customFormat="1">
      <c r="A59" s="34" t="s">
        <v>233</v>
      </c>
      <c r="B59" s="210"/>
      <c r="C59" s="73"/>
      <c r="D59" s="73"/>
      <c r="E59" s="73"/>
      <c r="F59" s="73"/>
      <c r="G59" s="73"/>
      <c r="H59" s="100"/>
      <c r="I59" s="160"/>
      <c r="J59" s="158"/>
      <c r="K59" s="131"/>
    </row>
    <row r="60" spans="1:15" s="95" customFormat="1">
      <c r="A60" s="34" t="s">
        <v>234</v>
      </c>
      <c r="B60" s="210">
        <v>24</v>
      </c>
      <c r="C60" s="73">
        <f>SUM(D60:H60)</f>
        <v>355</v>
      </c>
      <c r="D60" s="73">
        <v>355</v>
      </c>
      <c r="E60" s="215" t="s">
        <v>49</v>
      </c>
      <c r="F60" s="215" t="s">
        <v>222</v>
      </c>
      <c r="G60" s="215" t="s">
        <v>209</v>
      </c>
      <c r="H60" s="216" t="s">
        <v>222</v>
      </c>
      <c r="I60" s="158"/>
      <c r="J60" s="149"/>
      <c r="K60" s="131"/>
    </row>
    <row r="61" spans="1:15" s="95" customFormat="1">
      <c r="A61" s="161"/>
      <c r="B61" s="210"/>
      <c r="C61" s="73"/>
      <c r="D61" s="73"/>
      <c r="E61" s="215"/>
      <c r="F61" s="215"/>
      <c r="G61" s="215"/>
      <c r="H61" s="216"/>
      <c r="I61" s="158"/>
      <c r="J61" s="149"/>
      <c r="K61" s="131"/>
    </row>
    <row r="62" spans="1:15" s="95" customFormat="1">
      <c r="A62" s="157" t="s">
        <v>235</v>
      </c>
      <c r="B62" s="210"/>
      <c r="C62" s="73"/>
      <c r="D62" s="73"/>
      <c r="E62" s="73"/>
      <c r="F62" s="73"/>
      <c r="G62" s="73"/>
      <c r="H62" s="100"/>
      <c r="I62" s="158"/>
      <c r="J62" s="149"/>
    </row>
    <row r="63" spans="1:15" s="95" customFormat="1">
      <c r="A63" s="157" t="s">
        <v>236</v>
      </c>
      <c r="B63" s="210">
        <v>44</v>
      </c>
      <c r="C63" s="73">
        <f>SUM(D63:H63)</f>
        <v>615</v>
      </c>
      <c r="D63" s="73">
        <v>89</v>
      </c>
      <c r="E63" s="73">
        <v>145</v>
      </c>
      <c r="F63" s="73">
        <v>91</v>
      </c>
      <c r="G63" s="73">
        <v>85</v>
      </c>
      <c r="H63" s="100">
        <f>90+107+8</f>
        <v>205</v>
      </c>
      <c r="I63" s="158"/>
      <c r="J63" s="149"/>
      <c r="K63" s="131"/>
    </row>
    <row r="64" spans="1:15" s="95" customFormat="1">
      <c r="A64" s="157" t="s">
        <v>237</v>
      </c>
      <c r="B64" s="210">
        <v>8</v>
      </c>
      <c r="C64" s="73">
        <f>SUM(D64:H64)</f>
        <v>212</v>
      </c>
      <c r="D64" s="73">
        <v>54</v>
      </c>
      <c r="E64" s="73">
        <v>81</v>
      </c>
      <c r="F64" s="225">
        <v>44</v>
      </c>
      <c r="G64" s="225">
        <v>33</v>
      </c>
      <c r="H64" s="212"/>
      <c r="I64" s="160"/>
      <c r="J64" s="149"/>
      <c r="K64" s="131"/>
    </row>
    <row r="65" spans="1:11" s="95" customFormat="1">
      <c r="A65" s="157"/>
      <c r="B65" s="106"/>
      <c r="C65" s="18"/>
      <c r="D65" s="18"/>
      <c r="E65" s="18"/>
      <c r="F65" s="226"/>
      <c r="G65" s="115"/>
      <c r="H65" s="125"/>
      <c r="I65" s="158"/>
      <c r="J65" s="149"/>
      <c r="K65" s="131"/>
    </row>
    <row r="66" spans="1:11" s="95" customFormat="1">
      <c r="A66" s="159"/>
      <c r="B66" s="227"/>
      <c r="C66" s="19"/>
      <c r="D66" s="19"/>
      <c r="E66" s="19"/>
      <c r="F66" s="228"/>
      <c r="G66" s="228"/>
      <c r="H66" s="229"/>
      <c r="I66" s="158"/>
      <c r="J66" s="149"/>
    </row>
    <row r="67" spans="1:11" s="95" customFormat="1">
      <c r="A67" s="158"/>
      <c r="B67" s="162"/>
      <c r="C67" s="162"/>
      <c r="D67" s="162"/>
      <c r="E67" s="162"/>
      <c r="F67" s="162"/>
      <c r="G67" s="162"/>
      <c r="H67" s="162"/>
      <c r="I67" s="158"/>
      <c r="J67" s="149"/>
    </row>
    <row r="68" spans="1:11" s="95" customFormat="1">
      <c r="A68" s="374" t="s">
        <v>238</v>
      </c>
      <c r="B68" s="374"/>
      <c r="C68" s="374"/>
      <c r="D68" s="162"/>
      <c r="E68" s="162"/>
      <c r="F68" s="162"/>
      <c r="G68" s="162"/>
      <c r="H68" s="162"/>
      <c r="J68" s="163" t="s">
        <v>239</v>
      </c>
    </row>
    <row r="69" spans="1:11" s="95" customFormat="1">
      <c r="A69" s="375" t="s">
        <v>23</v>
      </c>
      <c r="B69" s="377" t="s">
        <v>240</v>
      </c>
      <c r="C69" s="378"/>
      <c r="D69" s="378"/>
      <c r="E69" s="379"/>
      <c r="F69" s="377" t="s">
        <v>241</v>
      </c>
      <c r="G69" s="378"/>
      <c r="H69" s="378"/>
      <c r="I69" s="378"/>
      <c r="J69" s="164"/>
    </row>
    <row r="70" spans="1:11" s="95" customFormat="1">
      <c r="A70" s="376"/>
      <c r="B70" s="165" t="s">
        <v>191</v>
      </c>
      <c r="C70" s="165" t="s">
        <v>192</v>
      </c>
      <c r="D70" s="165" t="s">
        <v>242</v>
      </c>
      <c r="E70" s="165" t="s">
        <v>29</v>
      </c>
      <c r="F70" s="165" t="s">
        <v>191</v>
      </c>
      <c r="G70" s="165" t="s">
        <v>192</v>
      </c>
      <c r="H70" s="165" t="s">
        <v>193</v>
      </c>
      <c r="I70" s="166" t="s">
        <v>243</v>
      </c>
      <c r="J70" s="166" t="s">
        <v>29</v>
      </c>
    </row>
    <row r="71" spans="1:11" s="95" customFormat="1">
      <c r="A71" s="167"/>
      <c r="B71" s="162"/>
      <c r="C71" s="168"/>
      <c r="D71" s="162"/>
      <c r="E71" s="162"/>
      <c r="F71" s="162"/>
      <c r="G71" s="162"/>
      <c r="H71" s="162"/>
      <c r="I71" s="158"/>
      <c r="J71" s="109"/>
    </row>
    <row r="72" spans="1:11" s="95" customFormat="1">
      <c r="A72" s="157" t="s">
        <v>244</v>
      </c>
      <c r="B72" s="215">
        <v>57</v>
      </c>
      <c r="C72" s="215">
        <v>41</v>
      </c>
      <c r="D72" s="215">
        <v>4</v>
      </c>
      <c r="E72" s="115">
        <f>SUM(B72:D72)</f>
        <v>102</v>
      </c>
      <c r="F72" s="215">
        <v>10</v>
      </c>
      <c r="G72" s="215">
        <v>4</v>
      </c>
      <c r="H72" s="215">
        <v>3</v>
      </c>
      <c r="I72" s="215">
        <v>3</v>
      </c>
      <c r="J72" s="125">
        <f>SUM(F72:I72)</f>
        <v>20</v>
      </c>
    </row>
    <row r="73" spans="1:11" s="95" customFormat="1">
      <c r="A73" s="157" t="s">
        <v>245</v>
      </c>
      <c r="B73" s="215">
        <v>394</v>
      </c>
      <c r="C73" s="215">
        <v>340</v>
      </c>
      <c r="D73" s="215">
        <v>2</v>
      </c>
      <c r="E73" s="115">
        <f t="shared" ref="E73:E76" si="4">SUM(B73:D73)</f>
        <v>736</v>
      </c>
      <c r="F73" s="215">
        <v>14</v>
      </c>
      <c r="G73" s="215">
        <v>22</v>
      </c>
      <c r="H73" s="215">
        <v>16</v>
      </c>
      <c r="I73" s="215">
        <v>14</v>
      </c>
      <c r="J73" s="125">
        <f t="shared" ref="J73:J76" si="5">SUM(F73:I73)</f>
        <v>66</v>
      </c>
    </row>
    <row r="74" spans="1:11" s="95" customFormat="1">
      <c r="A74" s="157" t="s">
        <v>246</v>
      </c>
      <c r="B74" s="215">
        <v>189</v>
      </c>
      <c r="C74" s="215">
        <v>148</v>
      </c>
      <c r="D74" s="215">
        <v>8</v>
      </c>
      <c r="E74" s="115">
        <f t="shared" si="4"/>
        <v>345</v>
      </c>
      <c r="F74" s="215">
        <v>13</v>
      </c>
      <c r="G74" s="215">
        <v>8</v>
      </c>
      <c r="H74" s="215">
        <v>9</v>
      </c>
      <c r="I74" s="230">
        <v>3</v>
      </c>
      <c r="J74" s="125">
        <f t="shared" si="5"/>
        <v>33</v>
      </c>
    </row>
    <row r="75" spans="1:11" s="95" customFormat="1">
      <c r="A75" s="157" t="s">
        <v>247</v>
      </c>
      <c r="B75" s="215">
        <v>156</v>
      </c>
      <c r="C75" s="215">
        <v>115</v>
      </c>
      <c r="D75" s="215">
        <v>1</v>
      </c>
      <c r="E75" s="115">
        <f t="shared" si="4"/>
        <v>272</v>
      </c>
      <c r="F75" s="215">
        <v>14</v>
      </c>
      <c r="G75" s="215">
        <v>7</v>
      </c>
      <c r="H75" s="215">
        <v>14</v>
      </c>
      <c r="I75" s="230">
        <v>1</v>
      </c>
      <c r="J75" s="125">
        <f t="shared" si="5"/>
        <v>36</v>
      </c>
    </row>
    <row r="76" spans="1:11" s="95" customFormat="1">
      <c r="A76" s="157" t="s">
        <v>248</v>
      </c>
      <c r="B76" s="215">
        <v>30</v>
      </c>
      <c r="C76" s="215">
        <v>11</v>
      </c>
      <c r="D76" s="215">
        <v>0</v>
      </c>
      <c r="E76" s="115">
        <f t="shared" si="4"/>
        <v>41</v>
      </c>
      <c r="F76" s="215">
        <v>5</v>
      </c>
      <c r="G76" s="215">
        <v>10</v>
      </c>
      <c r="H76" s="215">
        <v>10</v>
      </c>
      <c r="I76" s="115">
        <v>14</v>
      </c>
      <c r="J76" s="125">
        <f t="shared" si="5"/>
        <v>39</v>
      </c>
    </row>
    <row r="77" spans="1:11" s="95" customFormat="1">
      <c r="A77" s="159"/>
      <c r="B77" s="228"/>
      <c r="C77" s="231"/>
      <c r="D77" s="232"/>
      <c r="E77" s="78"/>
      <c r="F77" s="228"/>
      <c r="G77" s="231"/>
      <c r="H77" s="232"/>
      <c r="I77" s="232"/>
      <c r="J77" s="101"/>
    </row>
    <row r="78" spans="1:11" s="95" customFormat="1">
      <c r="A78" s="158"/>
      <c r="B78" s="226"/>
      <c r="C78" s="233"/>
      <c r="D78" s="234"/>
      <c r="E78" s="72"/>
      <c r="F78" s="226"/>
      <c r="G78" s="163" t="s">
        <v>239</v>
      </c>
      <c r="H78" s="234"/>
      <c r="I78" s="234"/>
      <c r="J78" s="72"/>
    </row>
    <row r="79" spans="1:11" s="95" customFormat="1">
      <c r="A79" s="375" t="s">
        <v>23</v>
      </c>
      <c r="B79" s="377" t="s">
        <v>249</v>
      </c>
      <c r="C79" s="378"/>
      <c r="D79" s="378"/>
      <c r="E79" s="378"/>
      <c r="F79" s="378"/>
      <c r="G79" s="379"/>
      <c r="H79" s="169"/>
      <c r="I79" s="158"/>
      <c r="J79" s="149"/>
    </row>
    <row r="80" spans="1:11" s="95" customFormat="1">
      <c r="A80" s="376"/>
      <c r="B80" s="165" t="s">
        <v>191</v>
      </c>
      <c r="C80" s="165" t="s">
        <v>192</v>
      </c>
      <c r="D80" s="165" t="s">
        <v>193</v>
      </c>
      <c r="E80" s="165" t="s">
        <v>194</v>
      </c>
      <c r="F80" s="165" t="s">
        <v>195</v>
      </c>
      <c r="G80" s="165" t="s">
        <v>29</v>
      </c>
      <c r="I80" s="158"/>
      <c r="J80" s="149"/>
    </row>
    <row r="81" spans="1:10" s="95" customFormat="1">
      <c r="A81" s="167"/>
      <c r="B81" s="226"/>
      <c r="C81" s="233"/>
      <c r="D81" s="234"/>
      <c r="E81" s="72"/>
      <c r="F81" s="226"/>
      <c r="G81" s="235"/>
      <c r="H81" s="234"/>
      <c r="I81" s="234"/>
      <c r="J81" s="72"/>
    </row>
    <row r="82" spans="1:10" s="95" customFormat="1">
      <c r="A82" s="157" t="s">
        <v>250</v>
      </c>
      <c r="B82" s="215">
        <v>1</v>
      </c>
      <c r="C82" s="215">
        <v>3</v>
      </c>
      <c r="D82" s="230">
        <v>3</v>
      </c>
      <c r="E82" s="230">
        <v>5</v>
      </c>
      <c r="F82" s="115">
        <v>0</v>
      </c>
      <c r="G82" s="216">
        <f>SUM(B82:F82)</f>
        <v>12</v>
      </c>
      <c r="H82" s="234"/>
      <c r="I82" s="234"/>
      <c r="J82" s="72"/>
    </row>
    <row r="83" spans="1:10" s="95" customFormat="1">
      <c r="A83" s="159"/>
      <c r="B83" s="228"/>
      <c r="C83" s="231"/>
      <c r="D83" s="232"/>
      <c r="E83" s="78"/>
      <c r="F83" s="228"/>
      <c r="G83" s="236"/>
      <c r="H83" s="234"/>
      <c r="I83" s="234"/>
      <c r="J83" s="72"/>
    </row>
    <row r="84" spans="1:10" s="95" customFormat="1">
      <c r="A84" s="149" t="s">
        <v>490</v>
      </c>
      <c r="B84" s="149"/>
      <c r="C84" s="149"/>
      <c r="D84" s="149"/>
      <c r="E84" s="149"/>
      <c r="F84" s="149"/>
      <c r="G84" s="149"/>
      <c r="H84" s="149"/>
      <c r="I84" s="149"/>
      <c r="J84" s="149"/>
    </row>
    <row r="85" spans="1:10">
      <c r="A85" s="149" t="s">
        <v>251</v>
      </c>
      <c r="B85" s="116"/>
      <c r="C85" s="116"/>
      <c r="D85" s="116"/>
      <c r="E85" s="116"/>
      <c r="F85" s="116"/>
      <c r="G85" s="116"/>
      <c r="H85" s="116"/>
      <c r="I85" s="116"/>
      <c r="J85" s="116"/>
    </row>
    <row r="86" spans="1:10">
      <c r="A86" s="373"/>
      <c r="B86" s="373"/>
      <c r="C86" s="373"/>
      <c r="D86" s="373"/>
      <c r="E86" s="373"/>
      <c r="F86" s="373"/>
      <c r="G86" s="373"/>
      <c r="H86" s="373"/>
    </row>
    <row r="87" spans="1:10">
      <c r="A87" s="373"/>
      <c r="B87" s="373"/>
      <c r="C87" s="373"/>
      <c r="D87" s="373"/>
      <c r="E87" s="373"/>
      <c r="F87" s="373"/>
      <c r="G87" s="373"/>
      <c r="H87" s="373"/>
    </row>
  </sheetData>
  <mergeCells count="47">
    <mergeCell ref="A2:C2"/>
    <mergeCell ref="A4:A5"/>
    <mergeCell ref="B4:B5"/>
    <mergeCell ref="C4:C5"/>
    <mergeCell ref="D4:D5"/>
    <mergeCell ref="F4:F5"/>
    <mergeCell ref="G4:G5"/>
    <mergeCell ref="H4:H5"/>
    <mergeCell ref="I4:I5"/>
    <mergeCell ref="A15:A16"/>
    <mergeCell ref="B15:B16"/>
    <mergeCell ref="C15:C16"/>
    <mergeCell ref="D15:D16"/>
    <mergeCell ref="E15:E16"/>
    <mergeCell ref="F15:F16"/>
    <mergeCell ref="E4:E5"/>
    <mergeCell ref="G15:G16"/>
    <mergeCell ref="H15:H16"/>
    <mergeCell ref="B33:B35"/>
    <mergeCell ref="C33:C35"/>
    <mergeCell ref="D33:D35"/>
    <mergeCell ref="E33:E35"/>
    <mergeCell ref="F33:F35"/>
    <mergeCell ref="G33:G35"/>
    <mergeCell ref="H33:H35"/>
    <mergeCell ref="H36:H37"/>
    <mergeCell ref="B38:B39"/>
    <mergeCell ref="C38:C39"/>
    <mergeCell ref="D38:D39"/>
    <mergeCell ref="E38:E39"/>
    <mergeCell ref="F38:F39"/>
    <mergeCell ref="G38:G39"/>
    <mergeCell ref="H38:H39"/>
    <mergeCell ref="B36:B37"/>
    <mergeCell ref="C36:C37"/>
    <mergeCell ref="D36:D37"/>
    <mergeCell ref="E36:E37"/>
    <mergeCell ref="F36:F37"/>
    <mergeCell ref="G36:G37"/>
    <mergeCell ref="A86:H86"/>
    <mergeCell ref="A87:H87"/>
    <mergeCell ref="A68:C68"/>
    <mergeCell ref="A69:A70"/>
    <mergeCell ref="B69:E69"/>
    <mergeCell ref="F69:I69"/>
    <mergeCell ref="A79:A80"/>
    <mergeCell ref="B79:G79"/>
  </mergeCells>
  <phoneticPr fontId="2"/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 scaleWithDoc="0">
    <oddHeader>&amp;R&amp;"ＭＳ Ｐゴシック,標準"教育・文化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3"/>
  <sheetViews>
    <sheetView view="pageLayout" zoomScaleNormal="100" zoomScaleSheetLayoutView="106" workbookViewId="0">
      <selection activeCell="J15" sqref="J15"/>
    </sheetView>
  </sheetViews>
  <sheetFormatPr defaultRowHeight="13.5"/>
  <cols>
    <col min="1" max="1" width="3.25" style="170" customWidth="1"/>
    <col min="2" max="2" width="10" style="170" customWidth="1"/>
    <col min="3" max="5" width="7" style="170" customWidth="1"/>
    <col min="6" max="6" width="7.125" style="170" customWidth="1"/>
    <col min="7" max="12" width="7" style="170" customWidth="1"/>
    <col min="13" max="255" width="9" style="170"/>
    <col min="256" max="256" width="8.125" style="170" customWidth="1"/>
    <col min="257" max="257" width="3.25" style="170" customWidth="1"/>
    <col min="258" max="258" width="10" style="170" customWidth="1"/>
    <col min="259" max="268" width="7" style="170" customWidth="1"/>
    <col min="269" max="511" width="9" style="170"/>
    <col min="512" max="512" width="8.125" style="170" customWidth="1"/>
    <col min="513" max="513" width="3.25" style="170" customWidth="1"/>
    <col min="514" max="514" width="10" style="170" customWidth="1"/>
    <col min="515" max="524" width="7" style="170" customWidth="1"/>
    <col min="525" max="767" width="9" style="170"/>
    <col min="768" max="768" width="8.125" style="170" customWidth="1"/>
    <col min="769" max="769" width="3.25" style="170" customWidth="1"/>
    <col min="770" max="770" width="10" style="170" customWidth="1"/>
    <col min="771" max="780" width="7" style="170" customWidth="1"/>
    <col min="781" max="1023" width="9" style="170"/>
    <col min="1024" max="1024" width="8.125" style="170" customWidth="1"/>
    <col min="1025" max="1025" width="3.25" style="170" customWidth="1"/>
    <col min="1026" max="1026" width="10" style="170" customWidth="1"/>
    <col min="1027" max="1036" width="7" style="170" customWidth="1"/>
    <col min="1037" max="1279" width="9" style="170"/>
    <col min="1280" max="1280" width="8.125" style="170" customWidth="1"/>
    <col min="1281" max="1281" width="3.25" style="170" customWidth="1"/>
    <col min="1282" max="1282" width="10" style="170" customWidth="1"/>
    <col min="1283" max="1292" width="7" style="170" customWidth="1"/>
    <col min="1293" max="1535" width="9" style="170"/>
    <col min="1536" max="1536" width="8.125" style="170" customWidth="1"/>
    <col min="1537" max="1537" width="3.25" style="170" customWidth="1"/>
    <col min="1538" max="1538" width="10" style="170" customWidth="1"/>
    <col min="1539" max="1548" width="7" style="170" customWidth="1"/>
    <col min="1549" max="1791" width="9" style="170"/>
    <col min="1792" max="1792" width="8.125" style="170" customWidth="1"/>
    <col min="1793" max="1793" width="3.25" style="170" customWidth="1"/>
    <col min="1794" max="1794" width="10" style="170" customWidth="1"/>
    <col min="1795" max="1804" width="7" style="170" customWidth="1"/>
    <col min="1805" max="2047" width="9" style="170"/>
    <col min="2048" max="2048" width="8.125" style="170" customWidth="1"/>
    <col min="2049" max="2049" width="3.25" style="170" customWidth="1"/>
    <col min="2050" max="2050" width="10" style="170" customWidth="1"/>
    <col min="2051" max="2060" width="7" style="170" customWidth="1"/>
    <col min="2061" max="2303" width="9" style="170"/>
    <col min="2304" max="2304" width="8.125" style="170" customWidth="1"/>
    <col min="2305" max="2305" width="3.25" style="170" customWidth="1"/>
    <col min="2306" max="2306" width="10" style="170" customWidth="1"/>
    <col min="2307" max="2316" width="7" style="170" customWidth="1"/>
    <col min="2317" max="2559" width="9" style="170"/>
    <col min="2560" max="2560" width="8.125" style="170" customWidth="1"/>
    <col min="2561" max="2561" width="3.25" style="170" customWidth="1"/>
    <col min="2562" max="2562" width="10" style="170" customWidth="1"/>
    <col min="2563" max="2572" width="7" style="170" customWidth="1"/>
    <col min="2573" max="2815" width="9" style="170"/>
    <col min="2816" max="2816" width="8.125" style="170" customWidth="1"/>
    <col min="2817" max="2817" width="3.25" style="170" customWidth="1"/>
    <col min="2818" max="2818" width="10" style="170" customWidth="1"/>
    <col min="2819" max="2828" width="7" style="170" customWidth="1"/>
    <col min="2829" max="3071" width="9" style="170"/>
    <col min="3072" max="3072" width="8.125" style="170" customWidth="1"/>
    <col min="3073" max="3073" width="3.25" style="170" customWidth="1"/>
    <col min="3074" max="3074" width="10" style="170" customWidth="1"/>
    <col min="3075" max="3084" width="7" style="170" customWidth="1"/>
    <col min="3085" max="3327" width="9" style="170"/>
    <col min="3328" max="3328" width="8.125" style="170" customWidth="1"/>
    <col min="3329" max="3329" width="3.25" style="170" customWidth="1"/>
    <col min="3330" max="3330" width="10" style="170" customWidth="1"/>
    <col min="3331" max="3340" width="7" style="170" customWidth="1"/>
    <col min="3341" max="3583" width="9" style="170"/>
    <col min="3584" max="3584" width="8.125" style="170" customWidth="1"/>
    <col min="3585" max="3585" width="3.25" style="170" customWidth="1"/>
    <col min="3586" max="3586" width="10" style="170" customWidth="1"/>
    <col min="3587" max="3596" width="7" style="170" customWidth="1"/>
    <col min="3597" max="3839" width="9" style="170"/>
    <col min="3840" max="3840" width="8.125" style="170" customWidth="1"/>
    <col min="3841" max="3841" width="3.25" style="170" customWidth="1"/>
    <col min="3842" max="3842" width="10" style="170" customWidth="1"/>
    <col min="3843" max="3852" width="7" style="170" customWidth="1"/>
    <col min="3853" max="4095" width="9" style="170"/>
    <col min="4096" max="4096" width="8.125" style="170" customWidth="1"/>
    <col min="4097" max="4097" width="3.25" style="170" customWidth="1"/>
    <col min="4098" max="4098" width="10" style="170" customWidth="1"/>
    <col min="4099" max="4108" width="7" style="170" customWidth="1"/>
    <col min="4109" max="4351" width="9" style="170"/>
    <col min="4352" max="4352" width="8.125" style="170" customWidth="1"/>
    <col min="4353" max="4353" width="3.25" style="170" customWidth="1"/>
    <col min="4354" max="4354" width="10" style="170" customWidth="1"/>
    <col min="4355" max="4364" width="7" style="170" customWidth="1"/>
    <col min="4365" max="4607" width="9" style="170"/>
    <col min="4608" max="4608" width="8.125" style="170" customWidth="1"/>
    <col min="4609" max="4609" width="3.25" style="170" customWidth="1"/>
    <col min="4610" max="4610" width="10" style="170" customWidth="1"/>
    <col min="4611" max="4620" width="7" style="170" customWidth="1"/>
    <col min="4621" max="4863" width="9" style="170"/>
    <col min="4864" max="4864" width="8.125" style="170" customWidth="1"/>
    <col min="4865" max="4865" width="3.25" style="170" customWidth="1"/>
    <col min="4866" max="4866" width="10" style="170" customWidth="1"/>
    <col min="4867" max="4876" width="7" style="170" customWidth="1"/>
    <col min="4877" max="5119" width="9" style="170"/>
    <col min="5120" max="5120" width="8.125" style="170" customWidth="1"/>
    <col min="5121" max="5121" width="3.25" style="170" customWidth="1"/>
    <col min="5122" max="5122" width="10" style="170" customWidth="1"/>
    <col min="5123" max="5132" width="7" style="170" customWidth="1"/>
    <col min="5133" max="5375" width="9" style="170"/>
    <col min="5376" max="5376" width="8.125" style="170" customWidth="1"/>
    <col min="5377" max="5377" width="3.25" style="170" customWidth="1"/>
    <col min="5378" max="5378" width="10" style="170" customWidth="1"/>
    <col min="5379" max="5388" width="7" style="170" customWidth="1"/>
    <col min="5389" max="5631" width="9" style="170"/>
    <col min="5632" max="5632" width="8.125" style="170" customWidth="1"/>
    <col min="5633" max="5633" width="3.25" style="170" customWidth="1"/>
    <col min="5634" max="5634" width="10" style="170" customWidth="1"/>
    <col min="5635" max="5644" width="7" style="170" customWidth="1"/>
    <col min="5645" max="5887" width="9" style="170"/>
    <col min="5888" max="5888" width="8.125" style="170" customWidth="1"/>
    <col min="5889" max="5889" width="3.25" style="170" customWidth="1"/>
    <col min="5890" max="5890" width="10" style="170" customWidth="1"/>
    <col min="5891" max="5900" width="7" style="170" customWidth="1"/>
    <col min="5901" max="6143" width="9" style="170"/>
    <col min="6144" max="6144" width="8.125" style="170" customWidth="1"/>
    <col min="6145" max="6145" width="3.25" style="170" customWidth="1"/>
    <col min="6146" max="6146" width="10" style="170" customWidth="1"/>
    <col min="6147" max="6156" width="7" style="170" customWidth="1"/>
    <col min="6157" max="6399" width="9" style="170"/>
    <col min="6400" max="6400" width="8.125" style="170" customWidth="1"/>
    <col min="6401" max="6401" width="3.25" style="170" customWidth="1"/>
    <col min="6402" max="6402" width="10" style="170" customWidth="1"/>
    <col min="6403" max="6412" width="7" style="170" customWidth="1"/>
    <col min="6413" max="6655" width="9" style="170"/>
    <col min="6656" max="6656" width="8.125" style="170" customWidth="1"/>
    <col min="6657" max="6657" width="3.25" style="170" customWidth="1"/>
    <col min="6658" max="6658" width="10" style="170" customWidth="1"/>
    <col min="6659" max="6668" width="7" style="170" customWidth="1"/>
    <col min="6669" max="6911" width="9" style="170"/>
    <col min="6912" max="6912" width="8.125" style="170" customWidth="1"/>
    <col min="6913" max="6913" width="3.25" style="170" customWidth="1"/>
    <col min="6914" max="6914" width="10" style="170" customWidth="1"/>
    <col min="6915" max="6924" width="7" style="170" customWidth="1"/>
    <col min="6925" max="7167" width="9" style="170"/>
    <col min="7168" max="7168" width="8.125" style="170" customWidth="1"/>
    <col min="7169" max="7169" width="3.25" style="170" customWidth="1"/>
    <col min="7170" max="7170" width="10" style="170" customWidth="1"/>
    <col min="7171" max="7180" width="7" style="170" customWidth="1"/>
    <col min="7181" max="7423" width="9" style="170"/>
    <col min="7424" max="7424" width="8.125" style="170" customWidth="1"/>
    <col min="7425" max="7425" width="3.25" style="170" customWidth="1"/>
    <col min="7426" max="7426" width="10" style="170" customWidth="1"/>
    <col min="7427" max="7436" width="7" style="170" customWidth="1"/>
    <col min="7437" max="7679" width="9" style="170"/>
    <col min="7680" max="7680" width="8.125" style="170" customWidth="1"/>
    <col min="7681" max="7681" width="3.25" style="170" customWidth="1"/>
    <col min="7682" max="7682" width="10" style="170" customWidth="1"/>
    <col min="7683" max="7692" width="7" style="170" customWidth="1"/>
    <col min="7693" max="7935" width="9" style="170"/>
    <col min="7936" max="7936" width="8.125" style="170" customWidth="1"/>
    <col min="7937" max="7937" width="3.25" style="170" customWidth="1"/>
    <col min="7938" max="7938" width="10" style="170" customWidth="1"/>
    <col min="7939" max="7948" width="7" style="170" customWidth="1"/>
    <col min="7949" max="8191" width="9" style="170"/>
    <col min="8192" max="8192" width="8.125" style="170" customWidth="1"/>
    <col min="8193" max="8193" width="3.25" style="170" customWidth="1"/>
    <col min="8194" max="8194" width="10" style="170" customWidth="1"/>
    <col min="8195" max="8204" width="7" style="170" customWidth="1"/>
    <col min="8205" max="8447" width="9" style="170"/>
    <col min="8448" max="8448" width="8.125" style="170" customWidth="1"/>
    <col min="8449" max="8449" width="3.25" style="170" customWidth="1"/>
    <col min="8450" max="8450" width="10" style="170" customWidth="1"/>
    <col min="8451" max="8460" width="7" style="170" customWidth="1"/>
    <col min="8461" max="8703" width="9" style="170"/>
    <col min="8704" max="8704" width="8.125" style="170" customWidth="1"/>
    <col min="8705" max="8705" width="3.25" style="170" customWidth="1"/>
    <col min="8706" max="8706" width="10" style="170" customWidth="1"/>
    <col min="8707" max="8716" width="7" style="170" customWidth="1"/>
    <col min="8717" max="8959" width="9" style="170"/>
    <col min="8960" max="8960" width="8.125" style="170" customWidth="1"/>
    <col min="8961" max="8961" width="3.25" style="170" customWidth="1"/>
    <col min="8962" max="8962" width="10" style="170" customWidth="1"/>
    <col min="8963" max="8972" width="7" style="170" customWidth="1"/>
    <col min="8973" max="9215" width="9" style="170"/>
    <col min="9216" max="9216" width="8.125" style="170" customWidth="1"/>
    <col min="9217" max="9217" width="3.25" style="170" customWidth="1"/>
    <col min="9218" max="9218" width="10" style="170" customWidth="1"/>
    <col min="9219" max="9228" width="7" style="170" customWidth="1"/>
    <col min="9229" max="9471" width="9" style="170"/>
    <col min="9472" max="9472" width="8.125" style="170" customWidth="1"/>
    <col min="9473" max="9473" width="3.25" style="170" customWidth="1"/>
    <col min="9474" max="9474" width="10" style="170" customWidth="1"/>
    <col min="9475" max="9484" width="7" style="170" customWidth="1"/>
    <col min="9485" max="9727" width="9" style="170"/>
    <col min="9728" max="9728" width="8.125" style="170" customWidth="1"/>
    <col min="9729" max="9729" width="3.25" style="170" customWidth="1"/>
    <col min="9730" max="9730" width="10" style="170" customWidth="1"/>
    <col min="9731" max="9740" width="7" style="170" customWidth="1"/>
    <col min="9741" max="9983" width="9" style="170"/>
    <col min="9984" max="9984" width="8.125" style="170" customWidth="1"/>
    <col min="9985" max="9985" width="3.25" style="170" customWidth="1"/>
    <col min="9986" max="9986" width="10" style="170" customWidth="1"/>
    <col min="9987" max="9996" width="7" style="170" customWidth="1"/>
    <col min="9997" max="10239" width="9" style="170"/>
    <col min="10240" max="10240" width="8.125" style="170" customWidth="1"/>
    <col min="10241" max="10241" width="3.25" style="170" customWidth="1"/>
    <col min="10242" max="10242" width="10" style="170" customWidth="1"/>
    <col min="10243" max="10252" width="7" style="170" customWidth="1"/>
    <col min="10253" max="10495" width="9" style="170"/>
    <col min="10496" max="10496" width="8.125" style="170" customWidth="1"/>
    <col min="10497" max="10497" width="3.25" style="170" customWidth="1"/>
    <col min="10498" max="10498" width="10" style="170" customWidth="1"/>
    <col min="10499" max="10508" width="7" style="170" customWidth="1"/>
    <col min="10509" max="10751" width="9" style="170"/>
    <col min="10752" max="10752" width="8.125" style="170" customWidth="1"/>
    <col min="10753" max="10753" width="3.25" style="170" customWidth="1"/>
    <col min="10754" max="10754" width="10" style="170" customWidth="1"/>
    <col min="10755" max="10764" width="7" style="170" customWidth="1"/>
    <col min="10765" max="11007" width="9" style="170"/>
    <col min="11008" max="11008" width="8.125" style="170" customWidth="1"/>
    <col min="11009" max="11009" width="3.25" style="170" customWidth="1"/>
    <col min="11010" max="11010" width="10" style="170" customWidth="1"/>
    <col min="11011" max="11020" width="7" style="170" customWidth="1"/>
    <col min="11021" max="11263" width="9" style="170"/>
    <col min="11264" max="11264" width="8.125" style="170" customWidth="1"/>
    <col min="11265" max="11265" width="3.25" style="170" customWidth="1"/>
    <col min="11266" max="11266" width="10" style="170" customWidth="1"/>
    <col min="11267" max="11276" width="7" style="170" customWidth="1"/>
    <col min="11277" max="11519" width="9" style="170"/>
    <col min="11520" max="11520" width="8.125" style="170" customWidth="1"/>
    <col min="11521" max="11521" width="3.25" style="170" customWidth="1"/>
    <col min="11522" max="11522" width="10" style="170" customWidth="1"/>
    <col min="11523" max="11532" width="7" style="170" customWidth="1"/>
    <col min="11533" max="11775" width="9" style="170"/>
    <col min="11776" max="11776" width="8.125" style="170" customWidth="1"/>
    <col min="11777" max="11777" width="3.25" style="170" customWidth="1"/>
    <col min="11778" max="11778" width="10" style="170" customWidth="1"/>
    <col min="11779" max="11788" width="7" style="170" customWidth="1"/>
    <col min="11789" max="12031" width="9" style="170"/>
    <col min="12032" max="12032" width="8.125" style="170" customWidth="1"/>
    <col min="12033" max="12033" width="3.25" style="170" customWidth="1"/>
    <col min="12034" max="12034" width="10" style="170" customWidth="1"/>
    <col min="12035" max="12044" width="7" style="170" customWidth="1"/>
    <col min="12045" max="12287" width="9" style="170"/>
    <col min="12288" max="12288" width="8.125" style="170" customWidth="1"/>
    <col min="12289" max="12289" width="3.25" style="170" customWidth="1"/>
    <col min="12290" max="12290" width="10" style="170" customWidth="1"/>
    <col min="12291" max="12300" width="7" style="170" customWidth="1"/>
    <col min="12301" max="12543" width="9" style="170"/>
    <col min="12544" max="12544" width="8.125" style="170" customWidth="1"/>
    <col min="12545" max="12545" width="3.25" style="170" customWidth="1"/>
    <col min="12546" max="12546" width="10" style="170" customWidth="1"/>
    <col min="12547" max="12556" width="7" style="170" customWidth="1"/>
    <col min="12557" max="12799" width="9" style="170"/>
    <col min="12800" max="12800" width="8.125" style="170" customWidth="1"/>
    <col min="12801" max="12801" width="3.25" style="170" customWidth="1"/>
    <col min="12802" max="12802" width="10" style="170" customWidth="1"/>
    <col min="12803" max="12812" width="7" style="170" customWidth="1"/>
    <col min="12813" max="13055" width="9" style="170"/>
    <col min="13056" max="13056" width="8.125" style="170" customWidth="1"/>
    <col min="13057" max="13057" width="3.25" style="170" customWidth="1"/>
    <col min="13058" max="13058" width="10" style="170" customWidth="1"/>
    <col min="13059" max="13068" width="7" style="170" customWidth="1"/>
    <col min="13069" max="13311" width="9" style="170"/>
    <col min="13312" max="13312" width="8.125" style="170" customWidth="1"/>
    <col min="13313" max="13313" width="3.25" style="170" customWidth="1"/>
    <col min="13314" max="13314" width="10" style="170" customWidth="1"/>
    <col min="13315" max="13324" width="7" style="170" customWidth="1"/>
    <col min="13325" max="13567" width="9" style="170"/>
    <col min="13568" max="13568" width="8.125" style="170" customWidth="1"/>
    <col min="13569" max="13569" width="3.25" style="170" customWidth="1"/>
    <col min="13570" max="13570" width="10" style="170" customWidth="1"/>
    <col min="13571" max="13580" width="7" style="170" customWidth="1"/>
    <col min="13581" max="13823" width="9" style="170"/>
    <col min="13824" max="13824" width="8.125" style="170" customWidth="1"/>
    <col min="13825" max="13825" width="3.25" style="170" customWidth="1"/>
    <col min="13826" max="13826" width="10" style="170" customWidth="1"/>
    <col min="13827" max="13836" width="7" style="170" customWidth="1"/>
    <col min="13837" max="14079" width="9" style="170"/>
    <col min="14080" max="14080" width="8.125" style="170" customWidth="1"/>
    <col min="14081" max="14081" width="3.25" style="170" customWidth="1"/>
    <col min="14082" max="14082" width="10" style="170" customWidth="1"/>
    <col min="14083" max="14092" width="7" style="170" customWidth="1"/>
    <col min="14093" max="14335" width="9" style="170"/>
    <col min="14336" max="14336" width="8.125" style="170" customWidth="1"/>
    <col min="14337" max="14337" width="3.25" style="170" customWidth="1"/>
    <col min="14338" max="14338" width="10" style="170" customWidth="1"/>
    <col min="14339" max="14348" width="7" style="170" customWidth="1"/>
    <col min="14349" max="14591" width="9" style="170"/>
    <col min="14592" max="14592" width="8.125" style="170" customWidth="1"/>
    <col min="14593" max="14593" width="3.25" style="170" customWidth="1"/>
    <col min="14594" max="14594" width="10" style="170" customWidth="1"/>
    <col min="14595" max="14604" width="7" style="170" customWidth="1"/>
    <col min="14605" max="14847" width="9" style="170"/>
    <col min="14848" max="14848" width="8.125" style="170" customWidth="1"/>
    <col min="14849" max="14849" width="3.25" style="170" customWidth="1"/>
    <col min="14850" max="14850" width="10" style="170" customWidth="1"/>
    <col min="14851" max="14860" width="7" style="170" customWidth="1"/>
    <col min="14861" max="15103" width="9" style="170"/>
    <col min="15104" max="15104" width="8.125" style="170" customWidth="1"/>
    <col min="15105" max="15105" width="3.25" style="170" customWidth="1"/>
    <col min="15106" max="15106" width="10" style="170" customWidth="1"/>
    <col min="15107" max="15116" width="7" style="170" customWidth="1"/>
    <col min="15117" max="15359" width="9" style="170"/>
    <col min="15360" max="15360" width="8.125" style="170" customWidth="1"/>
    <col min="15361" max="15361" width="3.25" style="170" customWidth="1"/>
    <col min="15362" max="15362" width="10" style="170" customWidth="1"/>
    <col min="15363" max="15372" width="7" style="170" customWidth="1"/>
    <col min="15373" max="15615" width="9" style="170"/>
    <col min="15616" max="15616" width="8.125" style="170" customWidth="1"/>
    <col min="15617" max="15617" width="3.25" style="170" customWidth="1"/>
    <col min="15618" max="15618" width="10" style="170" customWidth="1"/>
    <col min="15619" max="15628" width="7" style="170" customWidth="1"/>
    <col min="15629" max="15871" width="9" style="170"/>
    <col min="15872" max="15872" width="8.125" style="170" customWidth="1"/>
    <col min="15873" max="15873" width="3.25" style="170" customWidth="1"/>
    <col min="15874" max="15874" width="10" style="170" customWidth="1"/>
    <col min="15875" max="15884" width="7" style="170" customWidth="1"/>
    <col min="15885" max="16127" width="9" style="170"/>
    <col min="16128" max="16128" width="8.125" style="170" customWidth="1"/>
    <col min="16129" max="16129" width="3.25" style="170" customWidth="1"/>
    <col min="16130" max="16130" width="10" style="170" customWidth="1"/>
    <col min="16131" max="16140" width="7" style="170" customWidth="1"/>
    <col min="16141" max="16384" width="9" style="170"/>
  </cols>
  <sheetData>
    <row r="2" spans="1:12">
      <c r="A2" s="59" t="s">
        <v>252</v>
      </c>
    </row>
    <row r="3" spans="1:12">
      <c r="A3" s="171"/>
      <c r="B3" s="171"/>
      <c r="C3" s="171"/>
      <c r="D3" s="171"/>
      <c r="E3" s="171"/>
      <c r="F3" s="171"/>
      <c r="G3" s="171"/>
      <c r="H3" s="171"/>
      <c r="I3" s="171"/>
      <c r="J3" s="386" t="s">
        <v>253</v>
      </c>
      <c r="K3" s="386"/>
      <c r="L3" s="386"/>
    </row>
    <row r="4" spans="1:12">
      <c r="A4" s="311" t="s">
        <v>46</v>
      </c>
      <c r="B4" s="312"/>
      <c r="C4" s="104" t="s">
        <v>254</v>
      </c>
      <c r="D4" s="349" t="s">
        <v>255</v>
      </c>
      <c r="E4" s="351"/>
      <c r="F4" s="351"/>
      <c r="G4" s="351"/>
      <c r="H4" s="351"/>
      <c r="I4" s="350"/>
      <c r="J4" s="349" t="s">
        <v>256</v>
      </c>
      <c r="K4" s="351"/>
      <c r="L4" s="350"/>
    </row>
    <row r="5" spans="1:12">
      <c r="A5" s="313"/>
      <c r="B5" s="314"/>
      <c r="C5" s="104" t="s">
        <v>257</v>
      </c>
      <c r="D5" s="104" t="s">
        <v>258</v>
      </c>
      <c r="E5" s="104" t="s">
        <v>259</v>
      </c>
      <c r="F5" s="104" t="s">
        <v>260</v>
      </c>
      <c r="G5" s="104" t="s">
        <v>261</v>
      </c>
      <c r="H5" s="104" t="s">
        <v>262</v>
      </c>
      <c r="I5" s="104" t="s">
        <v>263</v>
      </c>
      <c r="J5" s="104" t="s">
        <v>264</v>
      </c>
      <c r="K5" s="104" t="s">
        <v>265</v>
      </c>
      <c r="L5" s="104" t="s">
        <v>266</v>
      </c>
    </row>
    <row r="6" spans="1:12">
      <c r="A6" s="355" t="s">
        <v>267</v>
      </c>
      <c r="B6" s="119"/>
      <c r="C6" s="311" t="s">
        <v>268</v>
      </c>
      <c r="D6" s="346"/>
      <c r="E6" s="346"/>
      <c r="F6" s="346"/>
      <c r="G6" s="346"/>
      <c r="H6" s="346"/>
      <c r="I6" s="346"/>
      <c r="J6" s="346"/>
      <c r="K6" s="346"/>
      <c r="L6" s="312"/>
    </row>
    <row r="7" spans="1:12">
      <c r="A7" s="348"/>
      <c r="B7" s="63" t="s">
        <v>8</v>
      </c>
      <c r="C7" s="237">
        <v>110.8</v>
      </c>
      <c r="D7" s="237">
        <v>116.8</v>
      </c>
      <c r="E7" s="237">
        <v>122.5</v>
      </c>
      <c r="F7" s="238">
        <v>127.6</v>
      </c>
      <c r="G7" s="237">
        <v>133.80000000000001</v>
      </c>
      <c r="H7" s="237">
        <v>139.30000000000001</v>
      </c>
      <c r="I7" s="237">
        <v>144.9</v>
      </c>
      <c r="J7" s="237">
        <v>152.4</v>
      </c>
      <c r="K7" s="237">
        <v>158.9</v>
      </c>
      <c r="L7" s="239">
        <v>164.9</v>
      </c>
    </row>
    <row r="8" spans="1:12">
      <c r="A8" s="348"/>
      <c r="B8" s="63" t="s">
        <v>9</v>
      </c>
      <c r="C8" s="237">
        <v>109.7</v>
      </c>
      <c r="D8" s="237">
        <v>116.7</v>
      </c>
      <c r="E8" s="237">
        <v>122.8</v>
      </c>
      <c r="F8" s="237">
        <v>128.1</v>
      </c>
      <c r="G8" s="237">
        <v>133</v>
      </c>
      <c r="H8" s="237">
        <v>139.19999999999999</v>
      </c>
      <c r="I8" s="237">
        <v>145.30000000000001</v>
      </c>
      <c r="J8" s="237">
        <v>152</v>
      </c>
      <c r="K8" s="237">
        <v>160</v>
      </c>
      <c r="L8" s="239">
        <v>164.8</v>
      </c>
    </row>
    <row r="9" spans="1:12">
      <c r="A9" s="348"/>
      <c r="B9" s="63" t="s">
        <v>10</v>
      </c>
      <c r="C9" s="237">
        <v>109.4</v>
      </c>
      <c r="D9" s="237">
        <v>116.5</v>
      </c>
      <c r="E9" s="237">
        <v>122.6</v>
      </c>
      <c r="F9" s="237">
        <v>128.30000000000001</v>
      </c>
      <c r="G9" s="237">
        <v>133.19999999999999</v>
      </c>
      <c r="H9" s="237">
        <v>138.30000000000001</v>
      </c>
      <c r="I9" s="237">
        <v>145.30000000000001</v>
      </c>
      <c r="J9" s="237">
        <v>152.69999999999999</v>
      </c>
      <c r="K9" s="237">
        <v>159.30000000000001</v>
      </c>
      <c r="L9" s="239">
        <v>165.7</v>
      </c>
    </row>
    <row r="10" spans="1:12">
      <c r="A10" s="348"/>
      <c r="B10" s="63" t="s">
        <v>11</v>
      </c>
      <c r="C10" s="237">
        <v>110.1</v>
      </c>
      <c r="D10" s="237">
        <v>116.4</v>
      </c>
      <c r="E10" s="237">
        <v>122.6</v>
      </c>
      <c r="F10" s="237">
        <v>128.30000000000001</v>
      </c>
      <c r="G10" s="237">
        <v>133.9</v>
      </c>
      <c r="H10" s="237">
        <v>138.69999999999999</v>
      </c>
      <c r="I10" s="237">
        <v>144.30000000000001</v>
      </c>
      <c r="J10" s="237">
        <v>153</v>
      </c>
      <c r="K10" s="237">
        <v>160</v>
      </c>
      <c r="L10" s="239">
        <v>165</v>
      </c>
    </row>
    <row r="11" spans="1:12">
      <c r="A11" s="348"/>
      <c r="B11" s="63" t="s">
        <v>15</v>
      </c>
      <c r="C11" s="237">
        <v>109.3</v>
      </c>
      <c r="D11" s="237">
        <v>116.6</v>
      </c>
      <c r="E11" s="237">
        <v>122.4</v>
      </c>
      <c r="F11" s="237">
        <v>128</v>
      </c>
      <c r="G11" s="237">
        <v>133.9</v>
      </c>
      <c r="H11" s="237">
        <v>139.30000000000001</v>
      </c>
      <c r="I11" s="237">
        <v>144.80000000000001</v>
      </c>
      <c r="J11" s="237">
        <v>151.69999999999999</v>
      </c>
      <c r="K11" s="237">
        <v>160.1</v>
      </c>
      <c r="L11" s="239">
        <v>165.4</v>
      </c>
    </row>
    <row r="12" spans="1:12">
      <c r="A12" s="348"/>
      <c r="B12" s="128"/>
      <c r="C12" s="172"/>
      <c r="D12" s="60"/>
      <c r="E12" s="60"/>
      <c r="F12" s="60"/>
      <c r="G12" s="240" t="s">
        <v>269</v>
      </c>
      <c r="H12" s="172"/>
      <c r="I12" s="60"/>
      <c r="J12" s="60"/>
      <c r="K12" s="60"/>
      <c r="L12" s="74"/>
    </row>
    <row r="13" spans="1:12">
      <c r="A13" s="348"/>
      <c r="B13" s="63" t="s">
        <v>8</v>
      </c>
      <c r="C13" s="238">
        <v>109</v>
      </c>
      <c r="D13" s="238">
        <v>115.7</v>
      </c>
      <c r="E13" s="238">
        <v>121.3</v>
      </c>
      <c r="F13" s="238">
        <v>126.7</v>
      </c>
      <c r="G13" s="238">
        <v>133</v>
      </c>
      <c r="H13" s="238">
        <v>139.69999999999999</v>
      </c>
      <c r="I13" s="238">
        <v>146.80000000000001</v>
      </c>
      <c r="J13" s="238">
        <v>151.30000000000001</v>
      </c>
      <c r="K13" s="238">
        <v>155.4</v>
      </c>
      <c r="L13" s="241">
        <v>156.9</v>
      </c>
    </row>
    <row r="14" spans="1:12">
      <c r="A14" s="348"/>
      <c r="B14" s="63" t="s">
        <v>9</v>
      </c>
      <c r="C14" s="238">
        <v>108.3</v>
      </c>
      <c r="D14" s="238">
        <v>115.4</v>
      </c>
      <c r="E14" s="238">
        <v>121.8</v>
      </c>
      <c r="F14" s="237">
        <v>127.2</v>
      </c>
      <c r="G14" s="238">
        <v>132.80000000000001</v>
      </c>
      <c r="H14" s="238">
        <v>139.69999999999999</v>
      </c>
      <c r="I14" s="238">
        <v>146.30000000000001</v>
      </c>
      <c r="J14" s="238">
        <v>152.1</v>
      </c>
      <c r="K14" s="238">
        <v>154.6</v>
      </c>
      <c r="L14" s="241">
        <v>156.69999999999999</v>
      </c>
    </row>
    <row r="15" spans="1:12">
      <c r="A15" s="348"/>
      <c r="B15" s="63" t="s">
        <v>10</v>
      </c>
      <c r="C15" s="238">
        <v>108.4</v>
      </c>
      <c r="D15" s="238">
        <v>114.9</v>
      </c>
      <c r="E15" s="238">
        <v>121.2</v>
      </c>
      <c r="F15" s="238">
        <v>127.3</v>
      </c>
      <c r="G15" s="238">
        <v>133.1</v>
      </c>
      <c r="H15" s="238">
        <v>139.69999999999999</v>
      </c>
      <c r="I15" s="238">
        <v>146.4</v>
      </c>
      <c r="J15" s="238">
        <v>151.4</v>
      </c>
      <c r="K15" s="238">
        <v>155.30000000000001</v>
      </c>
      <c r="L15" s="241">
        <v>156.19999999999999</v>
      </c>
    </row>
    <row r="16" spans="1:12">
      <c r="A16" s="348"/>
      <c r="B16" s="63" t="s">
        <v>11</v>
      </c>
      <c r="C16" s="238">
        <v>109.3</v>
      </c>
      <c r="D16" s="238">
        <v>115.1</v>
      </c>
      <c r="E16" s="238">
        <v>121</v>
      </c>
      <c r="F16" s="238">
        <v>127.1</v>
      </c>
      <c r="G16" s="238">
        <v>133.5</v>
      </c>
      <c r="H16" s="238">
        <v>139.69999999999999</v>
      </c>
      <c r="I16" s="238">
        <v>146.5</v>
      </c>
      <c r="J16" s="238">
        <v>151.4</v>
      </c>
      <c r="K16" s="238">
        <v>154.9</v>
      </c>
      <c r="L16" s="241">
        <v>156.9</v>
      </c>
    </row>
    <row r="17" spans="1:12">
      <c r="A17" s="348"/>
      <c r="B17" s="63" t="s">
        <v>15</v>
      </c>
      <c r="C17" s="238">
        <v>108.9</v>
      </c>
      <c r="D17" s="238">
        <v>115.5</v>
      </c>
      <c r="E17" s="238">
        <v>121</v>
      </c>
      <c r="F17" s="238">
        <v>126.6</v>
      </c>
      <c r="G17" s="238">
        <v>132.9</v>
      </c>
      <c r="H17" s="238">
        <v>140.30000000000001</v>
      </c>
      <c r="I17" s="238">
        <v>146.30000000000001</v>
      </c>
      <c r="J17" s="238">
        <v>151.6</v>
      </c>
      <c r="K17" s="238">
        <v>154.69999999999999</v>
      </c>
      <c r="L17" s="241">
        <v>156.6</v>
      </c>
    </row>
    <row r="18" spans="1:12">
      <c r="A18" s="309"/>
      <c r="B18" s="173"/>
      <c r="C18" s="242"/>
      <c r="D18" s="242"/>
      <c r="E18" s="242"/>
      <c r="F18" s="242"/>
      <c r="G18" s="242"/>
      <c r="H18" s="242"/>
      <c r="I18" s="242"/>
      <c r="J18" s="242"/>
      <c r="K18" s="242"/>
      <c r="L18" s="243"/>
    </row>
    <row r="19" spans="1:12">
      <c r="A19" s="355" t="s">
        <v>270</v>
      </c>
      <c r="B19" s="174"/>
      <c r="C19" s="323" t="s">
        <v>268</v>
      </c>
      <c r="D19" s="340"/>
      <c r="E19" s="340"/>
      <c r="F19" s="340"/>
      <c r="G19" s="340"/>
      <c r="H19" s="340"/>
      <c r="I19" s="340"/>
      <c r="J19" s="340"/>
      <c r="K19" s="340"/>
      <c r="L19" s="324"/>
    </row>
    <row r="20" spans="1:12">
      <c r="A20" s="356"/>
      <c r="B20" s="63" t="s">
        <v>8</v>
      </c>
      <c r="C20" s="237">
        <v>18.8</v>
      </c>
      <c r="D20" s="237">
        <v>21.2</v>
      </c>
      <c r="E20" s="237">
        <v>23.7</v>
      </c>
      <c r="F20" s="237">
        <v>26.4</v>
      </c>
      <c r="G20" s="237">
        <v>30.1</v>
      </c>
      <c r="H20" s="237">
        <v>33.799999999999997</v>
      </c>
      <c r="I20" s="237">
        <v>37.5</v>
      </c>
      <c r="J20" s="237">
        <v>43.2</v>
      </c>
      <c r="K20" s="237">
        <v>47.6</v>
      </c>
      <c r="L20" s="239">
        <v>53</v>
      </c>
    </row>
    <row r="21" spans="1:12">
      <c r="A21" s="356"/>
      <c r="B21" s="63" t="s">
        <v>9</v>
      </c>
      <c r="C21" s="237">
        <v>18.399999999999999</v>
      </c>
      <c r="D21" s="237">
        <v>21.2</v>
      </c>
      <c r="E21" s="237">
        <v>23.7</v>
      </c>
      <c r="F21" s="237">
        <v>26.6</v>
      </c>
      <c r="G21" s="237">
        <v>29.6</v>
      </c>
      <c r="H21" s="237">
        <v>33.299999999999997</v>
      </c>
      <c r="I21" s="237">
        <v>37.799999999999997</v>
      </c>
      <c r="J21" s="237">
        <v>42.3</v>
      </c>
      <c r="K21" s="237">
        <v>48.4</v>
      </c>
      <c r="L21" s="239">
        <v>52.6</v>
      </c>
    </row>
    <row r="22" spans="1:12">
      <c r="A22" s="356"/>
      <c r="B22" s="63" t="s">
        <v>10</v>
      </c>
      <c r="C22" s="237">
        <v>18.2</v>
      </c>
      <c r="D22" s="237">
        <v>21</v>
      </c>
      <c r="E22" s="237">
        <v>23.9</v>
      </c>
      <c r="F22" s="237">
        <v>26.9</v>
      </c>
      <c r="G22" s="237">
        <v>29.7</v>
      </c>
      <c r="H22" s="237">
        <v>32.9</v>
      </c>
      <c r="I22" s="237">
        <v>37.6</v>
      </c>
      <c r="J22" s="237">
        <v>43.3</v>
      </c>
      <c r="K22" s="237">
        <v>47.8</v>
      </c>
      <c r="L22" s="239">
        <v>53.6</v>
      </c>
    </row>
    <row r="23" spans="1:12">
      <c r="A23" s="356"/>
      <c r="B23" s="63" t="s">
        <v>11</v>
      </c>
      <c r="C23" s="237">
        <v>18.600000000000001</v>
      </c>
      <c r="D23" s="237">
        <v>21.1</v>
      </c>
      <c r="E23" s="237">
        <v>23.7</v>
      </c>
      <c r="F23" s="237">
        <v>26.9</v>
      </c>
      <c r="G23" s="237">
        <v>30.2</v>
      </c>
      <c r="H23" s="237">
        <v>33.299999999999997</v>
      </c>
      <c r="I23" s="237">
        <v>36.9</v>
      </c>
      <c r="J23" s="237">
        <v>43.2</v>
      </c>
      <c r="K23" s="237">
        <v>48.8</v>
      </c>
      <c r="L23" s="239">
        <v>53.3</v>
      </c>
    </row>
    <row r="24" spans="1:12">
      <c r="A24" s="356"/>
      <c r="B24" s="63" t="s">
        <v>15</v>
      </c>
      <c r="C24" s="237">
        <v>18.2</v>
      </c>
      <c r="D24" s="237">
        <v>21.1</v>
      </c>
      <c r="E24" s="237">
        <v>23.9</v>
      </c>
      <c r="F24" s="237">
        <v>26.8</v>
      </c>
      <c r="G24" s="237">
        <v>30.4</v>
      </c>
      <c r="H24" s="237">
        <v>33.6</v>
      </c>
      <c r="I24" s="237">
        <v>37.6</v>
      </c>
      <c r="J24" s="237">
        <v>42</v>
      </c>
      <c r="K24" s="237">
        <v>48.2</v>
      </c>
      <c r="L24" s="239">
        <v>53.7</v>
      </c>
    </row>
    <row r="25" spans="1:12">
      <c r="A25" s="356"/>
      <c r="B25" s="128"/>
      <c r="C25" s="325" t="s">
        <v>271</v>
      </c>
      <c r="D25" s="343"/>
      <c r="E25" s="343"/>
      <c r="F25" s="343"/>
      <c r="G25" s="343"/>
      <c r="H25" s="343"/>
      <c r="I25" s="343"/>
      <c r="J25" s="343"/>
      <c r="K25" s="343"/>
      <c r="L25" s="326"/>
    </row>
    <row r="26" spans="1:12">
      <c r="A26" s="356"/>
      <c r="B26" s="63" t="s">
        <v>8</v>
      </c>
      <c r="C26" s="237">
        <v>18</v>
      </c>
      <c r="D26" s="237">
        <v>20.6</v>
      </c>
      <c r="E26" s="237">
        <v>23.1</v>
      </c>
      <c r="F26" s="237">
        <v>25.8</v>
      </c>
      <c r="G26" s="237">
        <v>29.1</v>
      </c>
      <c r="H26" s="237">
        <v>33.4</v>
      </c>
      <c r="I26" s="237">
        <v>38.299999999999997</v>
      </c>
      <c r="J26" s="237">
        <v>42.5</v>
      </c>
      <c r="K26" s="237">
        <v>46.7</v>
      </c>
      <c r="L26" s="239">
        <v>49.5</v>
      </c>
    </row>
    <row r="27" spans="1:12">
      <c r="A27" s="356"/>
      <c r="B27" s="63" t="s">
        <v>9</v>
      </c>
      <c r="C27" s="237">
        <v>18.100000000000001</v>
      </c>
      <c r="D27" s="237">
        <v>20.6</v>
      </c>
      <c r="E27" s="237">
        <v>23.1</v>
      </c>
      <c r="F27" s="237">
        <v>24.5</v>
      </c>
      <c r="G27" s="237">
        <v>29</v>
      </c>
      <c r="H27" s="237">
        <v>32.6</v>
      </c>
      <c r="I27" s="237">
        <v>37.9</v>
      </c>
      <c r="J27" s="237">
        <v>42.5</v>
      </c>
      <c r="K27" s="237">
        <v>46.1</v>
      </c>
      <c r="L27" s="239">
        <v>49.4</v>
      </c>
    </row>
    <row r="28" spans="1:12">
      <c r="A28" s="356"/>
      <c r="B28" s="63" t="s">
        <v>10</v>
      </c>
      <c r="C28" s="237">
        <v>17.600000000000001</v>
      </c>
      <c r="D28" s="237">
        <v>20.399999999999999</v>
      </c>
      <c r="E28" s="237">
        <v>23.1</v>
      </c>
      <c r="F28" s="237">
        <v>25.8</v>
      </c>
      <c r="G28" s="237">
        <v>29.1</v>
      </c>
      <c r="H28" s="237">
        <v>33.1</v>
      </c>
      <c r="I28" s="237">
        <v>37.799999999999997</v>
      </c>
      <c r="J28" s="237">
        <v>43</v>
      </c>
      <c r="K28" s="237">
        <v>46.9</v>
      </c>
      <c r="L28" s="239">
        <v>49</v>
      </c>
    </row>
    <row r="29" spans="1:12">
      <c r="A29" s="356"/>
      <c r="B29" s="63" t="s">
        <v>11</v>
      </c>
      <c r="C29" s="237">
        <v>18.7</v>
      </c>
      <c r="D29" s="237">
        <v>20.3</v>
      </c>
      <c r="E29" s="237">
        <v>23</v>
      </c>
      <c r="F29" s="237">
        <v>26</v>
      </c>
      <c r="G29" s="237">
        <v>29.3</v>
      </c>
      <c r="H29" s="237">
        <v>33.4</v>
      </c>
      <c r="I29" s="237">
        <v>37.799999999999997</v>
      </c>
      <c r="J29" s="237">
        <v>42.3</v>
      </c>
      <c r="K29" s="237">
        <v>46.9</v>
      </c>
      <c r="L29" s="239">
        <v>49.9</v>
      </c>
    </row>
    <row r="30" spans="1:12">
      <c r="A30" s="356"/>
      <c r="B30" s="63" t="s">
        <v>15</v>
      </c>
      <c r="C30" s="237">
        <v>18</v>
      </c>
      <c r="D30" s="237">
        <v>20.6</v>
      </c>
      <c r="E30" s="237">
        <v>22.8</v>
      </c>
      <c r="F30" s="237">
        <v>25.7</v>
      </c>
      <c r="G30" s="237">
        <v>29.3</v>
      </c>
      <c r="H30" s="237">
        <v>33.299999999999997</v>
      </c>
      <c r="I30" s="237">
        <v>38.200000000000003</v>
      </c>
      <c r="J30" s="237">
        <v>42.3</v>
      </c>
      <c r="K30" s="237">
        <v>45.7</v>
      </c>
      <c r="L30" s="239">
        <v>49.5</v>
      </c>
    </row>
    <row r="31" spans="1:12">
      <c r="A31" s="357"/>
      <c r="B31" s="175"/>
      <c r="C31" s="176"/>
      <c r="D31" s="176"/>
      <c r="E31" s="176"/>
      <c r="F31" s="176"/>
      <c r="G31" s="176"/>
      <c r="H31" s="176"/>
      <c r="I31" s="176"/>
      <c r="J31" s="176"/>
      <c r="K31" s="176"/>
      <c r="L31" s="177"/>
    </row>
    <row r="32" spans="1:12">
      <c r="A32" s="59" t="s">
        <v>272</v>
      </c>
    </row>
    <row r="33" spans="2:2">
      <c r="B33" s="170" t="s">
        <v>273</v>
      </c>
    </row>
  </sheetData>
  <mergeCells count="9">
    <mergeCell ref="A19:A31"/>
    <mergeCell ref="C19:L19"/>
    <mergeCell ref="C25:L25"/>
    <mergeCell ref="J3:L3"/>
    <mergeCell ref="A4:B5"/>
    <mergeCell ref="D4:I4"/>
    <mergeCell ref="J4:L4"/>
    <mergeCell ref="A6:A18"/>
    <mergeCell ref="C6:L6"/>
  </mergeCells>
  <phoneticPr fontId="2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headerFooter scaleWithDoc="0">
    <oddHeader>&amp;L&amp;"ＭＳ Ｐゴシック,標準"教育・文化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view="pageLayout" zoomScaleNormal="100" zoomScaleSheetLayoutView="100" workbookViewId="0">
      <selection activeCell="J15" sqref="J15"/>
    </sheetView>
  </sheetViews>
  <sheetFormatPr defaultRowHeight="13.5"/>
  <cols>
    <col min="1" max="2" width="13" style="40" customWidth="1"/>
    <col min="3" max="9" width="11.25" style="40" customWidth="1"/>
    <col min="10" max="255" width="9" style="40"/>
    <col min="256" max="256" width="3.5" style="40" customWidth="1"/>
    <col min="257" max="258" width="13" style="40" customWidth="1"/>
    <col min="259" max="265" width="11.25" style="40" customWidth="1"/>
    <col min="266" max="511" width="9" style="40"/>
    <col min="512" max="512" width="3.5" style="40" customWidth="1"/>
    <col min="513" max="514" width="13" style="40" customWidth="1"/>
    <col min="515" max="521" width="11.25" style="40" customWidth="1"/>
    <col min="522" max="767" width="9" style="40"/>
    <col min="768" max="768" width="3.5" style="40" customWidth="1"/>
    <col min="769" max="770" width="13" style="40" customWidth="1"/>
    <col min="771" max="777" width="11.25" style="40" customWidth="1"/>
    <col min="778" max="1023" width="9" style="40"/>
    <col min="1024" max="1024" width="3.5" style="40" customWidth="1"/>
    <col min="1025" max="1026" width="13" style="40" customWidth="1"/>
    <col min="1027" max="1033" width="11.25" style="40" customWidth="1"/>
    <col min="1034" max="1279" width="9" style="40"/>
    <col min="1280" max="1280" width="3.5" style="40" customWidth="1"/>
    <col min="1281" max="1282" width="13" style="40" customWidth="1"/>
    <col min="1283" max="1289" width="11.25" style="40" customWidth="1"/>
    <col min="1290" max="1535" width="9" style="40"/>
    <col min="1536" max="1536" width="3.5" style="40" customWidth="1"/>
    <col min="1537" max="1538" width="13" style="40" customWidth="1"/>
    <col min="1539" max="1545" width="11.25" style="40" customWidth="1"/>
    <col min="1546" max="1791" width="9" style="40"/>
    <col min="1792" max="1792" width="3.5" style="40" customWidth="1"/>
    <col min="1793" max="1794" width="13" style="40" customWidth="1"/>
    <col min="1795" max="1801" width="11.25" style="40" customWidth="1"/>
    <col min="1802" max="2047" width="9" style="40"/>
    <col min="2048" max="2048" width="3.5" style="40" customWidth="1"/>
    <col min="2049" max="2050" width="13" style="40" customWidth="1"/>
    <col min="2051" max="2057" width="11.25" style="40" customWidth="1"/>
    <col min="2058" max="2303" width="9" style="40"/>
    <col min="2304" max="2304" width="3.5" style="40" customWidth="1"/>
    <col min="2305" max="2306" width="13" style="40" customWidth="1"/>
    <col min="2307" max="2313" width="11.25" style="40" customWidth="1"/>
    <col min="2314" max="2559" width="9" style="40"/>
    <col min="2560" max="2560" width="3.5" style="40" customWidth="1"/>
    <col min="2561" max="2562" width="13" style="40" customWidth="1"/>
    <col min="2563" max="2569" width="11.25" style="40" customWidth="1"/>
    <col min="2570" max="2815" width="9" style="40"/>
    <col min="2816" max="2816" width="3.5" style="40" customWidth="1"/>
    <col min="2817" max="2818" width="13" style="40" customWidth="1"/>
    <col min="2819" max="2825" width="11.25" style="40" customWidth="1"/>
    <col min="2826" max="3071" width="9" style="40"/>
    <col min="3072" max="3072" width="3.5" style="40" customWidth="1"/>
    <col min="3073" max="3074" width="13" style="40" customWidth="1"/>
    <col min="3075" max="3081" width="11.25" style="40" customWidth="1"/>
    <col min="3082" max="3327" width="9" style="40"/>
    <col min="3328" max="3328" width="3.5" style="40" customWidth="1"/>
    <col min="3329" max="3330" width="13" style="40" customWidth="1"/>
    <col min="3331" max="3337" width="11.25" style="40" customWidth="1"/>
    <col min="3338" max="3583" width="9" style="40"/>
    <col min="3584" max="3584" width="3.5" style="40" customWidth="1"/>
    <col min="3585" max="3586" width="13" style="40" customWidth="1"/>
    <col min="3587" max="3593" width="11.25" style="40" customWidth="1"/>
    <col min="3594" max="3839" width="9" style="40"/>
    <col min="3840" max="3840" width="3.5" style="40" customWidth="1"/>
    <col min="3841" max="3842" width="13" style="40" customWidth="1"/>
    <col min="3843" max="3849" width="11.25" style="40" customWidth="1"/>
    <col min="3850" max="4095" width="9" style="40"/>
    <col min="4096" max="4096" width="3.5" style="40" customWidth="1"/>
    <col min="4097" max="4098" width="13" style="40" customWidth="1"/>
    <col min="4099" max="4105" width="11.25" style="40" customWidth="1"/>
    <col min="4106" max="4351" width="9" style="40"/>
    <col min="4352" max="4352" width="3.5" style="40" customWidth="1"/>
    <col min="4353" max="4354" width="13" style="40" customWidth="1"/>
    <col min="4355" max="4361" width="11.25" style="40" customWidth="1"/>
    <col min="4362" max="4607" width="9" style="40"/>
    <col min="4608" max="4608" width="3.5" style="40" customWidth="1"/>
    <col min="4609" max="4610" width="13" style="40" customWidth="1"/>
    <col min="4611" max="4617" width="11.25" style="40" customWidth="1"/>
    <col min="4618" max="4863" width="9" style="40"/>
    <col min="4864" max="4864" width="3.5" style="40" customWidth="1"/>
    <col min="4865" max="4866" width="13" style="40" customWidth="1"/>
    <col min="4867" max="4873" width="11.25" style="40" customWidth="1"/>
    <col min="4874" max="5119" width="9" style="40"/>
    <col min="5120" max="5120" width="3.5" style="40" customWidth="1"/>
    <col min="5121" max="5122" width="13" style="40" customWidth="1"/>
    <col min="5123" max="5129" width="11.25" style="40" customWidth="1"/>
    <col min="5130" max="5375" width="9" style="40"/>
    <col min="5376" max="5376" width="3.5" style="40" customWidth="1"/>
    <col min="5377" max="5378" width="13" style="40" customWidth="1"/>
    <col min="5379" max="5385" width="11.25" style="40" customWidth="1"/>
    <col min="5386" max="5631" width="9" style="40"/>
    <col min="5632" max="5632" width="3.5" style="40" customWidth="1"/>
    <col min="5633" max="5634" width="13" style="40" customWidth="1"/>
    <col min="5635" max="5641" width="11.25" style="40" customWidth="1"/>
    <col min="5642" max="5887" width="9" style="40"/>
    <col min="5888" max="5888" width="3.5" style="40" customWidth="1"/>
    <col min="5889" max="5890" width="13" style="40" customWidth="1"/>
    <col min="5891" max="5897" width="11.25" style="40" customWidth="1"/>
    <col min="5898" max="6143" width="9" style="40"/>
    <col min="6144" max="6144" width="3.5" style="40" customWidth="1"/>
    <col min="6145" max="6146" width="13" style="40" customWidth="1"/>
    <col min="6147" max="6153" width="11.25" style="40" customWidth="1"/>
    <col min="6154" max="6399" width="9" style="40"/>
    <col min="6400" max="6400" width="3.5" style="40" customWidth="1"/>
    <col min="6401" max="6402" width="13" style="40" customWidth="1"/>
    <col min="6403" max="6409" width="11.25" style="40" customWidth="1"/>
    <col min="6410" max="6655" width="9" style="40"/>
    <col min="6656" max="6656" width="3.5" style="40" customWidth="1"/>
    <col min="6657" max="6658" width="13" style="40" customWidth="1"/>
    <col min="6659" max="6665" width="11.25" style="40" customWidth="1"/>
    <col min="6666" max="6911" width="9" style="40"/>
    <col min="6912" max="6912" width="3.5" style="40" customWidth="1"/>
    <col min="6913" max="6914" width="13" style="40" customWidth="1"/>
    <col min="6915" max="6921" width="11.25" style="40" customWidth="1"/>
    <col min="6922" max="7167" width="9" style="40"/>
    <col min="7168" max="7168" width="3.5" style="40" customWidth="1"/>
    <col min="7169" max="7170" width="13" style="40" customWidth="1"/>
    <col min="7171" max="7177" width="11.25" style="40" customWidth="1"/>
    <col min="7178" max="7423" width="9" style="40"/>
    <col min="7424" max="7424" width="3.5" style="40" customWidth="1"/>
    <col min="7425" max="7426" width="13" style="40" customWidth="1"/>
    <col min="7427" max="7433" width="11.25" style="40" customWidth="1"/>
    <col min="7434" max="7679" width="9" style="40"/>
    <col min="7680" max="7680" width="3.5" style="40" customWidth="1"/>
    <col min="7681" max="7682" width="13" style="40" customWidth="1"/>
    <col min="7683" max="7689" width="11.25" style="40" customWidth="1"/>
    <col min="7690" max="7935" width="9" style="40"/>
    <col min="7936" max="7936" width="3.5" style="40" customWidth="1"/>
    <col min="7937" max="7938" width="13" style="40" customWidth="1"/>
    <col min="7939" max="7945" width="11.25" style="40" customWidth="1"/>
    <col min="7946" max="8191" width="9" style="40"/>
    <col min="8192" max="8192" width="3.5" style="40" customWidth="1"/>
    <col min="8193" max="8194" width="13" style="40" customWidth="1"/>
    <col min="8195" max="8201" width="11.25" style="40" customWidth="1"/>
    <col min="8202" max="8447" width="9" style="40"/>
    <col min="8448" max="8448" width="3.5" style="40" customWidth="1"/>
    <col min="8449" max="8450" width="13" style="40" customWidth="1"/>
    <col min="8451" max="8457" width="11.25" style="40" customWidth="1"/>
    <col min="8458" max="8703" width="9" style="40"/>
    <col min="8704" max="8704" width="3.5" style="40" customWidth="1"/>
    <col min="8705" max="8706" width="13" style="40" customWidth="1"/>
    <col min="8707" max="8713" width="11.25" style="40" customWidth="1"/>
    <col min="8714" max="8959" width="9" style="40"/>
    <col min="8960" max="8960" width="3.5" style="40" customWidth="1"/>
    <col min="8961" max="8962" width="13" style="40" customWidth="1"/>
    <col min="8963" max="8969" width="11.25" style="40" customWidth="1"/>
    <col min="8970" max="9215" width="9" style="40"/>
    <col min="9216" max="9216" width="3.5" style="40" customWidth="1"/>
    <col min="9217" max="9218" width="13" style="40" customWidth="1"/>
    <col min="9219" max="9225" width="11.25" style="40" customWidth="1"/>
    <col min="9226" max="9471" width="9" style="40"/>
    <col min="9472" max="9472" width="3.5" style="40" customWidth="1"/>
    <col min="9473" max="9474" width="13" style="40" customWidth="1"/>
    <col min="9475" max="9481" width="11.25" style="40" customWidth="1"/>
    <col min="9482" max="9727" width="9" style="40"/>
    <col min="9728" max="9728" width="3.5" style="40" customWidth="1"/>
    <col min="9729" max="9730" width="13" style="40" customWidth="1"/>
    <col min="9731" max="9737" width="11.25" style="40" customWidth="1"/>
    <col min="9738" max="9983" width="9" style="40"/>
    <col min="9984" max="9984" width="3.5" style="40" customWidth="1"/>
    <col min="9985" max="9986" width="13" style="40" customWidth="1"/>
    <col min="9987" max="9993" width="11.25" style="40" customWidth="1"/>
    <col min="9994" max="10239" width="9" style="40"/>
    <col min="10240" max="10240" width="3.5" style="40" customWidth="1"/>
    <col min="10241" max="10242" width="13" style="40" customWidth="1"/>
    <col min="10243" max="10249" width="11.25" style="40" customWidth="1"/>
    <col min="10250" max="10495" width="9" style="40"/>
    <col min="10496" max="10496" width="3.5" style="40" customWidth="1"/>
    <col min="10497" max="10498" width="13" style="40" customWidth="1"/>
    <col min="10499" max="10505" width="11.25" style="40" customWidth="1"/>
    <col min="10506" max="10751" width="9" style="40"/>
    <col min="10752" max="10752" width="3.5" style="40" customWidth="1"/>
    <col min="10753" max="10754" width="13" style="40" customWidth="1"/>
    <col min="10755" max="10761" width="11.25" style="40" customWidth="1"/>
    <col min="10762" max="11007" width="9" style="40"/>
    <col min="11008" max="11008" width="3.5" style="40" customWidth="1"/>
    <col min="11009" max="11010" width="13" style="40" customWidth="1"/>
    <col min="11011" max="11017" width="11.25" style="40" customWidth="1"/>
    <col min="11018" max="11263" width="9" style="40"/>
    <col min="11264" max="11264" width="3.5" style="40" customWidth="1"/>
    <col min="11265" max="11266" width="13" style="40" customWidth="1"/>
    <col min="11267" max="11273" width="11.25" style="40" customWidth="1"/>
    <col min="11274" max="11519" width="9" style="40"/>
    <col min="11520" max="11520" width="3.5" style="40" customWidth="1"/>
    <col min="11521" max="11522" width="13" style="40" customWidth="1"/>
    <col min="11523" max="11529" width="11.25" style="40" customWidth="1"/>
    <col min="11530" max="11775" width="9" style="40"/>
    <col min="11776" max="11776" width="3.5" style="40" customWidth="1"/>
    <col min="11777" max="11778" width="13" style="40" customWidth="1"/>
    <col min="11779" max="11785" width="11.25" style="40" customWidth="1"/>
    <col min="11786" max="12031" width="9" style="40"/>
    <col min="12032" max="12032" width="3.5" style="40" customWidth="1"/>
    <col min="12033" max="12034" width="13" style="40" customWidth="1"/>
    <col min="12035" max="12041" width="11.25" style="40" customWidth="1"/>
    <col min="12042" max="12287" width="9" style="40"/>
    <col min="12288" max="12288" width="3.5" style="40" customWidth="1"/>
    <col min="12289" max="12290" width="13" style="40" customWidth="1"/>
    <col min="12291" max="12297" width="11.25" style="40" customWidth="1"/>
    <col min="12298" max="12543" width="9" style="40"/>
    <col min="12544" max="12544" width="3.5" style="40" customWidth="1"/>
    <col min="12545" max="12546" width="13" style="40" customWidth="1"/>
    <col min="12547" max="12553" width="11.25" style="40" customWidth="1"/>
    <col min="12554" max="12799" width="9" style="40"/>
    <col min="12800" max="12800" width="3.5" style="40" customWidth="1"/>
    <col min="12801" max="12802" width="13" style="40" customWidth="1"/>
    <col min="12803" max="12809" width="11.25" style="40" customWidth="1"/>
    <col min="12810" max="13055" width="9" style="40"/>
    <col min="13056" max="13056" width="3.5" style="40" customWidth="1"/>
    <col min="13057" max="13058" width="13" style="40" customWidth="1"/>
    <col min="13059" max="13065" width="11.25" style="40" customWidth="1"/>
    <col min="13066" max="13311" width="9" style="40"/>
    <col min="13312" max="13312" width="3.5" style="40" customWidth="1"/>
    <col min="13313" max="13314" width="13" style="40" customWidth="1"/>
    <col min="13315" max="13321" width="11.25" style="40" customWidth="1"/>
    <col min="13322" max="13567" width="9" style="40"/>
    <col min="13568" max="13568" width="3.5" style="40" customWidth="1"/>
    <col min="13569" max="13570" width="13" style="40" customWidth="1"/>
    <col min="13571" max="13577" width="11.25" style="40" customWidth="1"/>
    <col min="13578" max="13823" width="9" style="40"/>
    <col min="13824" max="13824" width="3.5" style="40" customWidth="1"/>
    <col min="13825" max="13826" width="13" style="40" customWidth="1"/>
    <col min="13827" max="13833" width="11.25" style="40" customWidth="1"/>
    <col min="13834" max="14079" width="9" style="40"/>
    <col min="14080" max="14080" width="3.5" style="40" customWidth="1"/>
    <col min="14081" max="14082" width="13" style="40" customWidth="1"/>
    <col min="14083" max="14089" width="11.25" style="40" customWidth="1"/>
    <col min="14090" max="14335" width="9" style="40"/>
    <col min="14336" max="14336" width="3.5" style="40" customWidth="1"/>
    <col min="14337" max="14338" width="13" style="40" customWidth="1"/>
    <col min="14339" max="14345" width="11.25" style="40" customWidth="1"/>
    <col min="14346" max="14591" width="9" style="40"/>
    <col min="14592" max="14592" width="3.5" style="40" customWidth="1"/>
    <col min="14593" max="14594" width="13" style="40" customWidth="1"/>
    <col min="14595" max="14601" width="11.25" style="40" customWidth="1"/>
    <col min="14602" max="14847" width="9" style="40"/>
    <col min="14848" max="14848" width="3.5" style="40" customWidth="1"/>
    <col min="14849" max="14850" width="13" style="40" customWidth="1"/>
    <col min="14851" max="14857" width="11.25" style="40" customWidth="1"/>
    <col min="14858" max="15103" width="9" style="40"/>
    <col min="15104" max="15104" width="3.5" style="40" customWidth="1"/>
    <col min="15105" max="15106" width="13" style="40" customWidth="1"/>
    <col min="15107" max="15113" width="11.25" style="40" customWidth="1"/>
    <col min="15114" max="15359" width="9" style="40"/>
    <col min="15360" max="15360" width="3.5" style="40" customWidth="1"/>
    <col min="15361" max="15362" width="13" style="40" customWidth="1"/>
    <col min="15363" max="15369" width="11.25" style="40" customWidth="1"/>
    <col min="15370" max="15615" width="9" style="40"/>
    <col min="15616" max="15616" width="3.5" style="40" customWidth="1"/>
    <col min="15617" max="15618" width="13" style="40" customWidth="1"/>
    <col min="15619" max="15625" width="11.25" style="40" customWidth="1"/>
    <col min="15626" max="15871" width="9" style="40"/>
    <col min="15872" max="15872" width="3.5" style="40" customWidth="1"/>
    <col min="15873" max="15874" width="13" style="40" customWidth="1"/>
    <col min="15875" max="15881" width="11.25" style="40" customWidth="1"/>
    <col min="15882" max="16127" width="9" style="40"/>
    <col min="16128" max="16128" width="3.5" style="40" customWidth="1"/>
    <col min="16129" max="16130" width="13" style="40" customWidth="1"/>
    <col min="16131" max="16137" width="11.25" style="40" customWidth="1"/>
    <col min="16138" max="16384" width="9" style="40"/>
  </cols>
  <sheetData>
    <row r="1" spans="1:8">
      <c r="A1" s="95" t="s">
        <v>274</v>
      </c>
      <c r="B1" s="95"/>
      <c r="E1" s="95"/>
      <c r="F1" s="95"/>
      <c r="G1" s="178" t="s">
        <v>275</v>
      </c>
    </row>
    <row r="2" spans="1:8" ht="13.5" customHeight="1">
      <c r="A2" s="349" t="s">
        <v>276</v>
      </c>
      <c r="B2" s="353"/>
      <c r="C2" s="90" t="s">
        <v>34</v>
      </c>
      <c r="D2" s="66" t="s">
        <v>35</v>
      </c>
      <c r="E2" s="66" t="s">
        <v>36</v>
      </c>
      <c r="F2" s="66" t="s">
        <v>37</v>
      </c>
      <c r="G2" s="66" t="s">
        <v>38</v>
      </c>
    </row>
    <row r="3" spans="1:8">
      <c r="A3" s="85" t="s">
        <v>277</v>
      </c>
      <c r="B3" s="179" t="s">
        <v>278</v>
      </c>
      <c r="C3" s="52">
        <v>306</v>
      </c>
      <c r="D3" s="289">
        <v>305</v>
      </c>
      <c r="E3" s="289">
        <v>307</v>
      </c>
      <c r="F3" s="289">
        <v>306</v>
      </c>
      <c r="G3" s="53">
        <v>305</v>
      </c>
    </row>
    <row r="4" spans="1:8">
      <c r="A4" s="306" t="s">
        <v>279</v>
      </c>
      <c r="B4" s="91" t="s">
        <v>280</v>
      </c>
      <c r="C4" s="107">
        <v>96</v>
      </c>
      <c r="D4" s="107">
        <v>171</v>
      </c>
      <c r="E4" s="107">
        <v>153</v>
      </c>
      <c r="F4" s="107">
        <v>198</v>
      </c>
      <c r="G4" s="130">
        <v>161</v>
      </c>
    </row>
    <row r="5" spans="1:8">
      <c r="A5" s="307"/>
      <c r="B5" s="92" t="s">
        <v>281</v>
      </c>
      <c r="C5" s="107">
        <v>31.4</v>
      </c>
      <c r="D5" s="107">
        <v>56.1</v>
      </c>
      <c r="E5" s="107">
        <v>49.8</v>
      </c>
      <c r="F5" s="107">
        <v>64.7</v>
      </c>
      <c r="G5" s="130">
        <v>54.6</v>
      </c>
    </row>
    <row r="6" spans="1:8">
      <c r="A6" s="308" t="s">
        <v>282</v>
      </c>
      <c r="B6" s="91" t="s">
        <v>280</v>
      </c>
      <c r="C6" s="107">
        <v>246</v>
      </c>
      <c r="D6" s="107">
        <v>268</v>
      </c>
      <c r="E6" s="107">
        <v>222</v>
      </c>
      <c r="F6" s="107">
        <v>261</v>
      </c>
      <c r="G6" s="130">
        <v>254</v>
      </c>
    </row>
    <row r="7" spans="1:8">
      <c r="A7" s="307"/>
      <c r="B7" s="92" t="s">
        <v>281</v>
      </c>
      <c r="C7" s="107">
        <v>80.400000000000006</v>
      </c>
      <c r="D7" s="107">
        <v>87.9</v>
      </c>
      <c r="E7" s="107">
        <v>72.3</v>
      </c>
      <c r="F7" s="107">
        <v>85.3</v>
      </c>
      <c r="G7" s="130">
        <v>83.3</v>
      </c>
    </row>
    <row r="8" spans="1:8">
      <c r="A8" s="308" t="s">
        <v>283</v>
      </c>
      <c r="B8" s="91" t="s">
        <v>280</v>
      </c>
      <c r="C8" s="107">
        <v>205</v>
      </c>
      <c r="D8" s="107">
        <v>256</v>
      </c>
      <c r="E8" s="107">
        <v>193</v>
      </c>
      <c r="F8" s="107">
        <v>205</v>
      </c>
      <c r="G8" s="130">
        <v>207</v>
      </c>
    </row>
    <row r="9" spans="1:8">
      <c r="A9" s="307"/>
      <c r="B9" s="92" t="s">
        <v>281</v>
      </c>
      <c r="C9" s="107">
        <v>67</v>
      </c>
      <c r="D9" s="107">
        <v>83.9</v>
      </c>
      <c r="E9" s="107">
        <v>62.9</v>
      </c>
      <c r="F9" s="107">
        <v>67</v>
      </c>
      <c r="G9" s="130">
        <v>67.900000000000006</v>
      </c>
    </row>
    <row r="10" spans="1:8">
      <c r="A10" s="308" t="s">
        <v>284</v>
      </c>
      <c r="B10" s="91" t="s">
        <v>280</v>
      </c>
      <c r="C10" s="107">
        <v>157</v>
      </c>
      <c r="D10" s="107">
        <v>194</v>
      </c>
      <c r="E10" s="107">
        <v>110</v>
      </c>
      <c r="F10" s="107">
        <v>137</v>
      </c>
      <c r="G10" s="130">
        <v>123</v>
      </c>
    </row>
    <row r="11" spans="1:8">
      <c r="A11" s="307"/>
      <c r="B11" s="92" t="s">
        <v>281</v>
      </c>
      <c r="C11" s="107">
        <v>51.3</v>
      </c>
      <c r="D11" s="107">
        <v>63.6</v>
      </c>
      <c r="E11" s="107">
        <v>35.799999999999997</v>
      </c>
      <c r="F11" s="107">
        <v>44.8</v>
      </c>
      <c r="G11" s="130">
        <v>40.299999999999997</v>
      </c>
    </row>
    <row r="12" spans="1:8">
      <c r="A12" s="308" t="s">
        <v>285</v>
      </c>
      <c r="B12" s="91" t="s">
        <v>280</v>
      </c>
      <c r="C12" s="107">
        <v>187</v>
      </c>
      <c r="D12" s="107">
        <v>208</v>
      </c>
      <c r="E12" s="107">
        <v>122</v>
      </c>
      <c r="F12" s="107">
        <v>134</v>
      </c>
      <c r="G12" s="130">
        <v>125</v>
      </c>
    </row>
    <row r="13" spans="1:8">
      <c r="A13" s="307"/>
      <c r="B13" s="92" t="s">
        <v>281</v>
      </c>
      <c r="C13" s="244">
        <v>61.1</v>
      </c>
      <c r="D13" s="244">
        <v>68.2</v>
      </c>
      <c r="E13" s="244">
        <v>39.700000000000003</v>
      </c>
      <c r="F13" s="244">
        <v>43.8</v>
      </c>
      <c r="G13" s="245">
        <v>41</v>
      </c>
    </row>
    <row r="14" spans="1:8">
      <c r="A14" s="40" t="s">
        <v>286</v>
      </c>
      <c r="F14" s="95"/>
      <c r="G14" s="96"/>
      <c r="H14" s="96"/>
    </row>
    <row r="15" spans="1:8">
      <c r="G15" s="95"/>
      <c r="H15" s="95"/>
    </row>
    <row r="16" spans="1:8">
      <c r="A16" s="95" t="s">
        <v>287</v>
      </c>
      <c r="E16" s="180"/>
      <c r="F16" s="180" t="s">
        <v>275</v>
      </c>
      <c r="G16" s="96"/>
      <c r="H16" s="96"/>
    </row>
    <row r="17" spans="1:9" ht="13.5" customHeight="1">
      <c r="A17" s="349" t="s">
        <v>276</v>
      </c>
      <c r="B17" s="353"/>
      <c r="C17" s="66" t="s">
        <v>35</v>
      </c>
      <c r="D17" s="66" t="s">
        <v>36</v>
      </c>
      <c r="E17" s="66" t="s">
        <v>37</v>
      </c>
      <c r="F17" s="66" t="s">
        <v>38</v>
      </c>
    </row>
    <row r="18" spans="1:9">
      <c r="A18" s="85" t="s">
        <v>277</v>
      </c>
      <c r="B18" s="179" t="s">
        <v>278</v>
      </c>
      <c r="C18" s="52">
        <v>73</v>
      </c>
      <c r="D18" s="289">
        <v>308</v>
      </c>
      <c r="E18" s="289">
        <v>307</v>
      </c>
      <c r="F18" s="53">
        <v>305</v>
      </c>
    </row>
    <row r="19" spans="1:9">
      <c r="A19" s="308" t="s">
        <v>288</v>
      </c>
      <c r="B19" s="290" t="s">
        <v>280</v>
      </c>
      <c r="C19" s="291" t="s">
        <v>289</v>
      </c>
      <c r="D19" s="77" t="s">
        <v>290</v>
      </c>
      <c r="E19" s="77" t="s">
        <v>291</v>
      </c>
      <c r="F19" s="130">
        <v>148</v>
      </c>
    </row>
    <row r="20" spans="1:9">
      <c r="A20" s="307"/>
      <c r="B20" s="92" t="s">
        <v>281</v>
      </c>
      <c r="C20" s="246" t="s">
        <v>292</v>
      </c>
      <c r="D20" s="77" t="s">
        <v>293</v>
      </c>
      <c r="E20" s="77" t="s">
        <v>294</v>
      </c>
      <c r="F20" s="130">
        <v>53.6</v>
      </c>
    </row>
    <row r="21" spans="1:9">
      <c r="A21" s="308" t="s">
        <v>282</v>
      </c>
      <c r="B21" s="91" t="s">
        <v>280</v>
      </c>
      <c r="C21" s="246" t="s">
        <v>295</v>
      </c>
      <c r="D21" s="77" t="s">
        <v>296</v>
      </c>
      <c r="E21" s="77" t="s">
        <v>297</v>
      </c>
      <c r="F21" s="130">
        <v>226</v>
      </c>
    </row>
    <row r="22" spans="1:9">
      <c r="A22" s="307"/>
      <c r="B22" s="92" t="s">
        <v>281</v>
      </c>
      <c r="C22" s="246" t="s">
        <v>298</v>
      </c>
      <c r="D22" s="77" t="s">
        <v>299</v>
      </c>
      <c r="E22" s="77" t="s">
        <v>300</v>
      </c>
      <c r="F22" s="130">
        <v>75.599999999999994</v>
      </c>
    </row>
    <row r="23" spans="1:9">
      <c r="A23" s="306" t="s">
        <v>301</v>
      </c>
      <c r="B23" s="91" t="s">
        <v>280</v>
      </c>
      <c r="C23" s="246" t="s">
        <v>302</v>
      </c>
      <c r="D23" s="77" t="s">
        <v>303</v>
      </c>
      <c r="E23" s="77" t="s">
        <v>304</v>
      </c>
      <c r="F23" s="130">
        <v>180</v>
      </c>
    </row>
    <row r="24" spans="1:9">
      <c r="A24" s="307"/>
      <c r="B24" s="92" t="s">
        <v>281</v>
      </c>
      <c r="C24" s="246" t="s">
        <v>305</v>
      </c>
      <c r="D24" s="77" t="s">
        <v>306</v>
      </c>
      <c r="E24" s="77" t="s">
        <v>307</v>
      </c>
      <c r="F24" s="130">
        <v>60.2</v>
      </c>
    </row>
    <row r="25" spans="1:9">
      <c r="A25" s="306" t="s">
        <v>308</v>
      </c>
      <c r="B25" s="91" t="s">
        <v>280</v>
      </c>
      <c r="C25" s="246" t="s">
        <v>309</v>
      </c>
      <c r="D25" s="77" t="s">
        <v>310</v>
      </c>
      <c r="E25" s="77" t="s">
        <v>311</v>
      </c>
      <c r="F25" s="130">
        <v>135</v>
      </c>
    </row>
    <row r="26" spans="1:9">
      <c r="A26" s="307"/>
      <c r="B26" s="92" t="s">
        <v>281</v>
      </c>
      <c r="C26" s="246" t="s">
        <v>312</v>
      </c>
      <c r="D26" s="77" t="s">
        <v>313</v>
      </c>
      <c r="E26" s="77" t="s">
        <v>314</v>
      </c>
      <c r="F26" s="130">
        <v>45.2</v>
      </c>
    </row>
    <row r="27" spans="1:9">
      <c r="A27" s="306" t="s">
        <v>315</v>
      </c>
      <c r="B27" s="91" t="s">
        <v>280</v>
      </c>
      <c r="C27" s="246" t="s">
        <v>316</v>
      </c>
      <c r="D27" s="77" t="s">
        <v>317</v>
      </c>
      <c r="E27" s="77" t="s">
        <v>318</v>
      </c>
      <c r="F27" s="130">
        <v>181</v>
      </c>
    </row>
    <row r="28" spans="1:9">
      <c r="A28" s="307"/>
      <c r="B28" s="92" t="s">
        <v>281</v>
      </c>
      <c r="C28" s="246" t="s">
        <v>319</v>
      </c>
      <c r="D28" s="77" t="s">
        <v>320</v>
      </c>
      <c r="E28" s="77" t="s">
        <v>321</v>
      </c>
      <c r="F28" s="130">
        <v>60.3</v>
      </c>
    </row>
    <row r="29" spans="1:9">
      <c r="A29" s="306" t="s">
        <v>322</v>
      </c>
      <c r="B29" s="91" t="s">
        <v>280</v>
      </c>
      <c r="C29" s="246" t="s">
        <v>323</v>
      </c>
      <c r="D29" s="77" t="s">
        <v>324</v>
      </c>
      <c r="E29" s="77" t="s">
        <v>325</v>
      </c>
      <c r="F29" s="130">
        <v>150</v>
      </c>
    </row>
    <row r="30" spans="1:9">
      <c r="A30" s="307"/>
      <c r="B30" s="92" t="s">
        <v>281</v>
      </c>
      <c r="C30" s="247" t="s">
        <v>326</v>
      </c>
      <c r="D30" s="248" t="s">
        <v>327</v>
      </c>
      <c r="E30" s="248" t="s">
        <v>328</v>
      </c>
      <c r="F30" s="245">
        <v>50</v>
      </c>
    </row>
    <row r="31" spans="1:9">
      <c r="A31" s="95" t="s">
        <v>329</v>
      </c>
      <c r="F31" s="95"/>
      <c r="G31" s="96"/>
      <c r="H31" s="95"/>
    </row>
    <row r="32" spans="1:9">
      <c r="A32" s="95"/>
      <c r="B32" s="95"/>
      <c r="C32" s="95"/>
      <c r="D32" s="95"/>
      <c r="E32" s="95"/>
      <c r="F32" s="95"/>
      <c r="G32" s="95"/>
      <c r="H32" s="95"/>
      <c r="I32" s="95"/>
    </row>
    <row r="33" spans="1:8">
      <c r="A33" s="76" t="s">
        <v>330</v>
      </c>
      <c r="B33" s="95"/>
      <c r="C33" s="69"/>
      <c r="D33" s="17"/>
      <c r="F33" s="17" t="s">
        <v>13</v>
      </c>
    </row>
    <row r="34" spans="1:8" s="170" customFormat="1" ht="13.5" customHeight="1">
      <c r="A34" s="274" t="s">
        <v>46</v>
      </c>
      <c r="B34" s="275" t="s">
        <v>44</v>
      </c>
      <c r="C34" s="274" t="s">
        <v>35</v>
      </c>
      <c r="D34" s="274" t="s">
        <v>36</v>
      </c>
      <c r="E34" s="274" t="s">
        <v>37</v>
      </c>
      <c r="F34" s="274" t="s">
        <v>38</v>
      </c>
    </row>
    <row r="35" spans="1:8">
      <c r="A35" s="249" t="s">
        <v>331</v>
      </c>
      <c r="B35" s="250">
        <v>158473</v>
      </c>
      <c r="C35" s="250">
        <v>159213</v>
      </c>
      <c r="D35" s="250">
        <v>154463</v>
      </c>
      <c r="E35" s="250">
        <v>154911</v>
      </c>
      <c r="F35" s="251">
        <v>145370</v>
      </c>
    </row>
    <row r="36" spans="1:8">
      <c r="A36" s="20" t="s">
        <v>332</v>
      </c>
      <c r="B36" s="95"/>
      <c r="C36" s="95"/>
      <c r="D36" s="95"/>
      <c r="E36" s="95"/>
      <c r="F36" s="96"/>
      <c r="G36" s="96"/>
      <c r="H36" s="96"/>
    </row>
    <row r="37" spans="1:8">
      <c r="A37" s="95"/>
      <c r="B37" s="95"/>
      <c r="C37" s="95"/>
      <c r="D37" s="95"/>
      <c r="E37" s="95"/>
      <c r="F37" s="96"/>
      <c r="G37" s="96"/>
      <c r="H37" s="96"/>
    </row>
    <row r="38" spans="1:8">
      <c r="A38" s="96" t="s">
        <v>333</v>
      </c>
      <c r="B38" s="17"/>
      <c r="C38" s="17"/>
      <c r="E38" s="50"/>
      <c r="F38" s="17" t="s">
        <v>13</v>
      </c>
      <c r="H38" s="17"/>
    </row>
    <row r="39" spans="1:8" ht="13.5" customHeight="1">
      <c r="A39" s="274" t="s">
        <v>46</v>
      </c>
      <c r="B39" s="275" t="s">
        <v>44</v>
      </c>
      <c r="C39" s="274" t="s">
        <v>35</v>
      </c>
      <c r="D39" s="275" t="s">
        <v>36</v>
      </c>
      <c r="E39" s="274" t="s">
        <v>37</v>
      </c>
      <c r="F39" s="276" t="s">
        <v>38</v>
      </c>
    </row>
    <row r="40" spans="1:8">
      <c r="A40" s="249" t="s">
        <v>331</v>
      </c>
      <c r="B40" s="250">
        <v>115974</v>
      </c>
      <c r="C40" s="250">
        <v>133261</v>
      </c>
      <c r="D40" s="250">
        <v>138167</v>
      </c>
      <c r="E40" s="250">
        <v>150032</v>
      </c>
      <c r="F40" s="251">
        <v>142566</v>
      </c>
    </row>
    <row r="41" spans="1:8">
      <c r="A41" s="95" t="s">
        <v>334</v>
      </c>
      <c r="B41" s="95"/>
      <c r="C41" s="95"/>
      <c r="D41" s="95"/>
      <c r="E41" s="95"/>
      <c r="F41" s="96"/>
      <c r="G41" s="96"/>
      <c r="H41" s="96"/>
    </row>
    <row r="42" spans="1:8">
      <c r="A42" s="95"/>
      <c r="B42" s="95"/>
      <c r="C42" s="95"/>
      <c r="D42" s="95"/>
      <c r="E42" s="95"/>
      <c r="F42" s="96"/>
      <c r="G42" s="96"/>
      <c r="H42" s="96"/>
    </row>
    <row r="43" spans="1:8">
      <c r="A43" s="96" t="s">
        <v>335</v>
      </c>
      <c r="B43" s="95"/>
      <c r="C43" s="17"/>
      <c r="E43" s="50"/>
      <c r="F43" s="17" t="s">
        <v>13</v>
      </c>
      <c r="H43" s="17"/>
    </row>
    <row r="44" spans="1:8" s="170" customFormat="1" ht="13.5" customHeight="1">
      <c r="A44" s="274" t="s">
        <v>46</v>
      </c>
      <c r="B44" s="275" t="s">
        <v>44</v>
      </c>
      <c r="C44" s="274" t="s">
        <v>45</v>
      </c>
      <c r="D44" s="274" t="s">
        <v>36</v>
      </c>
      <c r="E44" s="276" t="s">
        <v>37</v>
      </c>
      <c r="F44" s="276" t="s">
        <v>38</v>
      </c>
    </row>
    <row r="45" spans="1:8">
      <c r="A45" s="249" t="s">
        <v>331</v>
      </c>
      <c r="B45" s="250">
        <v>8699</v>
      </c>
      <c r="C45" s="250">
        <v>7789</v>
      </c>
      <c r="D45" s="250">
        <v>7410</v>
      </c>
      <c r="E45" s="250">
        <v>7135</v>
      </c>
      <c r="F45" s="251">
        <v>8725</v>
      </c>
    </row>
    <row r="46" spans="1:8">
      <c r="A46" s="95" t="s">
        <v>336</v>
      </c>
      <c r="B46" s="95"/>
      <c r="C46" s="95"/>
      <c r="D46" s="95"/>
      <c r="E46" s="95"/>
      <c r="F46" s="96"/>
      <c r="G46" s="96"/>
      <c r="H46" s="96"/>
    </row>
    <row r="47" spans="1:8">
      <c r="A47" s="95"/>
      <c r="B47" s="95"/>
      <c r="C47" s="95"/>
      <c r="D47" s="95"/>
      <c r="E47" s="95"/>
      <c r="F47" s="96"/>
      <c r="G47" s="96"/>
      <c r="H47" s="96"/>
    </row>
    <row r="48" spans="1:8">
      <c r="A48" s="23" t="s">
        <v>337</v>
      </c>
      <c r="B48" s="95"/>
      <c r="C48" s="50"/>
      <c r="E48" s="50"/>
      <c r="F48" s="17" t="s">
        <v>13</v>
      </c>
      <c r="H48" s="17"/>
    </row>
    <row r="49" spans="1:9" s="170" customFormat="1" ht="13.5" customHeight="1">
      <c r="A49" s="274" t="s">
        <v>46</v>
      </c>
      <c r="B49" s="275" t="s">
        <v>44</v>
      </c>
      <c r="C49" s="274" t="s">
        <v>35</v>
      </c>
      <c r="D49" s="274" t="s">
        <v>36</v>
      </c>
      <c r="E49" s="276" t="s">
        <v>37</v>
      </c>
      <c r="F49" s="276" t="s">
        <v>38</v>
      </c>
    </row>
    <row r="50" spans="1:9">
      <c r="A50" s="249" t="s">
        <v>331</v>
      </c>
      <c r="B50" s="250">
        <v>62562</v>
      </c>
      <c r="C50" s="250">
        <v>65573</v>
      </c>
      <c r="D50" s="250">
        <v>62115</v>
      </c>
      <c r="E50" s="250">
        <v>57371</v>
      </c>
      <c r="F50" s="251">
        <v>58716</v>
      </c>
    </row>
    <row r="51" spans="1:9">
      <c r="A51" s="20" t="s">
        <v>338</v>
      </c>
      <c r="B51" s="18"/>
      <c r="C51" s="18"/>
      <c r="D51" s="18"/>
      <c r="E51" s="18"/>
      <c r="F51" s="18"/>
      <c r="G51" s="18"/>
      <c r="H51" s="18"/>
    </row>
    <row r="52" spans="1:9">
      <c r="A52" s="95"/>
      <c r="B52" s="95"/>
      <c r="C52" s="95"/>
      <c r="D52" s="95"/>
      <c r="E52" s="95"/>
      <c r="F52" s="96"/>
      <c r="G52" s="96"/>
      <c r="H52" s="96"/>
    </row>
    <row r="53" spans="1:9">
      <c r="A53" s="23" t="s">
        <v>339</v>
      </c>
      <c r="B53" s="95"/>
      <c r="C53" s="17"/>
      <c r="E53" s="50"/>
      <c r="F53" s="17" t="s">
        <v>13</v>
      </c>
      <c r="H53" s="17"/>
    </row>
    <row r="54" spans="1:9" s="170" customFormat="1" ht="13.5" customHeight="1">
      <c r="A54" s="274" t="s">
        <v>46</v>
      </c>
      <c r="B54" s="275" t="s">
        <v>44</v>
      </c>
      <c r="C54" s="274" t="s">
        <v>35</v>
      </c>
      <c r="D54" s="274" t="s">
        <v>36</v>
      </c>
      <c r="E54" s="276" t="s">
        <v>37</v>
      </c>
      <c r="F54" s="276" t="s">
        <v>38</v>
      </c>
    </row>
    <row r="55" spans="1:9">
      <c r="A55" s="249" t="s">
        <v>331</v>
      </c>
      <c r="B55" s="250">
        <v>99751</v>
      </c>
      <c r="C55" s="250">
        <v>92154</v>
      </c>
      <c r="D55" s="250">
        <v>89031</v>
      </c>
      <c r="E55" s="250">
        <v>89371</v>
      </c>
      <c r="F55" s="251">
        <v>90921</v>
      </c>
    </row>
    <row r="56" spans="1:9">
      <c r="A56" s="20" t="s">
        <v>338</v>
      </c>
      <c r="B56" s="69"/>
      <c r="C56" s="69"/>
      <c r="D56" s="95"/>
      <c r="E56" s="95"/>
      <c r="F56" s="158"/>
      <c r="G56" s="158"/>
      <c r="H56" s="158"/>
    </row>
    <row r="57" spans="1:9">
      <c r="A57" s="95"/>
      <c r="B57" s="95"/>
      <c r="C57" s="95"/>
      <c r="D57" s="95"/>
      <c r="E57" s="95"/>
      <c r="F57" s="95"/>
      <c r="G57" s="149"/>
      <c r="H57" s="149"/>
      <c r="I57" s="1"/>
    </row>
    <row r="58" spans="1:9">
      <c r="A58" s="95"/>
      <c r="B58" s="95"/>
      <c r="C58" s="95"/>
      <c r="D58" s="95"/>
      <c r="E58" s="96"/>
      <c r="F58" s="96"/>
      <c r="G58" s="158"/>
      <c r="H58" s="158"/>
      <c r="I58" s="1"/>
    </row>
    <row r="59" spans="1:9">
      <c r="E59" s="15"/>
      <c r="F59" s="15"/>
      <c r="G59" s="181"/>
      <c r="H59" s="181"/>
      <c r="I59" s="1"/>
    </row>
    <row r="60" spans="1:9">
      <c r="C60" s="115"/>
      <c r="D60" s="115"/>
      <c r="E60" s="73"/>
      <c r="F60" s="73"/>
      <c r="G60" s="182"/>
      <c r="H60" s="182"/>
      <c r="I60" s="1"/>
    </row>
    <row r="61" spans="1:9">
      <c r="A61" s="1"/>
      <c r="B61" s="1"/>
      <c r="C61" s="1"/>
      <c r="D61" s="1"/>
      <c r="E61" s="1"/>
      <c r="F61" s="1"/>
      <c r="G61" s="1"/>
      <c r="H61" s="1"/>
    </row>
  </sheetData>
  <mergeCells count="13">
    <mergeCell ref="A12:A13"/>
    <mergeCell ref="A2:B2"/>
    <mergeCell ref="A4:A5"/>
    <mergeCell ref="A6:A7"/>
    <mergeCell ref="A8:A9"/>
    <mergeCell ref="A10:A11"/>
    <mergeCell ref="A29:A30"/>
    <mergeCell ref="A17:B17"/>
    <mergeCell ref="A19:A20"/>
    <mergeCell ref="A21:A22"/>
    <mergeCell ref="A23:A24"/>
    <mergeCell ref="A25:A26"/>
    <mergeCell ref="A27:A28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scaleWithDoc="0">
    <oddHeader>&amp;R&amp;"ＭＳ Ｐゴシック,標準"教育・文化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1"/>
  <sheetViews>
    <sheetView view="pageLayout" zoomScaleNormal="100" zoomScaleSheetLayoutView="100" workbookViewId="0">
      <selection activeCell="J15" sqref="J15"/>
    </sheetView>
  </sheetViews>
  <sheetFormatPr defaultRowHeight="13.5"/>
  <cols>
    <col min="1" max="1" width="32.625" style="40" bestFit="1" customWidth="1"/>
    <col min="2" max="6" width="11.25" style="40" customWidth="1"/>
    <col min="7" max="7" width="7.625" style="40" customWidth="1"/>
    <col min="8" max="8" width="8.5" style="40" bestFit="1" customWidth="1"/>
    <col min="9" max="254" width="9" style="40"/>
    <col min="255" max="255" width="3" style="40" customWidth="1"/>
    <col min="256" max="256" width="13" style="40" customWidth="1"/>
    <col min="257" max="262" width="11.25" style="40" customWidth="1"/>
    <col min="263" max="263" width="7.625" style="40" customWidth="1"/>
    <col min="264" max="264" width="8.5" style="40" bestFit="1" customWidth="1"/>
    <col min="265" max="510" width="9" style="40"/>
    <col min="511" max="511" width="3" style="40" customWidth="1"/>
    <col min="512" max="512" width="13" style="40" customWidth="1"/>
    <col min="513" max="518" width="11.25" style="40" customWidth="1"/>
    <col min="519" max="519" width="7.625" style="40" customWidth="1"/>
    <col min="520" max="520" width="8.5" style="40" bestFit="1" customWidth="1"/>
    <col min="521" max="766" width="9" style="40"/>
    <col min="767" max="767" width="3" style="40" customWidth="1"/>
    <col min="768" max="768" width="13" style="40" customWidth="1"/>
    <col min="769" max="774" width="11.25" style="40" customWidth="1"/>
    <col min="775" max="775" width="7.625" style="40" customWidth="1"/>
    <col min="776" max="776" width="8.5" style="40" bestFit="1" customWidth="1"/>
    <col min="777" max="1022" width="9" style="40"/>
    <col min="1023" max="1023" width="3" style="40" customWidth="1"/>
    <col min="1024" max="1024" width="13" style="40" customWidth="1"/>
    <col min="1025" max="1030" width="11.25" style="40" customWidth="1"/>
    <col min="1031" max="1031" width="7.625" style="40" customWidth="1"/>
    <col min="1032" max="1032" width="8.5" style="40" bestFit="1" customWidth="1"/>
    <col min="1033" max="1278" width="9" style="40"/>
    <col min="1279" max="1279" width="3" style="40" customWidth="1"/>
    <col min="1280" max="1280" width="13" style="40" customWidth="1"/>
    <col min="1281" max="1286" width="11.25" style="40" customWidth="1"/>
    <col min="1287" max="1287" width="7.625" style="40" customWidth="1"/>
    <col min="1288" max="1288" width="8.5" style="40" bestFit="1" customWidth="1"/>
    <col min="1289" max="1534" width="9" style="40"/>
    <col min="1535" max="1535" width="3" style="40" customWidth="1"/>
    <col min="1536" max="1536" width="13" style="40" customWidth="1"/>
    <col min="1537" max="1542" width="11.25" style="40" customWidth="1"/>
    <col min="1543" max="1543" width="7.625" style="40" customWidth="1"/>
    <col min="1544" max="1544" width="8.5" style="40" bestFit="1" customWidth="1"/>
    <col min="1545" max="1790" width="9" style="40"/>
    <col min="1791" max="1791" width="3" style="40" customWidth="1"/>
    <col min="1792" max="1792" width="13" style="40" customWidth="1"/>
    <col min="1793" max="1798" width="11.25" style="40" customWidth="1"/>
    <col min="1799" max="1799" width="7.625" style="40" customWidth="1"/>
    <col min="1800" max="1800" width="8.5" style="40" bestFit="1" customWidth="1"/>
    <col min="1801" max="2046" width="9" style="40"/>
    <col min="2047" max="2047" width="3" style="40" customWidth="1"/>
    <col min="2048" max="2048" width="13" style="40" customWidth="1"/>
    <col min="2049" max="2054" width="11.25" style="40" customWidth="1"/>
    <col min="2055" max="2055" width="7.625" style="40" customWidth="1"/>
    <col min="2056" max="2056" width="8.5" style="40" bestFit="1" customWidth="1"/>
    <col min="2057" max="2302" width="9" style="40"/>
    <col min="2303" max="2303" width="3" style="40" customWidth="1"/>
    <col min="2304" max="2304" width="13" style="40" customWidth="1"/>
    <col min="2305" max="2310" width="11.25" style="40" customWidth="1"/>
    <col min="2311" max="2311" width="7.625" style="40" customWidth="1"/>
    <col min="2312" max="2312" width="8.5" style="40" bestFit="1" customWidth="1"/>
    <col min="2313" max="2558" width="9" style="40"/>
    <col min="2559" max="2559" width="3" style="40" customWidth="1"/>
    <col min="2560" max="2560" width="13" style="40" customWidth="1"/>
    <col min="2561" max="2566" width="11.25" style="40" customWidth="1"/>
    <col min="2567" max="2567" width="7.625" style="40" customWidth="1"/>
    <col min="2568" max="2568" width="8.5" style="40" bestFit="1" customWidth="1"/>
    <col min="2569" max="2814" width="9" style="40"/>
    <col min="2815" max="2815" width="3" style="40" customWidth="1"/>
    <col min="2816" max="2816" width="13" style="40" customWidth="1"/>
    <col min="2817" max="2822" width="11.25" style="40" customWidth="1"/>
    <col min="2823" max="2823" width="7.625" style="40" customWidth="1"/>
    <col min="2824" max="2824" width="8.5" style="40" bestFit="1" customWidth="1"/>
    <col min="2825" max="3070" width="9" style="40"/>
    <col min="3071" max="3071" width="3" style="40" customWidth="1"/>
    <col min="3072" max="3072" width="13" style="40" customWidth="1"/>
    <col min="3073" max="3078" width="11.25" style="40" customWidth="1"/>
    <col min="3079" max="3079" width="7.625" style="40" customWidth="1"/>
    <col min="3080" max="3080" width="8.5" style="40" bestFit="1" customWidth="1"/>
    <col min="3081" max="3326" width="9" style="40"/>
    <col min="3327" max="3327" width="3" style="40" customWidth="1"/>
    <col min="3328" max="3328" width="13" style="40" customWidth="1"/>
    <col min="3329" max="3334" width="11.25" style="40" customWidth="1"/>
    <col min="3335" max="3335" width="7.625" style="40" customWidth="1"/>
    <col min="3336" max="3336" width="8.5" style="40" bestFit="1" customWidth="1"/>
    <col min="3337" max="3582" width="9" style="40"/>
    <col min="3583" max="3583" width="3" style="40" customWidth="1"/>
    <col min="3584" max="3584" width="13" style="40" customWidth="1"/>
    <col min="3585" max="3590" width="11.25" style="40" customWidth="1"/>
    <col min="3591" max="3591" width="7.625" style="40" customWidth="1"/>
    <col min="3592" max="3592" width="8.5" style="40" bestFit="1" customWidth="1"/>
    <col min="3593" max="3838" width="9" style="40"/>
    <col min="3839" max="3839" width="3" style="40" customWidth="1"/>
    <col min="3840" max="3840" width="13" style="40" customWidth="1"/>
    <col min="3841" max="3846" width="11.25" style="40" customWidth="1"/>
    <col min="3847" max="3847" width="7.625" style="40" customWidth="1"/>
    <col min="3848" max="3848" width="8.5" style="40" bestFit="1" customWidth="1"/>
    <col min="3849" max="4094" width="9" style="40"/>
    <col min="4095" max="4095" width="3" style="40" customWidth="1"/>
    <col min="4096" max="4096" width="13" style="40" customWidth="1"/>
    <col min="4097" max="4102" width="11.25" style="40" customWidth="1"/>
    <col min="4103" max="4103" width="7.625" style="40" customWidth="1"/>
    <col min="4104" max="4104" width="8.5" style="40" bestFit="1" customWidth="1"/>
    <col min="4105" max="4350" width="9" style="40"/>
    <col min="4351" max="4351" width="3" style="40" customWidth="1"/>
    <col min="4352" max="4352" width="13" style="40" customWidth="1"/>
    <col min="4353" max="4358" width="11.25" style="40" customWidth="1"/>
    <col min="4359" max="4359" width="7.625" style="40" customWidth="1"/>
    <col min="4360" max="4360" width="8.5" style="40" bestFit="1" customWidth="1"/>
    <col min="4361" max="4606" width="9" style="40"/>
    <col min="4607" max="4607" width="3" style="40" customWidth="1"/>
    <col min="4608" max="4608" width="13" style="40" customWidth="1"/>
    <col min="4609" max="4614" width="11.25" style="40" customWidth="1"/>
    <col min="4615" max="4615" width="7.625" style="40" customWidth="1"/>
    <col min="4616" max="4616" width="8.5" style="40" bestFit="1" customWidth="1"/>
    <col min="4617" max="4862" width="9" style="40"/>
    <col min="4863" max="4863" width="3" style="40" customWidth="1"/>
    <col min="4864" max="4864" width="13" style="40" customWidth="1"/>
    <col min="4865" max="4870" width="11.25" style="40" customWidth="1"/>
    <col min="4871" max="4871" width="7.625" style="40" customWidth="1"/>
    <col min="4872" max="4872" width="8.5" style="40" bestFit="1" customWidth="1"/>
    <col min="4873" max="5118" width="9" style="40"/>
    <col min="5119" max="5119" width="3" style="40" customWidth="1"/>
    <col min="5120" max="5120" width="13" style="40" customWidth="1"/>
    <col min="5121" max="5126" width="11.25" style="40" customWidth="1"/>
    <col min="5127" max="5127" width="7.625" style="40" customWidth="1"/>
    <col min="5128" max="5128" width="8.5" style="40" bestFit="1" customWidth="1"/>
    <col min="5129" max="5374" width="9" style="40"/>
    <col min="5375" max="5375" width="3" style="40" customWidth="1"/>
    <col min="5376" max="5376" width="13" style="40" customWidth="1"/>
    <col min="5377" max="5382" width="11.25" style="40" customWidth="1"/>
    <col min="5383" max="5383" width="7.625" style="40" customWidth="1"/>
    <col min="5384" max="5384" width="8.5" style="40" bestFit="1" customWidth="1"/>
    <col min="5385" max="5630" width="9" style="40"/>
    <col min="5631" max="5631" width="3" style="40" customWidth="1"/>
    <col min="5632" max="5632" width="13" style="40" customWidth="1"/>
    <col min="5633" max="5638" width="11.25" style="40" customWidth="1"/>
    <col min="5639" max="5639" width="7.625" style="40" customWidth="1"/>
    <col min="5640" max="5640" width="8.5" style="40" bestFit="1" customWidth="1"/>
    <col min="5641" max="5886" width="9" style="40"/>
    <col min="5887" max="5887" width="3" style="40" customWidth="1"/>
    <col min="5888" max="5888" width="13" style="40" customWidth="1"/>
    <col min="5889" max="5894" width="11.25" style="40" customWidth="1"/>
    <col min="5895" max="5895" width="7.625" style="40" customWidth="1"/>
    <col min="5896" max="5896" width="8.5" style="40" bestFit="1" customWidth="1"/>
    <col min="5897" max="6142" width="9" style="40"/>
    <col min="6143" max="6143" width="3" style="40" customWidth="1"/>
    <col min="6144" max="6144" width="13" style="40" customWidth="1"/>
    <col min="6145" max="6150" width="11.25" style="40" customWidth="1"/>
    <col min="6151" max="6151" width="7.625" style="40" customWidth="1"/>
    <col min="6152" max="6152" width="8.5" style="40" bestFit="1" customWidth="1"/>
    <col min="6153" max="6398" width="9" style="40"/>
    <col min="6399" max="6399" width="3" style="40" customWidth="1"/>
    <col min="6400" max="6400" width="13" style="40" customWidth="1"/>
    <col min="6401" max="6406" width="11.25" style="40" customWidth="1"/>
    <col min="6407" max="6407" width="7.625" style="40" customWidth="1"/>
    <col min="6408" max="6408" width="8.5" style="40" bestFit="1" customWidth="1"/>
    <col min="6409" max="6654" width="9" style="40"/>
    <col min="6655" max="6655" width="3" style="40" customWidth="1"/>
    <col min="6656" max="6656" width="13" style="40" customWidth="1"/>
    <col min="6657" max="6662" width="11.25" style="40" customWidth="1"/>
    <col min="6663" max="6663" width="7.625" style="40" customWidth="1"/>
    <col min="6664" max="6664" width="8.5" style="40" bestFit="1" customWidth="1"/>
    <col min="6665" max="6910" width="9" style="40"/>
    <col min="6911" max="6911" width="3" style="40" customWidth="1"/>
    <col min="6912" max="6912" width="13" style="40" customWidth="1"/>
    <col min="6913" max="6918" width="11.25" style="40" customWidth="1"/>
    <col min="6919" max="6919" width="7.625" style="40" customWidth="1"/>
    <col min="6920" max="6920" width="8.5" style="40" bestFit="1" customWidth="1"/>
    <col min="6921" max="7166" width="9" style="40"/>
    <col min="7167" max="7167" width="3" style="40" customWidth="1"/>
    <col min="7168" max="7168" width="13" style="40" customWidth="1"/>
    <col min="7169" max="7174" width="11.25" style="40" customWidth="1"/>
    <col min="7175" max="7175" width="7.625" style="40" customWidth="1"/>
    <col min="7176" max="7176" width="8.5" style="40" bestFit="1" customWidth="1"/>
    <col min="7177" max="7422" width="9" style="40"/>
    <col min="7423" max="7423" width="3" style="40" customWidth="1"/>
    <col min="7424" max="7424" width="13" style="40" customWidth="1"/>
    <col min="7425" max="7430" width="11.25" style="40" customWidth="1"/>
    <col min="7431" max="7431" width="7.625" style="40" customWidth="1"/>
    <col min="7432" max="7432" width="8.5" style="40" bestFit="1" customWidth="1"/>
    <col min="7433" max="7678" width="9" style="40"/>
    <col min="7679" max="7679" width="3" style="40" customWidth="1"/>
    <col min="7680" max="7680" width="13" style="40" customWidth="1"/>
    <col min="7681" max="7686" width="11.25" style="40" customWidth="1"/>
    <col min="7687" max="7687" width="7.625" style="40" customWidth="1"/>
    <col min="7688" max="7688" width="8.5" style="40" bestFit="1" customWidth="1"/>
    <col min="7689" max="7934" width="9" style="40"/>
    <col min="7935" max="7935" width="3" style="40" customWidth="1"/>
    <col min="7936" max="7936" width="13" style="40" customWidth="1"/>
    <col min="7937" max="7942" width="11.25" style="40" customWidth="1"/>
    <col min="7943" max="7943" width="7.625" style="40" customWidth="1"/>
    <col min="7944" max="7944" width="8.5" style="40" bestFit="1" customWidth="1"/>
    <col min="7945" max="8190" width="9" style="40"/>
    <col min="8191" max="8191" width="3" style="40" customWidth="1"/>
    <col min="8192" max="8192" width="13" style="40" customWidth="1"/>
    <col min="8193" max="8198" width="11.25" style="40" customWidth="1"/>
    <col min="8199" max="8199" width="7.625" style="40" customWidth="1"/>
    <col min="8200" max="8200" width="8.5" style="40" bestFit="1" customWidth="1"/>
    <col min="8201" max="8446" width="9" style="40"/>
    <col min="8447" max="8447" width="3" style="40" customWidth="1"/>
    <col min="8448" max="8448" width="13" style="40" customWidth="1"/>
    <col min="8449" max="8454" width="11.25" style="40" customWidth="1"/>
    <col min="8455" max="8455" width="7.625" style="40" customWidth="1"/>
    <col min="8456" max="8456" width="8.5" style="40" bestFit="1" customWidth="1"/>
    <col min="8457" max="8702" width="9" style="40"/>
    <col min="8703" max="8703" width="3" style="40" customWidth="1"/>
    <col min="8704" max="8704" width="13" style="40" customWidth="1"/>
    <col min="8705" max="8710" width="11.25" style="40" customWidth="1"/>
    <col min="8711" max="8711" width="7.625" style="40" customWidth="1"/>
    <col min="8712" max="8712" width="8.5" style="40" bestFit="1" customWidth="1"/>
    <col min="8713" max="8958" width="9" style="40"/>
    <col min="8959" max="8959" width="3" style="40" customWidth="1"/>
    <col min="8960" max="8960" width="13" style="40" customWidth="1"/>
    <col min="8961" max="8966" width="11.25" style="40" customWidth="1"/>
    <col min="8967" max="8967" width="7.625" style="40" customWidth="1"/>
    <col min="8968" max="8968" width="8.5" style="40" bestFit="1" customWidth="1"/>
    <col min="8969" max="9214" width="9" style="40"/>
    <col min="9215" max="9215" width="3" style="40" customWidth="1"/>
    <col min="9216" max="9216" width="13" style="40" customWidth="1"/>
    <col min="9217" max="9222" width="11.25" style="40" customWidth="1"/>
    <col min="9223" max="9223" width="7.625" style="40" customWidth="1"/>
    <col min="9224" max="9224" width="8.5" style="40" bestFit="1" customWidth="1"/>
    <col min="9225" max="9470" width="9" style="40"/>
    <col min="9471" max="9471" width="3" style="40" customWidth="1"/>
    <col min="9472" max="9472" width="13" style="40" customWidth="1"/>
    <col min="9473" max="9478" width="11.25" style="40" customWidth="1"/>
    <col min="9479" max="9479" width="7.625" style="40" customWidth="1"/>
    <col min="9480" max="9480" width="8.5" style="40" bestFit="1" customWidth="1"/>
    <col min="9481" max="9726" width="9" style="40"/>
    <col min="9727" max="9727" width="3" style="40" customWidth="1"/>
    <col min="9728" max="9728" width="13" style="40" customWidth="1"/>
    <col min="9729" max="9734" width="11.25" style="40" customWidth="1"/>
    <col min="9735" max="9735" width="7.625" style="40" customWidth="1"/>
    <col min="9736" max="9736" width="8.5" style="40" bestFit="1" customWidth="1"/>
    <col min="9737" max="9982" width="9" style="40"/>
    <col min="9983" max="9983" width="3" style="40" customWidth="1"/>
    <col min="9984" max="9984" width="13" style="40" customWidth="1"/>
    <col min="9985" max="9990" width="11.25" style="40" customWidth="1"/>
    <col min="9991" max="9991" width="7.625" style="40" customWidth="1"/>
    <col min="9992" max="9992" width="8.5" style="40" bestFit="1" customWidth="1"/>
    <col min="9993" max="10238" width="9" style="40"/>
    <col min="10239" max="10239" width="3" style="40" customWidth="1"/>
    <col min="10240" max="10240" width="13" style="40" customWidth="1"/>
    <col min="10241" max="10246" width="11.25" style="40" customWidth="1"/>
    <col min="10247" max="10247" width="7.625" style="40" customWidth="1"/>
    <col min="10248" max="10248" width="8.5" style="40" bestFit="1" customWidth="1"/>
    <col min="10249" max="10494" width="9" style="40"/>
    <col min="10495" max="10495" width="3" style="40" customWidth="1"/>
    <col min="10496" max="10496" width="13" style="40" customWidth="1"/>
    <col min="10497" max="10502" width="11.25" style="40" customWidth="1"/>
    <col min="10503" max="10503" width="7.625" style="40" customWidth="1"/>
    <col min="10504" max="10504" width="8.5" style="40" bestFit="1" customWidth="1"/>
    <col min="10505" max="10750" width="9" style="40"/>
    <col min="10751" max="10751" width="3" style="40" customWidth="1"/>
    <col min="10752" max="10752" width="13" style="40" customWidth="1"/>
    <col min="10753" max="10758" width="11.25" style="40" customWidth="1"/>
    <col min="10759" max="10759" width="7.625" style="40" customWidth="1"/>
    <col min="10760" max="10760" width="8.5" style="40" bestFit="1" customWidth="1"/>
    <col min="10761" max="11006" width="9" style="40"/>
    <col min="11007" max="11007" width="3" style="40" customWidth="1"/>
    <col min="11008" max="11008" width="13" style="40" customWidth="1"/>
    <col min="11009" max="11014" width="11.25" style="40" customWidth="1"/>
    <col min="11015" max="11015" width="7.625" style="40" customWidth="1"/>
    <col min="11016" max="11016" width="8.5" style="40" bestFit="1" customWidth="1"/>
    <col min="11017" max="11262" width="9" style="40"/>
    <col min="11263" max="11263" width="3" style="40" customWidth="1"/>
    <col min="11264" max="11264" width="13" style="40" customWidth="1"/>
    <col min="11265" max="11270" width="11.25" style="40" customWidth="1"/>
    <col min="11271" max="11271" width="7.625" style="40" customWidth="1"/>
    <col min="11272" max="11272" width="8.5" style="40" bestFit="1" customWidth="1"/>
    <col min="11273" max="11518" width="9" style="40"/>
    <col min="11519" max="11519" width="3" style="40" customWidth="1"/>
    <col min="11520" max="11520" width="13" style="40" customWidth="1"/>
    <col min="11521" max="11526" width="11.25" style="40" customWidth="1"/>
    <col min="11527" max="11527" width="7.625" style="40" customWidth="1"/>
    <col min="11528" max="11528" width="8.5" style="40" bestFit="1" customWidth="1"/>
    <col min="11529" max="11774" width="9" style="40"/>
    <col min="11775" max="11775" width="3" style="40" customWidth="1"/>
    <col min="11776" max="11776" width="13" style="40" customWidth="1"/>
    <col min="11777" max="11782" width="11.25" style="40" customWidth="1"/>
    <col min="11783" max="11783" width="7.625" style="40" customWidth="1"/>
    <col min="11784" max="11784" width="8.5" style="40" bestFit="1" customWidth="1"/>
    <col min="11785" max="12030" width="9" style="40"/>
    <col min="12031" max="12031" width="3" style="40" customWidth="1"/>
    <col min="12032" max="12032" width="13" style="40" customWidth="1"/>
    <col min="12033" max="12038" width="11.25" style="40" customWidth="1"/>
    <col min="12039" max="12039" width="7.625" style="40" customWidth="1"/>
    <col min="12040" max="12040" width="8.5" style="40" bestFit="1" customWidth="1"/>
    <col min="12041" max="12286" width="9" style="40"/>
    <col min="12287" max="12287" width="3" style="40" customWidth="1"/>
    <col min="12288" max="12288" width="13" style="40" customWidth="1"/>
    <col min="12289" max="12294" width="11.25" style="40" customWidth="1"/>
    <col min="12295" max="12295" width="7.625" style="40" customWidth="1"/>
    <col min="12296" max="12296" width="8.5" style="40" bestFit="1" customWidth="1"/>
    <col min="12297" max="12542" width="9" style="40"/>
    <col min="12543" max="12543" width="3" style="40" customWidth="1"/>
    <col min="12544" max="12544" width="13" style="40" customWidth="1"/>
    <col min="12545" max="12550" width="11.25" style="40" customWidth="1"/>
    <col min="12551" max="12551" width="7.625" style="40" customWidth="1"/>
    <col min="12552" max="12552" width="8.5" style="40" bestFit="1" customWidth="1"/>
    <col min="12553" max="12798" width="9" style="40"/>
    <col min="12799" max="12799" width="3" style="40" customWidth="1"/>
    <col min="12800" max="12800" width="13" style="40" customWidth="1"/>
    <col min="12801" max="12806" width="11.25" style="40" customWidth="1"/>
    <col min="12807" max="12807" width="7.625" style="40" customWidth="1"/>
    <col min="12808" max="12808" width="8.5" style="40" bestFit="1" customWidth="1"/>
    <col min="12809" max="13054" width="9" style="40"/>
    <col min="13055" max="13055" width="3" style="40" customWidth="1"/>
    <col min="13056" max="13056" width="13" style="40" customWidth="1"/>
    <col min="13057" max="13062" width="11.25" style="40" customWidth="1"/>
    <col min="13063" max="13063" width="7.625" style="40" customWidth="1"/>
    <col min="13064" max="13064" width="8.5" style="40" bestFit="1" customWidth="1"/>
    <col min="13065" max="13310" width="9" style="40"/>
    <col min="13311" max="13311" width="3" style="40" customWidth="1"/>
    <col min="13312" max="13312" width="13" style="40" customWidth="1"/>
    <col min="13313" max="13318" width="11.25" style="40" customWidth="1"/>
    <col min="13319" max="13319" width="7.625" style="40" customWidth="1"/>
    <col min="13320" max="13320" width="8.5" style="40" bestFit="1" customWidth="1"/>
    <col min="13321" max="13566" width="9" style="40"/>
    <col min="13567" max="13567" width="3" style="40" customWidth="1"/>
    <col min="13568" max="13568" width="13" style="40" customWidth="1"/>
    <col min="13569" max="13574" width="11.25" style="40" customWidth="1"/>
    <col min="13575" max="13575" width="7.625" style="40" customWidth="1"/>
    <col min="13576" max="13576" width="8.5" style="40" bestFit="1" customWidth="1"/>
    <col min="13577" max="13822" width="9" style="40"/>
    <col min="13823" max="13823" width="3" style="40" customWidth="1"/>
    <col min="13824" max="13824" width="13" style="40" customWidth="1"/>
    <col min="13825" max="13830" width="11.25" style="40" customWidth="1"/>
    <col min="13831" max="13831" width="7.625" style="40" customWidth="1"/>
    <col min="13832" max="13832" width="8.5" style="40" bestFit="1" customWidth="1"/>
    <col min="13833" max="14078" width="9" style="40"/>
    <col min="14079" max="14079" width="3" style="40" customWidth="1"/>
    <col min="14080" max="14080" width="13" style="40" customWidth="1"/>
    <col min="14081" max="14086" width="11.25" style="40" customWidth="1"/>
    <col min="14087" max="14087" width="7.625" style="40" customWidth="1"/>
    <col min="14088" max="14088" width="8.5" style="40" bestFit="1" customWidth="1"/>
    <col min="14089" max="14334" width="9" style="40"/>
    <col min="14335" max="14335" width="3" style="40" customWidth="1"/>
    <col min="14336" max="14336" width="13" style="40" customWidth="1"/>
    <col min="14337" max="14342" width="11.25" style="40" customWidth="1"/>
    <col min="14343" max="14343" width="7.625" style="40" customWidth="1"/>
    <col min="14344" max="14344" width="8.5" style="40" bestFit="1" customWidth="1"/>
    <col min="14345" max="14590" width="9" style="40"/>
    <col min="14591" max="14591" width="3" style="40" customWidth="1"/>
    <col min="14592" max="14592" width="13" style="40" customWidth="1"/>
    <col min="14593" max="14598" width="11.25" style="40" customWidth="1"/>
    <col min="14599" max="14599" width="7.625" style="40" customWidth="1"/>
    <col min="14600" max="14600" width="8.5" style="40" bestFit="1" customWidth="1"/>
    <col min="14601" max="14846" width="9" style="40"/>
    <col min="14847" max="14847" width="3" style="40" customWidth="1"/>
    <col min="14848" max="14848" width="13" style="40" customWidth="1"/>
    <col min="14849" max="14854" width="11.25" style="40" customWidth="1"/>
    <col min="14855" max="14855" width="7.625" style="40" customWidth="1"/>
    <col min="14856" max="14856" width="8.5" style="40" bestFit="1" customWidth="1"/>
    <col min="14857" max="15102" width="9" style="40"/>
    <col min="15103" max="15103" width="3" style="40" customWidth="1"/>
    <col min="15104" max="15104" width="13" style="40" customWidth="1"/>
    <col min="15105" max="15110" width="11.25" style="40" customWidth="1"/>
    <col min="15111" max="15111" width="7.625" style="40" customWidth="1"/>
    <col min="15112" max="15112" width="8.5" style="40" bestFit="1" customWidth="1"/>
    <col min="15113" max="15358" width="9" style="40"/>
    <col min="15359" max="15359" width="3" style="40" customWidth="1"/>
    <col min="15360" max="15360" width="13" style="40" customWidth="1"/>
    <col min="15361" max="15366" width="11.25" style="40" customWidth="1"/>
    <col min="15367" max="15367" width="7.625" style="40" customWidth="1"/>
    <col min="15368" max="15368" width="8.5" style="40" bestFit="1" customWidth="1"/>
    <col min="15369" max="15614" width="9" style="40"/>
    <col min="15615" max="15615" width="3" style="40" customWidth="1"/>
    <col min="15616" max="15616" width="13" style="40" customWidth="1"/>
    <col min="15617" max="15622" width="11.25" style="40" customWidth="1"/>
    <col min="15623" max="15623" width="7.625" style="40" customWidth="1"/>
    <col min="15624" max="15624" width="8.5" style="40" bestFit="1" customWidth="1"/>
    <col min="15625" max="15870" width="9" style="40"/>
    <col min="15871" max="15871" width="3" style="40" customWidth="1"/>
    <col min="15872" max="15872" width="13" style="40" customWidth="1"/>
    <col min="15873" max="15878" width="11.25" style="40" customWidth="1"/>
    <col min="15879" max="15879" width="7.625" style="40" customWidth="1"/>
    <col min="15880" max="15880" width="8.5" style="40" bestFit="1" customWidth="1"/>
    <col min="15881" max="16126" width="9" style="40"/>
    <col min="16127" max="16127" width="3" style="40" customWidth="1"/>
    <col min="16128" max="16128" width="13" style="40" customWidth="1"/>
    <col min="16129" max="16134" width="11.25" style="40" customWidth="1"/>
    <col min="16135" max="16135" width="7.625" style="40" customWidth="1"/>
    <col min="16136" max="16136" width="8.5" style="40" bestFit="1" customWidth="1"/>
    <col min="16137" max="16384" width="9" style="40"/>
  </cols>
  <sheetData>
    <row r="2" spans="1:7">
      <c r="A2" s="252" t="s">
        <v>340</v>
      </c>
      <c r="B2" s="253"/>
    </row>
    <row r="3" spans="1:7">
      <c r="A3" s="183" t="s">
        <v>331</v>
      </c>
      <c r="B3" s="253"/>
      <c r="D3" s="253"/>
      <c r="E3" s="253"/>
      <c r="F3" s="253" t="s">
        <v>13</v>
      </c>
    </row>
    <row r="4" spans="1:7">
      <c r="A4" s="254" t="s">
        <v>46</v>
      </c>
      <c r="B4" s="255" t="s">
        <v>34</v>
      </c>
      <c r="C4" s="255" t="s">
        <v>35</v>
      </c>
      <c r="D4" s="256" t="s">
        <v>36</v>
      </c>
      <c r="E4" s="255" t="s">
        <v>37</v>
      </c>
      <c r="F4" s="257" t="s">
        <v>38</v>
      </c>
    </row>
    <row r="5" spans="1:7">
      <c r="A5" s="184" t="s">
        <v>21</v>
      </c>
      <c r="B5" s="185">
        <v>270696</v>
      </c>
      <c r="C5" s="185">
        <v>306080</v>
      </c>
      <c r="D5" s="185">
        <v>298421</v>
      </c>
      <c r="E5" s="185">
        <v>265840</v>
      </c>
      <c r="F5" s="258">
        <v>299453</v>
      </c>
    </row>
    <row r="6" spans="1:7" ht="13.5" customHeight="1">
      <c r="A6" s="186" t="s">
        <v>341</v>
      </c>
      <c r="B6" s="29">
        <v>14320</v>
      </c>
      <c r="C6" s="29">
        <v>15766</v>
      </c>
      <c r="D6" s="29">
        <v>16350</v>
      </c>
      <c r="E6" s="29">
        <v>13628</v>
      </c>
      <c r="F6" s="36">
        <v>17455</v>
      </c>
      <c r="G6" s="133"/>
    </row>
    <row r="7" spans="1:7">
      <c r="A7" s="186" t="s">
        <v>342</v>
      </c>
      <c r="B7" s="29">
        <v>27101</v>
      </c>
      <c r="C7" s="29">
        <v>29258</v>
      </c>
      <c r="D7" s="29">
        <v>28498</v>
      </c>
      <c r="E7" s="29">
        <v>22138</v>
      </c>
      <c r="F7" s="36">
        <v>27873</v>
      </c>
    </row>
    <row r="8" spans="1:7">
      <c r="A8" s="186" t="s">
        <v>343</v>
      </c>
      <c r="B8" s="30">
        <v>9459</v>
      </c>
      <c r="C8" s="29">
        <v>28258</v>
      </c>
      <c r="D8" s="29">
        <v>31314</v>
      </c>
      <c r="E8" s="29">
        <v>27716</v>
      </c>
      <c r="F8" s="36">
        <v>30103</v>
      </c>
    </row>
    <row r="9" spans="1:7" s="187" customFormat="1">
      <c r="A9" s="186" t="s">
        <v>344</v>
      </c>
      <c r="B9" s="29">
        <v>29966</v>
      </c>
      <c r="C9" s="29">
        <v>37751</v>
      </c>
      <c r="D9" s="29">
        <v>22959</v>
      </c>
      <c r="E9" s="29">
        <v>19941</v>
      </c>
      <c r="F9" s="36">
        <v>23625</v>
      </c>
    </row>
    <row r="10" spans="1:7">
      <c r="A10" s="186" t="s">
        <v>345</v>
      </c>
      <c r="B10" s="29">
        <v>28544</v>
      </c>
      <c r="C10" s="29">
        <v>32559</v>
      </c>
      <c r="D10" s="29">
        <v>32961</v>
      </c>
      <c r="E10" s="29">
        <v>30592</v>
      </c>
      <c r="F10" s="36">
        <v>31261</v>
      </c>
    </row>
    <row r="11" spans="1:7">
      <c r="A11" s="186" t="s">
        <v>346</v>
      </c>
      <c r="B11" s="29">
        <v>19411</v>
      </c>
      <c r="C11" s="29">
        <v>20425</v>
      </c>
      <c r="D11" s="29">
        <v>22004</v>
      </c>
      <c r="E11" s="29">
        <v>20999</v>
      </c>
      <c r="F11" s="36">
        <v>19942</v>
      </c>
    </row>
    <row r="12" spans="1:7">
      <c r="A12" s="186" t="s">
        <v>347</v>
      </c>
      <c r="B12" s="29">
        <v>18729</v>
      </c>
      <c r="C12" s="29">
        <v>21390</v>
      </c>
      <c r="D12" s="29">
        <v>23329</v>
      </c>
      <c r="E12" s="29">
        <v>17892</v>
      </c>
      <c r="F12" s="36">
        <v>26688</v>
      </c>
    </row>
    <row r="13" spans="1:7">
      <c r="A13" s="186" t="s">
        <v>348</v>
      </c>
      <c r="B13" s="30" t="s">
        <v>18</v>
      </c>
      <c r="C13" s="30" t="s">
        <v>18</v>
      </c>
      <c r="D13" s="30" t="s">
        <v>18</v>
      </c>
      <c r="E13" s="30">
        <v>11151</v>
      </c>
      <c r="F13" s="49">
        <v>16392</v>
      </c>
    </row>
    <row r="14" spans="1:7">
      <c r="A14" s="186" t="s">
        <v>349</v>
      </c>
      <c r="B14" s="29">
        <v>27342</v>
      </c>
      <c r="C14" s="29">
        <v>23755</v>
      </c>
      <c r="D14" s="29">
        <v>26305</v>
      </c>
      <c r="E14" s="29">
        <v>21006</v>
      </c>
      <c r="F14" s="36">
        <v>20598</v>
      </c>
    </row>
    <row r="15" spans="1:7">
      <c r="A15" s="186" t="s">
        <v>350</v>
      </c>
      <c r="B15" s="29">
        <v>22665</v>
      </c>
      <c r="C15" s="29">
        <v>23365</v>
      </c>
      <c r="D15" s="29">
        <v>21794</v>
      </c>
      <c r="E15" s="29">
        <v>18455</v>
      </c>
      <c r="F15" s="36">
        <v>21394</v>
      </c>
    </row>
    <row r="16" spans="1:7">
      <c r="A16" s="186" t="s">
        <v>351</v>
      </c>
      <c r="B16" s="29">
        <v>16277</v>
      </c>
      <c r="C16" s="29">
        <v>15380</v>
      </c>
      <c r="D16" s="29">
        <v>13202</v>
      </c>
      <c r="E16" s="29">
        <v>10878</v>
      </c>
      <c r="F16" s="36">
        <v>12434</v>
      </c>
    </row>
    <row r="17" spans="1:6">
      <c r="A17" s="186" t="s">
        <v>352</v>
      </c>
      <c r="B17" s="29">
        <v>20963</v>
      </c>
      <c r="C17" s="29">
        <v>20809</v>
      </c>
      <c r="D17" s="29">
        <v>23878</v>
      </c>
      <c r="E17" s="29">
        <v>20227</v>
      </c>
      <c r="F17" s="36">
        <v>20672</v>
      </c>
    </row>
    <row r="18" spans="1:6">
      <c r="A18" s="186" t="s">
        <v>353</v>
      </c>
      <c r="B18" s="29">
        <v>18165</v>
      </c>
      <c r="C18" s="29">
        <v>18115</v>
      </c>
      <c r="D18" s="29">
        <v>17375</v>
      </c>
      <c r="E18" s="29">
        <v>15997</v>
      </c>
      <c r="F18" s="36">
        <v>18620</v>
      </c>
    </row>
    <row r="19" spans="1:6">
      <c r="A19" s="186" t="s">
        <v>354</v>
      </c>
      <c r="B19" s="188">
        <v>17754</v>
      </c>
      <c r="C19" s="188">
        <v>19249</v>
      </c>
      <c r="D19" s="188">
        <v>18452</v>
      </c>
      <c r="E19" s="188">
        <v>15220</v>
      </c>
      <c r="F19" s="259">
        <v>12396</v>
      </c>
    </row>
    <row r="20" spans="1:6">
      <c r="A20" s="92"/>
      <c r="B20" s="8"/>
      <c r="C20" s="8"/>
      <c r="D20" s="8"/>
      <c r="E20" s="8"/>
      <c r="F20" s="7"/>
    </row>
    <row r="21" spans="1:6">
      <c r="A21" s="40" t="s">
        <v>355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 scaleWithDoc="0">
    <oddHeader>&amp;L&amp;"ＭＳ Ｐゴシック,標準"教育・文化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7"/>
  <sheetViews>
    <sheetView view="pageLayout" zoomScaleNormal="100" zoomScaleSheetLayoutView="112" workbookViewId="0">
      <selection activeCell="J15" sqref="J15"/>
    </sheetView>
  </sheetViews>
  <sheetFormatPr defaultRowHeight="13.5"/>
  <cols>
    <col min="1" max="1" width="12.25" style="40" customWidth="1"/>
    <col min="2" max="6" width="9.125" style="40" customWidth="1"/>
    <col min="7" max="7" width="12.125" style="40" customWidth="1"/>
    <col min="8" max="9" width="10.5" style="40" customWidth="1"/>
    <col min="10" max="255" width="9" style="40"/>
    <col min="256" max="256" width="3.625" style="40" customWidth="1"/>
    <col min="257" max="257" width="12.25" style="40" customWidth="1"/>
    <col min="258" max="263" width="9.125" style="40" customWidth="1"/>
    <col min="264" max="265" width="10.5" style="40" customWidth="1"/>
    <col min="266" max="511" width="9" style="40"/>
    <col min="512" max="512" width="3.625" style="40" customWidth="1"/>
    <col min="513" max="513" width="12.25" style="40" customWidth="1"/>
    <col min="514" max="519" width="9.125" style="40" customWidth="1"/>
    <col min="520" max="521" width="10.5" style="40" customWidth="1"/>
    <col min="522" max="767" width="9" style="40"/>
    <col min="768" max="768" width="3.625" style="40" customWidth="1"/>
    <col min="769" max="769" width="12.25" style="40" customWidth="1"/>
    <col min="770" max="775" width="9.125" style="40" customWidth="1"/>
    <col min="776" max="777" width="10.5" style="40" customWidth="1"/>
    <col min="778" max="1023" width="9" style="40"/>
    <col min="1024" max="1024" width="3.625" style="40" customWidth="1"/>
    <col min="1025" max="1025" width="12.25" style="40" customWidth="1"/>
    <col min="1026" max="1031" width="9.125" style="40" customWidth="1"/>
    <col min="1032" max="1033" width="10.5" style="40" customWidth="1"/>
    <col min="1034" max="1279" width="9" style="40"/>
    <col min="1280" max="1280" width="3.625" style="40" customWidth="1"/>
    <col min="1281" max="1281" width="12.25" style="40" customWidth="1"/>
    <col min="1282" max="1287" width="9.125" style="40" customWidth="1"/>
    <col min="1288" max="1289" width="10.5" style="40" customWidth="1"/>
    <col min="1290" max="1535" width="9" style="40"/>
    <col min="1536" max="1536" width="3.625" style="40" customWidth="1"/>
    <col min="1537" max="1537" width="12.25" style="40" customWidth="1"/>
    <col min="1538" max="1543" width="9.125" style="40" customWidth="1"/>
    <col min="1544" max="1545" width="10.5" style="40" customWidth="1"/>
    <col min="1546" max="1791" width="9" style="40"/>
    <col min="1792" max="1792" width="3.625" style="40" customWidth="1"/>
    <col min="1793" max="1793" width="12.25" style="40" customWidth="1"/>
    <col min="1794" max="1799" width="9.125" style="40" customWidth="1"/>
    <col min="1800" max="1801" width="10.5" style="40" customWidth="1"/>
    <col min="1802" max="2047" width="9" style="40"/>
    <col min="2048" max="2048" width="3.625" style="40" customWidth="1"/>
    <col min="2049" max="2049" width="12.25" style="40" customWidth="1"/>
    <col min="2050" max="2055" width="9.125" style="40" customWidth="1"/>
    <col min="2056" max="2057" width="10.5" style="40" customWidth="1"/>
    <col min="2058" max="2303" width="9" style="40"/>
    <col min="2304" max="2304" width="3.625" style="40" customWidth="1"/>
    <col min="2305" max="2305" width="12.25" style="40" customWidth="1"/>
    <col min="2306" max="2311" width="9.125" style="40" customWidth="1"/>
    <col min="2312" max="2313" width="10.5" style="40" customWidth="1"/>
    <col min="2314" max="2559" width="9" style="40"/>
    <col min="2560" max="2560" width="3.625" style="40" customWidth="1"/>
    <col min="2561" max="2561" width="12.25" style="40" customWidth="1"/>
    <col min="2562" max="2567" width="9.125" style="40" customWidth="1"/>
    <col min="2568" max="2569" width="10.5" style="40" customWidth="1"/>
    <col min="2570" max="2815" width="9" style="40"/>
    <col min="2816" max="2816" width="3.625" style="40" customWidth="1"/>
    <col min="2817" max="2817" width="12.25" style="40" customWidth="1"/>
    <col min="2818" max="2823" width="9.125" style="40" customWidth="1"/>
    <col min="2824" max="2825" width="10.5" style="40" customWidth="1"/>
    <col min="2826" max="3071" width="9" style="40"/>
    <col min="3072" max="3072" width="3.625" style="40" customWidth="1"/>
    <col min="3073" max="3073" width="12.25" style="40" customWidth="1"/>
    <col min="3074" max="3079" width="9.125" style="40" customWidth="1"/>
    <col min="3080" max="3081" width="10.5" style="40" customWidth="1"/>
    <col min="3082" max="3327" width="9" style="40"/>
    <col min="3328" max="3328" width="3.625" style="40" customWidth="1"/>
    <col min="3329" max="3329" width="12.25" style="40" customWidth="1"/>
    <col min="3330" max="3335" width="9.125" style="40" customWidth="1"/>
    <col min="3336" max="3337" width="10.5" style="40" customWidth="1"/>
    <col min="3338" max="3583" width="9" style="40"/>
    <col min="3584" max="3584" width="3.625" style="40" customWidth="1"/>
    <col min="3585" max="3585" width="12.25" style="40" customWidth="1"/>
    <col min="3586" max="3591" width="9.125" style="40" customWidth="1"/>
    <col min="3592" max="3593" width="10.5" style="40" customWidth="1"/>
    <col min="3594" max="3839" width="9" style="40"/>
    <col min="3840" max="3840" width="3.625" style="40" customWidth="1"/>
    <col min="3841" max="3841" width="12.25" style="40" customWidth="1"/>
    <col min="3842" max="3847" width="9.125" style="40" customWidth="1"/>
    <col min="3848" max="3849" width="10.5" style="40" customWidth="1"/>
    <col min="3850" max="4095" width="9" style="40"/>
    <col min="4096" max="4096" width="3.625" style="40" customWidth="1"/>
    <col min="4097" max="4097" width="12.25" style="40" customWidth="1"/>
    <col min="4098" max="4103" width="9.125" style="40" customWidth="1"/>
    <col min="4104" max="4105" width="10.5" style="40" customWidth="1"/>
    <col min="4106" max="4351" width="9" style="40"/>
    <col min="4352" max="4352" width="3.625" style="40" customWidth="1"/>
    <col min="4353" max="4353" width="12.25" style="40" customWidth="1"/>
    <col min="4354" max="4359" width="9.125" style="40" customWidth="1"/>
    <col min="4360" max="4361" width="10.5" style="40" customWidth="1"/>
    <col min="4362" max="4607" width="9" style="40"/>
    <col min="4608" max="4608" width="3.625" style="40" customWidth="1"/>
    <col min="4609" max="4609" width="12.25" style="40" customWidth="1"/>
    <col min="4610" max="4615" width="9.125" style="40" customWidth="1"/>
    <col min="4616" max="4617" width="10.5" style="40" customWidth="1"/>
    <col min="4618" max="4863" width="9" style="40"/>
    <col min="4864" max="4864" width="3.625" style="40" customWidth="1"/>
    <col min="4865" max="4865" width="12.25" style="40" customWidth="1"/>
    <col min="4866" max="4871" width="9.125" style="40" customWidth="1"/>
    <col min="4872" max="4873" width="10.5" style="40" customWidth="1"/>
    <col min="4874" max="5119" width="9" style="40"/>
    <col min="5120" max="5120" width="3.625" style="40" customWidth="1"/>
    <col min="5121" max="5121" width="12.25" style="40" customWidth="1"/>
    <col min="5122" max="5127" width="9.125" style="40" customWidth="1"/>
    <col min="5128" max="5129" width="10.5" style="40" customWidth="1"/>
    <col min="5130" max="5375" width="9" style="40"/>
    <col min="5376" max="5376" width="3.625" style="40" customWidth="1"/>
    <col min="5377" max="5377" width="12.25" style="40" customWidth="1"/>
    <col min="5378" max="5383" width="9.125" style="40" customWidth="1"/>
    <col min="5384" max="5385" width="10.5" style="40" customWidth="1"/>
    <col min="5386" max="5631" width="9" style="40"/>
    <col min="5632" max="5632" width="3.625" style="40" customWidth="1"/>
    <col min="5633" max="5633" width="12.25" style="40" customWidth="1"/>
    <col min="5634" max="5639" width="9.125" style="40" customWidth="1"/>
    <col min="5640" max="5641" width="10.5" style="40" customWidth="1"/>
    <col min="5642" max="5887" width="9" style="40"/>
    <col min="5888" max="5888" width="3.625" style="40" customWidth="1"/>
    <col min="5889" max="5889" width="12.25" style="40" customWidth="1"/>
    <col min="5890" max="5895" width="9.125" style="40" customWidth="1"/>
    <col min="5896" max="5897" width="10.5" style="40" customWidth="1"/>
    <col min="5898" max="6143" width="9" style="40"/>
    <col min="6144" max="6144" width="3.625" style="40" customWidth="1"/>
    <col min="6145" max="6145" width="12.25" style="40" customWidth="1"/>
    <col min="6146" max="6151" width="9.125" style="40" customWidth="1"/>
    <col min="6152" max="6153" width="10.5" style="40" customWidth="1"/>
    <col min="6154" max="6399" width="9" style="40"/>
    <col min="6400" max="6400" width="3.625" style="40" customWidth="1"/>
    <col min="6401" max="6401" width="12.25" style="40" customWidth="1"/>
    <col min="6402" max="6407" width="9.125" style="40" customWidth="1"/>
    <col min="6408" max="6409" width="10.5" style="40" customWidth="1"/>
    <col min="6410" max="6655" width="9" style="40"/>
    <col min="6656" max="6656" width="3.625" style="40" customWidth="1"/>
    <col min="6657" max="6657" width="12.25" style="40" customWidth="1"/>
    <col min="6658" max="6663" width="9.125" style="40" customWidth="1"/>
    <col min="6664" max="6665" width="10.5" style="40" customWidth="1"/>
    <col min="6666" max="6911" width="9" style="40"/>
    <col min="6912" max="6912" width="3.625" style="40" customWidth="1"/>
    <col min="6913" max="6913" width="12.25" style="40" customWidth="1"/>
    <col min="6914" max="6919" width="9.125" style="40" customWidth="1"/>
    <col min="6920" max="6921" width="10.5" style="40" customWidth="1"/>
    <col min="6922" max="7167" width="9" style="40"/>
    <col min="7168" max="7168" width="3.625" style="40" customWidth="1"/>
    <col min="7169" max="7169" width="12.25" style="40" customWidth="1"/>
    <col min="7170" max="7175" width="9.125" style="40" customWidth="1"/>
    <col min="7176" max="7177" width="10.5" style="40" customWidth="1"/>
    <col min="7178" max="7423" width="9" style="40"/>
    <col min="7424" max="7424" width="3.625" style="40" customWidth="1"/>
    <col min="7425" max="7425" width="12.25" style="40" customWidth="1"/>
    <col min="7426" max="7431" width="9.125" style="40" customWidth="1"/>
    <col min="7432" max="7433" width="10.5" style="40" customWidth="1"/>
    <col min="7434" max="7679" width="9" style="40"/>
    <col min="7680" max="7680" width="3.625" style="40" customWidth="1"/>
    <col min="7681" max="7681" width="12.25" style="40" customWidth="1"/>
    <col min="7682" max="7687" width="9.125" style="40" customWidth="1"/>
    <col min="7688" max="7689" width="10.5" style="40" customWidth="1"/>
    <col min="7690" max="7935" width="9" style="40"/>
    <col min="7936" max="7936" width="3.625" style="40" customWidth="1"/>
    <col min="7937" max="7937" width="12.25" style="40" customWidth="1"/>
    <col min="7938" max="7943" width="9.125" style="40" customWidth="1"/>
    <col min="7944" max="7945" width="10.5" style="40" customWidth="1"/>
    <col min="7946" max="8191" width="9" style="40"/>
    <col min="8192" max="8192" width="3.625" style="40" customWidth="1"/>
    <col min="8193" max="8193" width="12.25" style="40" customWidth="1"/>
    <col min="8194" max="8199" width="9.125" style="40" customWidth="1"/>
    <col min="8200" max="8201" width="10.5" style="40" customWidth="1"/>
    <col min="8202" max="8447" width="9" style="40"/>
    <col min="8448" max="8448" width="3.625" style="40" customWidth="1"/>
    <col min="8449" max="8449" width="12.25" style="40" customWidth="1"/>
    <col min="8450" max="8455" width="9.125" style="40" customWidth="1"/>
    <col min="8456" max="8457" width="10.5" style="40" customWidth="1"/>
    <col min="8458" max="8703" width="9" style="40"/>
    <col min="8704" max="8704" width="3.625" style="40" customWidth="1"/>
    <col min="8705" max="8705" width="12.25" style="40" customWidth="1"/>
    <col min="8706" max="8711" width="9.125" style="40" customWidth="1"/>
    <col min="8712" max="8713" width="10.5" style="40" customWidth="1"/>
    <col min="8714" max="8959" width="9" style="40"/>
    <col min="8960" max="8960" width="3.625" style="40" customWidth="1"/>
    <col min="8961" max="8961" width="12.25" style="40" customWidth="1"/>
    <col min="8962" max="8967" width="9.125" style="40" customWidth="1"/>
    <col min="8968" max="8969" width="10.5" style="40" customWidth="1"/>
    <col min="8970" max="9215" width="9" style="40"/>
    <col min="9216" max="9216" width="3.625" style="40" customWidth="1"/>
    <col min="9217" max="9217" width="12.25" style="40" customWidth="1"/>
    <col min="9218" max="9223" width="9.125" style="40" customWidth="1"/>
    <col min="9224" max="9225" width="10.5" style="40" customWidth="1"/>
    <col min="9226" max="9471" width="9" style="40"/>
    <col min="9472" max="9472" width="3.625" style="40" customWidth="1"/>
    <col min="9473" max="9473" width="12.25" style="40" customWidth="1"/>
    <col min="9474" max="9479" width="9.125" style="40" customWidth="1"/>
    <col min="9480" max="9481" width="10.5" style="40" customWidth="1"/>
    <col min="9482" max="9727" width="9" style="40"/>
    <col min="9728" max="9728" width="3.625" style="40" customWidth="1"/>
    <col min="9729" max="9729" width="12.25" style="40" customWidth="1"/>
    <col min="9730" max="9735" width="9.125" style="40" customWidth="1"/>
    <col min="9736" max="9737" width="10.5" style="40" customWidth="1"/>
    <col min="9738" max="9983" width="9" style="40"/>
    <col min="9984" max="9984" width="3.625" style="40" customWidth="1"/>
    <col min="9985" max="9985" width="12.25" style="40" customWidth="1"/>
    <col min="9986" max="9991" width="9.125" style="40" customWidth="1"/>
    <col min="9992" max="9993" width="10.5" style="40" customWidth="1"/>
    <col min="9994" max="10239" width="9" style="40"/>
    <col min="10240" max="10240" width="3.625" style="40" customWidth="1"/>
    <col min="10241" max="10241" width="12.25" style="40" customWidth="1"/>
    <col min="10242" max="10247" width="9.125" style="40" customWidth="1"/>
    <col min="10248" max="10249" width="10.5" style="40" customWidth="1"/>
    <col min="10250" max="10495" width="9" style="40"/>
    <col min="10496" max="10496" width="3.625" style="40" customWidth="1"/>
    <col min="10497" max="10497" width="12.25" style="40" customWidth="1"/>
    <col min="10498" max="10503" width="9.125" style="40" customWidth="1"/>
    <col min="10504" max="10505" width="10.5" style="40" customWidth="1"/>
    <col min="10506" max="10751" width="9" style="40"/>
    <col min="10752" max="10752" width="3.625" style="40" customWidth="1"/>
    <col min="10753" max="10753" width="12.25" style="40" customWidth="1"/>
    <col min="10754" max="10759" width="9.125" style="40" customWidth="1"/>
    <col min="10760" max="10761" width="10.5" style="40" customWidth="1"/>
    <col min="10762" max="11007" width="9" style="40"/>
    <col min="11008" max="11008" width="3.625" style="40" customWidth="1"/>
    <col min="11009" max="11009" width="12.25" style="40" customWidth="1"/>
    <col min="11010" max="11015" width="9.125" style="40" customWidth="1"/>
    <col min="11016" max="11017" width="10.5" style="40" customWidth="1"/>
    <col min="11018" max="11263" width="9" style="40"/>
    <col min="11264" max="11264" width="3.625" style="40" customWidth="1"/>
    <col min="11265" max="11265" width="12.25" style="40" customWidth="1"/>
    <col min="11266" max="11271" width="9.125" style="40" customWidth="1"/>
    <col min="11272" max="11273" width="10.5" style="40" customWidth="1"/>
    <col min="11274" max="11519" width="9" style="40"/>
    <col min="11520" max="11520" width="3.625" style="40" customWidth="1"/>
    <col min="11521" max="11521" width="12.25" style="40" customWidth="1"/>
    <col min="11522" max="11527" width="9.125" style="40" customWidth="1"/>
    <col min="11528" max="11529" width="10.5" style="40" customWidth="1"/>
    <col min="11530" max="11775" width="9" style="40"/>
    <col min="11776" max="11776" width="3.625" style="40" customWidth="1"/>
    <col min="11777" max="11777" width="12.25" style="40" customWidth="1"/>
    <col min="11778" max="11783" width="9.125" style="40" customWidth="1"/>
    <col min="11784" max="11785" width="10.5" style="40" customWidth="1"/>
    <col min="11786" max="12031" width="9" style="40"/>
    <col min="12032" max="12032" width="3.625" style="40" customWidth="1"/>
    <col min="12033" max="12033" width="12.25" style="40" customWidth="1"/>
    <col min="12034" max="12039" width="9.125" style="40" customWidth="1"/>
    <col min="12040" max="12041" width="10.5" style="40" customWidth="1"/>
    <col min="12042" max="12287" width="9" style="40"/>
    <col min="12288" max="12288" width="3.625" style="40" customWidth="1"/>
    <col min="12289" max="12289" width="12.25" style="40" customWidth="1"/>
    <col min="12290" max="12295" width="9.125" style="40" customWidth="1"/>
    <col min="12296" max="12297" width="10.5" style="40" customWidth="1"/>
    <col min="12298" max="12543" width="9" style="40"/>
    <col min="12544" max="12544" width="3.625" style="40" customWidth="1"/>
    <col min="12545" max="12545" width="12.25" style="40" customWidth="1"/>
    <col min="12546" max="12551" width="9.125" style="40" customWidth="1"/>
    <col min="12552" max="12553" width="10.5" style="40" customWidth="1"/>
    <col min="12554" max="12799" width="9" style="40"/>
    <col min="12800" max="12800" width="3.625" style="40" customWidth="1"/>
    <col min="12801" max="12801" width="12.25" style="40" customWidth="1"/>
    <col min="12802" max="12807" width="9.125" style="40" customWidth="1"/>
    <col min="12808" max="12809" width="10.5" style="40" customWidth="1"/>
    <col min="12810" max="13055" width="9" style="40"/>
    <col min="13056" max="13056" width="3.625" style="40" customWidth="1"/>
    <col min="13057" max="13057" width="12.25" style="40" customWidth="1"/>
    <col min="13058" max="13063" width="9.125" style="40" customWidth="1"/>
    <col min="13064" max="13065" width="10.5" style="40" customWidth="1"/>
    <col min="13066" max="13311" width="9" style="40"/>
    <col min="13312" max="13312" width="3.625" style="40" customWidth="1"/>
    <col min="13313" max="13313" width="12.25" style="40" customWidth="1"/>
    <col min="13314" max="13319" width="9.125" style="40" customWidth="1"/>
    <col min="13320" max="13321" width="10.5" style="40" customWidth="1"/>
    <col min="13322" max="13567" width="9" style="40"/>
    <col min="13568" max="13568" width="3.625" style="40" customWidth="1"/>
    <col min="13569" max="13569" width="12.25" style="40" customWidth="1"/>
    <col min="13570" max="13575" width="9.125" style="40" customWidth="1"/>
    <col min="13576" max="13577" width="10.5" style="40" customWidth="1"/>
    <col min="13578" max="13823" width="9" style="40"/>
    <col min="13824" max="13824" width="3.625" style="40" customWidth="1"/>
    <col min="13825" max="13825" width="12.25" style="40" customWidth="1"/>
    <col min="13826" max="13831" width="9.125" style="40" customWidth="1"/>
    <col min="13832" max="13833" width="10.5" style="40" customWidth="1"/>
    <col min="13834" max="14079" width="9" style="40"/>
    <col min="14080" max="14080" width="3.625" style="40" customWidth="1"/>
    <col min="14081" max="14081" width="12.25" style="40" customWidth="1"/>
    <col min="14082" max="14087" width="9.125" style="40" customWidth="1"/>
    <col min="14088" max="14089" width="10.5" style="40" customWidth="1"/>
    <col min="14090" max="14335" width="9" style="40"/>
    <col min="14336" max="14336" width="3.625" style="40" customWidth="1"/>
    <col min="14337" max="14337" width="12.25" style="40" customWidth="1"/>
    <col min="14338" max="14343" width="9.125" style="40" customWidth="1"/>
    <col min="14344" max="14345" width="10.5" style="40" customWidth="1"/>
    <col min="14346" max="14591" width="9" style="40"/>
    <col min="14592" max="14592" width="3.625" style="40" customWidth="1"/>
    <col min="14593" max="14593" width="12.25" style="40" customWidth="1"/>
    <col min="14594" max="14599" width="9.125" style="40" customWidth="1"/>
    <col min="14600" max="14601" width="10.5" style="40" customWidth="1"/>
    <col min="14602" max="14847" width="9" style="40"/>
    <col min="14848" max="14848" width="3.625" style="40" customWidth="1"/>
    <col min="14849" max="14849" width="12.25" style="40" customWidth="1"/>
    <col min="14850" max="14855" width="9.125" style="40" customWidth="1"/>
    <col min="14856" max="14857" width="10.5" style="40" customWidth="1"/>
    <col min="14858" max="15103" width="9" style="40"/>
    <col min="15104" max="15104" width="3.625" style="40" customWidth="1"/>
    <col min="15105" max="15105" width="12.25" style="40" customWidth="1"/>
    <col min="15106" max="15111" width="9.125" style="40" customWidth="1"/>
    <col min="15112" max="15113" width="10.5" style="40" customWidth="1"/>
    <col min="15114" max="15359" width="9" style="40"/>
    <col min="15360" max="15360" width="3.625" style="40" customWidth="1"/>
    <col min="15361" max="15361" width="12.25" style="40" customWidth="1"/>
    <col min="15362" max="15367" width="9.125" style="40" customWidth="1"/>
    <col min="15368" max="15369" width="10.5" style="40" customWidth="1"/>
    <col min="15370" max="15615" width="9" style="40"/>
    <col min="15616" max="15616" width="3.625" style="40" customWidth="1"/>
    <col min="15617" max="15617" width="12.25" style="40" customWidth="1"/>
    <col min="15618" max="15623" width="9.125" style="40" customWidth="1"/>
    <col min="15624" max="15625" width="10.5" style="40" customWidth="1"/>
    <col min="15626" max="15871" width="9" style="40"/>
    <col min="15872" max="15872" width="3.625" style="40" customWidth="1"/>
    <col min="15873" max="15873" width="12.25" style="40" customWidth="1"/>
    <col min="15874" max="15879" width="9.125" style="40" customWidth="1"/>
    <col min="15880" max="15881" width="10.5" style="40" customWidth="1"/>
    <col min="15882" max="16127" width="9" style="40"/>
    <col min="16128" max="16128" width="3.625" style="40" customWidth="1"/>
    <col min="16129" max="16129" width="12.25" style="40" customWidth="1"/>
    <col min="16130" max="16135" width="9.125" style="40" customWidth="1"/>
    <col min="16136" max="16137" width="10.5" style="40" customWidth="1"/>
    <col min="16138" max="16384" width="9" style="40"/>
  </cols>
  <sheetData>
    <row r="2" spans="1:9">
      <c r="A2" s="40" t="s">
        <v>356</v>
      </c>
    </row>
    <row r="3" spans="1:9">
      <c r="A3" s="8"/>
      <c r="B3" s="8"/>
      <c r="C3" s="8"/>
      <c r="D3" s="8"/>
      <c r="E3" s="8"/>
      <c r="F3" s="8"/>
      <c r="G3" s="8"/>
      <c r="H3" s="310" t="s">
        <v>357</v>
      </c>
      <c r="I3" s="310"/>
    </row>
    <row r="4" spans="1:9">
      <c r="A4" s="308" t="s">
        <v>43</v>
      </c>
      <c r="B4" s="303" t="s">
        <v>358</v>
      </c>
      <c r="C4" s="304"/>
      <c r="D4" s="303" t="s">
        <v>359</v>
      </c>
      <c r="E4" s="304"/>
      <c r="F4" s="303" t="s">
        <v>360</v>
      </c>
      <c r="G4" s="304"/>
      <c r="H4" s="303" t="s">
        <v>361</v>
      </c>
      <c r="I4" s="304"/>
    </row>
    <row r="5" spans="1:9">
      <c r="A5" s="309"/>
      <c r="B5" s="33" t="s">
        <v>48</v>
      </c>
      <c r="C5" s="32" t="s">
        <v>362</v>
      </c>
      <c r="D5" s="33" t="s">
        <v>48</v>
      </c>
      <c r="E5" s="32" t="s">
        <v>362</v>
      </c>
      <c r="F5" s="33" t="s">
        <v>48</v>
      </c>
      <c r="G5" s="32" t="s">
        <v>362</v>
      </c>
      <c r="H5" s="33" t="s">
        <v>48</v>
      </c>
      <c r="I5" s="86" t="s">
        <v>362</v>
      </c>
    </row>
    <row r="6" spans="1:9">
      <c r="A6" s="91"/>
      <c r="B6" s="1"/>
      <c r="C6" s="1"/>
      <c r="D6" s="1"/>
      <c r="E6" s="1"/>
      <c r="F6" s="1"/>
      <c r="G6" s="1"/>
      <c r="H6" s="1"/>
      <c r="I6" s="2"/>
    </row>
    <row r="7" spans="1:9">
      <c r="A7" s="25" t="s">
        <v>34</v>
      </c>
      <c r="B7" s="47">
        <v>14490</v>
      </c>
      <c r="C7" s="47">
        <v>521519</v>
      </c>
      <c r="D7" s="47">
        <v>1633</v>
      </c>
      <c r="E7" s="47">
        <v>74306</v>
      </c>
      <c r="F7" s="47">
        <v>924</v>
      </c>
      <c r="G7" s="47">
        <v>98037</v>
      </c>
      <c r="H7" s="47">
        <v>2367</v>
      </c>
      <c r="I7" s="48">
        <v>21644</v>
      </c>
    </row>
    <row r="8" spans="1:9">
      <c r="A8" s="25" t="s">
        <v>35</v>
      </c>
      <c r="B8" s="47">
        <v>17823</v>
      </c>
      <c r="C8" s="47">
        <v>568030</v>
      </c>
      <c r="D8" s="47">
        <v>1564</v>
      </c>
      <c r="E8" s="47">
        <v>58724</v>
      </c>
      <c r="F8" s="47">
        <v>972</v>
      </c>
      <c r="G8" s="47">
        <v>115258</v>
      </c>
      <c r="H8" s="47">
        <v>2344</v>
      </c>
      <c r="I8" s="48">
        <v>20776</v>
      </c>
    </row>
    <row r="9" spans="1:9">
      <c r="A9" s="25" t="s">
        <v>36</v>
      </c>
      <c r="B9" s="47">
        <v>20384</v>
      </c>
      <c r="C9" s="47">
        <v>744407</v>
      </c>
      <c r="D9" s="47">
        <v>1672</v>
      </c>
      <c r="E9" s="47">
        <v>75162</v>
      </c>
      <c r="F9" s="47">
        <v>926</v>
      </c>
      <c r="G9" s="47">
        <v>242652</v>
      </c>
      <c r="H9" s="47">
        <v>2458</v>
      </c>
      <c r="I9" s="48">
        <v>20994</v>
      </c>
    </row>
    <row r="10" spans="1:9">
      <c r="A10" s="25" t="s">
        <v>37</v>
      </c>
      <c r="B10" s="47">
        <v>21082</v>
      </c>
      <c r="C10" s="47">
        <v>479432</v>
      </c>
      <c r="D10" s="47">
        <v>1414</v>
      </c>
      <c r="E10" s="47">
        <v>52262</v>
      </c>
      <c r="F10" s="47">
        <v>889</v>
      </c>
      <c r="G10" s="47">
        <v>71654</v>
      </c>
      <c r="H10" s="47">
        <v>2240</v>
      </c>
      <c r="I10" s="48">
        <v>18777</v>
      </c>
    </row>
    <row r="11" spans="1:9">
      <c r="A11" s="25" t="s">
        <v>38</v>
      </c>
      <c r="B11" s="47">
        <f>D11+F11+H11+B21+D21+F21+H21+D31+F31+H31+B41</f>
        <v>21752</v>
      </c>
      <c r="C11" s="47">
        <f>E11+G11+I11+C21+E21+G21+I21+B31+E31+G31+I31+C41</f>
        <v>528746</v>
      </c>
      <c r="D11" s="47">
        <v>1587</v>
      </c>
      <c r="E11" s="47">
        <v>58317</v>
      </c>
      <c r="F11" s="47">
        <v>935</v>
      </c>
      <c r="G11" s="47">
        <v>111336</v>
      </c>
      <c r="H11" s="47">
        <v>614</v>
      </c>
      <c r="I11" s="48">
        <v>4600</v>
      </c>
    </row>
    <row r="12" spans="1:9">
      <c r="A12" s="37"/>
      <c r="B12" s="8"/>
      <c r="C12" s="8"/>
      <c r="D12" s="8"/>
      <c r="E12" s="8"/>
      <c r="F12" s="8"/>
      <c r="G12" s="8"/>
      <c r="H12" s="8"/>
      <c r="I12" s="7"/>
    </row>
    <row r="13" spans="1:9">
      <c r="A13" s="32"/>
      <c r="B13" s="8"/>
      <c r="C13" s="8"/>
      <c r="D13" s="8"/>
      <c r="E13" s="8"/>
      <c r="F13" s="8"/>
      <c r="G13" s="8"/>
      <c r="H13" s="8"/>
      <c r="I13" s="8"/>
    </row>
    <row r="14" spans="1:9">
      <c r="A14" s="308" t="s">
        <v>43</v>
      </c>
      <c r="B14" s="303" t="s">
        <v>363</v>
      </c>
      <c r="C14" s="304"/>
      <c r="D14" s="389" t="s">
        <v>364</v>
      </c>
      <c r="E14" s="389"/>
      <c r="F14" s="303" t="s">
        <v>365</v>
      </c>
      <c r="G14" s="304"/>
      <c r="H14" s="303" t="s">
        <v>366</v>
      </c>
      <c r="I14" s="304"/>
    </row>
    <row r="15" spans="1:9">
      <c r="A15" s="309"/>
      <c r="B15" s="33" t="s">
        <v>48</v>
      </c>
      <c r="C15" s="32" t="s">
        <v>362</v>
      </c>
      <c r="D15" s="37" t="s">
        <v>48</v>
      </c>
      <c r="E15" s="32" t="s">
        <v>362</v>
      </c>
      <c r="F15" s="33" t="s">
        <v>48</v>
      </c>
      <c r="G15" s="86" t="s">
        <v>362</v>
      </c>
      <c r="H15" s="33" t="s">
        <v>48</v>
      </c>
      <c r="I15" s="84" t="s">
        <v>362</v>
      </c>
    </row>
    <row r="16" spans="1:9">
      <c r="A16" s="41"/>
      <c r="B16" s="1"/>
      <c r="C16" s="1"/>
      <c r="D16" s="1"/>
      <c r="E16" s="1"/>
      <c r="F16" s="1"/>
      <c r="G16" s="1"/>
      <c r="H16" s="16"/>
      <c r="I16" s="2"/>
    </row>
    <row r="17" spans="1:9">
      <c r="A17" s="25" t="s">
        <v>34</v>
      </c>
      <c r="B17" s="47">
        <v>868</v>
      </c>
      <c r="C17" s="47">
        <v>44269</v>
      </c>
      <c r="D17" s="47">
        <v>1614</v>
      </c>
      <c r="E17" s="47">
        <v>42265</v>
      </c>
      <c r="F17" s="47">
        <v>630</v>
      </c>
      <c r="G17" s="47">
        <v>36251</v>
      </c>
      <c r="H17" s="47">
        <v>1352</v>
      </c>
      <c r="I17" s="48">
        <v>19585</v>
      </c>
    </row>
    <row r="18" spans="1:9">
      <c r="A18" s="25" t="s">
        <v>35</v>
      </c>
      <c r="B18" s="47">
        <v>3412</v>
      </c>
      <c r="C18" s="47">
        <v>108011</v>
      </c>
      <c r="D18" s="47">
        <v>1546</v>
      </c>
      <c r="E18" s="47">
        <v>40097</v>
      </c>
      <c r="F18" s="47">
        <v>459</v>
      </c>
      <c r="G18" s="47">
        <v>29313</v>
      </c>
      <c r="H18" s="47">
        <v>1295</v>
      </c>
      <c r="I18" s="48">
        <v>18433</v>
      </c>
    </row>
    <row r="19" spans="1:9">
      <c r="A19" s="25" t="s">
        <v>36</v>
      </c>
      <c r="B19" s="47">
        <v>5186</v>
      </c>
      <c r="C19" s="47">
        <v>127851</v>
      </c>
      <c r="D19" s="47">
        <v>1550</v>
      </c>
      <c r="E19" s="47">
        <v>40938</v>
      </c>
      <c r="F19" s="47">
        <v>576</v>
      </c>
      <c r="G19" s="47">
        <v>35563</v>
      </c>
      <c r="H19" s="47">
        <v>1329</v>
      </c>
      <c r="I19" s="48">
        <v>19608</v>
      </c>
    </row>
    <row r="20" spans="1:9">
      <c r="A20" s="25" t="s">
        <v>37</v>
      </c>
      <c r="B20" s="47">
        <v>6234</v>
      </c>
      <c r="C20" s="47">
        <v>100170</v>
      </c>
      <c r="D20" s="47">
        <v>1378</v>
      </c>
      <c r="E20" s="47">
        <v>39279</v>
      </c>
      <c r="F20" s="47">
        <v>574</v>
      </c>
      <c r="G20" s="47">
        <v>23880</v>
      </c>
      <c r="H20" s="47">
        <v>1550</v>
      </c>
      <c r="I20" s="48">
        <v>19874</v>
      </c>
    </row>
    <row r="21" spans="1:9">
      <c r="A21" s="25" t="s">
        <v>38</v>
      </c>
      <c r="B21" s="47">
        <v>7219</v>
      </c>
      <c r="C21" s="47">
        <v>107811</v>
      </c>
      <c r="D21" s="47">
        <v>1554</v>
      </c>
      <c r="E21" s="47">
        <v>44154</v>
      </c>
      <c r="F21" s="47">
        <v>727</v>
      </c>
      <c r="G21" s="47">
        <v>24051</v>
      </c>
      <c r="H21" s="47">
        <v>1524</v>
      </c>
      <c r="I21" s="48">
        <v>20049</v>
      </c>
    </row>
    <row r="22" spans="1:9">
      <c r="A22" s="37"/>
      <c r="B22" s="8"/>
      <c r="C22" s="8"/>
      <c r="D22" s="8"/>
      <c r="E22" s="8"/>
      <c r="F22" s="8"/>
      <c r="G22" s="8"/>
      <c r="H22" s="8"/>
      <c r="I22" s="7"/>
    </row>
    <row r="23" spans="1:9">
      <c r="A23" s="32"/>
      <c r="B23" s="8"/>
      <c r="C23" s="8"/>
      <c r="D23" s="8"/>
      <c r="E23" s="8"/>
      <c r="F23" s="189"/>
      <c r="G23" s="8"/>
      <c r="H23" s="1"/>
      <c r="I23" s="1"/>
    </row>
    <row r="24" spans="1:9">
      <c r="A24" s="308" t="s">
        <v>43</v>
      </c>
      <c r="B24" s="303" t="s">
        <v>367</v>
      </c>
      <c r="C24" s="304"/>
      <c r="D24" s="303" t="s">
        <v>368</v>
      </c>
      <c r="E24" s="304"/>
      <c r="F24" s="303" t="s">
        <v>369</v>
      </c>
      <c r="G24" s="304"/>
      <c r="H24" s="303" t="s">
        <v>370</v>
      </c>
      <c r="I24" s="304"/>
    </row>
    <row r="25" spans="1:9">
      <c r="A25" s="309"/>
      <c r="B25" s="303" t="s">
        <v>371</v>
      </c>
      <c r="C25" s="304"/>
      <c r="D25" s="33" t="s">
        <v>48</v>
      </c>
      <c r="E25" s="32" t="s">
        <v>362</v>
      </c>
      <c r="F25" s="33" t="s">
        <v>48</v>
      </c>
      <c r="G25" s="84" t="s">
        <v>362</v>
      </c>
      <c r="H25" s="33" t="s">
        <v>48</v>
      </c>
      <c r="I25" s="33" t="s">
        <v>362</v>
      </c>
    </row>
    <row r="26" spans="1:9">
      <c r="A26" s="41"/>
      <c r="B26" s="1"/>
      <c r="C26" s="1"/>
      <c r="D26" s="1"/>
      <c r="E26" s="1"/>
      <c r="F26" s="1"/>
      <c r="G26" s="1"/>
      <c r="H26" s="1"/>
      <c r="I26" s="2"/>
    </row>
    <row r="27" spans="1:9">
      <c r="A27" s="25" t="s">
        <v>34</v>
      </c>
      <c r="B27" s="387">
        <v>80616</v>
      </c>
      <c r="C27" s="388"/>
      <c r="D27" s="27">
        <v>4065</v>
      </c>
      <c r="E27" s="27">
        <v>32483</v>
      </c>
      <c r="F27" s="27">
        <v>394</v>
      </c>
      <c r="G27" s="27">
        <v>26410</v>
      </c>
      <c r="H27" s="27">
        <v>312</v>
      </c>
      <c r="I27" s="42">
        <v>18865</v>
      </c>
    </row>
    <row r="28" spans="1:9">
      <c r="A28" s="25" t="s">
        <v>35</v>
      </c>
      <c r="B28" s="387">
        <v>68897</v>
      </c>
      <c r="C28" s="388"/>
      <c r="D28" s="27">
        <v>5018</v>
      </c>
      <c r="E28" s="27">
        <v>33905</v>
      </c>
      <c r="F28" s="27">
        <v>411</v>
      </c>
      <c r="G28" s="27">
        <v>30990</v>
      </c>
      <c r="H28" s="27">
        <v>470</v>
      </c>
      <c r="I28" s="42">
        <v>16333</v>
      </c>
    </row>
    <row r="29" spans="1:9">
      <c r="A29" s="25" t="s">
        <v>36</v>
      </c>
      <c r="B29" s="387">
        <v>73373</v>
      </c>
      <c r="C29" s="388"/>
      <c r="D29" s="27">
        <v>5592</v>
      </c>
      <c r="E29" s="27">
        <v>37222</v>
      </c>
      <c r="F29" s="27">
        <v>421</v>
      </c>
      <c r="G29" s="27">
        <v>28730</v>
      </c>
      <c r="H29" s="27">
        <v>412</v>
      </c>
      <c r="I29" s="42">
        <v>22340</v>
      </c>
    </row>
    <row r="30" spans="1:9">
      <c r="A30" s="25" t="s">
        <v>37</v>
      </c>
      <c r="B30" s="387">
        <v>74282</v>
      </c>
      <c r="C30" s="388"/>
      <c r="D30" s="27">
        <v>5383</v>
      </c>
      <c r="E30" s="27">
        <v>35750</v>
      </c>
      <c r="F30" s="27">
        <v>342</v>
      </c>
      <c r="G30" s="27">
        <v>20880</v>
      </c>
      <c r="H30" s="27">
        <v>478</v>
      </c>
      <c r="I30" s="42">
        <v>22624</v>
      </c>
    </row>
    <row r="31" spans="1:9">
      <c r="A31" s="25" t="s">
        <v>38</v>
      </c>
      <c r="B31" s="387">
        <v>71735</v>
      </c>
      <c r="C31" s="388"/>
      <c r="D31" s="27">
        <v>5363</v>
      </c>
      <c r="E31" s="27">
        <v>36183</v>
      </c>
      <c r="F31" s="27">
        <v>369</v>
      </c>
      <c r="G31" s="27">
        <v>20530</v>
      </c>
      <c r="H31" s="27">
        <v>519</v>
      </c>
      <c r="I31" s="42">
        <v>21323</v>
      </c>
    </row>
    <row r="32" spans="1:9">
      <c r="A32" s="92"/>
      <c r="B32" s="8"/>
      <c r="C32" s="8"/>
      <c r="D32" s="8"/>
      <c r="E32" s="8"/>
      <c r="F32" s="8"/>
      <c r="G32" s="8"/>
      <c r="H32" s="189"/>
      <c r="I32" s="7"/>
    </row>
    <row r="33" spans="1:9">
      <c r="A33" s="1"/>
      <c r="B33" s="1"/>
      <c r="C33" s="1"/>
      <c r="D33" s="1"/>
      <c r="E33" s="1"/>
      <c r="F33" s="1"/>
      <c r="G33" s="1"/>
      <c r="H33" s="89"/>
      <c r="I33" s="1"/>
    </row>
    <row r="34" spans="1:9">
      <c r="A34" s="308" t="s">
        <v>43</v>
      </c>
      <c r="B34" s="303" t="s">
        <v>372</v>
      </c>
      <c r="C34" s="304"/>
      <c r="D34" s="358"/>
      <c r="E34" s="358"/>
      <c r="F34" s="358"/>
      <c r="G34" s="358"/>
      <c r="H34" s="358"/>
      <c r="I34" s="358"/>
    </row>
    <row r="35" spans="1:9">
      <c r="A35" s="309"/>
      <c r="B35" s="87" t="s">
        <v>373</v>
      </c>
      <c r="C35" s="33" t="s">
        <v>374</v>
      </c>
      <c r="D35" s="15"/>
      <c r="E35" s="15"/>
      <c r="F35" s="15"/>
      <c r="G35" s="15"/>
      <c r="H35" s="15"/>
      <c r="I35" s="15"/>
    </row>
    <row r="36" spans="1:9">
      <c r="A36" s="41"/>
      <c r="B36" s="3"/>
      <c r="C36" s="2"/>
      <c r="D36" s="1"/>
      <c r="E36" s="1"/>
      <c r="F36" s="1"/>
      <c r="G36" s="1"/>
      <c r="H36" s="1"/>
      <c r="I36" s="1"/>
    </row>
    <row r="37" spans="1:9">
      <c r="A37" s="25" t="s">
        <v>34</v>
      </c>
      <c r="B37" s="260" t="s">
        <v>49</v>
      </c>
      <c r="C37" s="48" t="s">
        <v>49</v>
      </c>
      <c r="D37" s="27"/>
      <c r="E37" s="27"/>
      <c r="F37" s="27"/>
      <c r="G37" s="27"/>
      <c r="H37" s="27"/>
      <c r="I37" s="27"/>
    </row>
    <row r="38" spans="1:9">
      <c r="A38" s="25" t="s">
        <v>35</v>
      </c>
      <c r="B38" s="260" t="s">
        <v>49</v>
      </c>
      <c r="C38" s="48" t="s">
        <v>49</v>
      </c>
      <c r="D38" s="27"/>
      <c r="E38" s="27"/>
      <c r="F38" s="27"/>
      <c r="G38" s="27"/>
      <c r="H38" s="27"/>
      <c r="I38" s="27"/>
    </row>
    <row r="39" spans="1:9">
      <c r="A39" s="25" t="s">
        <v>36</v>
      </c>
      <c r="B39" s="260" t="s">
        <v>49</v>
      </c>
      <c r="C39" s="48" t="s">
        <v>49</v>
      </c>
      <c r="D39" s="27"/>
      <c r="E39" s="27"/>
      <c r="F39" s="27"/>
      <c r="G39" s="27"/>
      <c r="H39" s="27"/>
      <c r="I39" s="27"/>
    </row>
    <row r="40" spans="1:9">
      <c r="A40" s="25" t="s">
        <v>37</v>
      </c>
      <c r="B40" s="260" t="s">
        <v>49</v>
      </c>
      <c r="C40" s="48" t="s">
        <v>49</v>
      </c>
      <c r="D40" s="27"/>
      <c r="E40" s="27"/>
      <c r="F40" s="27"/>
      <c r="G40" s="27"/>
      <c r="H40" s="27"/>
      <c r="I40" s="27"/>
    </row>
    <row r="41" spans="1:9">
      <c r="A41" s="25" t="s">
        <v>38</v>
      </c>
      <c r="B41" s="26">
        <v>1341</v>
      </c>
      <c r="C41" s="42">
        <v>8657</v>
      </c>
      <c r="D41" s="27"/>
      <c r="E41" s="27"/>
      <c r="F41" s="27"/>
      <c r="G41" s="27"/>
      <c r="H41" s="27"/>
      <c r="I41" s="27"/>
    </row>
    <row r="42" spans="1:9">
      <c r="A42" s="92"/>
      <c r="B42" s="6"/>
      <c r="C42" s="7"/>
      <c r="D42" s="1"/>
      <c r="E42" s="1"/>
      <c r="F42" s="1"/>
      <c r="G42" s="1"/>
      <c r="H42" s="89"/>
      <c r="I42" s="1"/>
    </row>
    <row r="43" spans="1:9">
      <c r="A43" s="40" t="s">
        <v>375</v>
      </c>
    </row>
    <row r="44" spans="1:9">
      <c r="A44" s="40" t="s">
        <v>376</v>
      </c>
    </row>
    <row r="45" spans="1:9">
      <c r="A45" s="40" t="s">
        <v>377</v>
      </c>
    </row>
    <row r="46" spans="1:9">
      <c r="A46" s="40" t="s">
        <v>491</v>
      </c>
    </row>
    <row r="47" spans="1:9">
      <c r="A47" s="40" t="s">
        <v>492</v>
      </c>
    </row>
  </sheetData>
  <mergeCells count="27">
    <mergeCell ref="H3:I3"/>
    <mergeCell ref="A4:A5"/>
    <mergeCell ref="B4:C4"/>
    <mergeCell ref="D4:E4"/>
    <mergeCell ref="F4:G4"/>
    <mergeCell ref="H4:I4"/>
    <mergeCell ref="H14:I14"/>
    <mergeCell ref="A24:A25"/>
    <mergeCell ref="B24:C24"/>
    <mergeCell ref="D24:E24"/>
    <mergeCell ref="F24:G24"/>
    <mergeCell ref="H24:I24"/>
    <mergeCell ref="B31:C31"/>
    <mergeCell ref="A14:A15"/>
    <mergeCell ref="B14:C14"/>
    <mergeCell ref="D14:E14"/>
    <mergeCell ref="F14:G14"/>
    <mergeCell ref="B25:C25"/>
    <mergeCell ref="B27:C27"/>
    <mergeCell ref="B28:C28"/>
    <mergeCell ref="B29:C29"/>
    <mergeCell ref="B30:C30"/>
    <mergeCell ref="A34:A35"/>
    <mergeCell ref="B34:C34"/>
    <mergeCell ref="D34:E34"/>
    <mergeCell ref="F34:G34"/>
    <mergeCell ref="H34:I34"/>
  </mergeCells>
  <phoneticPr fontId="2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 scaleWithDoc="0">
    <oddHeader>&amp;R&amp;"ＭＳ Ｐゴシック,標準"教育・文化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view="pageLayout" zoomScaleNormal="100" zoomScaleSheetLayoutView="100" workbookViewId="0">
      <selection activeCell="J15" sqref="J15"/>
    </sheetView>
  </sheetViews>
  <sheetFormatPr defaultRowHeight="13.5"/>
  <cols>
    <col min="1" max="1" width="10.625" style="40" customWidth="1"/>
    <col min="2" max="5" width="11.375" style="40" customWidth="1"/>
    <col min="6" max="9" width="9.625" style="40" customWidth="1"/>
    <col min="10" max="255" width="9" style="40"/>
    <col min="256" max="256" width="4.875" style="40" customWidth="1"/>
    <col min="257" max="257" width="10.625" style="40" customWidth="1"/>
    <col min="258" max="261" width="14.625" style="40" customWidth="1"/>
    <col min="262" max="262" width="17.875" style="40" customWidth="1"/>
    <col min="263" max="511" width="9" style="40"/>
    <col min="512" max="512" width="4.875" style="40" customWidth="1"/>
    <col min="513" max="513" width="10.625" style="40" customWidth="1"/>
    <col min="514" max="517" width="14.625" style="40" customWidth="1"/>
    <col min="518" max="518" width="17.875" style="40" customWidth="1"/>
    <col min="519" max="767" width="9" style="40"/>
    <col min="768" max="768" width="4.875" style="40" customWidth="1"/>
    <col min="769" max="769" width="10.625" style="40" customWidth="1"/>
    <col min="770" max="773" width="14.625" style="40" customWidth="1"/>
    <col min="774" max="774" width="17.875" style="40" customWidth="1"/>
    <col min="775" max="1023" width="9" style="40"/>
    <col min="1024" max="1024" width="4.875" style="40" customWidth="1"/>
    <col min="1025" max="1025" width="10.625" style="40" customWidth="1"/>
    <col min="1026" max="1029" width="14.625" style="40" customWidth="1"/>
    <col min="1030" max="1030" width="17.875" style="40" customWidth="1"/>
    <col min="1031" max="1279" width="9" style="40"/>
    <col min="1280" max="1280" width="4.875" style="40" customWidth="1"/>
    <col min="1281" max="1281" width="10.625" style="40" customWidth="1"/>
    <col min="1282" max="1285" width="14.625" style="40" customWidth="1"/>
    <col min="1286" max="1286" width="17.875" style="40" customWidth="1"/>
    <col min="1287" max="1535" width="9" style="40"/>
    <col min="1536" max="1536" width="4.875" style="40" customWidth="1"/>
    <col min="1537" max="1537" width="10.625" style="40" customWidth="1"/>
    <col min="1538" max="1541" width="14.625" style="40" customWidth="1"/>
    <col min="1542" max="1542" width="17.875" style="40" customWidth="1"/>
    <col min="1543" max="1791" width="9" style="40"/>
    <col min="1792" max="1792" width="4.875" style="40" customWidth="1"/>
    <col min="1793" max="1793" width="10.625" style="40" customWidth="1"/>
    <col min="1794" max="1797" width="14.625" style="40" customWidth="1"/>
    <col min="1798" max="1798" width="17.875" style="40" customWidth="1"/>
    <col min="1799" max="2047" width="9" style="40"/>
    <col min="2048" max="2048" width="4.875" style="40" customWidth="1"/>
    <col min="2049" max="2049" width="10.625" style="40" customWidth="1"/>
    <col min="2050" max="2053" width="14.625" style="40" customWidth="1"/>
    <col min="2054" max="2054" width="17.875" style="40" customWidth="1"/>
    <col min="2055" max="2303" width="9" style="40"/>
    <col min="2304" max="2304" width="4.875" style="40" customWidth="1"/>
    <col min="2305" max="2305" width="10.625" style="40" customWidth="1"/>
    <col min="2306" max="2309" width="14.625" style="40" customWidth="1"/>
    <col min="2310" max="2310" width="17.875" style="40" customWidth="1"/>
    <col min="2311" max="2559" width="9" style="40"/>
    <col min="2560" max="2560" width="4.875" style="40" customWidth="1"/>
    <col min="2561" max="2561" width="10.625" style="40" customWidth="1"/>
    <col min="2562" max="2565" width="14.625" style="40" customWidth="1"/>
    <col min="2566" max="2566" width="17.875" style="40" customWidth="1"/>
    <col min="2567" max="2815" width="9" style="40"/>
    <col min="2816" max="2816" width="4.875" style="40" customWidth="1"/>
    <col min="2817" max="2817" width="10.625" style="40" customWidth="1"/>
    <col min="2818" max="2821" width="14.625" style="40" customWidth="1"/>
    <col min="2822" max="2822" width="17.875" style="40" customWidth="1"/>
    <col min="2823" max="3071" width="9" style="40"/>
    <col min="3072" max="3072" width="4.875" style="40" customWidth="1"/>
    <col min="3073" max="3073" width="10.625" style="40" customWidth="1"/>
    <col min="3074" max="3077" width="14.625" style="40" customWidth="1"/>
    <col min="3078" max="3078" width="17.875" style="40" customWidth="1"/>
    <col min="3079" max="3327" width="9" style="40"/>
    <col min="3328" max="3328" width="4.875" style="40" customWidth="1"/>
    <col min="3329" max="3329" width="10.625" style="40" customWidth="1"/>
    <col min="3330" max="3333" width="14.625" style="40" customWidth="1"/>
    <col min="3334" max="3334" width="17.875" style="40" customWidth="1"/>
    <col min="3335" max="3583" width="9" style="40"/>
    <col min="3584" max="3584" width="4.875" style="40" customWidth="1"/>
    <col min="3585" max="3585" width="10.625" style="40" customWidth="1"/>
    <col min="3586" max="3589" width="14.625" style="40" customWidth="1"/>
    <col min="3590" max="3590" width="17.875" style="40" customWidth="1"/>
    <col min="3591" max="3839" width="9" style="40"/>
    <col min="3840" max="3840" width="4.875" style="40" customWidth="1"/>
    <col min="3841" max="3841" width="10.625" style="40" customWidth="1"/>
    <col min="3842" max="3845" width="14.625" style="40" customWidth="1"/>
    <col min="3846" max="3846" width="17.875" style="40" customWidth="1"/>
    <col min="3847" max="4095" width="9" style="40"/>
    <col min="4096" max="4096" width="4.875" style="40" customWidth="1"/>
    <col min="4097" max="4097" width="10.625" style="40" customWidth="1"/>
    <col min="4098" max="4101" width="14.625" style="40" customWidth="1"/>
    <col min="4102" max="4102" width="17.875" style="40" customWidth="1"/>
    <col min="4103" max="4351" width="9" style="40"/>
    <col min="4352" max="4352" width="4.875" style="40" customWidth="1"/>
    <col min="4353" max="4353" width="10.625" style="40" customWidth="1"/>
    <col min="4354" max="4357" width="14.625" style="40" customWidth="1"/>
    <col min="4358" max="4358" width="17.875" style="40" customWidth="1"/>
    <col min="4359" max="4607" width="9" style="40"/>
    <col min="4608" max="4608" width="4.875" style="40" customWidth="1"/>
    <col min="4609" max="4609" width="10.625" style="40" customWidth="1"/>
    <col min="4610" max="4613" width="14.625" style="40" customWidth="1"/>
    <col min="4614" max="4614" width="17.875" style="40" customWidth="1"/>
    <col min="4615" max="4863" width="9" style="40"/>
    <col min="4864" max="4864" width="4.875" style="40" customWidth="1"/>
    <col min="4865" max="4865" width="10.625" style="40" customWidth="1"/>
    <col min="4866" max="4869" width="14.625" style="40" customWidth="1"/>
    <col min="4870" max="4870" width="17.875" style="40" customWidth="1"/>
    <col min="4871" max="5119" width="9" style="40"/>
    <col min="5120" max="5120" width="4.875" style="40" customWidth="1"/>
    <col min="5121" max="5121" width="10.625" style="40" customWidth="1"/>
    <col min="5122" max="5125" width="14.625" style="40" customWidth="1"/>
    <col min="5126" max="5126" width="17.875" style="40" customWidth="1"/>
    <col min="5127" max="5375" width="9" style="40"/>
    <col min="5376" max="5376" width="4.875" style="40" customWidth="1"/>
    <col min="5377" max="5377" width="10.625" style="40" customWidth="1"/>
    <col min="5378" max="5381" width="14.625" style="40" customWidth="1"/>
    <col min="5382" max="5382" width="17.875" style="40" customWidth="1"/>
    <col min="5383" max="5631" width="9" style="40"/>
    <col min="5632" max="5632" width="4.875" style="40" customWidth="1"/>
    <col min="5633" max="5633" width="10.625" style="40" customWidth="1"/>
    <col min="5634" max="5637" width="14.625" style="40" customWidth="1"/>
    <col min="5638" max="5638" width="17.875" style="40" customWidth="1"/>
    <col min="5639" max="5887" width="9" style="40"/>
    <col min="5888" max="5888" width="4.875" style="40" customWidth="1"/>
    <col min="5889" max="5889" width="10.625" style="40" customWidth="1"/>
    <col min="5890" max="5893" width="14.625" style="40" customWidth="1"/>
    <col min="5894" max="5894" width="17.875" style="40" customWidth="1"/>
    <col min="5895" max="6143" width="9" style="40"/>
    <col min="6144" max="6144" width="4.875" style="40" customWidth="1"/>
    <col min="6145" max="6145" width="10.625" style="40" customWidth="1"/>
    <col min="6146" max="6149" width="14.625" style="40" customWidth="1"/>
    <col min="6150" max="6150" width="17.875" style="40" customWidth="1"/>
    <col min="6151" max="6399" width="9" style="40"/>
    <col min="6400" max="6400" width="4.875" style="40" customWidth="1"/>
    <col min="6401" max="6401" width="10.625" style="40" customWidth="1"/>
    <col min="6402" max="6405" width="14.625" style="40" customWidth="1"/>
    <col min="6406" max="6406" width="17.875" style="40" customWidth="1"/>
    <col min="6407" max="6655" width="9" style="40"/>
    <col min="6656" max="6656" width="4.875" style="40" customWidth="1"/>
    <col min="6657" max="6657" width="10.625" style="40" customWidth="1"/>
    <col min="6658" max="6661" width="14.625" style="40" customWidth="1"/>
    <col min="6662" max="6662" width="17.875" style="40" customWidth="1"/>
    <col min="6663" max="6911" width="9" style="40"/>
    <col min="6912" max="6912" width="4.875" style="40" customWidth="1"/>
    <col min="6913" max="6913" width="10.625" style="40" customWidth="1"/>
    <col min="6914" max="6917" width="14.625" style="40" customWidth="1"/>
    <col min="6918" max="6918" width="17.875" style="40" customWidth="1"/>
    <col min="6919" max="7167" width="9" style="40"/>
    <col min="7168" max="7168" width="4.875" style="40" customWidth="1"/>
    <col min="7169" max="7169" width="10.625" style="40" customWidth="1"/>
    <col min="7170" max="7173" width="14.625" style="40" customWidth="1"/>
    <col min="7174" max="7174" width="17.875" style="40" customWidth="1"/>
    <col min="7175" max="7423" width="9" style="40"/>
    <col min="7424" max="7424" width="4.875" style="40" customWidth="1"/>
    <col min="7425" max="7425" width="10.625" style="40" customWidth="1"/>
    <col min="7426" max="7429" width="14.625" style="40" customWidth="1"/>
    <col min="7430" max="7430" width="17.875" style="40" customWidth="1"/>
    <col min="7431" max="7679" width="9" style="40"/>
    <col min="7680" max="7680" width="4.875" style="40" customWidth="1"/>
    <col min="7681" max="7681" width="10.625" style="40" customWidth="1"/>
    <col min="7682" max="7685" width="14.625" style="40" customWidth="1"/>
    <col min="7686" max="7686" width="17.875" style="40" customWidth="1"/>
    <col min="7687" max="7935" width="9" style="40"/>
    <col min="7936" max="7936" width="4.875" style="40" customWidth="1"/>
    <col min="7937" max="7937" width="10.625" style="40" customWidth="1"/>
    <col min="7938" max="7941" width="14.625" style="40" customWidth="1"/>
    <col min="7942" max="7942" width="17.875" style="40" customWidth="1"/>
    <col min="7943" max="8191" width="9" style="40"/>
    <col min="8192" max="8192" width="4.875" style="40" customWidth="1"/>
    <col min="8193" max="8193" width="10.625" style="40" customWidth="1"/>
    <col min="8194" max="8197" width="14.625" style="40" customWidth="1"/>
    <col min="8198" max="8198" width="17.875" style="40" customWidth="1"/>
    <col min="8199" max="8447" width="9" style="40"/>
    <col min="8448" max="8448" width="4.875" style="40" customWidth="1"/>
    <col min="8449" max="8449" width="10.625" style="40" customWidth="1"/>
    <col min="8450" max="8453" width="14.625" style="40" customWidth="1"/>
    <col min="8454" max="8454" width="17.875" style="40" customWidth="1"/>
    <col min="8455" max="8703" width="9" style="40"/>
    <col min="8704" max="8704" width="4.875" style="40" customWidth="1"/>
    <col min="8705" max="8705" width="10.625" style="40" customWidth="1"/>
    <col min="8706" max="8709" width="14.625" style="40" customWidth="1"/>
    <col min="8710" max="8710" width="17.875" style="40" customWidth="1"/>
    <col min="8711" max="8959" width="9" style="40"/>
    <col min="8960" max="8960" width="4.875" style="40" customWidth="1"/>
    <col min="8961" max="8961" width="10.625" style="40" customWidth="1"/>
    <col min="8962" max="8965" width="14.625" style="40" customWidth="1"/>
    <col min="8966" max="8966" width="17.875" style="40" customWidth="1"/>
    <col min="8967" max="9215" width="9" style="40"/>
    <col min="9216" max="9216" width="4.875" style="40" customWidth="1"/>
    <col min="9217" max="9217" width="10.625" style="40" customWidth="1"/>
    <col min="9218" max="9221" width="14.625" style="40" customWidth="1"/>
    <col min="9222" max="9222" width="17.875" style="40" customWidth="1"/>
    <col min="9223" max="9471" width="9" style="40"/>
    <col min="9472" max="9472" width="4.875" style="40" customWidth="1"/>
    <col min="9473" max="9473" width="10.625" style="40" customWidth="1"/>
    <col min="9474" max="9477" width="14.625" style="40" customWidth="1"/>
    <col min="9478" max="9478" width="17.875" style="40" customWidth="1"/>
    <col min="9479" max="9727" width="9" style="40"/>
    <col min="9728" max="9728" width="4.875" style="40" customWidth="1"/>
    <col min="9729" max="9729" width="10.625" style="40" customWidth="1"/>
    <col min="9730" max="9733" width="14.625" style="40" customWidth="1"/>
    <col min="9734" max="9734" width="17.875" style="40" customWidth="1"/>
    <col min="9735" max="9983" width="9" style="40"/>
    <col min="9984" max="9984" width="4.875" style="40" customWidth="1"/>
    <col min="9985" max="9985" width="10.625" style="40" customWidth="1"/>
    <col min="9986" max="9989" width="14.625" style="40" customWidth="1"/>
    <col min="9990" max="9990" width="17.875" style="40" customWidth="1"/>
    <col min="9991" max="10239" width="9" style="40"/>
    <col min="10240" max="10240" width="4.875" style="40" customWidth="1"/>
    <col min="10241" max="10241" width="10.625" style="40" customWidth="1"/>
    <col min="10242" max="10245" width="14.625" style="40" customWidth="1"/>
    <col min="10246" max="10246" width="17.875" style="40" customWidth="1"/>
    <col min="10247" max="10495" width="9" style="40"/>
    <col min="10496" max="10496" width="4.875" style="40" customWidth="1"/>
    <col min="10497" max="10497" width="10.625" style="40" customWidth="1"/>
    <col min="10498" max="10501" width="14.625" style="40" customWidth="1"/>
    <col min="10502" max="10502" width="17.875" style="40" customWidth="1"/>
    <col min="10503" max="10751" width="9" style="40"/>
    <col min="10752" max="10752" width="4.875" style="40" customWidth="1"/>
    <col min="10753" max="10753" width="10.625" style="40" customWidth="1"/>
    <col min="10754" max="10757" width="14.625" style="40" customWidth="1"/>
    <col min="10758" max="10758" width="17.875" style="40" customWidth="1"/>
    <col min="10759" max="11007" width="9" style="40"/>
    <col min="11008" max="11008" width="4.875" style="40" customWidth="1"/>
    <col min="11009" max="11009" width="10.625" style="40" customWidth="1"/>
    <col min="11010" max="11013" width="14.625" style="40" customWidth="1"/>
    <col min="11014" max="11014" width="17.875" style="40" customWidth="1"/>
    <col min="11015" max="11263" width="9" style="40"/>
    <col min="11264" max="11264" width="4.875" style="40" customWidth="1"/>
    <col min="11265" max="11265" width="10.625" style="40" customWidth="1"/>
    <col min="11266" max="11269" width="14.625" style="40" customWidth="1"/>
    <col min="11270" max="11270" width="17.875" style="40" customWidth="1"/>
    <col min="11271" max="11519" width="9" style="40"/>
    <col min="11520" max="11520" width="4.875" style="40" customWidth="1"/>
    <col min="11521" max="11521" width="10.625" style="40" customWidth="1"/>
    <col min="11522" max="11525" width="14.625" style="40" customWidth="1"/>
    <col min="11526" max="11526" width="17.875" style="40" customWidth="1"/>
    <col min="11527" max="11775" width="9" style="40"/>
    <col min="11776" max="11776" width="4.875" style="40" customWidth="1"/>
    <col min="11777" max="11777" width="10.625" style="40" customWidth="1"/>
    <col min="11778" max="11781" width="14.625" style="40" customWidth="1"/>
    <col min="11782" max="11782" width="17.875" style="40" customWidth="1"/>
    <col min="11783" max="12031" width="9" style="40"/>
    <col min="12032" max="12032" width="4.875" style="40" customWidth="1"/>
    <col min="12033" max="12033" width="10.625" style="40" customWidth="1"/>
    <col min="12034" max="12037" width="14.625" style="40" customWidth="1"/>
    <col min="12038" max="12038" width="17.875" style="40" customWidth="1"/>
    <col min="12039" max="12287" width="9" style="40"/>
    <col min="12288" max="12288" width="4.875" style="40" customWidth="1"/>
    <col min="12289" max="12289" width="10.625" style="40" customWidth="1"/>
    <col min="12290" max="12293" width="14.625" style="40" customWidth="1"/>
    <col min="12294" max="12294" width="17.875" style="40" customWidth="1"/>
    <col min="12295" max="12543" width="9" style="40"/>
    <col min="12544" max="12544" width="4.875" style="40" customWidth="1"/>
    <col min="12545" max="12545" width="10.625" style="40" customWidth="1"/>
    <col min="12546" max="12549" width="14.625" style="40" customWidth="1"/>
    <col min="12550" max="12550" width="17.875" style="40" customWidth="1"/>
    <col min="12551" max="12799" width="9" style="40"/>
    <col min="12800" max="12800" width="4.875" style="40" customWidth="1"/>
    <col min="12801" max="12801" width="10.625" style="40" customWidth="1"/>
    <col min="12802" max="12805" width="14.625" style="40" customWidth="1"/>
    <col min="12806" max="12806" width="17.875" style="40" customWidth="1"/>
    <col min="12807" max="13055" width="9" style="40"/>
    <col min="13056" max="13056" width="4.875" style="40" customWidth="1"/>
    <col min="13057" max="13057" width="10.625" style="40" customWidth="1"/>
    <col min="13058" max="13061" width="14.625" style="40" customWidth="1"/>
    <col min="13062" max="13062" width="17.875" style="40" customWidth="1"/>
    <col min="13063" max="13311" width="9" style="40"/>
    <col min="13312" max="13312" width="4.875" style="40" customWidth="1"/>
    <col min="13313" max="13313" width="10.625" style="40" customWidth="1"/>
    <col min="13314" max="13317" width="14.625" style="40" customWidth="1"/>
    <col min="13318" max="13318" width="17.875" style="40" customWidth="1"/>
    <col min="13319" max="13567" width="9" style="40"/>
    <col min="13568" max="13568" width="4.875" style="40" customWidth="1"/>
    <col min="13569" max="13569" width="10.625" style="40" customWidth="1"/>
    <col min="13570" max="13573" width="14.625" style="40" customWidth="1"/>
    <col min="13574" max="13574" width="17.875" style="40" customWidth="1"/>
    <col min="13575" max="13823" width="9" style="40"/>
    <col min="13824" max="13824" width="4.875" style="40" customWidth="1"/>
    <col min="13825" max="13825" width="10.625" style="40" customWidth="1"/>
    <col min="13826" max="13829" width="14.625" style="40" customWidth="1"/>
    <col min="13830" max="13830" width="17.875" style="40" customWidth="1"/>
    <col min="13831" max="14079" width="9" style="40"/>
    <col min="14080" max="14080" width="4.875" style="40" customWidth="1"/>
    <col min="14081" max="14081" width="10.625" style="40" customWidth="1"/>
    <col min="14082" max="14085" width="14.625" style="40" customWidth="1"/>
    <col min="14086" max="14086" width="17.875" style="40" customWidth="1"/>
    <col min="14087" max="14335" width="9" style="40"/>
    <col min="14336" max="14336" width="4.875" style="40" customWidth="1"/>
    <col min="14337" max="14337" width="10.625" style="40" customWidth="1"/>
    <col min="14338" max="14341" width="14.625" style="40" customWidth="1"/>
    <col min="14342" max="14342" width="17.875" style="40" customWidth="1"/>
    <col min="14343" max="14591" width="9" style="40"/>
    <col min="14592" max="14592" width="4.875" style="40" customWidth="1"/>
    <col min="14593" max="14593" width="10.625" style="40" customWidth="1"/>
    <col min="14594" max="14597" width="14.625" style="40" customWidth="1"/>
    <col min="14598" max="14598" width="17.875" style="40" customWidth="1"/>
    <col min="14599" max="14847" width="9" style="40"/>
    <col min="14848" max="14848" width="4.875" style="40" customWidth="1"/>
    <col min="14849" max="14849" width="10.625" style="40" customWidth="1"/>
    <col min="14850" max="14853" width="14.625" style="40" customWidth="1"/>
    <col min="14854" max="14854" width="17.875" style="40" customWidth="1"/>
    <col min="14855" max="15103" width="9" style="40"/>
    <col min="15104" max="15104" width="4.875" style="40" customWidth="1"/>
    <col min="15105" max="15105" width="10.625" style="40" customWidth="1"/>
    <col min="15106" max="15109" width="14.625" style="40" customWidth="1"/>
    <col min="15110" max="15110" width="17.875" style="40" customWidth="1"/>
    <col min="15111" max="15359" width="9" style="40"/>
    <col min="15360" max="15360" width="4.875" style="40" customWidth="1"/>
    <col min="15361" max="15361" width="10.625" style="40" customWidth="1"/>
    <col min="15362" max="15365" width="14.625" style="40" customWidth="1"/>
    <col min="15366" max="15366" width="17.875" style="40" customWidth="1"/>
    <col min="15367" max="15615" width="9" style="40"/>
    <col min="15616" max="15616" width="4.875" style="40" customWidth="1"/>
    <col min="15617" max="15617" width="10.625" style="40" customWidth="1"/>
    <col min="15618" max="15621" width="14.625" style="40" customWidth="1"/>
    <col min="15622" max="15622" width="17.875" style="40" customWidth="1"/>
    <col min="15623" max="15871" width="9" style="40"/>
    <col min="15872" max="15872" width="4.875" style="40" customWidth="1"/>
    <col min="15873" max="15873" width="10.625" style="40" customWidth="1"/>
    <col min="15874" max="15877" width="14.625" style="40" customWidth="1"/>
    <col min="15878" max="15878" width="17.875" style="40" customWidth="1"/>
    <col min="15879" max="16127" width="9" style="40"/>
    <col min="16128" max="16128" width="4.875" style="40" customWidth="1"/>
    <col min="16129" max="16129" width="10.625" style="40" customWidth="1"/>
    <col min="16130" max="16133" width="14.625" style="40" customWidth="1"/>
    <col min="16134" max="16134" width="17.875" style="40" customWidth="1"/>
    <col min="16135" max="16384" width="9" style="40"/>
  </cols>
  <sheetData>
    <row r="1" spans="1:9">
      <c r="D1" s="105"/>
    </row>
    <row r="2" spans="1:9">
      <c r="A2" s="339" t="s">
        <v>378</v>
      </c>
      <c r="B2" s="339"/>
      <c r="C2" s="339"/>
      <c r="D2" s="339"/>
      <c r="E2" s="95"/>
      <c r="F2" s="95"/>
      <c r="G2" s="95"/>
    </row>
    <row r="3" spans="1:9">
      <c r="A3" s="23"/>
      <c r="B3" s="23"/>
      <c r="C3" s="23"/>
      <c r="D3" s="315" t="s">
        <v>379</v>
      </c>
      <c r="E3" s="315"/>
      <c r="F3" s="95"/>
      <c r="G3" s="95"/>
    </row>
    <row r="4" spans="1:9">
      <c r="A4" s="306" t="s">
        <v>46</v>
      </c>
      <c r="B4" s="344" t="s">
        <v>380</v>
      </c>
      <c r="C4" s="353"/>
      <c r="D4" s="320" t="s">
        <v>381</v>
      </c>
      <c r="E4" s="322"/>
      <c r="F4" s="95"/>
      <c r="G4" s="95"/>
    </row>
    <row r="5" spans="1:9">
      <c r="A5" s="307"/>
      <c r="B5" s="90" t="s">
        <v>280</v>
      </c>
      <c r="C5" s="90" t="s">
        <v>382</v>
      </c>
      <c r="D5" s="90" t="s">
        <v>280</v>
      </c>
      <c r="E5" s="66" t="s">
        <v>382</v>
      </c>
      <c r="F5" s="95"/>
      <c r="G5" s="95"/>
    </row>
    <row r="6" spans="1:9">
      <c r="A6" s="55"/>
      <c r="B6" s="96"/>
      <c r="C6" s="96"/>
      <c r="D6" s="96"/>
      <c r="E6" s="5"/>
      <c r="F6" s="95"/>
      <c r="G6" s="95"/>
    </row>
    <row r="7" spans="1:9">
      <c r="A7" s="54" t="s">
        <v>21</v>
      </c>
      <c r="B7" s="61">
        <v>6084</v>
      </c>
      <c r="C7" s="61">
        <v>6419</v>
      </c>
      <c r="D7" s="61">
        <v>2604</v>
      </c>
      <c r="E7" s="88">
        <v>4264</v>
      </c>
      <c r="F7" s="95"/>
      <c r="G7" s="95"/>
    </row>
    <row r="8" spans="1:9">
      <c r="A8" s="54"/>
      <c r="B8" s="61"/>
      <c r="C8" s="61"/>
      <c r="D8" s="61"/>
      <c r="E8" s="88"/>
      <c r="F8" s="95"/>
      <c r="G8" s="95"/>
    </row>
    <row r="9" spans="1:9">
      <c r="A9" s="54" t="s">
        <v>383</v>
      </c>
      <c r="B9" s="61"/>
      <c r="C9" s="61"/>
      <c r="D9" s="61"/>
      <c r="E9" s="88"/>
      <c r="F9" s="95"/>
      <c r="G9" s="95"/>
    </row>
    <row r="10" spans="1:9">
      <c r="A10" s="70" t="s">
        <v>384</v>
      </c>
      <c r="B10" s="61">
        <v>297</v>
      </c>
      <c r="C10" s="61">
        <v>322</v>
      </c>
      <c r="D10" s="61">
        <v>213</v>
      </c>
      <c r="E10" s="88">
        <v>354</v>
      </c>
      <c r="F10" s="57"/>
      <c r="G10" s="57"/>
      <c r="H10" s="57"/>
      <c r="I10" s="57"/>
    </row>
    <row r="11" spans="1:9">
      <c r="A11" s="70" t="s">
        <v>385</v>
      </c>
      <c r="B11" s="61">
        <v>287</v>
      </c>
      <c r="C11" s="61">
        <v>312</v>
      </c>
      <c r="D11" s="61">
        <v>248</v>
      </c>
      <c r="E11" s="88">
        <v>358</v>
      </c>
      <c r="F11" s="95"/>
      <c r="G11" s="95"/>
    </row>
    <row r="12" spans="1:9">
      <c r="A12" s="70" t="s">
        <v>386</v>
      </c>
      <c r="B12" s="61">
        <v>329</v>
      </c>
      <c r="C12" s="61">
        <v>329</v>
      </c>
      <c r="D12" s="61">
        <v>253</v>
      </c>
      <c r="E12" s="88">
        <v>349</v>
      </c>
      <c r="F12" s="95"/>
      <c r="G12" s="95"/>
    </row>
    <row r="13" spans="1:9">
      <c r="A13" s="70" t="s">
        <v>387</v>
      </c>
      <c r="B13" s="61">
        <v>341</v>
      </c>
      <c r="C13" s="61">
        <v>341</v>
      </c>
      <c r="D13" s="261">
        <v>197</v>
      </c>
      <c r="E13" s="88">
        <v>355</v>
      </c>
      <c r="F13" s="190"/>
      <c r="G13" s="95"/>
    </row>
    <row r="14" spans="1:9">
      <c r="A14" s="70" t="s">
        <v>388</v>
      </c>
      <c r="B14" s="61">
        <v>335</v>
      </c>
      <c r="C14" s="61">
        <v>335</v>
      </c>
      <c r="D14" s="261" t="s">
        <v>16</v>
      </c>
      <c r="E14" s="262" t="s">
        <v>16</v>
      </c>
      <c r="F14" s="95"/>
      <c r="G14" s="95"/>
    </row>
    <row r="15" spans="1:9">
      <c r="A15" s="70" t="s">
        <v>389</v>
      </c>
      <c r="B15" s="61">
        <v>320</v>
      </c>
      <c r="C15" s="61">
        <v>333</v>
      </c>
      <c r="D15" s="97">
        <v>307</v>
      </c>
      <c r="E15" s="98">
        <v>355</v>
      </c>
      <c r="F15" s="95"/>
      <c r="G15" s="95"/>
    </row>
    <row r="16" spans="1:9">
      <c r="A16" s="70" t="s">
        <v>390</v>
      </c>
      <c r="B16" s="61">
        <v>349</v>
      </c>
      <c r="C16" s="61">
        <v>349</v>
      </c>
      <c r="D16" s="97">
        <v>210</v>
      </c>
      <c r="E16" s="98">
        <v>358</v>
      </c>
      <c r="F16" s="95"/>
      <c r="G16" s="95"/>
    </row>
    <row r="17" spans="1:7">
      <c r="A17" s="70" t="s">
        <v>391</v>
      </c>
      <c r="B17" s="61">
        <v>341</v>
      </c>
      <c r="C17" s="61">
        <v>341</v>
      </c>
      <c r="D17" s="97">
        <v>174</v>
      </c>
      <c r="E17" s="98">
        <v>357</v>
      </c>
      <c r="F17" s="95"/>
      <c r="G17" s="95"/>
    </row>
    <row r="18" spans="1:7">
      <c r="A18" s="70" t="s">
        <v>392</v>
      </c>
      <c r="B18" s="61">
        <v>346</v>
      </c>
      <c r="C18" s="61">
        <v>346</v>
      </c>
      <c r="D18" s="97">
        <v>261</v>
      </c>
      <c r="E18" s="98">
        <v>353</v>
      </c>
      <c r="F18" s="95"/>
      <c r="G18" s="95"/>
    </row>
    <row r="19" spans="1:7">
      <c r="A19" s="70" t="s">
        <v>393</v>
      </c>
      <c r="B19" s="61">
        <v>344</v>
      </c>
      <c r="C19" s="61">
        <v>344</v>
      </c>
      <c r="D19" s="261" t="s">
        <v>16</v>
      </c>
      <c r="E19" s="262" t="s">
        <v>16</v>
      </c>
      <c r="F19" s="95"/>
      <c r="G19" s="95"/>
    </row>
    <row r="20" spans="1:7">
      <c r="A20" s="70" t="s">
        <v>394</v>
      </c>
      <c r="B20" s="61">
        <v>353</v>
      </c>
      <c r="C20" s="61">
        <v>355</v>
      </c>
      <c r="D20" s="97">
        <v>307</v>
      </c>
      <c r="E20" s="88">
        <v>357</v>
      </c>
      <c r="F20" s="95"/>
      <c r="G20" s="95"/>
    </row>
    <row r="21" spans="1:7">
      <c r="A21" s="70" t="s">
        <v>395</v>
      </c>
      <c r="B21" s="61">
        <v>338</v>
      </c>
      <c r="C21" s="61">
        <v>338</v>
      </c>
      <c r="D21" s="97">
        <v>212</v>
      </c>
      <c r="E21" s="88">
        <v>359</v>
      </c>
      <c r="F21" s="95"/>
      <c r="G21" s="95"/>
    </row>
    <row r="22" spans="1:7">
      <c r="A22" s="70" t="s">
        <v>396</v>
      </c>
      <c r="B22" s="61">
        <v>315</v>
      </c>
      <c r="C22" s="61">
        <v>327</v>
      </c>
      <c r="D22" s="97">
        <v>161</v>
      </c>
      <c r="E22" s="88">
        <v>352</v>
      </c>
      <c r="F22" s="95"/>
      <c r="G22" s="95"/>
    </row>
    <row r="23" spans="1:7">
      <c r="A23" s="70" t="s">
        <v>397</v>
      </c>
      <c r="B23" s="61">
        <v>79</v>
      </c>
      <c r="C23" s="61">
        <v>307</v>
      </c>
      <c r="D23" s="97">
        <v>61</v>
      </c>
      <c r="E23" s="88">
        <v>357</v>
      </c>
      <c r="F23" s="95"/>
      <c r="G23" s="95"/>
    </row>
    <row r="24" spans="1:7">
      <c r="A24" s="54"/>
      <c r="B24" s="61"/>
      <c r="C24" s="61"/>
      <c r="D24" s="61"/>
      <c r="E24" s="88"/>
      <c r="F24" s="95"/>
      <c r="G24" s="95"/>
    </row>
    <row r="25" spans="1:7">
      <c r="A25" s="54" t="s">
        <v>398</v>
      </c>
      <c r="B25" s="61"/>
      <c r="C25" s="61"/>
      <c r="D25" s="77"/>
      <c r="E25" s="56"/>
      <c r="F25" s="95"/>
      <c r="G25" s="95"/>
    </row>
    <row r="26" spans="1:7">
      <c r="A26" s="70" t="s">
        <v>399</v>
      </c>
      <c r="B26" s="61">
        <v>352</v>
      </c>
      <c r="C26" s="61">
        <v>352</v>
      </c>
      <c r="D26" s="261" t="s">
        <v>16</v>
      </c>
      <c r="E26" s="262" t="s">
        <v>16</v>
      </c>
      <c r="F26" s="95"/>
      <c r="G26" s="95"/>
    </row>
    <row r="27" spans="1:7">
      <c r="A27" s="70" t="s">
        <v>386</v>
      </c>
      <c r="B27" s="61">
        <v>329</v>
      </c>
      <c r="C27" s="61">
        <v>333</v>
      </c>
      <c r="D27" s="261" t="s">
        <v>16</v>
      </c>
      <c r="E27" s="262" t="s">
        <v>16</v>
      </c>
      <c r="F27" s="95"/>
      <c r="G27" s="95"/>
    </row>
    <row r="28" spans="1:7">
      <c r="A28" s="70" t="s">
        <v>400</v>
      </c>
      <c r="B28" s="261" t="s">
        <v>16</v>
      </c>
      <c r="C28" s="261" t="s">
        <v>16</v>
      </c>
      <c r="D28" s="261" t="s">
        <v>16</v>
      </c>
      <c r="E28" s="262" t="s">
        <v>16</v>
      </c>
      <c r="F28" s="95"/>
      <c r="G28" s="95"/>
    </row>
    <row r="29" spans="1:7">
      <c r="A29" s="70" t="s">
        <v>392</v>
      </c>
      <c r="B29" s="61">
        <v>347</v>
      </c>
      <c r="C29" s="61">
        <v>347</v>
      </c>
      <c r="D29" s="261" t="s">
        <v>16</v>
      </c>
      <c r="E29" s="262" t="s">
        <v>16</v>
      </c>
      <c r="F29" s="95"/>
      <c r="G29" s="95"/>
    </row>
    <row r="30" spans="1:7">
      <c r="A30" s="70" t="s">
        <v>401</v>
      </c>
      <c r="B30" s="61">
        <v>356</v>
      </c>
      <c r="C30" s="61">
        <v>356</v>
      </c>
      <c r="D30" s="261" t="s">
        <v>16</v>
      </c>
      <c r="E30" s="262" t="s">
        <v>16</v>
      </c>
      <c r="F30" s="95"/>
      <c r="G30" s="95"/>
    </row>
    <row r="31" spans="1:7">
      <c r="A31" s="70" t="s">
        <v>402</v>
      </c>
      <c r="B31" s="61">
        <v>326</v>
      </c>
      <c r="C31" s="61">
        <v>352</v>
      </c>
      <c r="D31" s="261" t="s">
        <v>16</v>
      </c>
      <c r="E31" s="262" t="s">
        <v>16</v>
      </c>
      <c r="F31" s="95"/>
      <c r="G31" s="95"/>
    </row>
    <row r="32" spans="1:7">
      <c r="A32" s="71"/>
      <c r="B32" s="23"/>
      <c r="C32" s="23"/>
      <c r="D32" s="23"/>
      <c r="E32" s="99"/>
      <c r="F32" s="95"/>
      <c r="G32" s="95"/>
    </row>
    <row r="33" spans="1:9">
      <c r="A33" s="95" t="s">
        <v>403</v>
      </c>
      <c r="B33" s="95"/>
      <c r="C33" s="95"/>
      <c r="D33" s="95"/>
      <c r="E33" s="95"/>
      <c r="F33" s="95"/>
      <c r="G33" s="95"/>
    </row>
    <row r="34" spans="1:9">
      <c r="A34" s="95" t="s">
        <v>404</v>
      </c>
      <c r="B34" s="95"/>
      <c r="C34" s="95"/>
      <c r="D34" s="95"/>
      <c r="E34" s="95"/>
      <c r="F34" s="95"/>
      <c r="G34" s="95"/>
    </row>
    <row r="35" spans="1:9">
      <c r="A35" s="96" t="s">
        <v>405</v>
      </c>
      <c r="B35" s="95"/>
      <c r="C35" s="95"/>
      <c r="D35" s="95"/>
      <c r="E35" s="95"/>
      <c r="F35" s="95"/>
      <c r="G35" s="95"/>
    </row>
    <row r="36" spans="1:9">
      <c r="A36" s="1" t="s">
        <v>493</v>
      </c>
      <c r="B36" s="95"/>
      <c r="C36" s="95"/>
      <c r="D36" s="95"/>
      <c r="E36" s="95"/>
      <c r="F36" s="95"/>
      <c r="G36" s="95"/>
    </row>
    <row r="37" spans="1:9">
      <c r="A37" s="95"/>
      <c r="B37" s="95"/>
      <c r="C37" s="95"/>
      <c r="D37" s="95"/>
      <c r="E37" s="95"/>
      <c r="F37" s="95"/>
      <c r="G37" s="95"/>
    </row>
    <row r="38" spans="1:9">
      <c r="A38" s="95" t="s">
        <v>406</v>
      </c>
    </row>
    <row r="39" spans="1:9">
      <c r="A39" s="8"/>
      <c r="B39" s="8"/>
      <c r="C39" s="8"/>
      <c r="D39" s="8"/>
      <c r="E39" s="8"/>
      <c r="F39" s="8"/>
      <c r="G39" s="8"/>
      <c r="H39" s="359" t="s">
        <v>407</v>
      </c>
      <c r="I39" s="359"/>
    </row>
    <row r="40" spans="1:9">
      <c r="A40" s="10" t="s">
        <v>14</v>
      </c>
      <c r="B40" s="336" t="s">
        <v>408</v>
      </c>
      <c r="C40" s="337"/>
      <c r="D40" s="120"/>
      <c r="E40" s="14" t="s">
        <v>409</v>
      </c>
      <c r="F40" s="121"/>
      <c r="G40" s="303" t="s">
        <v>410</v>
      </c>
      <c r="H40" s="305"/>
      <c r="I40" s="304"/>
    </row>
    <row r="41" spans="1:9">
      <c r="A41" s="43" t="s">
        <v>43</v>
      </c>
      <c r="B41" s="3"/>
      <c r="C41" s="91" t="s">
        <v>411</v>
      </c>
      <c r="D41" s="311" t="s">
        <v>24</v>
      </c>
      <c r="E41" s="15"/>
      <c r="F41" s="308" t="s">
        <v>412</v>
      </c>
      <c r="G41" s="311" t="s">
        <v>24</v>
      </c>
      <c r="H41" s="4"/>
      <c r="I41" s="308" t="s">
        <v>412</v>
      </c>
    </row>
    <row r="42" spans="1:9">
      <c r="A42" s="6"/>
      <c r="B42" s="6"/>
      <c r="C42" s="37" t="s">
        <v>413</v>
      </c>
      <c r="D42" s="313"/>
      <c r="E42" s="33" t="s">
        <v>414</v>
      </c>
      <c r="F42" s="309"/>
      <c r="G42" s="313"/>
      <c r="H42" s="33" t="s">
        <v>414</v>
      </c>
      <c r="I42" s="309"/>
    </row>
    <row r="43" spans="1:9">
      <c r="A43" s="91"/>
      <c r="B43" s="1"/>
      <c r="C43" s="1"/>
      <c r="D43" s="1"/>
      <c r="E43" s="1"/>
      <c r="F43" s="1"/>
      <c r="G43" s="1"/>
      <c r="H43" s="1"/>
      <c r="I43" s="2"/>
    </row>
    <row r="44" spans="1:9">
      <c r="A44" s="64" t="s">
        <v>7</v>
      </c>
      <c r="B44" s="110">
        <v>513</v>
      </c>
      <c r="C44" s="110">
        <v>122</v>
      </c>
      <c r="D44" s="18">
        <v>20437</v>
      </c>
      <c r="E44" s="18">
        <v>6815</v>
      </c>
      <c r="F44" s="110">
        <v>138</v>
      </c>
      <c r="G44" s="18">
        <v>1250</v>
      </c>
      <c r="H44" s="110">
        <v>367</v>
      </c>
      <c r="I44" s="111">
        <v>29</v>
      </c>
    </row>
    <row r="45" spans="1:9">
      <c r="A45" s="64" t="s">
        <v>8</v>
      </c>
      <c r="B45" s="110">
        <v>500</v>
      </c>
      <c r="C45" s="110">
        <v>113</v>
      </c>
      <c r="D45" s="18">
        <v>25512</v>
      </c>
      <c r="E45" s="18">
        <v>4408</v>
      </c>
      <c r="F45" s="110">
        <v>124</v>
      </c>
      <c r="G45" s="18">
        <v>1157</v>
      </c>
      <c r="H45" s="110">
        <v>359</v>
      </c>
      <c r="I45" s="111">
        <v>19</v>
      </c>
    </row>
    <row r="46" spans="1:9">
      <c r="A46" s="64" t="s">
        <v>9</v>
      </c>
      <c r="B46" s="110">
        <v>515</v>
      </c>
      <c r="C46" s="110">
        <v>117</v>
      </c>
      <c r="D46" s="18">
        <v>25270</v>
      </c>
      <c r="E46" s="18">
        <v>4658</v>
      </c>
      <c r="F46" s="110">
        <v>125</v>
      </c>
      <c r="G46" s="18">
        <v>1176</v>
      </c>
      <c r="H46" s="110">
        <v>392</v>
      </c>
      <c r="I46" s="111">
        <v>22</v>
      </c>
    </row>
    <row r="47" spans="1:9">
      <c r="A47" s="64" t="s">
        <v>10</v>
      </c>
      <c r="B47" s="110">
        <v>517</v>
      </c>
      <c r="C47" s="110">
        <v>119</v>
      </c>
      <c r="D47" s="18">
        <v>25092</v>
      </c>
      <c r="E47" s="18">
        <v>4721</v>
      </c>
      <c r="F47" s="110">
        <v>154</v>
      </c>
      <c r="G47" s="18">
        <v>1149</v>
      </c>
      <c r="H47" s="110">
        <v>394</v>
      </c>
      <c r="I47" s="111">
        <v>25</v>
      </c>
    </row>
    <row r="48" spans="1:9">
      <c r="A48" s="64" t="s">
        <v>11</v>
      </c>
      <c r="B48" s="110">
        <v>526</v>
      </c>
      <c r="C48" s="110">
        <v>122</v>
      </c>
      <c r="D48" s="18">
        <v>23892</v>
      </c>
      <c r="E48" s="18">
        <v>4677</v>
      </c>
      <c r="F48" s="110">
        <v>144</v>
      </c>
      <c r="G48" s="18">
        <v>1122</v>
      </c>
      <c r="H48" s="110">
        <v>393</v>
      </c>
      <c r="I48" s="111">
        <v>23</v>
      </c>
    </row>
    <row r="49" spans="1:9">
      <c r="A49" s="71"/>
      <c r="B49" s="23"/>
      <c r="C49" s="23"/>
      <c r="D49" s="23"/>
      <c r="E49" s="23"/>
      <c r="F49" s="23"/>
      <c r="G49" s="23"/>
      <c r="H49" s="23"/>
      <c r="I49" s="9"/>
    </row>
    <row r="50" spans="1:9">
      <c r="A50" s="20" t="s">
        <v>415</v>
      </c>
      <c r="B50" s="20"/>
      <c r="C50" s="20"/>
      <c r="D50" s="20"/>
      <c r="E50" s="95"/>
      <c r="F50" s="95"/>
      <c r="G50" s="95"/>
      <c r="H50" s="95"/>
      <c r="I50" s="95"/>
    </row>
    <row r="51" spans="1:9">
      <c r="A51" s="108" t="s">
        <v>416</v>
      </c>
      <c r="B51" s="95"/>
      <c r="C51" s="95"/>
      <c r="D51" s="95"/>
      <c r="E51" s="95"/>
      <c r="F51" s="95"/>
      <c r="G51" s="95"/>
      <c r="H51" s="95"/>
      <c r="I51" s="95"/>
    </row>
    <row r="52" spans="1:9">
      <c r="A52" s="108" t="s">
        <v>417</v>
      </c>
      <c r="B52" s="95"/>
      <c r="C52" s="95"/>
      <c r="D52" s="95"/>
      <c r="E52" s="95"/>
      <c r="F52" s="95"/>
      <c r="G52" s="95"/>
      <c r="H52" s="95"/>
      <c r="I52" s="95"/>
    </row>
    <row r="53" spans="1:9">
      <c r="A53" s="108" t="s">
        <v>418</v>
      </c>
    </row>
  </sheetData>
  <mergeCells count="12">
    <mergeCell ref="H39:I39"/>
    <mergeCell ref="A2:D2"/>
    <mergeCell ref="D3:E3"/>
    <mergeCell ref="A4:A5"/>
    <mergeCell ref="B4:C4"/>
    <mergeCell ref="D4:E4"/>
    <mergeCell ref="B40:C40"/>
    <mergeCell ref="G40:I40"/>
    <mergeCell ref="D41:D42"/>
    <mergeCell ref="F41:F42"/>
    <mergeCell ref="G41:G42"/>
    <mergeCell ref="I41:I42"/>
  </mergeCells>
  <phoneticPr fontId="2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>
    <oddHeader>&amp;L&amp;"ＭＳ Ｐゴシック,標準"教育・文化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6</vt:i4>
      </vt:variant>
    </vt:vector>
  </HeadingPairs>
  <TitlesOfParts>
    <vt:vector size="17" baseType="lpstr">
      <vt:lpstr>72,73</vt:lpstr>
      <vt:lpstr>74,75</vt:lpstr>
      <vt:lpstr>76,77,78</vt:lpstr>
      <vt:lpstr>79</vt:lpstr>
      <vt:lpstr>80</vt:lpstr>
      <vt:lpstr>81-87</vt:lpstr>
      <vt:lpstr>88</vt:lpstr>
      <vt:lpstr>89</vt:lpstr>
      <vt:lpstr>90,91</vt:lpstr>
      <vt:lpstr>92,93</vt:lpstr>
      <vt:lpstr>94-96</vt:lpstr>
      <vt:lpstr>'72,73'!Print_Area</vt:lpstr>
      <vt:lpstr>'74,75'!Print_Area</vt:lpstr>
      <vt:lpstr>'79'!Print_Area</vt:lpstr>
      <vt:lpstr>'81-87'!Print_Area</vt:lpstr>
      <vt:lpstr>'89'!Print_Area</vt:lpstr>
      <vt:lpstr>'94-96'!Print_Area</vt:lpstr>
    </vt:vector>
  </TitlesOfParts>
  <Company>草津市役所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2019-04-08T01:22:00Z</cp:lastPrinted>
  <dcterms:created xsi:type="dcterms:W3CDTF">2019-03-18T05:02:16Z</dcterms:created>
  <dcterms:modified xsi:type="dcterms:W3CDTF">2019-04-24T01:09:48Z</dcterms:modified>
</cp:coreProperties>
</file>