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12若狭" sheetId="1" r:id="rId1"/>
  </sheets>
  <externalReferences>
    <externalReference r:id="rId2"/>
  </externalReferences>
  <definedNames>
    <definedName name="_xlnm.Print_Area" localSheetId="0">'12若狭'!$A$1:$X$174</definedName>
    <definedName name="Z_818BF9DD_E155_4641_96DB_F10DCC046B31_.wvu.PrintArea" localSheetId="0" hidden="1">'12若狭'!$A$1:$X$174</definedName>
    <definedName name="Z_F7D6EA6B_8517_4614_A7B9_67C92B6F66B2_.wvu.PrintArea" localSheetId="0" hidden="1">'12若狭'!$A$1:$AC$174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1" i="1" l="1"/>
  <c r="H161" i="1"/>
  <c r="H156" i="1"/>
  <c r="G143" i="1"/>
  <c r="F137" i="1"/>
  <c r="G130" i="1"/>
  <c r="F122" i="1"/>
  <c r="F113" i="1"/>
  <c r="V111" i="1"/>
  <c r="V95" i="1"/>
  <c r="V89" i="1"/>
  <c r="G89" i="1"/>
  <c r="J84" i="1"/>
  <c r="H80" i="1"/>
  <c r="P75" i="1"/>
  <c r="P76" i="1" s="1"/>
  <c r="P68" i="1"/>
  <c r="H62" i="1"/>
  <c r="Q60" i="1"/>
  <c r="Q59" i="1"/>
  <c r="Q58" i="1"/>
  <c r="Q57" i="1"/>
  <c r="Q56" i="1"/>
  <c r="Q55" i="1"/>
  <c r="F53" i="1"/>
  <c r="H35" i="1"/>
  <c r="H28" i="1"/>
  <c r="F4" i="1"/>
</calcChain>
</file>

<file path=xl/sharedStrings.xml><?xml version="1.0" encoding="utf-8"?>
<sst xmlns="http://schemas.openxmlformats.org/spreadsheetml/2006/main" count="365" uniqueCount="292">
  <si>
    <t>№</t>
    <phoneticPr fontId="3"/>
  </si>
  <si>
    <t>若狭小学校区</t>
    <rPh sb="0" eb="2">
      <t>ワカサ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</si>
  <si>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</si>
  <si>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</si>
  <si>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</si>
  <si>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</si>
  <si>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</si>
  <si>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前島</t>
    <rPh sb="0" eb="2">
      <t>マエジマ</t>
    </rPh>
    <phoneticPr fontId="3"/>
  </si>
  <si>
    <t>３丁目（全部)</t>
    <rPh sb="1" eb="3">
      <t>チョウメ</t>
    </rPh>
    <rPh sb="4" eb="6">
      <t>ゼンブ</t>
    </rPh>
    <phoneticPr fontId="3"/>
  </si>
  <si>
    <t>松山</t>
    <rPh sb="0" eb="2">
      <t>マツヤマ</t>
    </rPh>
    <phoneticPr fontId="3"/>
  </si>
  <si>
    <t>（全部）</t>
    <rPh sb="1" eb="3">
      <t>ゼンブ</t>
    </rPh>
    <phoneticPr fontId="3"/>
  </si>
  <si>
    <t>若狭</t>
    <rPh sb="0" eb="2">
      <t>ワカサ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</si>
  <si>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</si>
  <si>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</si>
  <si>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</si>
  <si>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</si>
  <si>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</si>
  <si>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</si>
  <si>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</si>
  <si>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</si>
  <si>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</si>
  <si>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</si>
  <si>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</si>
  <si>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</si>
  <si>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</si>
  <si>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</si>
  <si>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</si>
  <si>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8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</si>
  <si>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</si>
  <si>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</si>
  <si>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</si>
  <si>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</si>
  <si>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</si>
  <si>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</si>
  <si>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</si>
  <si>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</si>
  <si>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若狭小学校</t>
    <rPh sb="0" eb="5">
      <t>ワカサショウガッコウ</t>
    </rPh>
    <phoneticPr fontId="3"/>
  </si>
  <si>
    <t>所在地</t>
  </si>
  <si>
    <t>若狭２丁目１６番１号</t>
    <rPh sb="0" eb="2">
      <t>ワカサ</t>
    </rPh>
    <rPh sb="3" eb="5">
      <t>チョウメ</t>
    </rPh>
    <rPh sb="7" eb="8">
      <t>バン</t>
    </rPh>
    <rPh sb="9" eb="10">
      <t>ゴウ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</si>
  <si>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</si>
  <si>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</si>
  <si>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</si>
  <si>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</si>
  <si>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</si>
  <si>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</si>
  <si>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</si>
  <si>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</si>
  <si>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</si>
  <si>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</si>
  <si>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</si>
  <si>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</si>
  <si>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</si>
  <si>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</si>
  <si>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</si>
  <si>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</si>
  <si>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</si>
  <si>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</si>
  <si>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</si>
  <si>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</si>
  <si>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若狭2-16-1</t>
    <rPh sb="0" eb="2">
      <t>ワカサ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</si>
  <si>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</si>
  <si>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</si>
  <si>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</si>
  <si>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</si>
  <si>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</si>
  <si>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</si>
  <si>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</si>
  <si>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若狭１丁目自治会</t>
    <rPh sb="0" eb="2">
      <t>ワカサ</t>
    </rPh>
    <rPh sb="3" eb="5">
      <t>チョウメ</t>
    </rPh>
    <rPh sb="5" eb="8">
      <t>ジチカイ</t>
    </rPh>
    <phoneticPr fontId="3"/>
  </si>
  <si>
    <t>若狭1丁目全域</t>
    <rPh sb="0" eb="2">
      <t>ワカサ</t>
    </rPh>
    <rPh sb="3" eb="5">
      <t>チョウメ</t>
    </rPh>
    <rPh sb="5" eb="7">
      <t>ゼンイキ</t>
    </rPh>
    <phoneticPr fontId="3"/>
  </si>
  <si>
    <t>若狭２丁目自治会</t>
    <rPh sb="0" eb="2">
      <t>ワカサ</t>
    </rPh>
    <rPh sb="3" eb="5">
      <t>チョウメ</t>
    </rPh>
    <rPh sb="5" eb="8">
      <t>ジチカイ</t>
    </rPh>
    <phoneticPr fontId="3"/>
  </si>
  <si>
    <t>若狭2丁目全域</t>
    <rPh sb="0" eb="2">
      <t>ワカサ</t>
    </rPh>
    <rPh sb="3" eb="5">
      <t>チョウメ</t>
    </rPh>
    <rPh sb="5" eb="7">
      <t>ゼンイキ</t>
    </rPh>
    <phoneticPr fontId="3"/>
  </si>
  <si>
    <t>若狭めおと自治会</t>
    <rPh sb="0" eb="2">
      <t>ワカサ</t>
    </rPh>
    <rPh sb="5" eb="8">
      <t>ジチカイ</t>
    </rPh>
    <phoneticPr fontId="3"/>
  </si>
  <si>
    <t>若狭3丁目（20～45番地）、
前島3丁目（26～27番地）</t>
    <rPh sb="0" eb="2">
      <t>ワカサ</t>
    </rPh>
    <rPh sb="3" eb="5">
      <t>チョウメ</t>
    </rPh>
    <rPh sb="11" eb="13">
      <t>バンチ</t>
    </rPh>
    <rPh sb="16" eb="18">
      <t>マエジマ</t>
    </rPh>
    <rPh sb="19" eb="21">
      <t>チョウメ</t>
    </rPh>
    <rPh sb="27" eb="29">
      <t>バンチ</t>
    </rPh>
    <phoneticPr fontId="3"/>
  </si>
  <si>
    <t>若狭市営住宅自治会</t>
    <rPh sb="0" eb="2">
      <t>ワカサ</t>
    </rPh>
    <rPh sb="2" eb="4">
      <t>シエイ</t>
    </rPh>
    <rPh sb="4" eb="6">
      <t>ジュウタク</t>
    </rPh>
    <rPh sb="6" eb="9">
      <t>ジチカイ</t>
    </rPh>
    <phoneticPr fontId="3"/>
  </si>
  <si>
    <t>若狭3-18（若狭市営住宅）</t>
    <rPh sb="0" eb="2">
      <t>ワカサ</t>
    </rPh>
    <rPh sb="7" eb="9">
      <t>ワカサ</t>
    </rPh>
    <rPh sb="9" eb="13">
      <t>シエイジュウタク</t>
    </rPh>
    <phoneticPr fontId="3"/>
  </si>
  <si>
    <t>前島三丁目自治会</t>
    <rPh sb="0" eb="2">
      <t>マエジマ</t>
    </rPh>
    <rPh sb="2" eb="5">
      <t>サンチョウメ</t>
    </rPh>
    <rPh sb="5" eb="8">
      <t>ジチカイ</t>
    </rPh>
    <phoneticPr fontId="3"/>
  </si>
  <si>
    <t>前島3丁目全域</t>
    <rPh sb="0" eb="2">
      <t>マエジマ</t>
    </rPh>
    <rPh sb="3" eb="5">
      <t>チョウメ</t>
    </rPh>
    <rPh sb="5" eb="7">
      <t>ゼンイキ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</si>
  <si>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</si>
  <si>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</si>
  <si>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</si>
  <si>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</si>
  <si>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</si>
  <si>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</si>
  <si>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</si>
  <si>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若狭小学校区まちづくり協議会</t>
    <rPh sb="0" eb="6">
      <t>ワカサショウガッコウク</t>
    </rPh>
    <rPh sb="11" eb="14">
      <t>キョウギカイ</t>
    </rPh>
    <phoneticPr fontId="3"/>
  </si>
  <si>
    <t>毎月第１金曜日18：30～</t>
    <phoneticPr fontId="3"/>
  </si>
  <si>
    <t>若狭公民館</t>
    <rPh sb="0" eb="2">
      <t>ワカサ</t>
    </rPh>
    <rPh sb="2" eb="5">
      <t>コウミンカン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</si>
  <si>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</si>
  <si>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</si>
  <si>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上山中学校区青少年健全育成協議会</t>
    <rPh sb="0" eb="5">
      <t>ウエノヤマチュウガッコウ</t>
    </rPh>
    <rPh sb="5" eb="16">
      <t>クセイショウネンケンゼンイクセイキョウギカイ</t>
    </rPh>
    <phoneticPr fontId="3"/>
  </si>
  <si>
    <t>那覇中学校区青少年健全育成協議会</t>
    <rPh sb="0" eb="2">
      <t>ナハ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</si>
  <si>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</si>
  <si>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</si>
  <si>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</si>
  <si>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</si>
  <si>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若狭１丁目自治会</t>
    <phoneticPr fontId="3"/>
  </si>
  <si>
    <t>若狭1号</t>
    <phoneticPr fontId="3"/>
  </si>
  <si>
    <t>株式会社　高橋土建</t>
    <rPh sb="0" eb="4">
      <t>カブシキガイシャ</t>
    </rPh>
    <rPh sb="5" eb="7">
      <t>タカハシ</t>
    </rPh>
    <rPh sb="7" eb="9">
      <t>ドケン</t>
    </rPh>
    <phoneticPr fontId="3"/>
  </si>
  <si>
    <t>若狭43号/起点から（37M）</t>
    <rPh sb="0" eb="2">
      <t>ワカサ</t>
    </rPh>
    <rPh sb="4" eb="5">
      <t>ゴウ</t>
    </rPh>
    <rPh sb="6" eb="8">
      <t>キテン</t>
    </rPh>
    <phoneticPr fontId="3"/>
  </si>
  <si>
    <t>那覇商業高校インターアクトクラブ</t>
    <phoneticPr fontId="3"/>
  </si>
  <si>
    <t>久米若狭線</t>
    <phoneticPr fontId="3"/>
  </si>
  <si>
    <t>先嶋建設　株式会社</t>
    <rPh sb="0" eb="1">
      <t>サキ</t>
    </rPh>
    <rPh sb="1" eb="2">
      <t>シマ</t>
    </rPh>
    <rPh sb="2" eb="4">
      <t>ケンセツ</t>
    </rPh>
    <rPh sb="5" eb="9">
      <t>カブシキガイシャ</t>
    </rPh>
    <phoneticPr fontId="3"/>
  </si>
  <si>
    <t>松山若狭線/終点から（144M）</t>
    <rPh sb="0" eb="5">
      <t>マツヤマワカサセン</t>
    </rPh>
    <rPh sb="6" eb="8">
      <t>シュウテン</t>
    </rPh>
    <phoneticPr fontId="3"/>
  </si>
  <si>
    <t>久米若狭線愛好会</t>
    <phoneticPr fontId="3"/>
  </si>
  <si>
    <t>株式会社那覇電工</t>
    <rPh sb="0" eb="4">
      <t>カブシキガイシャ</t>
    </rPh>
    <rPh sb="4" eb="6">
      <t>ナハ</t>
    </rPh>
    <rPh sb="6" eb="8">
      <t>デンコウ</t>
    </rPh>
    <phoneticPr fontId="3"/>
  </si>
  <si>
    <t>若狭8号/起点から終点（300M）</t>
    <rPh sb="0" eb="2">
      <t>ワカサ</t>
    </rPh>
    <rPh sb="3" eb="4">
      <t>ゴウ</t>
    </rPh>
    <rPh sb="5" eb="7">
      <t>キテン</t>
    </rPh>
    <rPh sb="9" eb="11">
      <t>シュウテン</t>
    </rPh>
    <phoneticPr fontId="3"/>
  </si>
  <si>
    <t>前島３丁目なかよしグループ</t>
    <phoneticPr fontId="3"/>
  </si>
  <si>
    <t>前島若狭線</t>
    <phoneticPr fontId="3"/>
  </si>
  <si>
    <t>ヤシマ工業株式会社</t>
    <rPh sb="3" eb="9">
      <t>コウギョウカブシキガイシャ</t>
    </rPh>
    <phoneticPr fontId="3"/>
  </si>
  <si>
    <t>松山10号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</si>
  <si>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2"/>
  </si>
  <si>
    <t>若狭小学校区まちづくり協議会</t>
    <phoneticPr fontId="3"/>
  </si>
  <si>
    <t>久米若狭線</t>
    <phoneticPr fontId="3"/>
  </si>
  <si>
    <t>琉石通り会</t>
    <phoneticPr fontId="3"/>
  </si>
  <si>
    <t>久米若狭線、松山若狭線、
その他松山公園周辺市道</t>
    <phoneticPr fontId="3"/>
  </si>
  <si>
    <t>木登り子供会</t>
    <phoneticPr fontId="3"/>
  </si>
  <si>
    <t>若松公園</t>
    <phoneticPr fontId="3"/>
  </si>
  <si>
    <t>海風通り会</t>
    <rPh sb="0" eb="2">
      <t>ウミカゼ</t>
    </rPh>
    <rPh sb="2" eb="3">
      <t>トオ</t>
    </rPh>
    <rPh sb="4" eb="5">
      <t>カイ</t>
    </rPh>
    <phoneticPr fontId="0"/>
  </si>
  <si>
    <t>若狭8号の一部</t>
    <rPh sb="0" eb="2">
      <t>ワカサ</t>
    </rPh>
    <rPh sb="3" eb="4">
      <t>ゴウ</t>
    </rPh>
    <rPh sb="5" eb="7">
      <t>イチブ</t>
    </rPh>
    <phoneticPr fontId="0"/>
  </si>
  <si>
    <t>前島３丁目なかよしグループ</t>
    <phoneticPr fontId="3"/>
  </si>
  <si>
    <t>前島北公園</t>
    <phoneticPr fontId="3"/>
  </si>
  <si>
    <t>沖縄銀行</t>
    <phoneticPr fontId="3"/>
  </si>
  <si>
    <t>市内一円(各本店、支店、出張所)</t>
    <phoneticPr fontId="3"/>
  </si>
  <si>
    <t>若狭３丁目子供会</t>
    <phoneticPr fontId="3"/>
  </si>
  <si>
    <t>夫婦瀬公園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</si>
  <si>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</si>
  <si>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</si>
  <si>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松山子ども会</t>
    <phoneticPr fontId="3"/>
  </si>
  <si>
    <t>松山公園</t>
    <phoneticPr fontId="3"/>
  </si>
  <si>
    <t>那覇市医師会</t>
    <phoneticPr fontId="3"/>
  </si>
  <si>
    <t>市内一円(加盟各事業所周辺)</t>
    <phoneticPr fontId="3"/>
  </si>
  <si>
    <t>若狭クリーンズ</t>
    <phoneticPr fontId="3"/>
  </si>
  <si>
    <t>旭ヶ丘公園</t>
    <phoneticPr fontId="3"/>
  </si>
  <si>
    <t>沖縄県宅地建物取引業協会</t>
    <phoneticPr fontId="3"/>
  </si>
  <si>
    <t>沖縄振興開発事業団</t>
    <rPh sb="0" eb="4">
      <t>オキナワシンコウ</t>
    </rPh>
    <rPh sb="4" eb="6">
      <t>カイハツ</t>
    </rPh>
    <rPh sb="6" eb="9">
      <t>ジギョウダン</t>
    </rPh>
    <phoneticPr fontId="3"/>
  </si>
  <si>
    <t>那覇市観光ホテル旅館事業協同組合</t>
    <phoneticPr fontId="3"/>
  </si>
  <si>
    <t>若清会</t>
    <phoneticPr fontId="3"/>
  </si>
  <si>
    <t>夫婦瀬公園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</si>
  <si>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</si>
  <si>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</si>
  <si>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那覇市役所愛護会若狭マリナーズ</t>
    <phoneticPr fontId="3"/>
  </si>
  <si>
    <t>若狭公園</t>
    <phoneticPr fontId="3"/>
  </si>
  <si>
    <t>沖縄海邦銀行</t>
    <phoneticPr fontId="3"/>
  </si>
  <si>
    <t>若狭めおと自治会</t>
    <phoneticPr fontId="3"/>
  </si>
  <si>
    <t>イオン琉球株式会社</t>
    <phoneticPr fontId="3"/>
  </si>
  <si>
    <t>市内―円(加盟各事業所周辺)</t>
    <phoneticPr fontId="3"/>
  </si>
  <si>
    <t>イッキュウかい</t>
  </si>
  <si>
    <t>リウボウストア</t>
    <phoneticPr fontId="3"/>
  </si>
  <si>
    <t>松山愛蝶会</t>
    <rPh sb="0" eb="2">
      <t>マツヤマ</t>
    </rPh>
    <rPh sb="2" eb="4">
      <t>アイチョウ</t>
    </rPh>
    <rPh sb="4" eb="5">
      <t>カイ</t>
    </rPh>
    <phoneticPr fontId="8"/>
  </si>
  <si>
    <t>金秀商事株式会社</t>
    <phoneticPr fontId="3"/>
  </si>
  <si>
    <t>ティダ―会</t>
    <rPh sb="4" eb="5">
      <t>カイ</t>
    </rPh>
    <phoneticPr fontId="8"/>
  </si>
  <si>
    <t>若狭公園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</si>
  <si>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</si>
  <si>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</si>
  <si>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</si>
  <si>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</si>
  <si>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r>
      <rPr>
        <b/>
        <sz val="11"/>
        <color theme="1"/>
        <rFont val="游ゴシック"/>
        <family val="3"/>
        <charset val="128"/>
        <scheme val="minor"/>
      </rPr>
      <t xml:space="preserve">地域見守り隊
</t>
    </r>
    <r>
      <rPr>
        <sz val="8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</si>
  <si>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</si>
  <si>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株式会社　りゅうせき</t>
    <phoneticPr fontId="3"/>
  </si>
  <si>
    <t>松山公園</t>
    <phoneticPr fontId="3"/>
  </si>
  <si>
    <t>組織名</t>
    <rPh sb="0" eb="3">
      <t>ソシキメイ</t>
    </rPh>
    <phoneticPr fontId="12"/>
  </si>
  <si>
    <t>沖縄日立キャピタル 株式会社　</t>
    <phoneticPr fontId="3"/>
  </si>
  <si>
    <t>松山公園、旭ヶ丘公園、
三文殊公園</t>
    <phoneticPr fontId="3"/>
  </si>
  <si>
    <t>若狭2丁目自治会</t>
    <rPh sb="0" eb="2">
      <t>ワカサ</t>
    </rPh>
    <rPh sb="3" eb="5">
      <t>チョウメ</t>
    </rPh>
    <rPh sb="5" eb="8">
      <t>ジチカイ</t>
    </rPh>
    <phoneticPr fontId="3"/>
  </si>
  <si>
    <t>株式会社　沖縄ダイケン</t>
    <phoneticPr fontId="3"/>
  </si>
  <si>
    <t>旭ヶ丘公園</t>
    <phoneticPr fontId="3"/>
  </si>
  <si>
    <t>新光産業株式会社</t>
    <rPh sb="0" eb="1">
      <t>シン</t>
    </rPh>
    <rPh sb="1" eb="2">
      <t>ヒカリ</t>
    </rPh>
    <rPh sb="2" eb="4">
      <t>サンギョウ</t>
    </rPh>
    <rPh sb="4" eb="8">
      <t>カブシキガイシャ</t>
    </rPh>
    <phoneticPr fontId="3"/>
  </si>
  <si>
    <t>旭ヶ丘公園公園、三文珠公園</t>
    <rPh sb="5" eb="7">
      <t>コウエン</t>
    </rPh>
    <rPh sb="8" eb="11">
      <t>サンモンジュ</t>
    </rPh>
    <rPh sb="11" eb="13">
      <t>コウエン</t>
    </rPh>
    <phoneticPr fontId="3"/>
  </si>
  <si>
    <t>前島三丁目自治会</t>
    <rPh sb="0" eb="2">
      <t>マエジマ</t>
    </rPh>
    <rPh sb="2" eb="3">
      <t>サン</t>
    </rPh>
    <rPh sb="3" eb="5">
      <t>チョウメ</t>
    </rPh>
    <rPh sb="5" eb="8">
      <t>ジチカイ</t>
    </rPh>
    <phoneticPr fontId="52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</si>
  <si>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</si>
  <si>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</si>
  <si>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</si>
  <si>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</si>
  <si>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</si>
  <si>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</si>
  <si>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</si>
  <si>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</si>
  <si>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</si>
  <si>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</si>
  <si>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</si>
  <si>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</si>
  <si>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</si>
  <si>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</si>
  <si>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</si>
  <si>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×</t>
    <phoneticPr fontId="3"/>
  </si>
  <si>
    <t>×</t>
    <phoneticPr fontId="3"/>
  </si>
  <si>
    <t>×</t>
    <phoneticPr fontId="3"/>
  </si>
  <si>
    <t>○</t>
    <phoneticPr fontId="3"/>
  </si>
  <si>
    <t>電話：917-3312
FAX：917-3352</t>
    <phoneticPr fontId="3"/>
  </si>
  <si>
    <t>那覇中学校</t>
    <rPh sb="0" eb="5">
      <t>ナハチュウガッコウ</t>
    </rPh>
    <phoneticPr fontId="3"/>
  </si>
  <si>
    <t>松山2-24-1</t>
    <rPh sb="0" eb="2">
      <t>マツヤマ</t>
    </rPh>
    <phoneticPr fontId="3"/>
  </si>
  <si>
    <t>○</t>
    <phoneticPr fontId="3"/>
  </si>
  <si>
    <t>○</t>
    <phoneticPr fontId="3"/>
  </si>
  <si>
    <t>○</t>
    <phoneticPr fontId="3"/>
  </si>
  <si>
    <t>電話：917-3405
FAX：917-3425</t>
    <phoneticPr fontId="3"/>
  </si>
  <si>
    <t>那覇商業高校（体育館）</t>
    <rPh sb="0" eb="4">
      <t>ナハショウギョウ</t>
    </rPh>
    <rPh sb="4" eb="6">
      <t>コウコウ</t>
    </rPh>
    <rPh sb="7" eb="10">
      <t>タイイクカン</t>
    </rPh>
    <phoneticPr fontId="3"/>
  </si>
  <si>
    <t>松山1-16-1</t>
    <rPh sb="0" eb="2">
      <t>マツヤマ</t>
    </rPh>
    <phoneticPr fontId="3"/>
  </si>
  <si>
    <t>-</t>
    <phoneticPr fontId="3"/>
  </si>
  <si>
    <t>○</t>
    <phoneticPr fontId="3"/>
  </si>
  <si>
    <t>電話：866-6555
FAX：868-3657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</si>
  <si>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</si>
  <si>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若狭小学校PTA自主防災会</t>
    <phoneticPr fontId="3"/>
  </si>
  <si>
    <t>上山中学校PTA自主防災会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</si>
  <si>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</si>
  <si>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</si>
  <si>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</si>
  <si>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若狭児童クラブ</t>
    <rPh sb="0" eb="2">
      <t>ワカサ</t>
    </rPh>
    <rPh sb="2" eb="4">
      <t>ジドウ</t>
    </rPh>
    <phoneticPr fontId="3"/>
  </si>
  <si>
    <t>若狭2-16-1　若狭小学校C棟1階</t>
    <phoneticPr fontId="3"/>
  </si>
  <si>
    <t>天妃のびのび児童クラブ　若狭教室</t>
    <rPh sb="0" eb="2">
      <t>テンピ</t>
    </rPh>
    <rPh sb="6" eb="8">
      <t>ジドウ</t>
    </rPh>
    <rPh sb="12" eb="14">
      <t>ワカサ</t>
    </rPh>
    <rPh sb="14" eb="16">
      <t>キョウシツ</t>
    </rPh>
    <phoneticPr fontId="3"/>
  </si>
  <si>
    <t>松山2-23-17　サンハイツ松山　203</t>
    <phoneticPr fontId="3"/>
  </si>
  <si>
    <t>若狭はぴねす児童クラブ</t>
    <rPh sb="0" eb="2">
      <t>ワカサ</t>
    </rPh>
    <rPh sb="6" eb="8">
      <t>ジドウ</t>
    </rPh>
    <phoneticPr fontId="3"/>
  </si>
  <si>
    <t>若狭2-14-5　オーシャン若狭101</t>
    <rPh sb="14" eb="16">
      <t>ワカサ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</si>
  <si>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</si>
  <si>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</si>
  <si>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</si>
  <si>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</si>
  <si>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</si>
  <si>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エイサー</t>
    <phoneticPr fontId="3"/>
  </si>
  <si>
    <t>月・金</t>
    <rPh sb="0" eb="1">
      <t>ゲツ</t>
    </rPh>
    <rPh sb="2" eb="3">
      <t>キン</t>
    </rPh>
    <phoneticPr fontId="3"/>
  </si>
  <si>
    <t>17：00～18：00</t>
    <phoneticPr fontId="3"/>
  </si>
  <si>
    <t>若狭公民館</t>
    <rPh sb="0" eb="5">
      <t>ワカサコウミンカン</t>
    </rPh>
    <phoneticPr fontId="3"/>
  </si>
  <si>
    <t>英語で遊ぼう</t>
    <rPh sb="0" eb="2">
      <t>エイゴ</t>
    </rPh>
    <rPh sb="3" eb="4">
      <t>アソ</t>
    </rPh>
    <phoneticPr fontId="3"/>
  </si>
  <si>
    <t>第4火</t>
    <rPh sb="0" eb="1">
      <t>ダイ</t>
    </rPh>
    <rPh sb="2" eb="3">
      <t>カ</t>
    </rPh>
    <phoneticPr fontId="3"/>
  </si>
  <si>
    <t>15：30～16：30</t>
    <phoneticPr fontId="3"/>
  </si>
  <si>
    <t>若狭小地域連携室</t>
    <rPh sb="0" eb="3">
      <t>ワカサショウ</t>
    </rPh>
    <rPh sb="3" eb="8">
      <t>チイキレンケイシツ</t>
    </rPh>
    <phoneticPr fontId="3"/>
  </si>
  <si>
    <t>一緒に宿題</t>
    <rPh sb="0" eb="2">
      <t>イッショ</t>
    </rPh>
    <rPh sb="3" eb="5">
      <t>シュクダイ</t>
    </rPh>
    <phoneticPr fontId="3"/>
  </si>
  <si>
    <t>水</t>
    <rPh sb="0" eb="1">
      <t>スイ</t>
    </rPh>
    <phoneticPr fontId="3"/>
  </si>
  <si>
    <t>15：30～17：00</t>
    <phoneticPr fontId="3"/>
  </si>
  <si>
    <t>チュンジー</t>
    <phoneticPr fontId="3"/>
  </si>
  <si>
    <t>第3土</t>
    <rPh sb="0" eb="1">
      <t>ダイ</t>
    </rPh>
    <rPh sb="2" eb="3">
      <t>ド</t>
    </rPh>
    <phoneticPr fontId="3"/>
  </si>
  <si>
    <t>10：00～12：00</t>
    <phoneticPr fontId="3"/>
  </si>
  <si>
    <t>若狭児童館</t>
    <rPh sb="0" eb="5">
      <t>ワカサジドウカン</t>
    </rPh>
    <phoneticPr fontId="3"/>
  </si>
  <si>
    <t>旗頭</t>
    <rPh sb="0" eb="2">
      <t>ハタガシラ</t>
    </rPh>
    <phoneticPr fontId="3"/>
  </si>
  <si>
    <t>土日</t>
    <rPh sb="0" eb="2">
      <t>ドニチ</t>
    </rPh>
    <phoneticPr fontId="3"/>
  </si>
  <si>
    <t>9：00～12：00</t>
    <phoneticPr fontId="3"/>
  </si>
  <si>
    <t>若狭児童館</t>
    <rPh sb="0" eb="2">
      <t>ワカサ</t>
    </rPh>
    <rPh sb="2" eb="5">
      <t>ジドウカン</t>
    </rPh>
    <phoneticPr fontId="3"/>
  </si>
  <si>
    <t>キンボール</t>
    <phoneticPr fontId="3"/>
  </si>
  <si>
    <t>土</t>
    <rPh sb="0" eb="1">
      <t>ド</t>
    </rPh>
    <phoneticPr fontId="3"/>
  </si>
  <si>
    <t>10：00～12：00</t>
    <phoneticPr fontId="3"/>
  </si>
  <si>
    <t>若狭小体育館</t>
    <rPh sb="0" eb="3">
      <t>ワカサショウ</t>
    </rPh>
    <rPh sb="3" eb="6">
      <t>タイイクカン</t>
    </rPh>
    <phoneticPr fontId="3"/>
  </si>
  <si>
    <t>学習支援</t>
    <rPh sb="0" eb="4">
      <t>ガクシュウシエン</t>
    </rPh>
    <phoneticPr fontId="3"/>
  </si>
  <si>
    <t>木</t>
    <rPh sb="0" eb="1">
      <t>モク</t>
    </rPh>
    <phoneticPr fontId="3"/>
  </si>
  <si>
    <t>17：00～18：30</t>
    <phoneticPr fontId="3"/>
  </si>
  <si>
    <t>天妃のびのび児童クラブ若狭教室</t>
    <rPh sb="0" eb="2">
      <t>テンピ</t>
    </rPh>
    <rPh sb="6" eb="8">
      <t>ジドウ</t>
    </rPh>
    <rPh sb="11" eb="13">
      <t>ワカサ</t>
    </rPh>
    <rPh sb="13" eb="15">
      <t>キョウシツ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</si>
  <si>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</si>
  <si>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</si>
  <si>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</si>
  <si>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</si>
  <si>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</si>
  <si>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</si>
  <si>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前島3丁目、松山、若狭、久米、辻、通堂町、西、東町</t>
    <phoneticPr fontId="3"/>
  </si>
  <si>
    <t>若狭2-1-10</t>
    <phoneticPr fontId="3"/>
  </si>
  <si>
    <t>８６３－１１６５</t>
    <phoneticPr fontId="3"/>
  </si>
  <si>
    <t>若狭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</si>
  <si>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</si>
  <si>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</si>
  <si>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</si>
  <si>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</si>
  <si>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</si>
  <si>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若浦会ふれあいデイサービス</t>
    <rPh sb="0" eb="2">
      <t>ワカウラ</t>
    </rPh>
    <rPh sb="2" eb="3">
      <t>カイ</t>
    </rPh>
    <phoneticPr fontId="12"/>
  </si>
  <si>
    <t>第2･4木曜日　</t>
    <rPh sb="0" eb="1">
      <t>ダイ</t>
    </rPh>
    <rPh sb="4" eb="7">
      <t>モクヨウビ</t>
    </rPh>
    <phoneticPr fontId="12"/>
  </si>
  <si>
    <t>14:00～16:00</t>
    <phoneticPr fontId="12"/>
  </si>
  <si>
    <t>若狭市営住宅集会所（若狭3-18　1棟10階）</t>
    <rPh sb="0" eb="2">
      <t>ワカサ</t>
    </rPh>
    <rPh sb="2" eb="4">
      <t>シエイ</t>
    </rPh>
    <rPh sb="4" eb="6">
      <t>ジュウタク</t>
    </rPh>
    <rPh sb="6" eb="8">
      <t>シュウカイ</t>
    </rPh>
    <rPh sb="8" eb="9">
      <t>ショ</t>
    </rPh>
    <rPh sb="10" eb="12">
      <t>ワカサ</t>
    </rPh>
    <rPh sb="18" eb="19">
      <t>トウ</t>
    </rPh>
    <rPh sb="21" eb="22">
      <t>カイ</t>
    </rPh>
    <phoneticPr fontId="12"/>
  </si>
  <si>
    <t>若狭地域若草の会</t>
    <rPh sb="0" eb="2">
      <t>ワカサ</t>
    </rPh>
    <rPh sb="2" eb="4">
      <t>チイキ</t>
    </rPh>
    <rPh sb="4" eb="6">
      <t>ワカクサ</t>
    </rPh>
    <rPh sb="7" eb="8">
      <t>カイ</t>
    </rPh>
    <phoneticPr fontId="12"/>
  </si>
  <si>
    <t>14:00～16:00</t>
    <phoneticPr fontId="12"/>
  </si>
  <si>
    <t>若狭公民館（若狭2-12-1）</t>
    <rPh sb="0" eb="2">
      <t>ワカサ</t>
    </rPh>
    <rPh sb="2" eb="5">
      <t>コウミンカン</t>
    </rPh>
    <rPh sb="6" eb="8">
      <t>ワカサ</t>
    </rPh>
    <phoneticPr fontId="12"/>
  </si>
  <si>
    <t>若狭めおとがんじゅう会</t>
    <rPh sb="0" eb="2">
      <t>ワカサ</t>
    </rPh>
    <rPh sb="10" eb="11">
      <t>カイ</t>
    </rPh>
    <phoneticPr fontId="12"/>
  </si>
  <si>
    <t>第2･3・4水曜日　</t>
    <rPh sb="0" eb="1">
      <t>ダイ</t>
    </rPh>
    <rPh sb="6" eb="7">
      <t>スイ</t>
    </rPh>
    <rPh sb="7" eb="9">
      <t>ヨウビ</t>
    </rPh>
    <phoneticPr fontId="12"/>
  </si>
  <si>
    <t>10:00～12:00</t>
    <phoneticPr fontId="12"/>
  </si>
  <si>
    <t>垣花奉頌会若狭集会所（若狭3-37-3）</t>
    <rPh sb="0" eb="2">
      <t>カキノハナ</t>
    </rPh>
    <rPh sb="2" eb="3">
      <t>トモ</t>
    </rPh>
    <rPh sb="3" eb="4">
      <t>ショウ</t>
    </rPh>
    <rPh sb="4" eb="5">
      <t>カイ</t>
    </rPh>
    <rPh sb="5" eb="7">
      <t>ワカサ</t>
    </rPh>
    <rPh sb="7" eb="9">
      <t>シュウカイ</t>
    </rPh>
    <rPh sb="9" eb="10">
      <t>ショ</t>
    </rPh>
    <rPh sb="11" eb="13">
      <t>ワカサ</t>
    </rPh>
    <phoneticPr fontId="12"/>
  </si>
  <si>
    <t>わかさ百寿会</t>
    <rPh sb="3" eb="4">
      <t>ヒャク</t>
    </rPh>
    <rPh sb="4" eb="5">
      <t>ジュ</t>
    </rPh>
    <rPh sb="5" eb="6">
      <t>カイ</t>
    </rPh>
    <phoneticPr fontId="12"/>
  </si>
  <si>
    <t>第1・2･4月曜日　</t>
    <rPh sb="0" eb="1">
      <t>ダイ</t>
    </rPh>
    <rPh sb="6" eb="9">
      <t>ゲツヨウビ</t>
    </rPh>
    <phoneticPr fontId="0"/>
  </si>
  <si>
    <t>14:00～16:00</t>
    <phoneticPr fontId="12"/>
  </si>
  <si>
    <t>若狭1-17-18</t>
    <rPh sb="0" eb="2">
      <t>ワカサ</t>
    </rPh>
    <phoneticPr fontId="0"/>
  </si>
  <si>
    <t>デイサービスことぶき</t>
    <phoneticPr fontId="12"/>
  </si>
  <si>
    <t>第1･3・4月曜日　</t>
    <rPh sb="0" eb="1">
      <t>ダイ</t>
    </rPh>
    <rPh sb="6" eb="9">
      <t>ゲツヨウビ</t>
    </rPh>
    <phoneticPr fontId="12"/>
  </si>
  <si>
    <t>14:00～16:00</t>
    <phoneticPr fontId="12"/>
  </si>
  <si>
    <t>前島3丁目自治会事務所（前島３－５－３ メゾンひとし)</t>
    <rPh sb="0" eb="2">
      <t>マエジマ</t>
    </rPh>
    <rPh sb="3" eb="5">
      <t>チョウメ</t>
    </rPh>
    <rPh sb="5" eb="8">
      <t>ジチカイ</t>
    </rPh>
    <rPh sb="8" eb="10">
      <t>ジム</t>
    </rPh>
    <rPh sb="10" eb="11">
      <t>ショ</t>
    </rPh>
    <rPh sb="12" eb="14">
      <t>マエジマ</t>
    </rPh>
    <phoneticPr fontId="12"/>
  </si>
  <si>
    <t>ハッピー健康若さ</t>
    <rPh sb="4" eb="6">
      <t>ケンコウ</t>
    </rPh>
    <rPh sb="6" eb="7">
      <t>ワカ</t>
    </rPh>
    <phoneticPr fontId="12"/>
  </si>
  <si>
    <t>第1･2・3月曜日　</t>
    <rPh sb="0" eb="1">
      <t>ダイ</t>
    </rPh>
    <rPh sb="6" eb="7">
      <t>ツキ</t>
    </rPh>
    <rPh sb="7" eb="9">
      <t>ヨウビ</t>
    </rPh>
    <phoneticPr fontId="12"/>
  </si>
  <si>
    <t>10:00～12:00</t>
    <phoneticPr fontId="12"/>
  </si>
  <si>
    <t>那覇市津波避難ビル（松山2-22-1　2Ｆ）</t>
    <rPh sb="0" eb="3">
      <t>ナハシ</t>
    </rPh>
    <rPh sb="3" eb="4">
      <t>ツ</t>
    </rPh>
    <rPh sb="4" eb="5">
      <t>ナミ</t>
    </rPh>
    <rPh sb="5" eb="7">
      <t>ヒナン</t>
    </rPh>
    <rPh sb="10" eb="12">
      <t>マツヤマ</t>
    </rPh>
    <phoneticPr fontId="12"/>
  </si>
  <si>
    <t>まつやま若松会</t>
    <rPh sb="4" eb="6">
      <t>ワカマツ</t>
    </rPh>
    <rPh sb="6" eb="7">
      <t>カイ</t>
    </rPh>
    <phoneticPr fontId="12"/>
  </si>
  <si>
    <t>第2・4水曜日</t>
    <rPh sb="0" eb="1">
      <t>ダイ</t>
    </rPh>
    <rPh sb="4" eb="7">
      <t>スイヨウビ</t>
    </rPh>
    <phoneticPr fontId="12"/>
  </si>
  <si>
    <t>14:00～16:00</t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</si>
  <si>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</si>
  <si>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</si>
  <si>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</si>
  <si>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八重洲クリニック</t>
    <rPh sb="0" eb="3">
      <t>ヤエス</t>
    </rPh>
    <phoneticPr fontId="3"/>
  </si>
  <si>
    <t>内科、循環器内科、消化器内科（胃腸内科）、
小児科、脳神経外科</t>
    <rPh sb="0" eb="2">
      <t>ナイカ</t>
    </rPh>
    <rPh sb="3" eb="8">
      <t>ジュンカンキナイカ</t>
    </rPh>
    <rPh sb="9" eb="14">
      <t>ショウカキナイカ</t>
    </rPh>
    <rPh sb="15" eb="19">
      <t>イチョウナイカ</t>
    </rPh>
    <rPh sb="22" eb="25">
      <t>ショウニカ</t>
    </rPh>
    <rPh sb="26" eb="31">
      <t>ノウシンケイゲカ</t>
    </rPh>
    <phoneticPr fontId="3"/>
  </si>
  <si>
    <t>松山2-23-13</t>
    <rPh sb="0" eb="2">
      <t>マツヤマ</t>
    </rPh>
    <phoneticPr fontId="3"/>
  </si>
  <si>
    <t>098-861-8618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</si>
</sst>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7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6" fillId="0" borderId="0" xfId="3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3" applyFont="1" applyAlignment="1" applyProtection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 shrinkToFit="1"/>
    </xf>
    <xf numFmtId="0" fontId="8" fillId="3" borderId="11" xfId="0" applyFont="1" applyFill="1" applyBorder="1" applyAlignment="1">
      <alignment horizontal="left" vertical="center" shrinkToFit="1"/>
    </xf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18" xfId="1" applyFont="1" applyBorder="1" applyAlignment="1">
      <alignment horizontal="center" vertical="center" wrapText="1"/>
    </xf>
    <xf numFmtId="0" fontId="6" fillId="0" borderId="0" xfId="3" applyFont="1" applyAlignment="1" applyProtection="1">
      <alignment vertical="center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24" fillId="0" borderId="21" xfId="0" applyNumberFormat="1" applyFont="1" applyBorder="1" applyAlignment="1">
      <alignment horizontal="center" vertical="center" wrapText="1"/>
    </xf>
    <xf numFmtId="3" fontId="24" fillId="0" borderId="22" xfId="0" applyNumberFormat="1" applyFont="1" applyBorder="1" applyAlignment="1">
      <alignment horizontal="center" vertical="center" wrapText="1"/>
    </xf>
    <xf numFmtId="3" fontId="24" fillId="0" borderId="20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3" fontId="24" fillId="0" borderId="23" xfId="0" applyNumberFormat="1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24" fillId="0" borderId="26" xfId="1" applyFont="1" applyBorder="1" applyAlignment="1">
      <alignment horizontal="center" vertical="center" wrapText="1"/>
    </xf>
    <xf numFmtId="38" fontId="25" fillId="0" borderId="26" xfId="1" applyFont="1" applyBorder="1" applyAlignment="1">
      <alignment horizontal="center" vertical="center" wrapText="1"/>
    </xf>
    <xf numFmtId="38" fontId="24" fillId="0" borderId="27" xfId="1" applyFont="1" applyBorder="1" applyAlignment="1">
      <alignment horizontal="center" vertical="center" wrapText="1"/>
    </xf>
    <xf numFmtId="38" fontId="25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0" fillId="3" borderId="11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30" fillId="0" borderId="0" xfId="0" applyNumberFormat="1" applyFont="1" applyBorder="1" applyAlignment="1">
      <alignment horizontal="center" vertical="center"/>
    </xf>
    <xf numFmtId="38" fontId="31" fillId="0" borderId="12" xfId="1" applyFont="1" applyBorder="1" applyAlignment="1">
      <alignment horizontal="center" vertical="center"/>
    </xf>
    <xf numFmtId="38" fontId="31" fillId="0" borderId="13" xfId="1" applyFont="1" applyBorder="1" applyAlignment="1">
      <alignment horizontal="center" vertical="center"/>
    </xf>
    <xf numFmtId="177" fontId="28" fillId="0" borderId="13" xfId="0" applyNumberFormat="1" applyFont="1" applyBorder="1" applyAlignment="1">
      <alignment horizontal="center" vertical="center"/>
    </xf>
    <xf numFmtId="177" fontId="28" fillId="0" borderId="28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38" fontId="31" fillId="0" borderId="12" xfId="1" applyFont="1" applyBorder="1" applyAlignment="1">
      <alignment horizontal="center" vertical="center" wrapText="1"/>
    </xf>
    <xf numFmtId="177" fontId="10" fillId="0" borderId="13" xfId="0" applyNumberFormat="1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31" fillId="0" borderId="17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18" xfId="0" applyNumberFormat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1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18" xfId="0" applyNumberFormat="1" applyFont="1" applyFill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18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31" fillId="0" borderId="30" xfId="1" applyFont="1" applyBorder="1" applyAlignment="1">
      <alignment horizontal="center" vertical="center"/>
    </xf>
    <xf numFmtId="38" fontId="31" fillId="0" borderId="22" xfId="1" applyFont="1" applyBorder="1" applyAlignment="1">
      <alignment horizontal="center" vertical="center"/>
    </xf>
    <xf numFmtId="177" fontId="28" fillId="0" borderId="21" xfId="0" applyNumberFormat="1" applyFont="1" applyFill="1" applyBorder="1" applyAlignment="1">
      <alignment horizontal="center" vertical="center"/>
    </xf>
    <xf numFmtId="177" fontId="28" fillId="0" borderId="31" xfId="0" applyNumberFormat="1" applyFont="1" applyFill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177" fontId="36" fillId="0" borderId="21" xfId="0" applyNumberFormat="1" applyFont="1" applyFill="1" applyBorder="1" applyAlignment="1">
      <alignment horizontal="center" vertical="center"/>
    </xf>
    <xf numFmtId="177" fontId="36" fillId="0" borderId="31" xfId="0" applyNumberFormat="1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top"/>
    </xf>
    <xf numFmtId="3" fontId="37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33" xfId="0" applyBorder="1">
      <alignment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58" fontId="21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43" fillId="2" borderId="10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shrinkToFit="1"/>
    </xf>
    <xf numFmtId="0" fontId="14" fillId="4" borderId="0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left" vertical="center"/>
    </xf>
    <xf numFmtId="0" fontId="35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31" fillId="5" borderId="1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/>
    </xf>
    <xf numFmtId="38" fontId="47" fillId="0" borderId="7" xfId="1" applyFont="1" applyBorder="1" applyAlignment="1">
      <alignment horizontal="center" vertical="center"/>
    </xf>
    <xf numFmtId="38" fontId="47" fillId="0" borderId="8" xfId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 wrapText="1"/>
    </xf>
    <xf numFmtId="177" fontId="47" fillId="0" borderId="7" xfId="2" applyNumberFormat="1" applyFont="1" applyBorder="1" applyAlignment="1">
      <alignment horizontal="center" vertical="center"/>
    </xf>
    <xf numFmtId="177" fontId="47" fillId="0" borderId="8" xfId="2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177" fontId="27" fillId="2" borderId="10" xfId="2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0" fontId="41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177" fontId="35" fillId="0" borderId="10" xfId="2" applyNumberFormat="1" applyFont="1" applyBorder="1" applyAlignment="1">
      <alignment horizontal="left" vertical="center"/>
    </xf>
    <xf numFmtId="177" fontId="27" fillId="2" borderId="8" xfId="2" applyNumberFormat="1" applyFont="1" applyFill="1" applyBorder="1" applyAlignment="1">
      <alignment horizontal="center" vertical="center"/>
    </xf>
    <xf numFmtId="0" fontId="41" fillId="0" borderId="10" xfId="0" applyFont="1" applyBorder="1" applyAlignment="1">
      <alignment horizontal="left" vertical="center" wrapText="1"/>
    </xf>
    <xf numFmtId="0" fontId="48" fillId="0" borderId="10" xfId="0" applyFont="1" applyBorder="1" applyAlignment="1">
      <alignment horizontal="left" vertical="center" wrapText="1"/>
    </xf>
    <xf numFmtId="177" fontId="13" fillId="0" borderId="8" xfId="2" applyNumberFormat="1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177" fontId="35" fillId="0" borderId="10" xfId="2" applyNumberFormat="1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77" fontId="11" fillId="0" borderId="7" xfId="2" applyNumberFormat="1" applyFont="1" applyBorder="1" applyAlignment="1">
      <alignment horizontal="left" vertical="center"/>
    </xf>
    <xf numFmtId="177" fontId="11" fillId="0" borderId="9" xfId="2" applyNumberFormat="1" applyFont="1" applyBorder="1" applyAlignment="1">
      <alignment horizontal="left" vertical="center"/>
    </xf>
    <xf numFmtId="177" fontId="11" fillId="0" borderId="8" xfId="2" applyNumberFormat="1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 wrapText="1"/>
    </xf>
    <xf numFmtId="57" fontId="40" fillId="0" borderId="6" xfId="0" applyNumberFormat="1" applyFont="1" applyBorder="1" applyAlignment="1">
      <alignment horizontal="center" vertical="center"/>
    </xf>
    <xf numFmtId="0" fontId="40" fillId="0" borderId="0" xfId="0" applyFont="1">
      <alignment vertical="center"/>
    </xf>
    <xf numFmtId="0" fontId="50" fillId="2" borderId="7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50" fillId="2" borderId="8" xfId="0" applyFont="1" applyFill="1" applyBorder="1" applyAlignment="1">
      <alignment horizontal="center" vertical="center"/>
    </xf>
    <xf numFmtId="177" fontId="16" fillId="0" borderId="10" xfId="2" applyNumberFormat="1" applyFont="1" applyBorder="1" applyAlignment="1">
      <alignment horizontal="left" vertical="center"/>
    </xf>
    <xf numFmtId="177" fontId="35" fillId="0" borderId="10" xfId="2" applyNumberFormat="1" applyFont="1" applyBorder="1" applyAlignment="1">
      <alignment horizontal="left" vertical="center" wrapText="1"/>
    </xf>
    <xf numFmtId="177" fontId="48" fillId="0" borderId="10" xfId="2" applyNumberFormat="1" applyFont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53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5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38" fontId="13" fillId="0" borderId="10" xfId="1" applyFont="1" applyFill="1" applyBorder="1" applyAlignment="1">
      <alignment horizontal="left" vertical="center" wrapText="1"/>
    </xf>
    <xf numFmtId="38" fontId="13" fillId="0" borderId="10" xfId="1" applyFont="1" applyFill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4" fillId="3" borderId="6" xfId="0" applyFont="1" applyFill="1" applyBorder="1" applyAlignment="1">
      <alignment horizontal="left" vertical="center" wrapText="1" shrinkToFit="1"/>
    </xf>
    <xf numFmtId="0" fontId="4" fillId="0" borderId="0" xfId="0" applyFont="1" applyBorder="1" applyAlignment="1">
      <alignment vertical="center" shrinkToFit="1"/>
    </xf>
    <xf numFmtId="0" fontId="6" fillId="0" borderId="0" xfId="3" applyFont="1" applyBorder="1" applyAlignment="1" applyProtection="1">
      <alignment horizontal="center" vertical="center"/>
    </xf>
    <xf numFmtId="0" fontId="43" fillId="0" borderId="0" xfId="0" applyFont="1" applyFill="1" applyBorder="1" applyAlignment="1">
      <alignment vertical="center" wrapText="1" shrinkToFit="1"/>
    </xf>
    <xf numFmtId="0" fontId="13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5" fillId="0" borderId="10" xfId="0" applyFont="1" applyBorder="1" applyAlignment="1">
      <alignment vertical="center" wrapText="1"/>
    </xf>
    <xf numFmtId="0" fontId="46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3" applyFont="1" applyFill="1" applyAlignment="1" applyProtection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0" fontId="43" fillId="2" borderId="10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/>
    </xf>
    <xf numFmtId="0" fontId="57" fillId="0" borderId="43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3" fillId="0" borderId="39" xfId="0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center" vertical="center" wrapText="1"/>
    </xf>
    <xf numFmtId="0" fontId="53" fillId="0" borderId="40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0" fontId="59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left" vertical="center" wrapText="1"/>
    </xf>
    <xf numFmtId="0" fontId="60" fillId="0" borderId="1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textRotation="255"/>
    </xf>
    <xf numFmtId="0" fontId="61" fillId="3" borderId="6" xfId="0" applyFont="1" applyFill="1" applyBorder="1" applyAlignment="1">
      <alignment horizontal="left" vertical="center" wrapText="1"/>
    </xf>
    <xf numFmtId="0" fontId="61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39" fillId="2" borderId="10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 shrinkToFit="1"/>
    </xf>
    <xf numFmtId="0" fontId="39" fillId="2" borderId="9" xfId="0" applyFont="1" applyFill="1" applyBorder="1" applyAlignment="1">
      <alignment horizontal="center" vertical="center" shrinkToFit="1"/>
    </xf>
    <xf numFmtId="0" fontId="39" fillId="2" borderId="10" xfId="0" applyFont="1" applyFill="1" applyBorder="1" applyAlignment="1">
      <alignment horizontal="center" vertical="center" shrinkToFit="1"/>
    </xf>
    <xf numFmtId="0" fontId="39" fillId="2" borderId="8" xfId="0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0"/>
          <c:y val="2.3029475362520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43398040958241"/>
          <c:y val="0.1269705508094196"/>
          <c:w val="0.79797437085070255"/>
          <c:h val="0.746061289808031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'12若狭'!$C$54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'12若狭'!$C$55:$C$60</c:f>
              <c:numCache>
                <c:formatCode>General</c:formatCode>
                <c:ptCount val="6"/>
                <c:pt idx="0">
                  <c:v>49</c:v>
                </c:pt>
                <c:pt idx="1">
                  <c:v>50</c:v>
                </c:pt>
                <c:pt idx="2">
                  <c:v>47</c:v>
                </c:pt>
                <c:pt idx="3">
                  <c:v>48</c:v>
                </c:pt>
                <c:pt idx="4">
                  <c:v>64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F-4084-A745-FF8540AD9BB9}"/>
            </c:ext>
          </c:extLst>
        </c:ser>
        <c:ser>
          <c:idx val="2"/>
          <c:order val="2"/>
          <c:tx>
            <c:strRef>
              <c:f>'12若狭'!$E$54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'12若狭'!$E$55:$E$60</c:f>
              <c:numCache>
                <c:formatCode>General</c:formatCode>
                <c:ptCount val="6"/>
                <c:pt idx="0">
                  <c:v>48</c:v>
                </c:pt>
                <c:pt idx="1">
                  <c:v>48</c:v>
                </c:pt>
                <c:pt idx="2">
                  <c:v>50</c:v>
                </c:pt>
                <c:pt idx="3">
                  <c:v>47</c:v>
                </c:pt>
                <c:pt idx="4">
                  <c:v>49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F-4084-A745-FF8540AD9BB9}"/>
            </c:ext>
          </c:extLst>
        </c:ser>
        <c:ser>
          <c:idx val="4"/>
          <c:order val="4"/>
          <c:tx>
            <c:strRef>
              <c:f>'12若狭'!$G$54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'12若狭'!$G$55:$G$60</c:f>
              <c:numCache>
                <c:formatCode>General</c:formatCode>
                <c:ptCount val="6"/>
                <c:pt idx="0">
                  <c:v>54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46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EF-4084-A745-FF8540AD9BB9}"/>
            </c:ext>
          </c:extLst>
        </c:ser>
        <c:ser>
          <c:idx val="6"/>
          <c:order val="6"/>
          <c:tx>
            <c:strRef>
              <c:f>'12若狭'!$I$54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'12若狭'!$I$55:$I$60</c:f>
              <c:numCache>
                <c:formatCode>General</c:formatCode>
                <c:ptCount val="6"/>
                <c:pt idx="0">
                  <c:v>48</c:v>
                </c:pt>
                <c:pt idx="1">
                  <c:v>51</c:v>
                </c:pt>
                <c:pt idx="2">
                  <c:v>48</c:v>
                </c:pt>
                <c:pt idx="3">
                  <c:v>46</c:v>
                </c:pt>
                <c:pt idx="4">
                  <c:v>49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EF-4084-A745-FF8540AD9BB9}"/>
            </c:ext>
          </c:extLst>
        </c:ser>
        <c:ser>
          <c:idx val="8"/>
          <c:order val="8"/>
          <c:tx>
            <c:strRef>
              <c:f>'12若狭'!$K$54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'12若狭'!$K$55:$K$60</c:f>
              <c:numCache>
                <c:formatCode>General</c:formatCode>
                <c:ptCount val="6"/>
                <c:pt idx="0">
                  <c:v>54</c:v>
                </c:pt>
                <c:pt idx="1">
                  <c:v>48</c:v>
                </c:pt>
                <c:pt idx="2">
                  <c:v>52</c:v>
                </c:pt>
                <c:pt idx="3">
                  <c:v>50</c:v>
                </c:pt>
                <c:pt idx="4">
                  <c:v>45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EF-4084-A745-FF8540AD9BB9}"/>
            </c:ext>
          </c:extLst>
        </c:ser>
        <c:ser>
          <c:idx val="10"/>
          <c:order val="10"/>
          <c:tx>
            <c:strRef>
              <c:f>'12若狭'!$M$54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'12若狭'!$M$55:$M$60</c:f>
              <c:numCache>
                <c:formatCode>General</c:formatCode>
                <c:ptCount val="6"/>
                <c:pt idx="0">
                  <c:v>65</c:v>
                </c:pt>
                <c:pt idx="1">
                  <c:v>53</c:v>
                </c:pt>
                <c:pt idx="2">
                  <c:v>49</c:v>
                </c:pt>
                <c:pt idx="3">
                  <c:v>50</c:v>
                </c:pt>
                <c:pt idx="4">
                  <c:v>50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EF-4084-A745-FF8540AD9B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8"/>
        <c:overlap val="100"/>
        <c:axId val="372898144"/>
        <c:axId val="3728864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'12若狭'!$D$54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'12若狭'!$D$55:$D$60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0EF-4084-A745-FF8540AD9BB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'12若狭'!$F$55:$F$60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0EF-4084-A745-FF8540AD9BB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'12若狭'!$H$55:$H$60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0EF-4084-A745-FF8540AD9BB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'12若狭'!$J$55:$J$60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0EF-4084-A745-FF8540AD9BB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'12若狭'!$L$55:$L$60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0EF-4084-A745-FF8540AD9BB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'12若狭'!$N$55:$N$60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0EF-4084-A745-FF8540AD9BB9}"/>
                  </c:ext>
                </c:extLst>
              </c15:ser>
            </c15:filteredBarSeries>
          </c:ext>
        </c:extLst>
      </c:barChart>
      <c:catAx>
        <c:axId val="3728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886496"/>
        <c:crosses val="autoZero"/>
        <c:auto val="1"/>
        <c:lblAlgn val="ctr"/>
        <c:lblOffset val="100"/>
        <c:noMultiLvlLbl val="0"/>
      </c:catAx>
      <c:valAx>
        <c:axId val="37288649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89814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13886345602151"/>
          <c:y val="5.698106282855589E-2"/>
          <c:w val="0.61249976516096116"/>
          <c:h val="0.12135457468507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'12若狭'!$B$37:$C$37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('12若狭'!$D$37:$E$37,'12若狭'!$H$37:$I$37,'12若狭'!$L$37:$M$37,'12若狭'!$P$37:$Q$37,'12若狭'!$T$37:$U$37)</c:f>
              <c:numCache>
                <c:formatCode>#,##0_);[Red]\(#,##0\)</c:formatCode>
                <c:ptCount val="10"/>
                <c:pt idx="0">
                  <c:v>812</c:v>
                </c:pt>
                <c:pt idx="2">
                  <c:v>781</c:v>
                </c:pt>
                <c:pt idx="4">
                  <c:v>765</c:v>
                </c:pt>
                <c:pt idx="6">
                  <c:v>741</c:v>
                </c:pt>
                <c:pt idx="8">
                  <c:v>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3-481F-81AF-E076122BE403}"/>
            </c:ext>
          </c:extLst>
        </c:ser>
        <c:ser>
          <c:idx val="1"/>
          <c:order val="1"/>
          <c:tx>
            <c:strRef>
              <c:f>'12若狭'!$B$38:$C$38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('12若狭'!$D$38:$E$38,'12若狭'!$H$38:$I$38,'12若狭'!$L$38:$M$38,'12若狭'!$P$38:$Q$38,'12若狭'!$T$38:$U$38)</c:f>
              <c:numCache>
                <c:formatCode>#,##0_);[Red]\(#,##0\)</c:formatCode>
                <c:ptCount val="10"/>
                <c:pt idx="0">
                  <c:v>4729</c:v>
                </c:pt>
                <c:pt idx="2">
                  <c:v>4611</c:v>
                </c:pt>
                <c:pt idx="4">
                  <c:v>4358</c:v>
                </c:pt>
                <c:pt idx="6">
                  <c:v>4483</c:v>
                </c:pt>
                <c:pt idx="8">
                  <c:v>4372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3-481F-81AF-E076122BE403}"/>
            </c:ext>
          </c:extLst>
        </c:ser>
        <c:ser>
          <c:idx val="2"/>
          <c:order val="2"/>
          <c:tx>
            <c:strRef>
              <c:f>'12若狭'!$B$39:$C$39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('12若狭'!$D$39:$E$39,'12若狭'!$H$39:$I$39,'12若狭'!$L$39:$M$39,'12若狭'!$P$39:$Q$39,'12若狭'!$T$39:$U$39)</c:f>
              <c:numCache>
                <c:formatCode>#,##0_);[Red]\(#,##0\)</c:formatCode>
                <c:ptCount val="10"/>
                <c:pt idx="0">
                  <c:v>2029</c:v>
                </c:pt>
                <c:pt idx="2">
                  <c:v>2047</c:v>
                </c:pt>
                <c:pt idx="4">
                  <c:v>2031</c:v>
                </c:pt>
                <c:pt idx="6">
                  <c:v>2072</c:v>
                </c:pt>
                <c:pt idx="8">
                  <c:v>2066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3-481F-81AF-E076122BE4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'12若狭'!$B$30:$C$30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'12若狭'!$D$30:$M$30</c:f>
              <c:numCache>
                <c:formatCode>#,##0_);[Red]\(#,##0\)</c:formatCode>
                <c:ptCount val="10"/>
                <c:pt idx="0">
                  <c:v>3724</c:v>
                </c:pt>
                <c:pt idx="2">
                  <c:v>3661</c:v>
                </c:pt>
                <c:pt idx="4">
                  <c:v>3519</c:v>
                </c:pt>
                <c:pt idx="6">
                  <c:v>3574</c:v>
                </c:pt>
                <c:pt idx="8">
                  <c:v>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2-4D4C-99AD-3D62F7D5CB8B}"/>
            </c:ext>
          </c:extLst>
        </c:ser>
        <c:ser>
          <c:idx val="3"/>
          <c:order val="1"/>
          <c:tx>
            <c:strRef>
              <c:f>'12若狭'!$B$31:$C$31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'12若狭'!$D$31:$M$31</c:f>
              <c:numCache>
                <c:formatCode>#,##0_);[Red]\(#,##0\)</c:formatCode>
                <c:ptCount val="10"/>
                <c:pt idx="0">
                  <c:v>3846</c:v>
                </c:pt>
                <c:pt idx="2">
                  <c:v>3778</c:v>
                </c:pt>
                <c:pt idx="4">
                  <c:v>3635</c:v>
                </c:pt>
                <c:pt idx="6">
                  <c:v>3722</c:v>
                </c:pt>
                <c:pt idx="8">
                  <c:v>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2-4D4C-99AD-3D62F7D5CB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810656744025051"/>
          <c:y val="0.20970418257594822"/>
          <c:w val="0.73303825356558383"/>
          <c:h val="0.6267098996082686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'12若狭'!$B$33:$C$33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'12若狭'!$D$33:$M$33</c:f>
              <c:numCache>
                <c:formatCode>#,##0_);[Red]\(#,##0\)</c:formatCode>
                <c:ptCount val="10"/>
                <c:pt idx="0">
                  <c:v>4176</c:v>
                </c:pt>
                <c:pt idx="2">
                  <c:v>4197</c:v>
                </c:pt>
                <c:pt idx="4">
                  <c:v>3997</c:v>
                </c:pt>
                <c:pt idx="6">
                  <c:v>4215</c:v>
                </c:pt>
                <c:pt idx="8">
                  <c:v>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A-4C98-895D-AA6B39D80F59}"/>
            </c:ext>
          </c:extLst>
        </c:ser>
        <c:ser>
          <c:idx val="0"/>
          <c:order val="1"/>
          <c:tx>
            <c:strRef>
              <c:f>'12若狭'!$B$32:$C$32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'12若狭'!$D$32:$M$32</c:f>
              <c:numCache>
                <c:formatCode>#,##0</c:formatCode>
                <c:ptCount val="10"/>
                <c:pt idx="0">
                  <c:v>7570</c:v>
                </c:pt>
                <c:pt idx="2">
                  <c:v>7439</c:v>
                </c:pt>
                <c:pt idx="4">
                  <c:v>7154</c:v>
                </c:pt>
                <c:pt idx="6">
                  <c:v>7296</c:v>
                </c:pt>
                <c:pt idx="8">
                  <c:v>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A-4C98-895D-AA6B39D80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'12若狭'!$B$39:$C$39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('12若狭'!$F$39:$G$39,'12若狭'!$J$39:$K$39,'12若狭'!$N$39:$O$39,'12若狭'!$R$39:$S$39,'12若狭'!$V$39:$W$39)</c:f>
              <c:numCache>
                <c:formatCode>0.0%</c:formatCode>
                <c:ptCount val="10"/>
                <c:pt idx="0">
                  <c:v>0.26803170409511229</c:v>
                </c:pt>
                <c:pt idx="2">
                  <c:v>0.27517139400457052</c:v>
                </c:pt>
                <c:pt idx="4">
                  <c:v>0.28389712049203242</c:v>
                </c:pt>
                <c:pt idx="6">
                  <c:v>0.28399122807017546</c:v>
                </c:pt>
                <c:pt idx="8">
                  <c:v>0.28887024608501116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FA-4C98-895D-AA6B39D80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60800"/>
        <c:axId val="159765414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5414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60800"/>
        <c:crosses val="max"/>
        <c:crossBetween val="between"/>
      </c:valAx>
      <c:catAx>
        <c:axId val="1597660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54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444433016199533"/>
          <c:y val="0.14725356256457944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197783</xdr:colOff>
      <xdr:row>54</xdr:row>
      <xdr:rowOff>336177</xdr:rowOff>
    </xdr:from>
    <xdr:to>
      <xdr:col>12</xdr:col>
      <xdr:colOff>212912</xdr:colOff>
      <xdr:row>59</xdr:row>
      <xdr:rowOff>156882</xdr:rowOff>
    </xdr:to>
    <xdr:cxnSp macro="">
      <xdr:nvCxnSpPr>
        <xdr:cNvPr id="2" name="直線矢印コネクタ 1"/>
        <xdr:cNvCxnSpPr/>
      </xdr:nvCxnSpPr>
      <xdr:spPr>
        <a:xfrm>
          <a:off x="1464608" y="20357727"/>
          <a:ext cx="3186954" cy="205908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36739</xdr:colOff>
      <xdr:row>52</xdr:row>
      <xdr:rowOff>270782</xdr:rowOff>
    </xdr:from>
    <xdr:to>
      <xdr:col>23</xdr:col>
      <xdr:colOff>322489</xdr:colOff>
      <xdr:row>60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7</xdr:row>
      <xdr:rowOff>123825</xdr:rowOff>
    </xdr:from>
    <xdr:to>
      <xdr:col>23</xdr:col>
      <xdr:colOff>87243</xdr:colOff>
      <xdr:row>23</xdr:row>
      <xdr:rowOff>110938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802" t="25853" r="28208" b="17269"/>
        <a:stretch/>
      </xdr:blipFill>
      <xdr:spPr>
        <a:xfrm>
          <a:off x="0" y="2400300"/>
          <a:ext cx="8459718" cy="5835463"/>
        </a:xfrm>
        <a:prstGeom prst="rect">
          <a:avLst/>
        </a:prstGeom>
      </xdr:spPr>
    </xdr:pic>
    <xdr:clientData/>
  </xdr:twoCellAnchor>
  <xdr:twoCellAnchor>
    <xdr:from>
      <xdr:col>12</xdr:col>
      <xdr:colOff>212911</xdr:colOff>
      <xdr:row>40</xdr:row>
      <xdr:rowOff>302558</xdr:rowOff>
    </xdr:from>
    <xdr:to>
      <xdr:col>23</xdr:col>
      <xdr:colOff>112059</xdr:colOff>
      <xdr:row>46</xdr:row>
      <xdr:rowOff>67235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33618</xdr:colOff>
      <xdr:row>40</xdr:row>
      <xdr:rowOff>302558</xdr:rowOff>
    </xdr:from>
    <xdr:to>
      <xdr:col>11</xdr:col>
      <xdr:colOff>335777</xdr:colOff>
      <xdr:row>46</xdr:row>
      <xdr:rowOff>50906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44825</xdr:colOff>
      <xdr:row>27</xdr:row>
      <xdr:rowOff>44822</xdr:rowOff>
    </xdr:from>
    <xdr:to>
      <xdr:col>23</xdr:col>
      <xdr:colOff>276225</xdr:colOff>
      <xdr:row>34</xdr:row>
      <xdr:rowOff>257175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75">
          <cell r="P75" t="str">
            <v>Ｒ4.5.1</v>
          </cell>
        </row>
        <row r="83">
          <cell r="H83" t="str">
            <v>Ｒ5.3.1</v>
          </cell>
        </row>
        <row r="87">
          <cell r="J87" t="str">
            <v>R4.4.1</v>
          </cell>
        </row>
        <row r="93">
          <cell r="G93" t="str">
            <v>R4.1.27</v>
          </cell>
        </row>
        <row r="97">
          <cell r="V97" t="str">
            <v>R4.1.27</v>
          </cell>
        </row>
        <row r="101">
          <cell r="V101" t="str">
            <v>R5.4.1</v>
          </cell>
        </row>
        <row r="108">
          <cell r="V108" t="str">
            <v>R5.4.1</v>
          </cell>
        </row>
        <row r="112">
          <cell r="S112" t="str">
            <v>R2.9.14</v>
          </cell>
        </row>
        <row r="118">
          <cell r="F118" t="str">
            <v>R5.1.16</v>
          </cell>
        </row>
        <row r="124">
          <cell r="G124" t="str">
            <v>R5.1.16</v>
          </cell>
        </row>
        <row r="132">
          <cell r="F132" t="str">
            <v>R5.1.11</v>
          </cell>
        </row>
        <row r="136">
          <cell r="G136" t="str">
            <v>R5.2.13</v>
          </cell>
        </row>
        <row r="149">
          <cell r="H149" t="str">
            <v>R5.1.18</v>
          </cell>
        </row>
        <row r="154">
          <cell r="H154" t="str">
            <v>R5.1.23</v>
          </cell>
        </row>
        <row r="160">
          <cell r="M160" t="str">
            <v>R4.4.1</v>
          </cell>
        </row>
      </sheetData>
      <sheetData sheetId="13">
        <row r="30">
          <cell r="B30" t="str">
            <v>男性</v>
          </cell>
          <cell r="D30">
            <v>3724</v>
          </cell>
          <cell r="F30">
            <v>3661</v>
          </cell>
          <cell r="H30">
            <v>3519</v>
          </cell>
          <cell r="J30">
            <v>3574</v>
          </cell>
          <cell r="L30">
            <v>3534</v>
          </cell>
        </row>
        <row r="31">
          <cell r="B31" t="str">
            <v>女性</v>
          </cell>
          <cell r="D31">
            <v>3846</v>
          </cell>
          <cell r="F31">
            <v>3778</v>
          </cell>
          <cell r="H31">
            <v>3635</v>
          </cell>
          <cell r="J31">
            <v>3722</v>
          </cell>
          <cell r="L31">
            <v>3618</v>
          </cell>
        </row>
        <row r="32">
          <cell r="B32" t="str">
            <v>全人口</v>
          </cell>
          <cell r="D32">
            <v>7570</v>
          </cell>
          <cell r="F32">
            <v>7439</v>
          </cell>
          <cell r="H32">
            <v>7154</v>
          </cell>
          <cell r="J32">
            <v>7296</v>
          </cell>
          <cell r="L32">
            <v>7152</v>
          </cell>
        </row>
        <row r="33">
          <cell r="B33" t="str">
            <v>世帯数</v>
          </cell>
          <cell r="D33">
            <v>4176</v>
          </cell>
          <cell r="F33">
            <v>4197</v>
          </cell>
          <cell r="H33">
            <v>3997</v>
          </cell>
          <cell r="J33">
            <v>4215</v>
          </cell>
          <cell r="L33">
            <v>4207</v>
          </cell>
        </row>
        <row r="37">
          <cell r="B37" t="str">
            <v>0～14歳</v>
          </cell>
          <cell r="D37">
            <v>812</v>
          </cell>
          <cell r="H37">
            <v>781</v>
          </cell>
          <cell r="L37">
            <v>765</v>
          </cell>
          <cell r="P37">
            <v>741</v>
          </cell>
          <cell r="T37">
            <v>714</v>
          </cell>
        </row>
        <row r="38">
          <cell r="B38" t="str">
            <v>15～64歳</v>
          </cell>
          <cell r="D38">
            <v>4729</v>
          </cell>
          <cell r="H38">
            <v>4611</v>
          </cell>
          <cell r="L38">
            <v>4358</v>
          </cell>
          <cell r="P38">
            <v>4483</v>
          </cell>
          <cell r="T38">
            <v>4372</v>
          </cell>
        </row>
        <row r="39">
          <cell r="B39" t="str">
            <v>65歳以上</v>
          </cell>
          <cell r="D39">
            <v>2029</v>
          </cell>
          <cell r="F39">
            <v>0.26803170409511229</v>
          </cell>
          <cell r="H39">
            <v>2047</v>
          </cell>
          <cell r="J39">
            <v>0.27517139400457052</v>
          </cell>
          <cell r="L39">
            <v>2031</v>
          </cell>
          <cell r="N39">
            <v>0.28389712049203242</v>
          </cell>
          <cell r="P39">
            <v>2072</v>
          </cell>
          <cell r="R39">
            <v>0.28399122807017546</v>
          </cell>
          <cell r="T39">
            <v>2066</v>
          </cell>
          <cell r="V39">
            <v>0.28887024608501116</v>
          </cell>
        </row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H29</v>
          </cell>
          <cell r="C55">
            <v>49</v>
          </cell>
          <cell r="E55">
            <v>48</v>
          </cell>
          <cell r="G55">
            <v>54</v>
          </cell>
          <cell r="I55">
            <v>48</v>
          </cell>
          <cell r="K55">
            <v>54</v>
          </cell>
          <cell r="M55">
            <v>65</v>
          </cell>
        </row>
        <row r="56">
          <cell r="B56" t="str">
            <v>H30</v>
          </cell>
          <cell r="C56">
            <v>50</v>
          </cell>
          <cell r="E56">
            <v>48</v>
          </cell>
          <cell r="G56">
            <v>47</v>
          </cell>
          <cell r="I56">
            <v>51</v>
          </cell>
          <cell r="K56">
            <v>48</v>
          </cell>
          <cell r="M56">
            <v>53</v>
          </cell>
        </row>
        <row r="57">
          <cell r="B57" t="str">
            <v>H31
（R1）</v>
          </cell>
          <cell r="C57">
            <v>47</v>
          </cell>
          <cell r="E57">
            <v>50</v>
          </cell>
          <cell r="G57">
            <v>48</v>
          </cell>
          <cell r="I57">
            <v>48</v>
          </cell>
          <cell r="K57">
            <v>52</v>
          </cell>
          <cell r="M57">
            <v>49</v>
          </cell>
        </row>
        <row r="58">
          <cell r="B58" t="str">
            <v>R2</v>
          </cell>
          <cell r="C58">
            <v>48</v>
          </cell>
          <cell r="E58">
            <v>47</v>
          </cell>
          <cell r="G58">
            <v>49</v>
          </cell>
          <cell r="I58">
            <v>46</v>
          </cell>
          <cell r="K58">
            <v>50</v>
          </cell>
          <cell r="M58">
            <v>50</v>
          </cell>
        </row>
        <row r="59">
          <cell r="B59" t="str">
            <v>R3</v>
          </cell>
          <cell r="C59">
            <v>64</v>
          </cell>
          <cell r="E59">
            <v>49</v>
          </cell>
          <cell r="G59">
            <v>46</v>
          </cell>
          <cell r="I59">
            <v>49</v>
          </cell>
          <cell r="K59">
            <v>45</v>
          </cell>
          <cell r="M59">
            <v>50</v>
          </cell>
        </row>
        <row r="60">
          <cell r="B60" t="str">
            <v>R4</v>
          </cell>
          <cell r="C60">
            <v>33</v>
          </cell>
          <cell r="E60">
            <v>61</v>
          </cell>
          <cell r="G60">
            <v>54</v>
          </cell>
          <cell r="I60">
            <v>47</v>
          </cell>
          <cell r="K60">
            <v>51</v>
          </cell>
          <cell r="M60">
            <v>46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G174"/>
  <sheetViews>
    <sheetView tabSelected="1" view="pageBreakPreview" zoomScaleNormal="100" zoomScaleSheetLayoutView="90" workbookViewId="0">
      <selection activeCell="Y1" sqref="Y1:AC1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375" customWidth="1"/>
    <col min="23" max="28" width="4.625" customWidth="1"/>
    <col min="29" max="29" width="25" customWidth="1"/>
    <col min="30" max="38" width="4.625" customWidth="1"/>
  </cols>
  <sheetData>
    <row r="1" spans="1:29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1"/>
      <c r="U1" s="1"/>
      <c r="V1" s="1"/>
      <c r="Y1" s="4"/>
      <c r="Z1" s="4"/>
      <c r="AA1" s="4"/>
      <c r="AB1" s="4"/>
      <c r="AC1" s="4"/>
    </row>
    <row r="2" spans="1:29" ht="31.5" customHeight="1" thickBot="1">
      <c r="A2" s="5" t="s">
        <v>0</v>
      </c>
      <c r="B2" s="6">
        <v>12</v>
      </c>
      <c r="C2" s="7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4"/>
      <c r="Z2" s="4"/>
      <c r="AA2" s="4"/>
      <c r="AB2" s="4"/>
      <c r="AC2" s="4"/>
    </row>
    <row r="3" spans="1:29" ht="14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  <c r="N3" s="11"/>
      <c r="O3" s="11"/>
      <c r="P3" s="11"/>
      <c r="Q3" s="12"/>
      <c r="R3" s="12"/>
      <c r="S3" s="12"/>
      <c r="Y3" s="4"/>
      <c r="Z3" s="4"/>
      <c r="AA3" s="4"/>
      <c r="AB3" s="4"/>
      <c r="AC3" s="4"/>
    </row>
    <row r="4" spans="1:29" ht="28.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  <c r="Y4" s="4"/>
      <c r="Z4" s="4"/>
      <c r="AA4" s="4"/>
      <c r="AB4" s="4"/>
      <c r="AC4" s="4"/>
    </row>
    <row r="5" spans="1:29" ht="42" customHeight="1">
      <c r="B5" s="16" t="s">
        <v>4</v>
      </c>
      <c r="C5" s="17"/>
      <c r="D5" s="18" t="s">
        <v>5</v>
      </c>
      <c r="E5" s="19"/>
      <c r="F5" s="19"/>
      <c r="G5" s="19"/>
      <c r="H5" s="20"/>
      <c r="I5" s="16" t="s">
        <v>4</v>
      </c>
      <c r="J5" s="17"/>
      <c r="K5" s="18" t="s">
        <v>6</v>
      </c>
      <c r="L5" s="19"/>
      <c r="M5" s="19"/>
      <c r="N5" s="19"/>
      <c r="O5" s="19"/>
      <c r="P5" s="20"/>
      <c r="Q5" s="16" t="s">
        <v>4</v>
      </c>
      <c r="R5" s="17"/>
      <c r="S5" s="18" t="s">
        <v>6</v>
      </c>
      <c r="T5" s="19"/>
      <c r="U5" s="19"/>
      <c r="V5" s="19"/>
      <c r="W5" s="19"/>
      <c r="X5" s="20"/>
    </row>
    <row r="6" spans="1:29" ht="42" customHeight="1">
      <c r="B6" s="21" t="s">
        <v>7</v>
      </c>
      <c r="C6" s="21"/>
      <c r="D6" s="22" t="s">
        <v>8</v>
      </c>
      <c r="E6" s="23"/>
      <c r="F6" s="23"/>
      <c r="G6" s="23"/>
      <c r="H6" s="24"/>
      <c r="I6" s="21" t="s">
        <v>9</v>
      </c>
      <c r="J6" s="21"/>
      <c r="K6" s="25" t="s">
        <v>10</v>
      </c>
      <c r="L6" s="25"/>
      <c r="M6" s="25"/>
      <c r="N6" s="25"/>
      <c r="O6" s="25"/>
      <c r="P6" s="25"/>
      <c r="Q6" s="21" t="s">
        <v>11</v>
      </c>
      <c r="R6" s="21"/>
      <c r="S6" s="25" t="s">
        <v>10</v>
      </c>
      <c r="T6" s="25"/>
      <c r="U6" s="25"/>
      <c r="V6" s="25"/>
      <c r="W6" s="25"/>
      <c r="X6" s="25"/>
    </row>
    <row r="7" spans="1:29" ht="11.25" customHeight="1">
      <c r="B7" s="26"/>
      <c r="C7" s="26"/>
      <c r="D7" s="27"/>
      <c r="E7" s="28"/>
      <c r="F7" s="28"/>
      <c r="G7" s="28"/>
      <c r="H7" s="28"/>
      <c r="I7" s="26"/>
      <c r="J7" s="26"/>
      <c r="K7" s="27"/>
      <c r="L7" s="28"/>
      <c r="M7" s="28"/>
      <c r="N7" s="28"/>
      <c r="O7" s="28"/>
      <c r="P7" s="26"/>
      <c r="Q7" s="26"/>
      <c r="R7" s="27"/>
      <c r="S7" s="28"/>
      <c r="T7" s="28"/>
      <c r="U7" s="28"/>
      <c r="V7" s="28"/>
    </row>
    <row r="8" spans="1:29" ht="30" customHeight="1">
      <c r="B8" s="26"/>
      <c r="C8" s="26"/>
      <c r="D8" s="27"/>
      <c r="E8" s="28"/>
      <c r="F8" s="28"/>
      <c r="G8" s="28"/>
      <c r="H8" s="28"/>
      <c r="I8" s="26"/>
      <c r="J8" s="26"/>
      <c r="K8" s="27"/>
      <c r="L8" s="28"/>
      <c r="M8" s="28"/>
      <c r="N8" s="28"/>
      <c r="O8" s="28"/>
      <c r="P8" s="26"/>
      <c r="Q8" s="26"/>
      <c r="R8" s="27"/>
      <c r="S8" s="28"/>
      <c r="T8" s="28"/>
      <c r="U8" s="28"/>
      <c r="V8" s="28"/>
    </row>
    <row r="9" spans="1:29" ht="30" customHeight="1">
      <c r="B9" s="26"/>
      <c r="C9" s="26"/>
      <c r="D9" s="27"/>
      <c r="E9" s="28"/>
      <c r="F9" s="28"/>
      <c r="G9" s="28"/>
      <c r="H9" s="28"/>
      <c r="I9" s="26"/>
      <c r="J9" s="26"/>
      <c r="K9" s="27"/>
      <c r="L9" s="28"/>
      <c r="M9" s="28"/>
      <c r="N9" s="28"/>
      <c r="O9" s="28"/>
      <c r="P9" s="26"/>
      <c r="Q9" s="26"/>
      <c r="R9" s="27"/>
      <c r="S9" s="28"/>
      <c r="T9" s="28"/>
      <c r="U9" s="28"/>
      <c r="V9" s="28"/>
    </row>
    <row r="10" spans="1:29" ht="30" customHeight="1">
      <c r="B10" s="26"/>
      <c r="C10" s="26"/>
      <c r="D10" s="27"/>
      <c r="E10" s="28"/>
      <c r="F10" s="28"/>
      <c r="G10" s="28"/>
      <c r="H10" s="28"/>
      <c r="I10" s="26"/>
      <c r="J10" s="26"/>
      <c r="K10" s="27"/>
      <c r="L10" s="28"/>
      <c r="M10" s="28"/>
      <c r="N10" s="28"/>
      <c r="O10" s="28"/>
      <c r="P10" s="26"/>
      <c r="Q10" s="26"/>
      <c r="R10" s="27"/>
      <c r="S10" s="28"/>
      <c r="T10" s="28"/>
      <c r="U10" s="28"/>
      <c r="V10" s="28"/>
    </row>
    <row r="11" spans="1:29" ht="30" customHeight="1">
      <c r="B11" s="26"/>
      <c r="C11" s="26"/>
      <c r="D11" s="27"/>
      <c r="E11" s="28"/>
      <c r="F11" s="28"/>
      <c r="G11" s="28"/>
      <c r="H11" s="28"/>
      <c r="I11" s="26"/>
      <c r="J11" s="26"/>
      <c r="K11" s="27"/>
      <c r="L11" s="28"/>
      <c r="M11" s="28"/>
      <c r="N11" s="28"/>
      <c r="O11" s="28"/>
      <c r="P11" s="26"/>
      <c r="Q11" s="26"/>
      <c r="R11" s="27"/>
      <c r="S11" s="28"/>
      <c r="T11" s="28"/>
      <c r="U11" s="28"/>
      <c r="V11" s="28"/>
    </row>
    <row r="12" spans="1:29" ht="30" customHeight="1">
      <c r="B12" s="26"/>
      <c r="C12" s="26"/>
      <c r="D12" s="27"/>
      <c r="E12" s="28"/>
      <c r="F12" s="28"/>
      <c r="G12" s="28"/>
      <c r="H12" s="28"/>
      <c r="I12" s="26"/>
      <c r="J12" s="26"/>
      <c r="K12" s="27"/>
      <c r="L12" s="28"/>
      <c r="M12" s="28"/>
      <c r="N12" s="28"/>
      <c r="O12" s="28"/>
      <c r="P12" s="26"/>
      <c r="Q12" s="26"/>
      <c r="R12" s="27"/>
      <c r="S12" s="28"/>
      <c r="T12" s="28"/>
      <c r="U12" s="28"/>
      <c r="V12" s="28"/>
    </row>
    <row r="13" spans="1:29" ht="30" customHeight="1">
      <c r="B13" s="26"/>
      <c r="C13" s="26"/>
      <c r="D13" s="27"/>
      <c r="E13" s="28"/>
      <c r="F13" s="28"/>
      <c r="G13" s="28"/>
      <c r="H13" s="28"/>
      <c r="I13" s="26"/>
      <c r="J13" s="26"/>
      <c r="K13" s="27"/>
      <c r="L13" s="28"/>
      <c r="M13" s="28"/>
      <c r="N13" s="28"/>
      <c r="O13" s="28"/>
      <c r="P13" s="26"/>
      <c r="Q13" s="26"/>
      <c r="R13" s="27"/>
      <c r="S13" s="28"/>
      <c r="T13" s="28"/>
      <c r="U13" s="28"/>
      <c r="V13" s="28"/>
    </row>
    <row r="14" spans="1:29" ht="30" customHeight="1">
      <c r="B14" s="26"/>
      <c r="C14" s="26"/>
      <c r="D14" s="27"/>
      <c r="E14" s="28"/>
      <c r="F14" s="28"/>
      <c r="G14" s="28"/>
      <c r="H14" s="28"/>
      <c r="I14" s="26"/>
      <c r="J14" s="26"/>
      <c r="K14" s="27"/>
      <c r="L14" s="28"/>
      <c r="M14" s="28"/>
      <c r="N14" s="28"/>
      <c r="O14" s="28"/>
      <c r="P14" s="26"/>
      <c r="Q14" s="26"/>
      <c r="R14" s="27"/>
      <c r="S14" s="28"/>
      <c r="T14" s="28"/>
      <c r="U14" s="28"/>
      <c r="V14" s="28"/>
    </row>
    <row r="15" spans="1:29" ht="30" customHeight="1">
      <c r="B15" s="26"/>
      <c r="C15" s="26"/>
      <c r="D15" s="27"/>
      <c r="E15" s="28"/>
      <c r="F15" s="28"/>
      <c r="G15" s="28"/>
      <c r="H15" s="28"/>
      <c r="I15" s="26"/>
      <c r="J15" s="26"/>
      <c r="K15" s="27"/>
      <c r="L15" s="28"/>
      <c r="M15" s="28"/>
      <c r="N15" s="28"/>
      <c r="O15" s="28"/>
      <c r="P15" s="26"/>
      <c r="Q15" s="26"/>
      <c r="R15" s="27"/>
      <c r="S15" s="28"/>
      <c r="T15" s="28"/>
      <c r="U15" s="28"/>
      <c r="V15" s="28"/>
    </row>
    <row r="16" spans="1:29" ht="30" customHeight="1">
      <c r="B16" s="26"/>
      <c r="C16" s="26"/>
      <c r="D16" s="27"/>
      <c r="E16" s="28"/>
      <c r="F16" s="28"/>
      <c r="G16" s="28"/>
      <c r="H16" s="28"/>
      <c r="I16" s="26"/>
      <c r="J16" s="26"/>
      <c r="K16" s="27"/>
      <c r="L16" s="28"/>
      <c r="M16" s="28"/>
      <c r="N16" s="28"/>
      <c r="O16" s="28"/>
      <c r="P16" s="26"/>
      <c r="Q16" s="26"/>
      <c r="R16" s="27"/>
      <c r="S16" s="28"/>
      <c r="T16" s="28"/>
      <c r="U16" s="28"/>
      <c r="V16" s="28"/>
      <c r="AB16" s="29"/>
      <c r="AC16" s="29"/>
    </row>
    <row r="17" spans="1:29" ht="30" customHeight="1">
      <c r="B17" s="26"/>
      <c r="C17" s="26"/>
      <c r="D17" s="27"/>
      <c r="E17" s="28"/>
      <c r="F17" s="28"/>
      <c r="G17" s="28"/>
      <c r="H17" s="28"/>
      <c r="I17" s="26"/>
      <c r="J17" s="26"/>
      <c r="K17" s="27"/>
      <c r="L17" s="28"/>
      <c r="M17" s="28"/>
      <c r="N17" s="28"/>
      <c r="O17" s="28"/>
      <c r="P17" s="26"/>
      <c r="Q17" s="26"/>
      <c r="R17" s="27"/>
      <c r="S17" s="28"/>
      <c r="T17" s="28"/>
      <c r="U17" s="28"/>
      <c r="V17" s="28"/>
      <c r="AB17" s="29"/>
      <c r="AC17" s="29"/>
    </row>
    <row r="18" spans="1:29" ht="30" customHeight="1">
      <c r="B18" s="26"/>
      <c r="C18" s="26"/>
      <c r="D18" s="27"/>
      <c r="E18" s="28"/>
      <c r="F18" s="28"/>
      <c r="G18" s="28"/>
      <c r="H18" s="28"/>
      <c r="I18" s="26"/>
      <c r="J18" s="26"/>
      <c r="K18" s="27"/>
      <c r="L18" s="28"/>
      <c r="M18" s="28"/>
      <c r="N18" s="28"/>
      <c r="O18" s="28"/>
      <c r="P18" s="26"/>
      <c r="Q18" s="26"/>
      <c r="R18" s="27"/>
      <c r="S18" s="28"/>
      <c r="T18" s="28"/>
      <c r="U18" s="28"/>
      <c r="V18" s="28"/>
      <c r="Y18" s="29"/>
      <c r="Z18" s="29"/>
      <c r="AA18" s="29"/>
      <c r="AB18" s="29"/>
      <c r="AC18" s="29"/>
    </row>
    <row r="19" spans="1:29" ht="30" customHeight="1">
      <c r="B19" s="26"/>
      <c r="C19" s="26"/>
      <c r="D19" s="27"/>
      <c r="E19" s="28"/>
      <c r="F19" s="28"/>
      <c r="G19" s="28"/>
      <c r="H19" s="28"/>
      <c r="I19" s="26"/>
      <c r="J19" s="26"/>
      <c r="K19" s="27"/>
      <c r="L19" s="28"/>
      <c r="M19" s="28"/>
      <c r="N19" s="28"/>
      <c r="O19" s="28"/>
      <c r="P19" s="26"/>
      <c r="Q19" s="26"/>
      <c r="R19" s="27"/>
      <c r="S19" s="28"/>
      <c r="T19" s="28"/>
      <c r="U19" s="28"/>
      <c r="V19" s="28"/>
      <c r="Y19" s="29"/>
      <c r="Z19" s="29"/>
      <c r="AA19" s="29"/>
      <c r="AB19" s="29"/>
      <c r="AC19" s="29"/>
    </row>
    <row r="20" spans="1:29" ht="30" customHeight="1">
      <c r="B20" s="26"/>
      <c r="C20" s="26"/>
      <c r="D20" s="27"/>
      <c r="E20" s="28"/>
      <c r="F20" s="28"/>
      <c r="G20" s="28"/>
      <c r="H20" s="28"/>
      <c r="I20" s="26"/>
      <c r="J20" s="26"/>
      <c r="K20" s="27"/>
      <c r="L20" s="28"/>
      <c r="M20" s="28"/>
      <c r="N20" s="28"/>
      <c r="O20" s="28"/>
      <c r="P20" s="26"/>
      <c r="Q20" s="26"/>
      <c r="R20" s="27"/>
      <c r="S20" s="28"/>
      <c r="T20" s="28"/>
      <c r="U20" s="28"/>
      <c r="V20" s="28"/>
    </row>
    <row r="21" spans="1:29" ht="30" customHeight="1">
      <c r="B21" s="26"/>
      <c r="C21" s="26"/>
      <c r="D21" s="27"/>
      <c r="E21" s="28"/>
      <c r="F21" s="28"/>
      <c r="G21" s="28"/>
      <c r="H21" s="28"/>
      <c r="I21" s="26"/>
      <c r="J21" s="26"/>
      <c r="K21" s="27"/>
      <c r="L21" s="28"/>
      <c r="M21" s="28"/>
      <c r="N21" s="28"/>
      <c r="O21" s="28"/>
      <c r="P21" s="26"/>
      <c r="Q21" s="26"/>
      <c r="R21" s="27"/>
      <c r="S21" s="28"/>
      <c r="T21" s="28"/>
      <c r="U21" s="28"/>
      <c r="V21" s="28"/>
    </row>
    <row r="22" spans="1:29" ht="30" customHeight="1">
      <c r="B22" s="26"/>
      <c r="C22" s="26"/>
      <c r="D22" s="27"/>
      <c r="E22" s="28"/>
      <c r="F22" s="28"/>
      <c r="G22" s="28"/>
      <c r="H22" s="28"/>
      <c r="I22" s="26"/>
      <c r="J22" s="26"/>
      <c r="K22" s="27"/>
      <c r="L22" s="28"/>
      <c r="M22" s="28"/>
      <c r="N22" s="28"/>
      <c r="O22" s="28"/>
      <c r="P22" s="26"/>
      <c r="Q22" s="26"/>
      <c r="R22" s="27"/>
      <c r="S22" s="28"/>
      <c r="T22" s="28"/>
      <c r="U22" s="28"/>
      <c r="V22" s="28"/>
      <c r="Y22" s="29"/>
    </row>
    <row r="23" spans="1:29" ht="10.5" customHeight="1">
      <c r="B23" s="30"/>
      <c r="C23" s="31"/>
      <c r="D23" s="31"/>
      <c r="E23" s="32"/>
      <c r="F23" s="33"/>
      <c r="G23" s="33"/>
      <c r="H23" s="32"/>
      <c r="I23" s="33"/>
      <c r="J23" s="33"/>
      <c r="K23" s="32"/>
      <c r="L23" s="33"/>
      <c r="M23" s="33"/>
      <c r="N23" s="32"/>
      <c r="O23" s="33"/>
      <c r="P23" s="33"/>
      <c r="Q23" s="32"/>
      <c r="R23" s="33"/>
      <c r="S23" s="33"/>
      <c r="T23" s="32"/>
      <c r="U23" s="33"/>
      <c r="V23" s="33"/>
      <c r="Y23" s="29"/>
    </row>
    <row r="24" spans="1:29" ht="30" customHeight="1">
      <c r="B24" s="26"/>
      <c r="C24" s="26"/>
      <c r="D24" s="27"/>
      <c r="E24" s="28"/>
      <c r="F24" s="28"/>
      <c r="G24" s="28"/>
      <c r="H24" s="28"/>
      <c r="I24" s="26"/>
      <c r="J24" s="26"/>
      <c r="K24" s="27"/>
      <c r="L24" s="28"/>
      <c r="M24" s="28"/>
      <c r="N24" s="28"/>
      <c r="O24" s="28"/>
      <c r="P24" s="26"/>
      <c r="Q24" s="26"/>
      <c r="R24" s="27"/>
      <c r="S24" s="28"/>
      <c r="T24" s="28"/>
      <c r="U24" s="28"/>
      <c r="V24" s="28"/>
    </row>
    <row r="25" spans="1:29" ht="14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11"/>
      <c r="O25" s="11"/>
      <c r="P25" s="11"/>
      <c r="Q25" s="12"/>
      <c r="R25" s="12"/>
      <c r="S25" s="12"/>
    </row>
    <row r="26" spans="1:29" ht="28.5" customHeight="1">
      <c r="A26" s="34">
        <v>1</v>
      </c>
      <c r="B26" s="35" t="s">
        <v>12</v>
      </c>
      <c r="C26" s="36"/>
      <c r="D26" s="36"/>
      <c r="E26" s="37"/>
      <c r="F26" s="37"/>
      <c r="G26" s="38"/>
      <c r="H26" s="38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9" ht="8.25" customHeight="1">
      <c r="A27" s="40"/>
      <c r="B27" s="40"/>
      <c r="C27" s="41"/>
      <c r="D27" s="41"/>
      <c r="E27" s="41"/>
      <c r="F27" s="41"/>
      <c r="G27" s="41"/>
      <c r="H27" s="41"/>
      <c r="I27" s="40"/>
      <c r="J27" s="40"/>
      <c r="K27" s="42"/>
      <c r="L27" s="42"/>
      <c r="M27" s="42"/>
      <c r="N27" s="42"/>
      <c r="O27" s="42"/>
      <c r="P27" s="42"/>
      <c r="Q27" s="12"/>
      <c r="R27" s="12"/>
      <c r="S27" s="12"/>
    </row>
    <row r="28" spans="1:29" ht="27" customHeight="1" thickBot="1">
      <c r="A28" s="40"/>
      <c r="B28" s="43" t="s">
        <v>13</v>
      </c>
      <c r="C28" s="44"/>
      <c r="D28" s="44"/>
      <c r="E28" s="44"/>
      <c r="F28" s="44"/>
      <c r="G28" s="44"/>
      <c r="H28" s="14" t="str">
        <f>'[1]1安謝'!H24:I24</f>
        <v>Ｒ4.5.1</v>
      </c>
      <c r="I28" s="14"/>
      <c r="J28" s="15" t="s">
        <v>3</v>
      </c>
    </row>
    <row r="29" spans="1:29" ht="34.5" customHeight="1">
      <c r="A29" s="40"/>
      <c r="B29" s="45" t="s">
        <v>14</v>
      </c>
      <c r="C29" s="46"/>
      <c r="D29" s="47" t="s">
        <v>15</v>
      </c>
      <c r="E29" s="48"/>
      <c r="F29" s="49" t="s">
        <v>16</v>
      </c>
      <c r="G29" s="50"/>
      <c r="H29" s="47" t="s">
        <v>17</v>
      </c>
      <c r="I29" s="48"/>
      <c r="J29" s="47" t="s">
        <v>18</v>
      </c>
      <c r="K29" s="48"/>
      <c r="L29" s="49" t="s">
        <v>19</v>
      </c>
      <c r="M29" s="51"/>
    </row>
    <row r="30" spans="1:29" ht="29.25" customHeight="1">
      <c r="A30" s="40"/>
      <c r="B30" s="52" t="s">
        <v>20</v>
      </c>
      <c r="C30" s="53"/>
      <c r="D30" s="54">
        <v>3724</v>
      </c>
      <c r="E30" s="55"/>
      <c r="F30" s="54">
        <v>3661</v>
      </c>
      <c r="G30" s="55"/>
      <c r="H30" s="54">
        <v>3519</v>
      </c>
      <c r="I30" s="55"/>
      <c r="J30" s="54">
        <v>3574</v>
      </c>
      <c r="K30" s="55"/>
      <c r="L30" s="56">
        <v>3534</v>
      </c>
      <c r="M30" s="57"/>
      <c r="Y30" s="58"/>
      <c r="Z30" s="58"/>
      <c r="AA30" s="58"/>
      <c r="AB30" s="58"/>
      <c r="AC30" s="58"/>
    </row>
    <row r="31" spans="1:29" ht="29.25" customHeight="1">
      <c r="A31" s="40"/>
      <c r="B31" s="52" t="s">
        <v>21</v>
      </c>
      <c r="C31" s="53"/>
      <c r="D31" s="54">
        <v>3846</v>
      </c>
      <c r="E31" s="55"/>
      <c r="F31" s="54">
        <v>3778</v>
      </c>
      <c r="G31" s="55"/>
      <c r="H31" s="54">
        <v>3635</v>
      </c>
      <c r="I31" s="55"/>
      <c r="J31" s="59">
        <v>3722</v>
      </c>
      <c r="K31" s="60"/>
      <c r="L31" s="56">
        <v>3618</v>
      </c>
      <c r="M31" s="57"/>
      <c r="Y31" s="58"/>
      <c r="Z31" s="58"/>
      <c r="AA31" s="58"/>
      <c r="AB31" s="58"/>
      <c r="AC31" s="58"/>
    </row>
    <row r="32" spans="1:29" ht="29.25" customHeight="1" thickBot="1">
      <c r="A32" s="40"/>
      <c r="B32" s="61" t="s">
        <v>22</v>
      </c>
      <c r="C32" s="62"/>
      <c r="D32" s="63">
        <v>7570</v>
      </c>
      <c r="E32" s="64"/>
      <c r="F32" s="63">
        <v>7439</v>
      </c>
      <c r="G32" s="64"/>
      <c r="H32" s="63">
        <v>7154</v>
      </c>
      <c r="I32" s="64"/>
      <c r="J32" s="65">
        <v>7296</v>
      </c>
      <c r="K32" s="66"/>
      <c r="L32" s="67">
        <v>7152</v>
      </c>
      <c r="M32" s="68"/>
      <c r="Y32" s="58"/>
      <c r="Z32" s="58"/>
      <c r="AA32" s="58"/>
      <c r="AB32" s="58"/>
      <c r="AC32" s="58"/>
    </row>
    <row r="33" spans="1:29" ht="29.25" customHeight="1" thickBot="1">
      <c r="A33" s="40"/>
      <c r="B33" s="69" t="s">
        <v>23</v>
      </c>
      <c r="C33" s="70"/>
      <c r="D33" s="71">
        <v>4176</v>
      </c>
      <c r="E33" s="72"/>
      <c r="F33" s="71">
        <v>4197</v>
      </c>
      <c r="G33" s="72"/>
      <c r="H33" s="71">
        <v>3997</v>
      </c>
      <c r="I33" s="72"/>
      <c r="J33" s="71">
        <v>4215</v>
      </c>
      <c r="K33" s="72"/>
      <c r="L33" s="73">
        <v>4207</v>
      </c>
      <c r="M33" s="74"/>
      <c r="Y33" s="58"/>
      <c r="Z33" s="58"/>
      <c r="AA33" s="58"/>
      <c r="AB33" s="58"/>
      <c r="AC33" s="58"/>
    </row>
    <row r="34" spans="1:29" ht="11.25" customHeight="1">
      <c r="A34" s="40"/>
      <c r="B34" s="40"/>
      <c r="C34" s="75"/>
      <c r="D34" s="76"/>
      <c r="E34" s="77"/>
      <c r="F34" s="76"/>
      <c r="G34" s="77"/>
      <c r="H34" s="78"/>
      <c r="I34" s="78"/>
      <c r="J34" s="78"/>
      <c r="K34" s="78"/>
      <c r="L34" s="79"/>
      <c r="M34" s="79"/>
      <c r="Y34" s="58"/>
      <c r="Z34" s="58"/>
      <c r="AA34" s="58"/>
      <c r="AB34" s="58"/>
      <c r="AC34" s="58"/>
    </row>
    <row r="35" spans="1:29" ht="28.5" customHeight="1" thickBot="1">
      <c r="B35" s="80" t="s">
        <v>24</v>
      </c>
      <c r="C35" s="80"/>
      <c r="D35" s="81"/>
      <c r="E35" s="81"/>
      <c r="F35" s="81"/>
      <c r="G35" s="81"/>
      <c r="H35" s="82" t="str">
        <f>'[1]1安謝'!H32:I32</f>
        <v>Ｒ4.5.1</v>
      </c>
      <c r="I35" s="82"/>
      <c r="J35" s="83" t="s">
        <v>3</v>
      </c>
      <c r="K35" s="78"/>
      <c r="L35" s="78"/>
      <c r="M35" s="78"/>
      <c r="P35" s="84"/>
      <c r="Q35" s="84"/>
      <c r="R35" s="12"/>
      <c r="S35" s="12"/>
      <c r="T35" s="12"/>
      <c r="Y35" s="58"/>
      <c r="Z35" s="58"/>
      <c r="AA35" s="58"/>
      <c r="AB35" s="58"/>
      <c r="AC35" s="58"/>
    </row>
    <row r="36" spans="1:29" ht="34.5" customHeight="1">
      <c r="B36" s="45" t="s">
        <v>14</v>
      </c>
      <c r="C36" s="46"/>
      <c r="D36" s="85" t="s">
        <v>25</v>
      </c>
      <c r="E36" s="86"/>
      <c r="F36" s="87" t="s">
        <v>26</v>
      </c>
      <c r="G36" s="88"/>
      <c r="H36" s="89" t="s">
        <v>27</v>
      </c>
      <c r="I36" s="90"/>
      <c r="J36" s="87" t="s">
        <v>26</v>
      </c>
      <c r="K36" s="88"/>
      <c r="L36" s="91" t="s">
        <v>28</v>
      </c>
      <c r="M36" s="86"/>
      <c r="N36" s="92" t="s">
        <v>26</v>
      </c>
      <c r="O36" s="93"/>
      <c r="P36" s="94" t="s">
        <v>29</v>
      </c>
      <c r="Q36" s="95"/>
      <c r="R36" s="92" t="s">
        <v>26</v>
      </c>
      <c r="S36" s="93"/>
      <c r="T36" s="85" t="s">
        <v>30</v>
      </c>
      <c r="U36" s="86"/>
      <c r="V36" s="87" t="s">
        <v>26</v>
      </c>
      <c r="W36" s="88"/>
    </row>
    <row r="37" spans="1:29" ht="24" customHeight="1">
      <c r="B37" s="96" t="s">
        <v>31</v>
      </c>
      <c r="C37" s="97"/>
      <c r="D37" s="98">
        <v>812</v>
      </c>
      <c r="E37" s="99"/>
      <c r="F37" s="100">
        <v>0.10726552179656539</v>
      </c>
      <c r="G37" s="101"/>
      <c r="H37" s="98">
        <v>781</v>
      </c>
      <c r="I37" s="99"/>
      <c r="J37" s="100">
        <v>0.10498722946632612</v>
      </c>
      <c r="K37" s="101"/>
      <c r="L37" s="102">
        <v>765</v>
      </c>
      <c r="M37" s="103"/>
      <c r="N37" s="104">
        <v>0.10693318423259715</v>
      </c>
      <c r="O37" s="105"/>
      <c r="P37" s="102">
        <v>741</v>
      </c>
      <c r="Q37" s="103"/>
      <c r="R37" s="104">
        <v>0.1015625</v>
      </c>
      <c r="S37" s="105"/>
      <c r="T37" s="98">
        <v>714</v>
      </c>
      <c r="U37" s="99"/>
      <c r="V37" s="100">
        <v>9.9832214765100666E-2</v>
      </c>
      <c r="W37" s="101"/>
    </row>
    <row r="38" spans="1:29" ht="24" customHeight="1">
      <c r="B38" s="106" t="s">
        <v>32</v>
      </c>
      <c r="C38" s="107"/>
      <c r="D38" s="98">
        <v>4729</v>
      </c>
      <c r="E38" s="99"/>
      <c r="F38" s="100">
        <v>0.62470277410832231</v>
      </c>
      <c r="G38" s="101"/>
      <c r="H38" s="98">
        <v>4611</v>
      </c>
      <c r="I38" s="99"/>
      <c r="J38" s="100">
        <v>0.61984137652910343</v>
      </c>
      <c r="K38" s="101"/>
      <c r="L38" s="102">
        <v>4358</v>
      </c>
      <c r="M38" s="103"/>
      <c r="N38" s="104">
        <v>0.60916969527537046</v>
      </c>
      <c r="O38" s="105"/>
      <c r="P38" s="102">
        <v>4483</v>
      </c>
      <c r="Q38" s="103"/>
      <c r="R38" s="104">
        <v>0.61444627192982459</v>
      </c>
      <c r="S38" s="105"/>
      <c r="T38" s="98">
        <v>4372</v>
      </c>
      <c r="U38" s="99"/>
      <c r="V38" s="100">
        <v>0.61129753914988816</v>
      </c>
      <c r="W38" s="101"/>
    </row>
    <row r="39" spans="1:29" ht="24" customHeight="1">
      <c r="B39" s="108" t="s">
        <v>33</v>
      </c>
      <c r="C39" s="109"/>
      <c r="D39" s="98">
        <v>2029</v>
      </c>
      <c r="E39" s="99"/>
      <c r="F39" s="110">
        <v>0.26803170409511229</v>
      </c>
      <c r="G39" s="111"/>
      <c r="H39" s="98">
        <v>2047</v>
      </c>
      <c r="I39" s="99"/>
      <c r="J39" s="110">
        <v>0.27517139400457052</v>
      </c>
      <c r="K39" s="111"/>
      <c r="L39" s="102">
        <v>2031</v>
      </c>
      <c r="M39" s="103"/>
      <c r="N39" s="112">
        <v>0.28389712049203242</v>
      </c>
      <c r="O39" s="113"/>
      <c r="P39" s="102">
        <v>2072</v>
      </c>
      <c r="Q39" s="103"/>
      <c r="R39" s="112">
        <v>0.28399122807017546</v>
      </c>
      <c r="S39" s="113"/>
      <c r="T39" s="98">
        <v>2066</v>
      </c>
      <c r="U39" s="99"/>
      <c r="V39" s="110">
        <v>0.28887024608501116</v>
      </c>
      <c r="W39" s="111"/>
    </row>
    <row r="40" spans="1:29" ht="24" customHeight="1" thickBot="1">
      <c r="B40" s="114" t="s">
        <v>34</v>
      </c>
      <c r="C40" s="115"/>
      <c r="D40" s="116">
        <v>7570</v>
      </c>
      <c r="E40" s="117"/>
      <c r="F40" s="118"/>
      <c r="G40" s="119"/>
      <c r="H40" s="116">
        <v>7439</v>
      </c>
      <c r="I40" s="117"/>
      <c r="J40" s="118"/>
      <c r="K40" s="119"/>
      <c r="L40" s="120">
        <v>7154</v>
      </c>
      <c r="M40" s="121"/>
      <c r="N40" s="122"/>
      <c r="O40" s="123"/>
      <c r="P40" s="120">
        <v>7296</v>
      </c>
      <c r="Q40" s="121"/>
      <c r="R40" s="122"/>
      <c r="S40" s="123"/>
      <c r="T40" s="116">
        <v>7152</v>
      </c>
      <c r="U40" s="117"/>
      <c r="V40" s="118"/>
      <c r="W40" s="119"/>
    </row>
    <row r="41" spans="1:29" ht="28.5" customHeight="1"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84"/>
      <c r="Q41" s="84"/>
      <c r="R41" s="12"/>
      <c r="S41" s="12"/>
      <c r="T41" s="12"/>
    </row>
    <row r="42" spans="1:29" ht="51.75" customHeight="1">
      <c r="A42" s="40"/>
      <c r="B42" s="40"/>
      <c r="C42" s="75"/>
      <c r="D42" s="40"/>
      <c r="E42" s="40"/>
      <c r="F42" s="40"/>
      <c r="G42" s="40"/>
      <c r="H42" s="125"/>
      <c r="I42" s="126"/>
      <c r="J42" s="40"/>
      <c r="K42" s="42"/>
      <c r="L42" s="42"/>
      <c r="M42" s="127"/>
      <c r="N42" s="127"/>
      <c r="O42" s="84"/>
      <c r="P42" s="84"/>
      <c r="Q42" s="12"/>
      <c r="R42" s="12"/>
      <c r="S42" s="12"/>
    </row>
    <row r="43" spans="1:29" ht="51.75" customHeight="1">
      <c r="A43" s="40"/>
      <c r="B43" s="40"/>
      <c r="C43" s="75"/>
      <c r="D43" s="40"/>
      <c r="E43" s="40"/>
      <c r="F43" s="40"/>
      <c r="G43" s="40"/>
      <c r="H43" s="125"/>
      <c r="I43" s="126"/>
      <c r="J43" s="40"/>
      <c r="K43" s="42"/>
      <c r="L43" s="42"/>
      <c r="M43" s="127"/>
      <c r="N43" s="127"/>
      <c r="O43" s="84"/>
      <c r="P43" s="84"/>
      <c r="Q43" s="12"/>
      <c r="R43" s="12"/>
      <c r="S43" s="12"/>
    </row>
    <row r="44" spans="1:29" ht="51.75" customHeight="1">
      <c r="A44" s="40"/>
      <c r="B44" s="40"/>
      <c r="C44" s="75"/>
      <c r="D44" s="40"/>
      <c r="E44" s="40"/>
      <c r="F44" s="40"/>
      <c r="G44" s="40"/>
      <c r="H44" s="125"/>
      <c r="I44" s="126"/>
      <c r="J44" s="40"/>
      <c r="K44" s="42"/>
      <c r="L44" s="42"/>
      <c r="M44" s="127"/>
      <c r="N44" s="127"/>
      <c r="O44" s="84"/>
      <c r="P44" s="84"/>
      <c r="Q44" s="12"/>
      <c r="R44" s="12"/>
      <c r="S44" s="12"/>
    </row>
    <row r="45" spans="1:29" ht="51.75" customHeight="1">
      <c r="A45" s="40"/>
      <c r="B45" s="40"/>
      <c r="C45" s="75"/>
      <c r="D45" s="40"/>
      <c r="E45" s="40"/>
      <c r="F45" s="40"/>
      <c r="G45" s="40"/>
      <c r="H45" s="125"/>
      <c r="I45" s="126"/>
      <c r="J45" s="40"/>
      <c r="K45" s="42"/>
      <c r="L45" s="42"/>
      <c r="M45" s="127"/>
      <c r="N45" s="127"/>
      <c r="O45" s="84"/>
      <c r="P45" s="84"/>
      <c r="Q45" s="12"/>
      <c r="R45" s="12"/>
      <c r="S45" s="12"/>
    </row>
    <row r="46" spans="1:29" ht="51.75" customHeight="1">
      <c r="A46" s="40"/>
      <c r="B46" s="40"/>
      <c r="C46" s="75"/>
      <c r="D46" s="40"/>
      <c r="E46" s="40"/>
      <c r="F46" s="40"/>
      <c r="G46" s="40"/>
      <c r="H46" s="125"/>
      <c r="I46" s="126"/>
      <c r="J46" s="40"/>
      <c r="K46" s="42"/>
      <c r="L46" s="42"/>
      <c r="M46" s="127"/>
      <c r="N46" s="127"/>
      <c r="O46" s="84"/>
      <c r="P46" s="84"/>
      <c r="Q46" s="12"/>
      <c r="R46" s="12"/>
      <c r="S46" s="12"/>
    </row>
    <row r="47" spans="1:29" ht="28.5" customHeight="1">
      <c r="A47" s="40"/>
      <c r="B47" s="40"/>
      <c r="C47" s="75"/>
      <c r="D47" s="40"/>
      <c r="E47" s="40"/>
      <c r="F47" s="40"/>
      <c r="G47" s="40"/>
      <c r="H47" s="125"/>
      <c r="I47" s="126"/>
      <c r="J47" s="40"/>
      <c r="K47" s="42"/>
      <c r="L47" s="42"/>
      <c r="M47" s="127"/>
      <c r="N47" s="127"/>
      <c r="O47" s="84"/>
      <c r="P47" s="84"/>
      <c r="Q47" s="12"/>
      <c r="R47" s="12"/>
      <c r="S47" s="12"/>
    </row>
    <row r="48" spans="1:29" ht="28.5" customHeight="1">
      <c r="A48" s="34">
        <v>2</v>
      </c>
      <c r="B48" s="35" t="s">
        <v>35</v>
      </c>
      <c r="C48" s="36"/>
      <c r="D48" s="36"/>
      <c r="E48" s="37"/>
      <c r="F48" s="37"/>
      <c r="G48" s="38"/>
      <c r="H48" s="38"/>
      <c r="I48" s="38"/>
      <c r="J48" s="38"/>
      <c r="K48" s="38"/>
      <c r="L48" s="128"/>
      <c r="M48" s="128"/>
      <c r="N48" s="128"/>
      <c r="O48" s="128"/>
      <c r="P48" s="128"/>
      <c r="Q48" s="128"/>
      <c r="R48" s="129"/>
      <c r="S48" s="130"/>
      <c r="T48" s="129"/>
      <c r="U48" s="130"/>
      <c r="V48" s="130"/>
      <c r="W48" s="39"/>
      <c r="X48" s="39"/>
    </row>
    <row r="49" spans="1:29" ht="18.75" customHeight="1">
      <c r="A49" s="131"/>
      <c r="B49" s="132"/>
      <c r="C49" s="133"/>
      <c r="D49" s="133"/>
      <c r="E49" s="134"/>
      <c r="F49" s="134"/>
      <c r="G49" s="40"/>
      <c r="H49" s="40"/>
      <c r="I49" s="40"/>
      <c r="J49" s="40"/>
      <c r="K49" s="40"/>
      <c r="L49" s="135"/>
      <c r="M49" s="135"/>
      <c r="N49" s="135"/>
      <c r="O49" s="135"/>
      <c r="P49" s="135"/>
      <c r="Q49" s="135"/>
      <c r="R49" s="136"/>
      <c r="S49" s="137"/>
      <c r="T49" s="136"/>
      <c r="U49" s="137"/>
      <c r="V49" s="137"/>
    </row>
    <row r="50" spans="1:29" ht="27.75" customHeight="1">
      <c r="A50" s="131"/>
      <c r="B50" s="138" t="s">
        <v>36</v>
      </c>
      <c r="C50" s="138"/>
      <c r="D50" s="138"/>
      <c r="E50" s="139"/>
      <c r="F50" s="139"/>
      <c r="G50" s="140"/>
      <c r="H50" s="140"/>
      <c r="I50" s="15"/>
      <c r="J50" s="40"/>
      <c r="K50" s="40"/>
      <c r="L50" s="135"/>
      <c r="M50" s="135"/>
      <c r="N50" s="135"/>
      <c r="O50" s="135"/>
      <c r="P50" s="135"/>
      <c r="Q50" s="135"/>
      <c r="R50" s="136"/>
      <c r="S50" s="137"/>
      <c r="T50" s="136"/>
      <c r="U50" s="137"/>
      <c r="V50" s="137"/>
    </row>
    <row r="51" spans="1:29" ht="30.75" customHeight="1">
      <c r="A51" s="141"/>
      <c r="B51" s="142" t="s">
        <v>37</v>
      </c>
      <c r="C51" s="142"/>
      <c r="D51" s="142" t="s">
        <v>38</v>
      </c>
      <c r="E51" s="143"/>
      <c r="F51" s="143"/>
      <c r="G51" s="143"/>
      <c r="H51" s="143"/>
      <c r="I51" s="143"/>
      <c r="J51" s="143" t="s">
        <v>39</v>
      </c>
      <c r="K51" s="143"/>
      <c r="L51" s="144">
        <v>20827</v>
      </c>
      <c r="M51" s="145"/>
      <c r="N51" s="145"/>
      <c r="O51" s="145"/>
      <c r="P51" s="145"/>
      <c r="Q51" s="145"/>
      <c r="R51" s="146"/>
      <c r="S51" s="147"/>
      <c r="T51" s="148"/>
      <c r="U51" s="148"/>
      <c r="V51" s="148"/>
      <c r="W51" s="148"/>
      <c r="X51" s="148"/>
    </row>
    <row r="52" spans="1:29" ht="21" customHeight="1">
      <c r="A52" s="40"/>
      <c r="B52" s="40"/>
      <c r="C52" s="75"/>
      <c r="D52" s="40"/>
      <c r="E52" s="40"/>
      <c r="I52" s="126"/>
      <c r="J52" s="40"/>
      <c r="K52" s="42"/>
      <c r="L52" s="42"/>
      <c r="M52" s="127"/>
      <c r="N52" s="127"/>
      <c r="O52" s="84"/>
      <c r="P52" s="84"/>
      <c r="Q52" s="12"/>
      <c r="R52" s="12"/>
      <c r="S52" s="12"/>
    </row>
    <row r="53" spans="1:29" ht="29.25" customHeight="1" thickBot="1">
      <c r="B53" s="43" t="s">
        <v>40</v>
      </c>
      <c r="C53" s="43"/>
      <c r="D53" s="43"/>
      <c r="E53" s="43"/>
      <c r="F53" s="82" t="str">
        <f>'[1]1安謝'!F55:G55</f>
        <v>Ｒ4.5.1</v>
      </c>
      <c r="G53" s="82"/>
      <c r="H53" s="15" t="s">
        <v>3</v>
      </c>
      <c r="I53" s="149"/>
      <c r="J53" s="40"/>
    </row>
    <row r="54" spans="1:29" ht="35.25" customHeight="1">
      <c r="A54" s="28"/>
      <c r="B54" s="150" t="s">
        <v>14</v>
      </c>
      <c r="C54" s="151" t="s">
        <v>41</v>
      </c>
      <c r="D54" s="152"/>
      <c r="E54" s="153" t="s">
        <v>42</v>
      </c>
      <c r="F54" s="152"/>
      <c r="G54" s="153" t="s">
        <v>43</v>
      </c>
      <c r="H54" s="152"/>
      <c r="I54" s="154" t="s">
        <v>44</v>
      </c>
      <c r="J54" s="154"/>
      <c r="K54" s="154" t="s">
        <v>45</v>
      </c>
      <c r="L54" s="154"/>
      <c r="M54" s="154" t="s">
        <v>46</v>
      </c>
      <c r="N54" s="153"/>
      <c r="O54" s="155" t="s">
        <v>47</v>
      </c>
      <c r="P54" s="156"/>
      <c r="Q54" s="157" t="s">
        <v>34</v>
      </c>
      <c r="R54" s="158"/>
    </row>
    <row r="55" spans="1:29" ht="35.25" customHeight="1">
      <c r="A55" s="159"/>
      <c r="B55" s="160" t="s">
        <v>48</v>
      </c>
      <c r="C55" s="161">
        <v>49</v>
      </c>
      <c r="D55" s="162"/>
      <c r="E55" s="161">
        <v>48</v>
      </c>
      <c r="F55" s="162"/>
      <c r="G55" s="161">
        <v>54</v>
      </c>
      <c r="H55" s="162"/>
      <c r="I55" s="161">
        <v>48</v>
      </c>
      <c r="J55" s="162"/>
      <c r="K55" s="163">
        <v>54</v>
      </c>
      <c r="L55" s="163"/>
      <c r="M55" s="161">
        <v>65</v>
      </c>
      <c r="N55" s="162"/>
      <c r="O55" s="164">
        <v>23</v>
      </c>
      <c r="P55" s="165"/>
      <c r="Q55" s="166">
        <f t="shared" ref="Q55:Q60" si="0">SUM(C55+E55+G55+I55+K55+M55)</f>
        <v>318</v>
      </c>
      <c r="R55" s="167"/>
    </row>
    <row r="56" spans="1:29" ht="35.25" customHeight="1">
      <c r="A56" s="159"/>
      <c r="B56" s="160" t="s">
        <v>49</v>
      </c>
      <c r="C56" s="161">
        <v>50</v>
      </c>
      <c r="D56" s="162"/>
      <c r="E56" s="161">
        <v>48</v>
      </c>
      <c r="F56" s="162"/>
      <c r="G56" s="161">
        <v>47</v>
      </c>
      <c r="H56" s="162"/>
      <c r="I56" s="161">
        <v>51</v>
      </c>
      <c r="J56" s="162"/>
      <c r="K56" s="163">
        <v>48</v>
      </c>
      <c r="L56" s="163"/>
      <c r="M56" s="163">
        <v>53</v>
      </c>
      <c r="N56" s="163"/>
      <c r="O56" s="164">
        <v>25</v>
      </c>
      <c r="P56" s="165"/>
      <c r="Q56" s="166">
        <f t="shared" si="0"/>
        <v>297</v>
      </c>
      <c r="R56" s="167"/>
    </row>
    <row r="57" spans="1:29" ht="35.25" customHeight="1">
      <c r="A57" s="159"/>
      <c r="B57" s="160" t="s">
        <v>50</v>
      </c>
      <c r="C57" s="161">
        <v>47</v>
      </c>
      <c r="D57" s="162"/>
      <c r="E57" s="161">
        <v>50</v>
      </c>
      <c r="F57" s="162"/>
      <c r="G57" s="161">
        <v>48</v>
      </c>
      <c r="H57" s="162"/>
      <c r="I57" s="161">
        <v>48</v>
      </c>
      <c r="J57" s="162"/>
      <c r="K57" s="161">
        <v>52</v>
      </c>
      <c r="L57" s="162"/>
      <c r="M57" s="163">
        <v>49</v>
      </c>
      <c r="N57" s="163"/>
      <c r="O57" s="164">
        <v>29</v>
      </c>
      <c r="P57" s="165"/>
      <c r="Q57" s="166">
        <f t="shared" si="0"/>
        <v>294</v>
      </c>
      <c r="R57" s="167"/>
    </row>
    <row r="58" spans="1:29" ht="35.25" customHeight="1">
      <c r="A58" s="159"/>
      <c r="B58" s="168" t="s">
        <v>51</v>
      </c>
      <c r="C58" s="169">
        <v>48</v>
      </c>
      <c r="D58" s="170"/>
      <c r="E58" s="169">
        <v>47</v>
      </c>
      <c r="F58" s="170"/>
      <c r="G58" s="169">
        <v>49</v>
      </c>
      <c r="H58" s="170"/>
      <c r="I58" s="169">
        <v>46</v>
      </c>
      <c r="J58" s="170"/>
      <c r="K58" s="171">
        <v>50</v>
      </c>
      <c r="L58" s="171"/>
      <c r="M58" s="171">
        <v>50</v>
      </c>
      <c r="N58" s="171"/>
      <c r="O58" s="172">
        <v>29</v>
      </c>
      <c r="P58" s="173"/>
      <c r="Q58" s="174">
        <f t="shared" si="0"/>
        <v>290</v>
      </c>
      <c r="R58" s="175"/>
    </row>
    <row r="59" spans="1:29" ht="35.25" customHeight="1">
      <c r="A59" s="159"/>
      <c r="B59" s="176" t="s">
        <v>52</v>
      </c>
      <c r="C59" s="177">
        <v>64</v>
      </c>
      <c r="D59" s="178"/>
      <c r="E59" s="177">
        <v>49</v>
      </c>
      <c r="F59" s="178"/>
      <c r="G59" s="177">
        <v>46</v>
      </c>
      <c r="H59" s="178"/>
      <c r="I59" s="177">
        <v>49</v>
      </c>
      <c r="J59" s="178"/>
      <c r="K59" s="177">
        <v>45</v>
      </c>
      <c r="L59" s="178"/>
      <c r="M59" s="179">
        <v>50</v>
      </c>
      <c r="N59" s="179"/>
      <c r="O59" s="180">
        <v>17</v>
      </c>
      <c r="P59" s="181"/>
      <c r="Q59" s="182">
        <f t="shared" si="0"/>
        <v>303</v>
      </c>
      <c r="R59" s="183"/>
      <c r="Y59" s="4"/>
      <c r="Z59" s="4"/>
      <c r="AA59" s="4"/>
      <c r="AB59" s="4"/>
      <c r="AC59" s="4"/>
    </row>
    <row r="60" spans="1:29" ht="35.25" customHeight="1" thickBot="1">
      <c r="A60" s="159"/>
      <c r="B60" s="184" t="s">
        <v>53</v>
      </c>
      <c r="C60" s="185">
        <v>33</v>
      </c>
      <c r="D60" s="186"/>
      <c r="E60" s="185">
        <v>61</v>
      </c>
      <c r="F60" s="186"/>
      <c r="G60" s="185">
        <v>54</v>
      </c>
      <c r="H60" s="186"/>
      <c r="I60" s="185">
        <v>47</v>
      </c>
      <c r="J60" s="186"/>
      <c r="K60" s="185">
        <v>51</v>
      </c>
      <c r="L60" s="186"/>
      <c r="M60" s="187">
        <v>46</v>
      </c>
      <c r="N60" s="187"/>
      <c r="O60" s="188">
        <v>15</v>
      </c>
      <c r="P60" s="189"/>
      <c r="Q60" s="190">
        <f t="shared" si="0"/>
        <v>292</v>
      </c>
      <c r="R60" s="191"/>
      <c r="Y60" s="4"/>
      <c r="Z60" s="4"/>
      <c r="AA60" s="4"/>
      <c r="AB60" s="4"/>
      <c r="AC60" s="4"/>
    </row>
    <row r="61" spans="1:29" ht="18.75" customHeight="1"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2"/>
      <c r="Y61" s="4"/>
      <c r="Z61" s="4"/>
      <c r="AA61" s="4"/>
      <c r="AB61" s="4"/>
      <c r="AC61" s="4"/>
    </row>
    <row r="62" spans="1:29" ht="28.5" customHeight="1">
      <c r="B62" s="192" t="s">
        <v>54</v>
      </c>
      <c r="C62" s="193"/>
      <c r="D62" s="193"/>
      <c r="E62" s="193"/>
      <c r="F62" s="193"/>
      <c r="G62" s="193"/>
      <c r="H62" s="14" t="str">
        <f>'[1]1安謝'!H64:I64</f>
        <v>Ｒ4.4.1</v>
      </c>
      <c r="I62" s="14"/>
      <c r="J62" s="15" t="s">
        <v>3</v>
      </c>
    </row>
    <row r="63" spans="1:29" ht="28.5" customHeight="1">
      <c r="B63" s="194" t="s">
        <v>55</v>
      </c>
      <c r="C63" s="194"/>
      <c r="D63" s="194"/>
      <c r="E63" s="194"/>
      <c r="F63" s="194" t="s">
        <v>56</v>
      </c>
      <c r="G63" s="194"/>
      <c r="H63" s="194"/>
      <c r="I63" s="194"/>
      <c r="J63" s="194"/>
      <c r="K63" s="194"/>
      <c r="L63" s="194"/>
      <c r="M63" s="194" t="s">
        <v>57</v>
      </c>
      <c r="N63" s="194"/>
      <c r="O63" s="194"/>
      <c r="P63" s="194" t="s">
        <v>58</v>
      </c>
      <c r="Q63" s="194"/>
      <c r="R63" s="28"/>
      <c r="S63" s="28"/>
      <c r="T63" s="10"/>
      <c r="U63" s="10"/>
    </row>
    <row r="64" spans="1:29" ht="28.5" customHeight="1">
      <c r="B64" s="195" t="s">
        <v>36</v>
      </c>
      <c r="C64" s="195"/>
      <c r="D64" s="195"/>
      <c r="E64" s="195"/>
      <c r="F64" s="195" t="s">
        <v>59</v>
      </c>
      <c r="G64" s="195"/>
      <c r="H64" s="195"/>
      <c r="I64" s="195"/>
      <c r="J64" s="195"/>
      <c r="K64" s="195"/>
      <c r="L64" s="195"/>
      <c r="M64" s="196">
        <v>140</v>
      </c>
      <c r="N64" s="196"/>
      <c r="O64" s="196"/>
      <c r="P64" s="196" t="s">
        <v>60</v>
      </c>
      <c r="Q64" s="196"/>
      <c r="R64" s="28"/>
      <c r="S64" s="28"/>
      <c r="T64" s="10"/>
      <c r="U64" s="10"/>
    </row>
    <row r="65" spans="1:24" ht="20.25" customHeight="1">
      <c r="J65" s="10"/>
    </row>
    <row r="66" spans="1:24" ht="30" customHeight="1">
      <c r="A66" s="34">
        <v>3</v>
      </c>
      <c r="B66" s="35" t="s">
        <v>61</v>
      </c>
      <c r="C66" s="36"/>
      <c r="D66" s="36"/>
      <c r="E66" s="37"/>
      <c r="F66" s="37"/>
      <c r="G66" s="197"/>
      <c r="H66" s="197"/>
      <c r="I66" s="198"/>
      <c r="J66" s="198"/>
      <c r="K66" s="199"/>
      <c r="L66" s="197"/>
      <c r="M66" s="197"/>
      <c r="N66" s="197"/>
      <c r="O66" s="197"/>
      <c r="P66" s="198"/>
      <c r="Q66" s="198"/>
      <c r="R66" s="199"/>
      <c r="S66" s="197"/>
      <c r="T66" s="197"/>
      <c r="U66" s="197"/>
      <c r="V66" s="197"/>
      <c r="W66" s="39"/>
      <c r="X66" s="39"/>
    </row>
    <row r="67" spans="1:24" ht="6" customHeight="1">
      <c r="A67" s="40"/>
      <c r="B67" s="40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159"/>
      <c r="R67" s="28"/>
      <c r="S67" s="27"/>
      <c r="T67" s="28"/>
      <c r="U67" s="28"/>
      <c r="V67" s="28"/>
      <c r="W67" s="28"/>
    </row>
    <row r="68" spans="1:24" ht="30" customHeight="1">
      <c r="A68" s="40"/>
      <c r="B68" s="13" t="s">
        <v>62</v>
      </c>
      <c r="C68" s="200"/>
      <c r="D68" s="200"/>
      <c r="E68" s="200"/>
      <c r="F68" s="201" t="s">
        <v>63</v>
      </c>
      <c r="G68" s="201"/>
      <c r="H68" s="201"/>
      <c r="I68" s="201"/>
      <c r="J68" s="201"/>
      <c r="K68" s="201"/>
      <c r="L68" s="201"/>
      <c r="M68" s="201"/>
      <c r="N68" s="201"/>
      <c r="O68" s="201"/>
      <c r="P68" s="14" t="str">
        <f>'[1]11壺屋'!$P$75</f>
        <v>Ｒ4.5.1</v>
      </c>
      <c r="Q68" s="14"/>
      <c r="R68" s="15" t="s">
        <v>3</v>
      </c>
      <c r="S68" s="202"/>
      <c r="T68" s="202"/>
      <c r="U68" s="202"/>
    </row>
    <row r="69" spans="1:24" ht="30" customHeight="1">
      <c r="A69" s="40"/>
      <c r="B69" s="203" t="s">
        <v>64</v>
      </c>
      <c r="C69" s="204"/>
      <c r="D69" s="204"/>
      <c r="E69" s="204"/>
      <c r="F69" s="204"/>
      <c r="G69" s="204"/>
      <c r="H69" s="204"/>
      <c r="I69" s="205"/>
      <c r="J69" s="206" t="s">
        <v>65</v>
      </c>
      <c r="K69" s="206"/>
      <c r="L69" s="206"/>
      <c r="M69" s="206"/>
      <c r="N69" s="206"/>
      <c r="O69" s="206"/>
      <c r="P69" s="207" t="s">
        <v>66</v>
      </c>
      <c r="Q69" s="208"/>
      <c r="R69" s="27"/>
    </row>
    <row r="70" spans="1:24" ht="29.25" customHeight="1">
      <c r="A70" s="40"/>
      <c r="B70" s="209" t="s">
        <v>67</v>
      </c>
      <c r="C70" s="210"/>
      <c r="D70" s="210"/>
      <c r="E70" s="210"/>
      <c r="F70" s="210"/>
      <c r="G70" s="210"/>
      <c r="H70" s="210"/>
      <c r="I70" s="211"/>
      <c r="J70" s="212" t="s">
        <v>68</v>
      </c>
      <c r="K70" s="212"/>
      <c r="L70" s="212"/>
      <c r="M70" s="212"/>
      <c r="N70" s="212"/>
      <c r="O70" s="212"/>
      <c r="P70" s="213">
        <v>110</v>
      </c>
      <c r="Q70" s="214"/>
      <c r="R70" s="27"/>
    </row>
    <row r="71" spans="1:24" ht="29.25" customHeight="1">
      <c r="A71" s="1"/>
      <c r="B71" s="209" t="s">
        <v>69</v>
      </c>
      <c r="C71" s="210"/>
      <c r="D71" s="210"/>
      <c r="E71" s="210"/>
      <c r="F71" s="210"/>
      <c r="G71" s="210"/>
      <c r="H71" s="210"/>
      <c r="I71" s="211"/>
      <c r="J71" s="212" t="s">
        <v>70</v>
      </c>
      <c r="K71" s="212"/>
      <c r="L71" s="212"/>
      <c r="M71" s="212"/>
      <c r="N71" s="212"/>
      <c r="O71" s="212"/>
      <c r="P71" s="213">
        <v>201</v>
      </c>
      <c r="Q71" s="214"/>
      <c r="X71" s="29"/>
    </row>
    <row r="72" spans="1:24" ht="29.25" customHeight="1">
      <c r="A72" s="1"/>
      <c r="B72" s="209" t="s">
        <v>71</v>
      </c>
      <c r="C72" s="210"/>
      <c r="D72" s="210"/>
      <c r="E72" s="210"/>
      <c r="F72" s="210"/>
      <c r="G72" s="210"/>
      <c r="H72" s="210"/>
      <c r="I72" s="211"/>
      <c r="J72" s="215" t="s">
        <v>72</v>
      </c>
      <c r="K72" s="212"/>
      <c r="L72" s="212"/>
      <c r="M72" s="212"/>
      <c r="N72" s="212"/>
      <c r="O72" s="212"/>
      <c r="P72" s="213">
        <v>145</v>
      </c>
      <c r="Q72" s="214"/>
    </row>
    <row r="73" spans="1:24" ht="29.25" customHeight="1">
      <c r="A73" s="1"/>
      <c r="B73" s="209" t="s">
        <v>73</v>
      </c>
      <c r="C73" s="210"/>
      <c r="D73" s="210"/>
      <c r="E73" s="210"/>
      <c r="F73" s="210"/>
      <c r="G73" s="210"/>
      <c r="H73" s="210"/>
      <c r="I73" s="211"/>
      <c r="J73" s="212" t="s">
        <v>74</v>
      </c>
      <c r="K73" s="212"/>
      <c r="L73" s="212"/>
      <c r="M73" s="212"/>
      <c r="N73" s="212"/>
      <c r="O73" s="212"/>
      <c r="P73" s="213">
        <v>177</v>
      </c>
      <c r="Q73" s="214"/>
    </row>
    <row r="74" spans="1:24" ht="29.25" customHeight="1">
      <c r="A74" s="131"/>
      <c r="B74" s="216" t="s">
        <v>75</v>
      </c>
      <c r="C74" s="216"/>
      <c r="D74" s="216"/>
      <c r="E74" s="216"/>
      <c r="F74" s="216"/>
      <c r="G74" s="216"/>
      <c r="H74" s="216"/>
      <c r="I74" s="216"/>
      <c r="J74" s="212" t="s">
        <v>76</v>
      </c>
      <c r="K74" s="212"/>
      <c r="L74" s="212"/>
      <c r="M74" s="212"/>
      <c r="N74" s="212"/>
      <c r="O74" s="212"/>
      <c r="P74" s="213">
        <v>79</v>
      </c>
      <c r="Q74" s="214"/>
    </row>
    <row r="75" spans="1:24" ht="29.25" customHeight="1">
      <c r="A75" s="217"/>
      <c r="B75" s="218"/>
      <c r="C75" s="218"/>
      <c r="D75" s="218"/>
      <c r="E75" s="218"/>
      <c r="F75" s="218"/>
      <c r="G75" s="218"/>
      <c r="H75" s="218"/>
      <c r="I75" s="218"/>
      <c r="J75" s="219" t="s">
        <v>77</v>
      </c>
      <c r="K75" s="219"/>
      <c r="L75" s="219"/>
      <c r="M75" s="219"/>
      <c r="N75" s="219"/>
      <c r="O75" s="219"/>
      <c r="P75" s="220">
        <f>SUM(P70:Q74)</f>
        <v>712</v>
      </c>
      <c r="Q75" s="221"/>
    </row>
    <row r="76" spans="1:24" ht="29.25" customHeight="1">
      <c r="A76" s="217"/>
      <c r="B76" s="222"/>
      <c r="C76" s="222"/>
      <c r="D76" s="222"/>
      <c r="E76" s="222"/>
      <c r="F76" s="222"/>
      <c r="G76" s="222"/>
      <c r="H76" s="222"/>
      <c r="I76" s="222"/>
      <c r="J76" s="219" t="s">
        <v>78</v>
      </c>
      <c r="K76" s="219"/>
      <c r="L76" s="219"/>
      <c r="M76" s="219"/>
      <c r="N76" s="219"/>
      <c r="O76" s="219"/>
      <c r="P76" s="223">
        <f>SUM(P75)/L33</f>
        <v>0.16924173995721417</v>
      </c>
      <c r="Q76" s="224"/>
    </row>
    <row r="77" spans="1:24" ht="29.25" customHeight="1">
      <c r="A77" s="217"/>
      <c r="B77" s="225"/>
      <c r="C77" s="225"/>
      <c r="D77" s="225"/>
      <c r="E77" s="225"/>
      <c r="F77" s="225"/>
      <c r="G77" s="225"/>
      <c r="H77" s="225"/>
      <c r="I77" s="225"/>
      <c r="J77" s="226"/>
      <c r="K77" s="226"/>
      <c r="L77" s="226"/>
      <c r="M77" s="226"/>
      <c r="N77" s="226"/>
      <c r="O77" s="226"/>
      <c r="P77" s="227"/>
      <c r="Q77" s="227"/>
    </row>
    <row r="78" spans="1:24" ht="29.25" customHeight="1">
      <c r="A78" s="217"/>
      <c r="B78" s="225"/>
      <c r="C78" s="225"/>
      <c r="D78" s="225"/>
      <c r="E78" s="225"/>
      <c r="F78" s="225"/>
      <c r="G78" s="225"/>
      <c r="H78" s="225"/>
      <c r="I78" s="225"/>
      <c r="J78" s="226"/>
      <c r="K78" s="226"/>
      <c r="L78" s="226"/>
      <c r="M78" s="226"/>
      <c r="N78" s="226"/>
      <c r="O78" s="226"/>
      <c r="P78" s="227"/>
      <c r="Q78" s="227"/>
    </row>
    <row r="79" spans="1:24" ht="29.25" customHeight="1">
      <c r="A79" s="217"/>
      <c r="B79" s="225"/>
      <c r="C79" s="225"/>
      <c r="D79" s="225"/>
      <c r="E79" s="225"/>
      <c r="F79" s="225"/>
      <c r="G79" s="225"/>
      <c r="H79" s="225"/>
      <c r="I79" s="225"/>
      <c r="J79" s="226"/>
      <c r="K79" s="226"/>
      <c r="L79" s="226"/>
      <c r="M79" s="226"/>
      <c r="N79" s="226"/>
      <c r="O79" s="226"/>
      <c r="P79" s="227"/>
      <c r="Q79" s="227"/>
    </row>
    <row r="80" spans="1:24" ht="29.25" customHeight="1">
      <c r="A80" s="217"/>
      <c r="B80" s="228" t="s">
        <v>79</v>
      </c>
      <c r="C80" s="229"/>
      <c r="D80" s="229"/>
      <c r="E80" s="229"/>
      <c r="F80" s="229"/>
      <c r="G80" s="229"/>
      <c r="H80" s="14" t="str">
        <f>'[1]11壺屋'!$H$83</f>
        <v>Ｒ5.3.1</v>
      </c>
      <c r="I80" s="14"/>
      <c r="J80" s="15" t="s">
        <v>3</v>
      </c>
      <c r="K80" s="226"/>
      <c r="L80" s="226"/>
      <c r="M80" s="226"/>
      <c r="N80" s="226"/>
      <c r="O80" s="226"/>
      <c r="P80" s="227"/>
      <c r="Q80" s="227"/>
    </row>
    <row r="81" spans="1:24" ht="25.5" customHeight="1">
      <c r="A81" s="217"/>
      <c r="B81" s="206" t="s">
        <v>80</v>
      </c>
      <c r="C81" s="206"/>
      <c r="D81" s="206"/>
      <c r="E81" s="206"/>
      <c r="F81" s="206"/>
      <c r="G81" s="206"/>
      <c r="H81" s="206"/>
      <c r="I81" s="206"/>
      <c r="J81" s="230" t="s">
        <v>81</v>
      </c>
      <c r="K81" s="230"/>
      <c r="L81" s="230"/>
      <c r="M81" s="230"/>
      <c r="N81" s="230"/>
      <c r="O81" s="231" t="s">
        <v>82</v>
      </c>
      <c r="P81" s="231"/>
      <c r="Q81" s="231"/>
      <c r="R81" s="231"/>
      <c r="S81" s="231"/>
      <c r="T81" s="230" t="s">
        <v>83</v>
      </c>
      <c r="U81" s="230"/>
      <c r="V81" s="230"/>
    </row>
    <row r="82" spans="1:24" ht="25.5" customHeight="1">
      <c r="A82" s="217"/>
      <c r="B82" s="212" t="s">
        <v>84</v>
      </c>
      <c r="C82" s="212"/>
      <c r="D82" s="212"/>
      <c r="E82" s="212"/>
      <c r="F82" s="212"/>
      <c r="G82" s="212"/>
      <c r="H82" s="212"/>
      <c r="I82" s="212"/>
      <c r="J82" s="232" t="s">
        <v>85</v>
      </c>
      <c r="K82" s="232"/>
      <c r="L82" s="232"/>
      <c r="M82" s="232"/>
      <c r="N82" s="232"/>
      <c r="O82" s="233" t="s">
        <v>86</v>
      </c>
      <c r="P82" s="233"/>
      <c r="Q82" s="233"/>
      <c r="R82" s="233"/>
      <c r="S82" s="233"/>
      <c r="T82" s="234" t="s">
        <v>87</v>
      </c>
      <c r="U82" s="234"/>
      <c r="V82" s="234"/>
    </row>
    <row r="83" spans="1:24" ht="25.5" customHeight="1">
      <c r="A83" s="217"/>
      <c r="B83" s="235"/>
      <c r="C83" s="235"/>
      <c r="D83" s="235"/>
      <c r="E83" s="235"/>
      <c r="F83" s="235"/>
      <c r="G83" s="235"/>
      <c r="H83" s="235"/>
      <c r="I83" s="235"/>
      <c r="J83" s="236"/>
      <c r="K83" s="236"/>
      <c r="L83" s="236"/>
      <c r="M83" s="236"/>
      <c r="N83" s="236"/>
      <c r="O83" s="237"/>
      <c r="P83" s="237"/>
      <c r="Q83" s="237"/>
      <c r="R83" s="237"/>
      <c r="S83" s="237"/>
      <c r="T83" s="235"/>
      <c r="U83" s="235"/>
      <c r="V83" s="235"/>
    </row>
    <row r="84" spans="1:24" ht="27.75" customHeight="1">
      <c r="A84" s="217"/>
      <c r="B84" s="228" t="s">
        <v>88</v>
      </c>
      <c r="C84" s="229"/>
      <c r="D84" s="229"/>
      <c r="E84" s="229"/>
      <c r="F84" s="229"/>
      <c r="G84" s="229"/>
      <c r="H84" s="229"/>
      <c r="I84" s="229"/>
      <c r="J84" s="238" t="str">
        <f>'[1]11壺屋'!$J$87</f>
        <v>R4.4.1</v>
      </c>
      <c r="K84" s="238"/>
      <c r="L84" s="15" t="s">
        <v>3</v>
      </c>
      <c r="M84" s="236"/>
      <c r="N84" s="236"/>
    </row>
    <row r="85" spans="1:24" ht="25.5" customHeight="1">
      <c r="A85" s="217"/>
      <c r="B85" s="206" t="s">
        <v>80</v>
      </c>
      <c r="C85" s="206"/>
      <c r="D85" s="206"/>
      <c r="E85" s="206"/>
      <c r="F85" s="206"/>
      <c r="G85" s="206"/>
      <c r="H85" s="206"/>
      <c r="I85" s="206"/>
      <c r="J85" s="239"/>
      <c r="K85" s="236"/>
      <c r="L85" s="236"/>
      <c r="M85" s="236"/>
      <c r="N85" s="236"/>
    </row>
    <row r="86" spans="1:24" ht="25.5" customHeight="1">
      <c r="A86" s="217"/>
      <c r="B86" s="240" t="s">
        <v>89</v>
      </c>
      <c r="C86" s="241"/>
      <c r="D86" s="241"/>
      <c r="E86" s="241"/>
      <c r="F86" s="241"/>
      <c r="G86" s="241"/>
      <c r="H86" s="241"/>
      <c r="I86" s="242"/>
      <c r="J86" s="236"/>
      <c r="K86" s="236"/>
      <c r="L86" s="236"/>
      <c r="M86" s="236"/>
      <c r="N86" s="236"/>
    </row>
    <row r="87" spans="1:24" ht="25.5" customHeight="1">
      <c r="A87" s="217"/>
      <c r="B87" s="240" t="s">
        <v>90</v>
      </c>
      <c r="C87" s="241"/>
      <c r="D87" s="241"/>
      <c r="E87" s="241"/>
      <c r="F87" s="241"/>
      <c r="G87" s="241"/>
      <c r="H87" s="241"/>
      <c r="I87" s="242"/>
      <c r="J87" s="236"/>
      <c r="K87" s="236"/>
      <c r="L87" s="236"/>
      <c r="M87" s="236"/>
      <c r="N87" s="236"/>
    </row>
    <row r="88" spans="1:24" ht="25.5" customHeight="1">
      <c r="A88" s="217"/>
      <c r="B88" s="235"/>
      <c r="C88" s="235"/>
      <c r="D88" s="235"/>
      <c r="E88" s="235"/>
      <c r="F88" s="235"/>
      <c r="G88" s="235"/>
      <c r="H88" s="235"/>
      <c r="I88" s="235"/>
      <c r="J88" s="236"/>
      <c r="K88" s="236"/>
      <c r="L88" s="236"/>
      <c r="M88" s="236"/>
      <c r="N88" s="236"/>
    </row>
    <row r="89" spans="1:24" ht="25.5" customHeight="1">
      <c r="A89" s="217"/>
      <c r="B89" s="13" t="s">
        <v>91</v>
      </c>
      <c r="C89" s="200"/>
      <c r="D89" s="200"/>
      <c r="E89" s="200"/>
      <c r="F89" s="200"/>
      <c r="G89" s="14" t="str">
        <f>'[1]11壺屋'!$G$93</f>
        <v>R4.1.27</v>
      </c>
      <c r="H89" s="14"/>
      <c r="I89" s="15" t="s">
        <v>3</v>
      </c>
      <c r="J89" s="236"/>
      <c r="K89" s="236"/>
      <c r="L89" s="236"/>
      <c r="M89" s="236"/>
      <c r="N89" s="236"/>
      <c r="O89" s="243" t="s">
        <v>92</v>
      </c>
      <c r="P89" s="244"/>
      <c r="Q89" s="244"/>
      <c r="R89" s="244"/>
      <c r="S89" s="244"/>
      <c r="T89" s="244"/>
      <c r="U89" s="244"/>
      <c r="V89" s="14" t="str">
        <f>'[1]11壺屋'!$V$97</f>
        <v>R4.1.27</v>
      </c>
      <c r="W89" s="14"/>
      <c r="X89" s="15" t="s">
        <v>3</v>
      </c>
    </row>
    <row r="90" spans="1:24" ht="25.5" customHeight="1">
      <c r="A90" s="217"/>
      <c r="B90" s="245" t="s">
        <v>80</v>
      </c>
      <c r="C90" s="246"/>
      <c r="D90" s="246"/>
      <c r="E90" s="246"/>
      <c r="F90" s="246"/>
      <c r="G90" s="247"/>
      <c r="H90" s="245" t="s">
        <v>93</v>
      </c>
      <c r="I90" s="246"/>
      <c r="J90" s="246"/>
      <c r="K90" s="246"/>
      <c r="L90" s="246"/>
      <c r="M90" s="247"/>
      <c r="N90" s="236"/>
      <c r="O90" s="248" t="s">
        <v>80</v>
      </c>
      <c r="P90" s="249"/>
      <c r="Q90" s="249"/>
      <c r="R90" s="249"/>
      <c r="S90" s="249"/>
      <c r="T90" s="231" t="s">
        <v>94</v>
      </c>
      <c r="U90" s="231"/>
      <c r="V90" s="231"/>
      <c r="W90" s="231"/>
      <c r="X90" s="231"/>
    </row>
    <row r="91" spans="1:24" ht="25.5" customHeight="1">
      <c r="A91" s="217"/>
      <c r="B91" s="240" t="s">
        <v>95</v>
      </c>
      <c r="C91" s="241"/>
      <c r="D91" s="241"/>
      <c r="E91" s="241"/>
      <c r="F91" s="241"/>
      <c r="G91" s="242"/>
      <c r="H91" s="240" t="s">
        <v>96</v>
      </c>
      <c r="I91" s="241"/>
      <c r="J91" s="241"/>
      <c r="K91" s="241"/>
      <c r="L91" s="241"/>
      <c r="M91" s="242"/>
      <c r="N91" s="236"/>
      <c r="O91" s="250" t="s">
        <v>97</v>
      </c>
      <c r="P91" s="251"/>
      <c r="Q91" s="251"/>
      <c r="R91" s="251"/>
      <c r="S91" s="251"/>
      <c r="T91" s="233" t="s">
        <v>98</v>
      </c>
      <c r="U91" s="233"/>
      <c r="V91" s="233"/>
      <c r="W91" s="233"/>
      <c r="X91" s="233"/>
    </row>
    <row r="92" spans="1:24" ht="25.5" customHeight="1">
      <c r="A92" s="217"/>
      <c r="B92" s="252" t="s">
        <v>99</v>
      </c>
      <c r="C92" s="253"/>
      <c r="D92" s="253"/>
      <c r="E92" s="253"/>
      <c r="F92" s="253"/>
      <c r="G92" s="253"/>
      <c r="H92" s="212" t="s">
        <v>100</v>
      </c>
      <c r="I92" s="212"/>
      <c r="J92" s="212"/>
      <c r="K92" s="212"/>
      <c r="L92" s="212"/>
      <c r="M92" s="212"/>
      <c r="N92" s="236"/>
      <c r="O92" s="250" t="s">
        <v>101</v>
      </c>
      <c r="P92" s="251"/>
      <c r="Q92" s="251"/>
      <c r="R92" s="251"/>
      <c r="S92" s="251"/>
      <c r="T92" s="254" t="s">
        <v>102</v>
      </c>
      <c r="U92" s="254"/>
      <c r="V92" s="254"/>
      <c r="W92" s="254"/>
      <c r="X92" s="254"/>
    </row>
    <row r="93" spans="1:24" ht="25.5" customHeight="1">
      <c r="A93" s="217"/>
      <c r="B93" s="212" t="s">
        <v>103</v>
      </c>
      <c r="C93" s="212"/>
      <c r="D93" s="212"/>
      <c r="E93" s="212"/>
      <c r="F93" s="212"/>
      <c r="G93" s="212"/>
      <c r="H93" s="212" t="s">
        <v>100</v>
      </c>
      <c r="I93" s="212"/>
      <c r="J93" s="212"/>
      <c r="K93" s="212"/>
      <c r="L93" s="212"/>
      <c r="M93" s="212"/>
      <c r="N93" s="236"/>
      <c r="O93" s="250" t="s">
        <v>104</v>
      </c>
      <c r="P93" s="251"/>
      <c r="Q93" s="251"/>
      <c r="R93" s="251"/>
      <c r="S93" s="251"/>
      <c r="T93" s="254" t="s">
        <v>105</v>
      </c>
      <c r="U93" s="254"/>
      <c r="V93" s="254"/>
      <c r="W93" s="254"/>
      <c r="X93" s="254"/>
    </row>
    <row r="94" spans="1:24" ht="25.5" customHeight="1">
      <c r="A94" s="217"/>
      <c r="B94" s="212" t="s">
        <v>106</v>
      </c>
      <c r="C94" s="212"/>
      <c r="D94" s="212"/>
      <c r="E94" s="212"/>
      <c r="F94" s="212"/>
      <c r="G94" s="212"/>
      <c r="H94" s="212" t="s">
        <v>107</v>
      </c>
      <c r="I94" s="212"/>
      <c r="J94" s="212"/>
      <c r="K94" s="212"/>
      <c r="L94" s="212"/>
      <c r="M94" s="212"/>
      <c r="N94" s="236"/>
    </row>
    <row r="95" spans="1:24" ht="25.5" customHeight="1">
      <c r="A95" s="217"/>
      <c r="B95" s="240" t="s">
        <v>108</v>
      </c>
      <c r="C95" s="241"/>
      <c r="D95" s="241"/>
      <c r="E95" s="241"/>
      <c r="F95" s="241"/>
      <c r="G95" s="242"/>
      <c r="H95" s="240" t="s">
        <v>109</v>
      </c>
      <c r="I95" s="241"/>
      <c r="J95" s="241"/>
      <c r="K95" s="241"/>
      <c r="L95" s="241"/>
      <c r="M95" s="242"/>
      <c r="N95" s="236"/>
      <c r="O95" s="243" t="s">
        <v>110</v>
      </c>
      <c r="P95" s="244"/>
      <c r="Q95" s="244"/>
      <c r="R95" s="244"/>
      <c r="S95" s="244"/>
      <c r="T95" s="244"/>
      <c r="U95" s="244"/>
      <c r="V95" s="14" t="str">
        <f>'[1]11壺屋'!$V$101</f>
        <v>R5.4.1</v>
      </c>
      <c r="W95" s="14"/>
      <c r="X95" s="15" t="s">
        <v>3</v>
      </c>
    </row>
    <row r="96" spans="1:24" ht="25.5" customHeight="1">
      <c r="A96" s="217"/>
      <c r="B96" s="212" t="s">
        <v>111</v>
      </c>
      <c r="C96" s="212"/>
      <c r="D96" s="212"/>
      <c r="E96" s="212"/>
      <c r="F96" s="212"/>
      <c r="G96" s="212"/>
      <c r="H96" s="212" t="s">
        <v>112</v>
      </c>
      <c r="I96" s="212"/>
      <c r="J96" s="212"/>
      <c r="K96" s="212"/>
      <c r="L96" s="212"/>
      <c r="M96" s="212"/>
      <c r="N96" s="236"/>
      <c r="O96" s="248" t="s">
        <v>80</v>
      </c>
      <c r="P96" s="249"/>
      <c r="Q96" s="249"/>
      <c r="R96" s="249"/>
      <c r="S96" s="255"/>
      <c r="T96" s="248" t="s">
        <v>93</v>
      </c>
      <c r="U96" s="249"/>
      <c r="V96" s="249"/>
      <c r="W96" s="249"/>
      <c r="X96" s="255"/>
    </row>
    <row r="97" spans="1:24" ht="32.25" customHeight="1">
      <c r="A97" s="217"/>
      <c r="B97" s="212" t="s">
        <v>113</v>
      </c>
      <c r="C97" s="212"/>
      <c r="D97" s="212"/>
      <c r="E97" s="212"/>
      <c r="F97" s="212"/>
      <c r="G97" s="212"/>
      <c r="H97" s="256" t="s">
        <v>114</v>
      </c>
      <c r="I97" s="257"/>
      <c r="J97" s="257"/>
      <c r="K97" s="257"/>
      <c r="L97" s="257"/>
      <c r="M97" s="257"/>
      <c r="N97" s="236"/>
      <c r="O97" s="250" t="s">
        <v>115</v>
      </c>
      <c r="P97" s="251"/>
      <c r="Q97" s="251"/>
      <c r="R97" s="251"/>
      <c r="S97" s="258"/>
      <c r="T97" s="250" t="s">
        <v>116</v>
      </c>
      <c r="U97" s="251"/>
      <c r="V97" s="251"/>
      <c r="W97" s="251"/>
      <c r="X97" s="258"/>
    </row>
    <row r="98" spans="1:24" ht="25.5" customHeight="1">
      <c r="A98" s="217"/>
      <c r="B98" s="259" t="s">
        <v>117</v>
      </c>
      <c r="C98" s="260"/>
      <c r="D98" s="260"/>
      <c r="E98" s="260"/>
      <c r="F98" s="260"/>
      <c r="G98" s="261"/>
      <c r="H98" s="262" t="s">
        <v>118</v>
      </c>
      <c r="I98" s="263"/>
      <c r="J98" s="263"/>
      <c r="K98" s="263"/>
      <c r="L98" s="263"/>
      <c r="M98" s="264"/>
      <c r="N98" s="236"/>
      <c r="O98" s="265" t="s">
        <v>119</v>
      </c>
      <c r="P98" s="265"/>
      <c r="Q98" s="265"/>
      <c r="R98" s="265"/>
      <c r="S98" s="265"/>
      <c r="T98" s="250" t="s">
        <v>120</v>
      </c>
      <c r="U98" s="251"/>
      <c r="V98" s="251"/>
      <c r="W98" s="251"/>
      <c r="X98" s="258"/>
    </row>
    <row r="99" spans="1:24" ht="25.5" customHeight="1">
      <c r="A99" s="217"/>
      <c r="B99" s="212" t="s">
        <v>121</v>
      </c>
      <c r="C99" s="212"/>
      <c r="D99" s="212"/>
      <c r="E99" s="212"/>
      <c r="F99" s="212"/>
      <c r="G99" s="212"/>
      <c r="H99" s="252" t="s">
        <v>122</v>
      </c>
      <c r="I99" s="253"/>
      <c r="J99" s="253"/>
      <c r="K99" s="253"/>
      <c r="L99" s="253"/>
      <c r="M99" s="253"/>
      <c r="N99" s="236"/>
      <c r="O99" s="250" t="s">
        <v>123</v>
      </c>
      <c r="P99" s="251"/>
      <c r="Q99" s="251"/>
      <c r="R99" s="251"/>
      <c r="S99" s="258"/>
      <c r="T99" s="250" t="s">
        <v>124</v>
      </c>
      <c r="U99" s="251"/>
      <c r="V99" s="251"/>
      <c r="W99" s="251"/>
      <c r="X99" s="258"/>
    </row>
    <row r="100" spans="1:24" ht="25.5" customHeight="1">
      <c r="A100" s="217"/>
      <c r="B100" s="212" t="s">
        <v>125</v>
      </c>
      <c r="C100" s="212"/>
      <c r="D100" s="212"/>
      <c r="E100" s="212"/>
      <c r="F100" s="212"/>
      <c r="G100" s="212"/>
      <c r="H100" s="212" t="s">
        <v>126</v>
      </c>
      <c r="I100" s="212"/>
      <c r="J100" s="212"/>
      <c r="K100" s="212"/>
      <c r="L100" s="212"/>
      <c r="M100" s="212"/>
      <c r="N100" s="226"/>
      <c r="O100" s="250" t="s">
        <v>127</v>
      </c>
      <c r="P100" s="251"/>
      <c r="Q100" s="251"/>
      <c r="R100" s="251"/>
      <c r="S100" s="258"/>
      <c r="T100" s="250" t="s">
        <v>128</v>
      </c>
      <c r="U100" s="251"/>
      <c r="V100" s="251"/>
      <c r="W100" s="251"/>
      <c r="X100" s="258"/>
    </row>
    <row r="101" spans="1:24" ht="25.5" customHeight="1">
      <c r="A101" s="217"/>
      <c r="B101" s="212" t="s">
        <v>129</v>
      </c>
      <c r="C101" s="212"/>
      <c r="D101" s="212"/>
      <c r="E101" s="212"/>
      <c r="F101" s="212"/>
      <c r="G101" s="212"/>
      <c r="H101" s="212" t="s">
        <v>130</v>
      </c>
      <c r="I101" s="212"/>
      <c r="J101" s="212"/>
      <c r="K101" s="212"/>
      <c r="L101" s="212"/>
      <c r="M101" s="212"/>
      <c r="N101" s="226"/>
      <c r="O101" s="250" t="s">
        <v>131</v>
      </c>
      <c r="P101" s="251"/>
      <c r="Q101" s="251"/>
      <c r="R101" s="251"/>
      <c r="S101" s="258"/>
      <c r="T101" s="250" t="s">
        <v>132</v>
      </c>
      <c r="U101" s="251"/>
      <c r="V101" s="251"/>
      <c r="W101" s="251"/>
      <c r="X101" s="258"/>
    </row>
    <row r="102" spans="1:24" ht="25.5" customHeight="1">
      <c r="A102" s="217"/>
      <c r="B102" s="212" t="s">
        <v>133</v>
      </c>
      <c r="C102" s="212"/>
      <c r="D102" s="212"/>
      <c r="E102" s="212"/>
      <c r="F102" s="212"/>
      <c r="G102" s="212"/>
      <c r="H102" s="212" t="s">
        <v>130</v>
      </c>
      <c r="I102" s="212"/>
      <c r="J102" s="212"/>
      <c r="K102" s="212"/>
      <c r="L102" s="212"/>
      <c r="M102" s="212"/>
      <c r="N102" s="226"/>
      <c r="O102" s="250" t="s">
        <v>134</v>
      </c>
      <c r="P102" s="251"/>
      <c r="Q102" s="251"/>
      <c r="R102" s="251"/>
      <c r="S102" s="258"/>
      <c r="T102" s="250" t="s">
        <v>128</v>
      </c>
      <c r="U102" s="251"/>
      <c r="V102" s="251"/>
      <c r="W102" s="251"/>
      <c r="X102" s="258"/>
    </row>
    <row r="103" spans="1:24" ht="25.5" customHeight="1">
      <c r="A103" s="217"/>
      <c r="B103" s="266" t="s">
        <v>135</v>
      </c>
      <c r="C103" s="267"/>
      <c r="D103" s="267"/>
      <c r="E103" s="267"/>
      <c r="F103" s="267"/>
      <c r="G103" s="267"/>
      <c r="H103" s="212" t="s">
        <v>130</v>
      </c>
      <c r="I103" s="212"/>
      <c r="J103" s="212"/>
      <c r="K103" s="212"/>
      <c r="L103" s="212"/>
      <c r="M103" s="212"/>
      <c r="N103" s="226"/>
      <c r="O103" s="250" t="s">
        <v>136</v>
      </c>
      <c r="P103" s="251"/>
      <c r="Q103" s="251"/>
      <c r="R103" s="251"/>
      <c r="S103" s="258"/>
      <c r="T103" s="250" t="s">
        <v>137</v>
      </c>
      <c r="U103" s="251"/>
      <c r="V103" s="251"/>
      <c r="W103" s="251"/>
      <c r="X103" s="258"/>
    </row>
    <row r="104" spans="1:24" ht="25.5" customHeight="1">
      <c r="A104" s="217"/>
      <c r="B104" s="212" t="s">
        <v>138</v>
      </c>
      <c r="C104" s="212"/>
      <c r="D104" s="212"/>
      <c r="E104" s="212"/>
      <c r="F104" s="212"/>
      <c r="G104" s="212"/>
      <c r="H104" s="252" t="s">
        <v>139</v>
      </c>
      <c r="I104" s="253"/>
      <c r="J104" s="253"/>
      <c r="K104" s="253"/>
      <c r="L104" s="253"/>
      <c r="M104" s="253"/>
      <c r="N104" s="226"/>
      <c r="O104" s="268" t="s">
        <v>140</v>
      </c>
      <c r="P104" s="269"/>
      <c r="Q104" s="269"/>
      <c r="R104" s="269"/>
      <c r="S104" s="270"/>
      <c r="T104" s="250" t="s">
        <v>141</v>
      </c>
      <c r="U104" s="251"/>
      <c r="V104" s="251"/>
      <c r="W104" s="251"/>
      <c r="X104" s="258"/>
    </row>
    <row r="105" spans="1:24" ht="25.5" customHeight="1">
      <c r="A105" s="217"/>
      <c r="B105" s="212" t="s">
        <v>142</v>
      </c>
      <c r="C105" s="212"/>
      <c r="D105" s="212"/>
      <c r="E105" s="212"/>
      <c r="F105" s="212"/>
      <c r="G105" s="212"/>
      <c r="H105" s="253" t="s">
        <v>139</v>
      </c>
      <c r="I105" s="253"/>
      <c r="J105" s="253"/>
      <c r="K105" s="253"/>
      <c r="L105" s="253"/>
      <c r="M105" s="253"/>
      <c r="N105" s="226"/>
      <c r="O105" s="250" t="s">
        <v>143</v>
      </c>
      <c r="P105" s="251"/>
      <c r="Q105" s="251"/>
      <c r="R105" s="251"/>
      <c r="S105" s="258"/>
      <c r="T105" s="250" t="s">
        <v>137</v>
      </c>
      <c r="U105" s="251"/>
      <c r="V105" s="251"/>
      <c r="W105" s="251"/>
      <c r="X105" s="258"/>
    </row>
    <row r="106" spans="1:24" ht="25.5" customHeight="1">
      <c r="A106" s="217"/>
      <c r="B106" s="212" t="s">
        <v>144</v>
      </c>
      <c r="C106" s="212"/>
      <c r="D106" s="212"/>
      <c r="E106" s="212"/>
      <c r="F106" s="212"/>
      <c r="G106" s="212"/>
      <c r="H106" s="212" t="s">
        <v>145</v>
      </c>
      <c r="I106" s="212"/>
      <c r="J106" s="212"/>
      <c r="K106" s="212"/>
      <c r="L106" s="212"/>
      <c r="M106" s="212"/>
      <c r="N106" s="226"/>
      <c r="O106" s="250" t="s">
        <v>146</v>
      </c>
      <c r="P106" s="251"/>
      <c r="Q106" s="251"/>
      <c r="R106" s="251"/>
      <c r="S106" s="258"/>
      <c r="T106" s="250" t="s">
        <v>141</v>
      </c>
      <c r="U106" s="251"/>
      <c r="V106" s="251"/>
      <c r="W106" s="251"/>
      <c r="X106" s="258"/>
    </row>
    <row r="107" spans="1:24" ht="25.5" customHeight="1">
      <c r="A107" s="217"/>
      <c r="B107" s="212" t="s">
        <v>147</v>
      </c>
      <c r="C107" s="212"/>
      <c r="D107" s="212"/>
      <c r="E107" s="212"/>
      <c r="F107" s="212"/>
      <c r="G107" s="212"/>
      <c r="H107" s="212" t="s">
        <v>130</v>
      </c>
      <c r="I107" s="212"/>
      <c r="J107" s="212"/>
      <c r="K107" s="212"/>
      <c r="L107" s="212"/>
      <c r="M107" s="212"/>
      <c r="N107" s="226"/>
      <c r="O107" s="250" t="s">
        <v>148</v>
      </c>
      <c r="P107" s="251"/>
      <c r="Q107" s="251"/>
      <c r="R107" s="251"/>
      <c r="S107" s="258"/>
      <c r="T107" s="250" t="s">
        <v>128</v>
      </c>
      <c r="U107" s="251"/>
      <c r="V107" s="251"/>
      <c r="W107" s="251"/>
      <c r="X107" s="258"/>
    </row>
    <row r="108" spans="1:24" ht="25.5" customHeight="1">
      <c r="A108" s="217"/>
      <c r="B108" s="212" t="s">
        <v>149</v>
      </c>
      <c r="C108" s="212"/>
      <c r="D108" s="212"/>
      <c r="E108" s="212"/>
      <c r="F108" s="212"/>
      <c r="G108" s="212"/>
      <c r="H108" s="212" t="s">
        <v>126</v>
      </c>
      <c r="I108" s="212"/>
      <c r="J108" s="212"/>
      <c r="K108" s="212"/>
      <c r="L108" s="212"/>
      <c r="M108" s="212"/>
      <c r="N108" s="226"/>
      <c r="O108" s="250" t="s">
        <v>150</v>
      </c>
      <c r="P108" s="251"/>
      <c r="Q108" s="251"/>
      <c r="R108" s="251"/>
      <c r="S108" s="258"/>
      <c r="T108" s="250" t="s">
        <v>151</v>
      </c>
      <c r="U108" s="251"/>
      <c r="V108" s="251"/>
      <c r="W108" s="251"/>
      <c r="X108" s="258"/>
    </row>
    <row r="109" spans="1:24" ht="25.5" customHeight="1">
      <c r="A109" s="217"/>
      <c r="B109" s="212" t="s">
        <v>152</v>
      </c>
      <c r="C109" s="212"/>
      <c r="D109" s="212"/>
      <c r="E109" s="212"/>
      <c r="F109" s="212"/>
      <c r="G109" s="212"/>
      <c r="H109" s="212" t="s">
        <v>126</v>
      </c>
      <c r="I109" s="212"/>
      <c r="J109" s="212"/>
      <c r="K109" s="212"/>
      <c r="L109" s="212"/>
      <c r="M109" s="212"/>
      <c r="N109" s="226"/>
    </row>
    <row r="110" spans="1:24" ht="25.5" customHeight="1">
      <c r="A110" s="217"/>
      <c r="B110" s="252" t="s">
        <v>153</v>
      </c>
      <c r="C110" s="253"/>
      <c r="D110" s="253"/>
      <c r="E110" s="253"/>
      <c r="F110" s="253"/>
      <c r="G110" s="253"/>
      <c r="H110" s="212" t="s">
        <v>130</v>
      </c>
      <c r="I110" s="212"/>
      <c r="J110" s="212"/>
      <c r="K110" s="212"/>
      <c r="L110" s="212"/>
      <c r="M110" s="212"/>
      <c r="N110" s="226"/>
    </row>
    <row r="111" spans="1:24" ht="25.5" customHeight="1">
      <c r="A111" s="217"/>
      <c r="B111" s="271" t="s">
        <v>154</v>
      </c>
      <c r="C111" s="267"/>
      <c r="D111" s="267"/>
      <c r="E111" s="267"/>
      <c r="F111" s="267"/>
      <c r="G111" s="267"/>
      <c r="H111" s="212" t="s">
        <v>126</v>
      </c>
      <c r="I111" s="212"/>
      <c r="J111" s="212"/>
      <c r="K111" s="212"/>
      <c r="L111" s="212"/>
      <c r="M111" s="212"/>
      <c r="N111" s="226"/>
      <c r="O111" s="243" t="s">
        <v>155</v>
      </c>
      <c r="P111" s="244"/>
      <c r="Q111" s="244"/>
      <c r="R111" s="244"/>
      <c r="S111" s="244"/>
      <c r="T111" s="244"/>
      <c r="U111" s="244"/>
      <c r="V111" s="14" t="str">
        <f>'[1]11壺屋'!$V$108</f>
        <v>R5.4.1</v>
      </c>
      <c r="W111" s="14"/>
      <c r="X111" s="15" t="s">
        <v>3</v>
      </c>
    </row>
    <row r="112" spans="1:24" ht="25.5" customHeight="1">
      <c r="A112" s="217"/>
      <c r="B112" s="272"/>
      <c r="C112" s="273"/>
      <c r="D112" s="273"/>
      <c r="E112" s="273"/>
      <c r="F112" s="273"/>
      <c r="G112" s="273"/>
      <c r="H112" s="235"/>
      <c r="I112" s="235"/>
      <c r="J112" s="235"/>
      <c r="K112" s="235"/>
      <c r="L112" s="235"/>
      <c r="M112" s="235"/>
      <c r="N112" s="226"/>
      <c r="O112" s="231" t="s">
        <v>80</v>
      </c>
      <c r="P112" s="231"/>
      <c r="Q112" s="231"/>
      <c r="R112" s="231"/>
      <c r="S112" s="231"/>
      <c r="T112" s="231" t="s">
        <v>93</v>
      </c>
      <c r="U112" s="231"/>
      <c r="V112" s="231"/>
      <c r="W112" s="231"/>
      <c r="X112" s="231"/>
    </row>
    <row r="113" spans="1:24" ht="25.5" customHeight="1">
      <c r="A113" s="217"/>
      <c r="B113" s="274" t="s">
        <v>156</v>
      </c>
      <c r="C113" s="274"/>
      <c r="D113" s="274"/>
      <c r="E113" s="274"/>
      <c r="F113" s="275" t="str">
        <f>'[1]11壺屋'!$S$112</f>
        <v>R2.9.14</v>
      </c>
      <c r="G113" s="275"/>
      <c r="H113" s="276" t="s">
        <v>157</v>
      </c>
      <c r="I113" s="235"/>
      <c r="J113" s="235"/>
      <c r="K113" s="235"/>
      <c r="L113" s="235"/>
      <c r="M113" s="235"/>
      <c r="N113" s="226"/>
      <c r="O113" s="233" t="s">
        <v>158</v>
      </c>
      <c r="P113" s="233"/>
      <c r="Q113" s="233"/>
      <c r="R113" s="233"/>
      <c r="S113" s="233"/>
      <c r="T113" s="233" t="s">
        <v>159</v>
      </c>
      <c r="U113" s="233"/>
      <c r="V113" s="233"/>
      <c r="W113" s="233"/>
      <c r="X113" s="233"/>
    </row>
    <row r="114" spans="1:24" ht="34.5" customHeight="1">
      <c r="A114" s="217"/>
      <c r="B114" s="277" t="s">
        <v>160</v>
      </c>
      <c r="C114" s="278"/>
      <c r="D114" s="278"/>
      <c r="E114" s="278"/>
      <c r="F114" s="278"/>
      <c r="G114" s="278"/>
      <c r="H114" s="279"/>
      <c r="I114" s="235"/>
      <c r="J114" s="235"/>
      <c r="K114" s="235"/>
      <c r="L114" s="235"/>
      <c r="M114" s="235"/>
      <c r="N114" s="226"/>
      <c r="O114" s="280" t="s">
        <v>161</v>
      </c>
      <c r="P114" s="280"/>
      <c r="Q114" s="280"/>
      <c r="R114" s="280"/>
      <c r="S114" s="280"/>
      <c r="T114" s="281" t="s">
        <v>162</v>
      </c>
      <c r="U114" s="282"/>
      <c r="V114" s="282"/>
      <c r="W114" s="282"/>
      <c r="X114" s="282"/>
    </row>
    <row r="115" spans="1:24" ht="25.5" customHeight="1">
      <c r="A115" s="217"/>
      <c r="B115" s="283" t="s">
        <v>163</v>
      </c>
      <c r="C115" s="283"/>
      <c r="D115" s="283"/>
      <c r="E115" s="283"/>
      <c r="F115" s="283"/>
      <c r="G115" s="283"/>
      <c r="H115" s="283"/>
      <c r="I115" s="235"/>
      <c r="J115" s="235"/>
      <c r="K115" s="235"/>
      <c r="L115" s="235"/>
      <c r="M115" s="235"/>
      <c r="N115" s="226"/>
      <c r="O115" s="233" t="s">
        <v>164</v>
      </c>
      <c r="P115" s="233"/>
      <c r="Q115" s="233"/>
      <c r="R115" s="233"/>
      <c r="S115" s="233"/>
      <c r="T115" s="233" t="s">
        <v>165</v>
      </c>
      <c r="U115" s="233"/>
      <c r="V115" s="233"/>
      <c r="W115" s="233"/>
      <c r="X115" s="233"/>
    </row>
    <row r="116" spans="1:24" ht="25.5" customHeight="1">
      <c r="A116" s="217"/>
      <c r="B116" s="283" t="s">
        <v>71</v>
      </c>
      <c r="C116" s="283"/>
      <c r="D116" s="283"/>
      <c r="E116" s="283"/>
      <c r="F116" s="283"/>
      <c r="G116" s="283"/>
      <c r="H116" s="283"/>
      <c r="I116" s="235"/>
      <c r="J116" s="235"/>
      <c r="K116" s="235"/>
      <c r="L116" s="235"/>
      <c r="M116" s="235"/>
      <c r="N116" s="226"/>
      <c r="O116" s="284" t="s">
        <v>166</v>
      </c>
      <c r="P116" s="233"/>
      <c r="Q116" s="233"/>
      <c r="R116" s="233"/>
      <c r="S116" s="233"/>
      <c r="T116" s="281" t="s">
        <v>167</v>
      </c>
      <c r="U116" s="281"/>
      <c r="V116" s="281"/>
      <c r="W116" s="281"/>
      <c r="X116" s="281"/>
    </row>
    <row r="117" spans="1:24" ht="29.25" customHeight="1">
      <c r="A117" s="217"/>
      <c r="B117" s="285" t="s">
        <v>168</v>
      </c>
      <c r="C117" s="285"/>
      <c r="D117" s="285"/>
      <c r="E117" s="285"/>
      <c r="F117" s="285"/>
      <c r="G117" s="285"/>
      <c r="H117" s="285"/>
      <c r="I117" s="235"/>
      <c r="J117" s="235"/>
      <c r="K117" s="235"/>
      <c r="L117" s="235"/>
      <c r="M117" s="235"/>
      <c r="N117" s="226"/>
    </row>
    <row r="118" spans="1:24" ht="29.25" customHeight="1">
      <c r="A118" s="217"/>
      <c r="B118" s="286"/>
      <c r="C118" s="286"/>
      <c r="D118" s="286"/>
      <c r="E118" s="286"/>
      <c r="F118" s="286"/>
      <c r="G118" s="286"/>
      <c r="H118" s="286"/>
      <c r="I118" s="235"/>
      <c r="J118" s="235"/>
      <c r="K118" s="235"/>
      <c r="L118" s="235"/>
      <c r="M118" s="235"/>
      <c r="N118" s="226"/>
    </row>
    <row r="119" spans="1:24" ht="29.25" customHeight="1">
      <c r="A119" s="217"/>
      <c r="B119" s="286"/>
      <c r="C119" s="286"/>
      <c r="D119" s="286"/>
      <c r="E119" s="286"/>
      <c r="F119" s="286"/>
      <c r="G119" s="286"/>
      <c r="H119" s="286"/>
      <c r="I119" s="235"/>
      <c r="J119" s="235"/>
      <c r="K119" s="235"/>
      <c r="L119" s="235"/>
      <c r="M119" s="235"/>
      <c r="N119" s="226"/>
    </row>
    <row r="120" spans="1:24" ht="28.5" customHeight="1">
      <c r="A120" s="34">
        <v>4</v>
      </c>
      <c r="B120" s="287" t="s">
        <v>169</v>
      </c>
      <c r="C120" s="288"/>
      <c r="D120" s="288"/>
      <c r="E120" s="289"/>
      <c r="F120" s="289"/>
      <c r="G120" s="290"/>
      <c r="H120" s="290"/>
      <c r="I120" s="290"/>
      <c r="J120" s="290"/>
      <c r="K120" s="291"/>
      <c r="L120" s="291"/>
      <c r="M120" s="128"/>
      <c r="N120" s="128"/>
      <c r="O120" s="128"/>
      <c r="P120" s="128"/>
      <c r="Q120" s="128"/>
      <c r="R120" s="129"/>
      <c r="S120" s="130"/>
      <c r="T120" s="129"/>
      <c r="U120" s="130"/>
      <c r="V120" s="130"/>
      <c r="W120" s="39"/>
      <c r="X120" s="39"/>
    </row>
    <row r="121" spans="1:24" ht="6" customHeight="1">
      <c r="A121" s="292"/>
      <c r="B121" s="293"/>
      <c r="C121" s="294"/>
      <c r="D121" s="294"/>
      <c r="E121" s="295"/>
      <c r="F121" s="295"/>
      <c r="G121" s="296"/>
      <c r="H121" s="296"/>
      <c r="I121" s="296"/>
      <c r="J121" s="296"/>
      <c r="K121" s="297"/>
      <c r="L121" s="297"/>
      <c r="M121" s="135"/>
      <c r="N121" s="135"/>
      <c r="O121" s="135"/>
      <c r="P121" s="135"/>
      <c r="Q121" s="135"/>
      <c r="R121" s="136"/>
      <c r="S121" s="137"/>
      <c r="T121" s="136"/>
      <c r="U121" s="137"/>
      <c r="V121" s="137"/>
    </row>
    <row r="122" spans="1:24" ht="27.75" customHeight="1">
      <c r="B122" s="13" t="s">
        <v>170</v>
      </c>
      <c r="C122" s="200"/>
      <c r="D122" s="200"/>
      <c r="E122" s="200"/>
      <c r="F122" s="14" t="str">
        <f>'[1]11壺屋'!$F$118</f>
        <v>R5.1.16</v>
      </c>
      <c r="G122" s="14"/>
      <c r="H122" s="15" t="s">
        <v>3</v>
      </c>
      <c r="I122" s="298"/>
      <c r="J122" s="298"/>
      <c r="K122" s="298"/>
      <c r="L122" s="298"/>
      <c r="M122" s="299"/>
      <c r="N122" s="299"/>
    </row>
    <row r="123" spans="1:24" ht="21" customHeight="1">
      <c r="B123" s="206" t="s">
        <v>171</v>
      </c>
      <c r="C123" s="206" t="s">
        <v>172</v>
      </c>
      <c r="D123" s="206"/>
      <c r="E123" s="206"/>
      <c r="F123" s="206"/>
      <c r="G123" s="206" t="s">
        <v>173</v>
      </c>
      <c r="H123" s="206"/>
      <c r="I123" s="206"/>
      <c r="J123" s="206"/>
      <c r="K123" s="206" t="s">
        <v>174</v>
      </c>
      <c r="L123" s="206"/>
      <c r="M123" s="206"/>
      <c r="N123" s="206"/>
      <c r="O123" s="206"/>
      <c r="P123" s="206"/>
      <c r="Q123" s="206"/>
      <c r="R123" s="206"/>
      <c r="S123" s="300" t="s">
        <v>175</v>
      </c>
      <c r="T123" s="300"/>
      <c r="U123" s="300"/>
      <c r="V123" s="300"/>
    </row>
    <row r="124" spans="1:24" ht="29.25" customHeight="1">
      <c r="B124" s="230"/>
      <c r="C124" s="206"/>
      <c r="D124" s="206"/>
      <c r="E124" s="206"/>
      <c r="F124" s="206"/>
      <c r="G124" s="206"/>
      <c r="H124" s="206"/>
      <c r="I124" s="206"/>
      <c r="J124" s="206"/>
      <c r="K124" s="206" t="s">
        <v>176</v>
      </c>
      <c r="L124" s="206"/>
      <c r="M124" s="206"/>
      <c r="N124" s="206"/>
      <c r="O124" s="206" t="s">
        <v>177</v>
      </c>
      <c r="P124" s="206" t="s">
        <v>178</v>
      </c>
      <c r="Q124" s="206" t="s">
        <v>179</v>
      </c>
      <c r="R124" s="206" t="s">
        <v>180</v>
      </c>
      <c r="S124" s="300"/>
      <c r="T124" s="300"/>
      <c r="U124" s="300"/>
      <c r="V124" s="300"/>
    </row>
    <row r="125" spans="1:24" ht="21" customHeight="1">
      <c r="B125" s="230"/>
      <c r="C125" s="206"/>
      <c r="D125" s="206"/>
      <c r="E125" s="206"/>
      <c r="F125" s="206"/>
      <c r="G125" s="206"/>
      <c r="H125" s="206"/>
      <c r="I125" s="206"/>
      <c r="J125" s="206"/>
      <c r="K125" s="301" t="s">
        <v>181</v>
      </c>
      <c r="L125" s="206"/>
      <c r="M125" s="206" t="s">
        <v>182</v>
      </c>
      <c r="N125" s="206"/>
      <c r="O125" s="206"/>
      <c r="P125" s="206"/>
      <c r="Q125" s="206"/>
      <c r="R125" s="206"/>
      <c r="S125" s="300"/>
      <c r="T125" s="300"/>
      <c r="U125" s="300"/>
      <c r="V125" s="300"/>
    </row>
    <row r="126" spans="1:24" ht="36.75" customHeight="1">
      <c r="B126" s="302" t="s">
        <v>183</v>
      </c>
      <c r="C126" s="303" t="s">
        <v>36</v>
      </c>
      <c r="D126" s="303"/>
      <c r="E126" s="303"/>
      <c r="F126" s="303"/>
      <c r="G126" s="303" t="s">
        <v>59</v>
      </c>
      <c r="H126" s="303"/>
      <c r="I126" s="303"/>
      <c r="J126" s="303"/>
      <c r="K126" s="232" t="s">
        <v>184</v>
      </c>
      <c r="L126" s="232"/>
      <c r="M126" s="232" t="s">
        <v>184</v>
      </c>
      <c r="N126" s="232"/>
      <c r="O126" s="304" t="s">
        <v>185</v>
      </c>
      <c r="P126" s="304" t="s">
        <v>186</v>
      </c>
      <c r="Q126" s="304" t="s">
        <v>185</v>
      </c>
      <c r="R126" s="304" t="s">
        <v>187</v>
      </c>
      <c r="S126" s="305" t="s">
        <v>188</v>
      </c>
      <c r="T126" s="306"/>
      <c r="U126" s="306"/>
      <c r="V126" s="306"/>
    </row>
    <row r="127" spans="1:24" ht="36.75" customHeight="1">
      <c r="B127" s="302" t="s">
        <v>183</v>
      </c>
      <c r="C127" s="303" t="s">
        <v>189</v>
      </c>
      <c r="D127" s="303"/>
      <c r="E127" s="303"/>
      <c r="F127" s="303"/>
      <c r="G127" s="303" t="s">
        <v>190</v>
      </c>
      <c r="H127" s="303"/>
      <c r="I127" s="303"/>
      <c r="J127" s="303"/>
      <c r="K127" s="232" t="s">
        <v>191</v>
      </c>
      <c r="L127" s="232"/>
      <c r="M127" s="232" t="s">
        <v>192</v>
      </c>
      <c r="N127" s="232"/>
      <c r="O127" s="304" t="s">
        <v>185</v>
      </c>
      <c r="P127" s="304" t="s">
        <v>185</v>
      </c>
      <c r="Q127" s="304" t="s">
        <v>185</v>
      </c>
      <c r="R127" s="304" t="s">
        <v>193</v>
      </c>
      <c r="S127" s="305" t="s">
        <v>194</v>
      </c>
      <c r="T127" s="306"/>
      <c r="U127" s="306"/>
      <c r="V127" s="306"/>
    </row>
    <row r="128" spans="1:24" ht="36" customHeight="1">
      <c r="B128" s="307" t="s">
        <v>183</v>
      </c>
      <c r="C128" s="267" t="s">
        <v>195</v>
      </c>
      <c r="D128" s="267"/>
      <c r="E128" s="267"/>
      <c r="F128" s="267"/>
      <c r="G128" s="303" t="s">
        <v>196</v>
      </c>
      <c r="H128" s="303"/>
      <c r="I128" s="303"/>
      <c r="J128" s="303"/>
      <c r="K128" s="232" t="s">
        <v>197</v>
      </c>
      <c r="L128" s="232"/>
      <c r="M128" s="232" t="s">
        <v>191</v>
      </c>
      <c r="N128" s="232"/>
      <c r="O128" s="304" t="s">
        <v>191</v>
      </c>
      <c r="P128" s="304" t="s">
        <v>191</v>
      </c>
      <c r="Q128" s="304" t="s">
        <v>193</v>
      </c>
      <c r="R128" s="304" t="s">
        <v>198</v>
      </c>
      <c r="S128" s="305" t="s">
        <v>199</v>
      </c>
      <c r="T128" s="306"/>
      <c r="U128" s="306"/>
      <c r="V128" s="306"/>
    </row>
    <row r="129" spans="1:33" ht="28.5" customHeight="1">
      <c r="B129" s="235"/>
      <c r="C129" s="235"/>
      <c r="D129" s="235"/>
      <c r="E129" s="235"/>
      <c r="F129" s="235"/>
      <c r="G129" s="235"/>
      <c r="H129" s="235"/>
      <c r="I129" s="137"/>
      <c r="J129" s="137"/>
      <c r="K129" s="137"/>
      <c r="L129" s="137"/>
      <c r="M129" s="30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</row>
    <row r="130" spans="1:33" ht="28.5" customHeight="1">
      <c r="B130" s="228" t="s">
        <v>200</v>
      </c>
      <c r="C130" s="229"/>
      <c r="D130" s="229"/>
      <c r="E130" s="229"/>
      <c r="F130" s="229"/>
      <c r="G130" s="14" t="str">
        <f>'[1]11壺屋'!$G$124</f>
        <v>R5.1.16</v>
      </c>
      <c r="H130" s="14"/>
      <c r="I130" s="15" t="s">
        <v>3</v>
      </c>
      <c r="J130" s="137"/>
      <c r="K130" s="309"/>
      <c r="L130" s="309"/>
      <c r="M130" s="309"/>
      <c r="N130" s="309"/>
      <c r="O130" s="1"/>
      <c r="P130" s="1"/>
      <c r="Q130" s="1"/>
      <c r="R130" s="1"/>
      <c r="S130" s="1"/>
      <c r="T130" s="1"/>
      <c r="U130" s="1"/>
      <c r="V130" s="1"/>
      <c r="X130" s="28"/>
      <c r="Y130" s="29"/>
      <c r="AA130" s="10"/>
    </row>
    <row r="131" spans="1:33" ht="28.5" customHeight="1">
      <c r="B131" s="206" t="s">
        <v>80</v>
      </c>
      <c r="C131" s="206"/>
      <c r="D131" s="206"/>
      <c r="E131" s="206"/>
      <c r="F131" s="206"/>
      <c r="G131" s="206"/>
      <c r="H131" s="206"/>
      <c r="I131" s="206"/>
      <c r="J131" s="137"/>
      <c r="K131" s="310"/>
      <c r="L131" s="310"/>
      <c r="M131" s="310"/>
      <c r="N131" s="310"/>
      <c r="O131" s="310"/>
      <c r="P131" s="310"/>
      <c r="Q131" s="310"/>
      <c r="R131" s="310"/>
      <c r="S131" s="310"/>
      <c r="T131" s="310"/>
      <c r="U131" s="310"/>
      <c r="V131" s="310"/>
      <c r="X131" s="28"/>
      <c r="Y131" s="29"/>
      <c r="AA131" s="10"/>
    </row>
    <row r="132" spans="1:33" ht="28.5" customHeight="1">
      <c r="B132" s="212" t="s">
        <v>201</v>
      </c>
      <c r="C132" s="212"/>
      <c r="D132" s="212"/>
      <c r="E132" s="212"/>
      <c r="F132" s="212"/>
      <c r="G132" s="212"/>
      <c r="H132" s="212"/>
      <c r="I132" s="212"/>
      <c r="J132" s="137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Y132" s="29"/>
      <c r="Z132" s="29"/>
      <c r="AA132" s="29"/>
    </row>
    <row r="133" spans="1:33" ht="28.5" customHeight="1">
      <c r="B133" s="212" t="s">
        <v>202</v>
      </c>
      <c r="C133" s="212"/>
      <c r="D133" s="212"/>
      <c r="E133" s="212"/>
      <c r="F133" s="212"/>
      <c r="G133" s="212"/>
      <c r="H133" s="212"/>
      <c r="I133" s="212"/>
      <c r="J133" s="137"/>
      <c r="X133" s="28"/>
      <c r="Y133" s="29"/>
      <c r="Z133" s="29"/>
      <c r="AA133" s="29"/>
      <c r="AB133" s="29"/>
      <c r="AC133" s="29"/>
    </row>
    <row r="134" spans="1:33" ht="28.5" customHeight="1">
      <c r="B134" s="235"/>
      <c r="C134" s="235"/>
      <c r="D134" s="235"/>
      <c r="E134" s="235"/>
      <c r="F134" s="235"/>
      <c r="G134" s="235"/>
      <c r="H134" s="235"/>
      <c r="I134" s="235"/>
      <c r="J134" s="137"/>
      <c r="K134" s="137"/>
      <c r="L134" s="137"/>
      <c r="M134" s="137"/>
      <c r="N134" s="137"/>
      <c r="O134" s="137"/>
      <c r="P134" s="137"/>
      <c r="Q134" s="311"/>
      <c r="R134" s="311"/>
      <c r="X134" s="28"/>
      <c r="Y134" s="29"/>
      <c r="Z134" s="29"/>
      <c r="AA134" s="29"/>
      <c r="AB134" s="29"/>
      <c r="AC134" s="29"/>
    </row>
    <row r="135" spans="1:33" ht="28.5" customHeight="1">
      <c r="A135" s="34">
        <v>5</v>
      </c>
      <c r="B135" s="35" t="s">
        <v>203</v>
      </c>
      <c r="C135" s="36"/>
      <c r="D135" s="36"/>
      <c r="E135" s="37"/>
      <c r="F135" s="37"/>
      <c r="G135" s="312"/>
      <c r="H135" s="312"/>
      <c r="I135" s="312"/>
      <c r="J135" s="312"/>
      <c r="K135" s="313"/>
      <c r="L135" s="313"/>
      <c r="M135" s="128"/>
      <c r="N135" s="128"/>
      <c r="O135" s="128"/>
      <c r="P135" s="128"/>
      <c r="Q135" s="128"/>
      <c r="R135" s="129"/>
      <c r="S135" s="130"/>
      <c r="T135" s="129"/>
      <c r="U135" s="130"/>
      <c r="V135" s="130"/>
      <c r="W135" s="39"/>
      <c r="X135" s="39"/>
      <c r="Y135" s="29"/>
      <c r="Z135" s="29"/>
      <c r="AA135" s="29"/>
      <c r="AB135" s="29"/>
      <c r="AC135" s="29"/>
    </row>
    <row r="136" spans="1:33" ht="6" customHeight="1">
      <c r="A136" s="292"/>
      <c r="B136" s="293"/>
      <c r="C136" s="294"/>
      <c r="D136" s="294"/>
      <c r="E136" s="295"/>
      <c r="F136" s="295"/>
      <c r="G136" s="296"/>
      <c r="H136" s="296"/>
      <c r="I136" s="296"/>
      <c r="J136" s="296"/>
      <c r="K136" s="297"/>
      <c r="L136" s="297"/>
      <c r="M136" s="135"/>
      <c r="N136" s="135"/>
      <c r="O136" s="135"/>
      <c r="P136" s="135"/>
      <c r="Q136" s="135"/>
      <c r="R136" s="136"/>
      <c r="S136" s="137"/>
      <c r="T136" s="136"/>
      <c r="U136" s="137"/>
      <c r="V136" s="137"/>
    </row>
    <row r="137" spans="1:33" ht="35.25" customHeight="1">
      <c r="A137" s="314"/>
      <c r="B137" s="315" t="s">
        <v>204</v>
      </c>
      <c r="C137" s="192"/>
      <c r="D137" s="192"/>
      <c r="E137" s="192"/>
      <c r="F137" s="14" t="str">
        <f>'[1]11壺屋'!$F$132</f>
        <v>R5.1.11</v>
      </c>
      <c r="G137" s="14"/>
      <c r="H137" s="15" t="s">
        <v>3</v>
      </c>
      <c r="I137" s="316"/>
      <c r="J137" s="316"/>
      <c r="K137" s="12"/>
      <c r="L137" s="1"/>
      <c r="AD137" s="317"/>
      <c r="AE137" s="29"/>
      <c r="AF137" s="29"/>
      <c r="AG137" s="29"/>
    </row>
    <row r="138" spans="1:33" ht="28.5" customHeight="1">
      <c r="A138" s="314"/>
      <c r="B138" s="206" t="s">
        <v>205</v>
      </c>
      <c r="C138" s="230"/>
      <c r="D138" s="230"/>
      <c r="E138" s="230"/>
      <c r="F138" s="230" t="s">
        <v>56</v>
      </c>
      <c r="G138" s="230"/>
      <c r="H138" s="230"/>
      <c r="I138" s="230"/>
      <c r="J138" s="230"/>
      <c r="K138" s="230"/>
      <c r="L138" s="318"/>
      <c r="AD138" s="317"/>
      <c r="AE138" s="29"/>
      <c r="AF138" s="29"/>
      <c r="AG138" s="29"/>
    </row>
    <row r="139" spans="1:33" ht="28.5" customHeight="1">
      <c r="A139" s="314"/>
      <c r="B139" s="319" t="s">
        <v>206</v>
      </c>
      <c r="C139" s="319"/>
      <c r="D139" s="319"/>
      <c r="E139" s="319"/>
      <c r="F139" s="319" t="s">
        <v>207</v>
      </c>
      <c r="G139" s="319"/>
      <c r="H139" s="319"/>
      <c r="I139" s="319"/>
      <c r="J139" s="319"/>
      <c r="K139" s="319"/>
      <c r="L139" s="320"/>
      <c r="X139" s="321"/>
    </row>
    <row r="140" spans="1:33" ht="26.25" customHeight="1">
      <c r="B140" s="322" t="s">
        <v>208</v>
      </c>
      <c r="C140" s="322"/>
      <c r="D140" s="322"/>
      <c r="E140" s="322"/>
      <c r="F140" s="319" t="s">
        <v>209</v>
      </c>
      <c r="G140" s="319"/>
      <c r="H140" s="319"/>
      <c r="I140" s="319"/>
      <c r="J140" s="319"/>
      <c r="K140" s="319"/>
      <c r="L140" s="320"/>
    </row>
    <row r="141" spans="1:33" ht="26.25" customHeight="1">
      <c r="B141" s="322" t="s">
        <v>210</v>
      </c>
      <c r="C141" s="322"/>
      <c r="D141" s="322"/>
      <c r="E141" s="322"/>
      <c r="F141" s="319" t="s">
        <v>211</v>
      </c>
      <c r="G141" s="319"/>
      <c r="H141" s="319"/>
      <c r="I141" s="319"/>
      <c r="J141" s="319"/>
      <c r="K141" s="319"/>
      <c r="L141" s="320"/>
    </row>
    <row r="142" spans="1:33" ht="29.25" customHeight="1">
      <c r="B142" s="320"/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</row>
    <row r="143" spans="1:33" ht="29.25" customHeight="1">
      <c r="B143" s="228" t="s">
        <v>212</v>
      </c>
      <c r="C143" s="229"/>
      <c r="D143" s="229"/>
      <c r="E143" s="229"/>
      <c r="F143" s="229"/>
      <c r="G143" s="14" t="str">
        <f>'[1]11壺屋'!$G$136</f>
        <v>R5.2.13</v>
      </c>
      <c r="H143" s="14"/>
      <c r="I143" s="15" t="s">
        <v>3</v>
      </c>
      <c r="J143" s="321"/>
      <c r="K143" s="321"/>
      <c r="L143" s="321"/>
    </row>
    <row r="144" spans="1:33" ht="29.25" customHeight="1">
      <c r="B144" s="206" t="s">
        <v>213</v>
      </c>
      <c r="C144" s="206"/>
      <c r="D144" s="206"/>
      <c r="E144" s="206"/>
      <c r="F144" s="206" t="s">
        <v>214</v>
      </c>
      <c r="G144" s="206"/>
      <c r="H144" s="206"/>
      <c r="I144" s="206" t="s">
        <v>215</v>
      </c>
      <c r="J144" s="206"/>
      <c r="K144" s="206"/>
      <c r="L144" s="206"/>
      <c r="M144" s="230" t="s">
        <v>216</v>
      </c>
      <c r="N144" s="230"/>
      <c r="O144" s="230"/>
      <c r="P144" s="230"/>
    </row>
    <row r="145" spans="1:27" ht="29.25" customHeight="1">
      <c r="B145" s="323" t="s">
        <v>217</v>
      </c>
      <c r="C145" s="324"/>
      <c r="D145" s="324"/>
      <c r="E145" s="324"/>
      <c r="F145" s="325" t="s">
        <v>218</v>
      </c>
      <c r="G145" s="325"/>
      <c r="H145" s="325"/>
      <c r="I145" s="325" t="s">
        <v>219</v>
      </c>
      <c r="J145" s="325"/>
      <c r="K145" s="325"/>
      <c r="L145" s="325"/>
      <c r="M145" s="326" t="s">
        <v>220</v>
      </c>
      <c r="N145" s="326"/>
      <c r="O145" s="326"/>
      <c r="P145" s="326"/>
    </row>
    <row r="146" spans="1:27" ht="29.25" customHeight="1">
      <c r="B146" s="323" t="s">
        <v>221</v>
      </c>
      <c r="C146" s="323"/>
      <c r="D146" s="323"/>
      <c r="E146" s="323"/>
      <c r="F146" s="325" t="s">
        <v>222</v>
      </c>
      <c r="G146" s="325"/>
      <c r="H146" s="325"/>
      <c r="I146" s="325" t="s">
        <v>223</v>
      </c>
      <c r="J146" s="325"/>
      <c r="K146" s="325"/>
      <c r="L146" s="325"/>
      <c r="M146" s="327" t="s">
        <v>224</v>
      </c>
      <c r="N146" s="328"/>
      <c r="O146" s="328"/>
      <c r="P146" s="329"/>
    </row>
    <row r="147" spans="1:27" ht="29.25" customHeight="1">
      <c r="B147" s="323" t="s">
        <v>225</v>
      </c>
      <c r="C147" s="323"/>
      <c r="D147" s="323"/>
      <c r="E147" s="323"/>
      <c r="F147" s="325" t="s">
        <v>226</v>
      </c>
      <c r="G147" s="325"/>
      <c r="H147" s="325"/>
      <c r="I147" s="325" t="s">
        <v>227</v>
      </c>
      <c r="J147" s="325"/>
      <c r="K147" s="325"/>
      <c r="L147" s="325"/>
      <c r="M147" s="327" t="s">
        <v>224</v>
      </c>
      <c r="N147" s="328"/>
      <c r="O147" s="328"/>
      <c r="P147" s="329"/>
    </row>
    <row r="148" spans="1:27" ht="29.25" customHeight="1">
      <c r="B148" s="323" t="s">
        <v>228</v>
      </c>
      <c r="C148" s="323"/>
      <c r="D148" s="323"/>
      <c r="E148" s="323"/>
      <c r="F148" s="325" t="s">
        <v>229</v>
      </c>
      <c r="G148" s="325"/>
      <c r="H148" s="325"/>
      <c r="I148" s="325" t="s">
        <v>230</v>
      </c>
      <c r="J148" s="325"/>
      <c r="K148" s="325"/>
      <c r="L148" s="325"/>
      <c r="M148" s="326" t="s">
        <v>231</v>
      </c>
      <c r="N148" s="326"/>
      <c r="O148" s="326"/>
      <c r="P148" s="326"/>
    </row>
    <row r="149" spans="1:27" ht="29.25" customHeight="1">
      <c r="B149" s="330" t="s">
        <v>232</v>
      </c>
      <c r="C149" s="324"/>
      <c r="D149" s="324"/>
      <c r="E149" s="324"/>
      <c r="F149" s="325" t="s">
        <v>233</v>
      </c>
      <c r="G149" s="325"/>
      <c r="H149" s="325"/>
      <c r="I149" s="325" t="s">
        <v>234</v>
      </c>
      <c r="J149" s="325"/>
      <c r="K149" s="325"/>
      <c r="L149" s="325"/>
      <c r="M149" s="326" t="s">
        <v>235</v>
      </c>
      <c r="N149" s="326"/>
      <c r="O149" s="326"/>
      <c r="P149" s="326"/>
    </row>
    <row r="150" spans="1:27" ht="29.25" customHeight="1">
      <c r="B150" s="330" t="s">
        <v>236</v>
      </c>
      <c r="C150" s="324"/>
      <c r="D150" s="324"/>
      <c r="E150" s="324"/>
      <c r="F150" s="325" t="s">
        <v>237</v>
      </c>
      <c r="G150" s="325"/>
      <c r="H150" s="325"/>
      <c r="I150" s="325" t="s">
        <v>238</v>
      </c>
      <c r="J150" s="325"/>
      <c r="K150" s="325"/>
      <c r="L150" s="325"/>
      <c r="M150" s="326" t="s">
        <v>239</v>
      </c>
      <c r="N150" s="326"/>
      <c r="O150" s="326"/>
      <c r="P150" s="326"/>
    </row>
    <row r="151" spans="1:27" ht="33" customHeight="1">
      <c r="B151" s="330" t="s">
        <v>240</v>
      </c>
      <c r="C151" s="324"/>
      <c r="D151" s="324"/>
      <c r="E151" s="324"/>
      <c r="F151" s="325" t="s">
        <v>241</v>
      </c>
      <c r="G151" s="325"/>
      <c r="H151" s="325"/>
      <c r="I151" s="325" t="s">
        <v>242</v>
      </c>
      <c r="J151" s="325"/>
      <c r="K151" s="325"/>
      <c r="L151" s="325"/>
      <c r="M151" s="331" t="s">
        <v>243</v>
      </c>
      <c r="N151" s="331"/>
      <c r="O151" s="331"/>
      <c r="P151" s="331"/>
    </row>
    <row r="152" spans="1:27" ht="29.25" customHeight="1">
      <c r="B152" s="332"/>
      <c r="C152" s="333"/>
      <c r="D152" s="333"/>
      <c r="E152" s="333"/>
      <c r="F152" s="334"/>
      <c r="G152" s="334"/>
      <c r="H152" s="334"/>
      <c r="I152" s="334"/>
      <c r="J152" s="334"/>
      <c r="K152" s="334"/>
      <c r="L152" s="334"/>
      <c r="M152" s="335"/>
      <c r="N152" s="335"/>
      <c r="O152" s="335"/>
      <c r="P152" s="335"/>
    </row>
    <row r="153" spans="1:27" ht="29.25" customHeight="1">
      <c r="B153" s="321"/>
      <c r="C153" s="321"/>
      <c r="D153" s="321"/>
      <c r="E153" s="321"/>
      <c r="F153" s="321"/>
      <c r="G153" s="321"/>
      <c r="H153" s="321"/>
      <c r="I153" s="321"/>
      <c r="J153" s="321"/>
      <c r="K153" s="321"/>
      <c r="L153" s="321"/>
      <c r="M153" s="336"/>
      <c r="N153" s="337"/>
      <c r="O153" s="336"/>
      <c r="P153" s="336"/>
      <c r="Q153" s="337"/>
      <c r="R153" s="336"/>
      <c r="S153" s="336"/>
      <c r="T153" s="337"/>
      <c r="U153" s="336"/>
      <c r="V153" s="336"/>
    </row>
    <row r="154" spans="1:27" ht="28.5" customHeight="1">
      <c r="A154" s="34">
        <v>6</v>
      </c>
      <c r="B154" s="35" t="s">
        <v>244</v>
      </c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128"/>
      <c r="N154" s="128"/>
      <c r="O154" s="128"/>
      <c r="P154" s="128"/>
      <c r="Q154" s="128"/>
      <c r="R154" s="129"/>
      <c r="S154" s="130"/>
      <c r="T154" s="129"/>
      <c r="U154" s="130"/>
      <c r="V154" s="130"/>
      <c r="W154" s="39"/>
      <c r="X154" s="39"/>
      <c r="Z154" s="58"/>
      <c r="AA154" s="58"/>
    </row>
    <row r="155" spans="1:27" s="341" customFormat="1" ht="28.5" customHeight="1">
      <c r="A155" s="131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338"/>
      <c r="N155" s="338"/>
      <c r="O155" s="338"/>
      <c r="P155" s="338"/>
      <c r="Q155" s="338"/>
      <c r="R155" s="339"/>
      <c r="S155" s="340"/>
      <c r="T155" s="339"/>
      <c r="U155" s="340"/>
      <c r="V155" s="340"/>
      <c r="Z155" s="342"/>
      <c r="AA155" s="342"/>
    </row>
    <row r="156" spans="1:27" s="341" customFormat="1" ht="30.75" customHeight="1">
      <c r="A156" s="131"/>
      <c r="B156" s="343" t="s">
        <v>245</v>
      </c>
      <c r="C156" s="343"/>
      <c r="D156" s="343"/>
      <c r="E156" s="343"/>
      <c r="F156" s="343"/>
      <c r="G156" s="343"/>
      <c r="H156" s="14" t="str">
        <f>'[1]11壺屋'!$H$149</f>
        <v>R5.1.18</v>
      </c>
      <c r="I156" s="14"/>
      <c r="J156" s="15" t="s">
        <v>3</v>
      </c>
      <c r="K156" s="344"/>
      <c r="L156" s="344"/>
      <c r="M156" s="338"/>
      <c r="N156" s="338"/>
      <c r="O156" s="338"/>
      <c r="P156" s="338"/>
      <c r="Q156" s="338"/>
      <c r="R156" s="339"/>
      <c r="S156" s="340"/>
      <c r="T156" s="339"/>
      <c r="U156" s="340"/>
      <c r="V156" s="340"/>
      <c r="Y156" s="345"/>
      <c r="Z156" s="345"/>
    </row>
    <row r="157" spans="1:27" s="341" customFormat="1" ht="30.75" customHeight="1">
      <c r="A157" s="131"/>
      <c r="B157" s="346" t="s">
        <v>246</v>
      </c>
      <c r="C157" s="346"/>
      <c r="D157" s="346"/>
      <c r="E157" s="346"/>
      <c r="F157" s="346"/>
      <c r="G157" s="346"/>
      <c r="H157" s="346" t="s">
        <v>247</v>
      </c>
      <c r="I157" s="346"/>
      <c r="J157" s="346"/>
      <c r="K157" s="346"/>
      <c r="L157" s="346"/>
      <c r="M157" s="346"/>
      <c r="N157" s="346"/>
      <c r="O157" s="347" t="s">
        <v>56</v>
      </c>
      <c r="P157" s="347"/>
      <c r="Q157" s="347"/>
      <c r="R157" s="347"/>
      <c r="S157" s="347"/>
      <c r="T157" s="347"/>
      <c r="U157" s="206" t="s">
        <v>248</v>
      </c>
      <c r="V157" s="206"/>
      <c r="W157" s="206"/>
      <c r="X157" s="206"/>
      <c r="Y157" s="345"/>
      <c r="Z157" s="345"/>
    </row>
    <row r="158" spans="1:27" s="341" customFormat="1" ht="30.75" customHeight="1">
      <c r="A158" s="131"/>
      <c r="B158" s="348" t="s">
        <v>249</v>
      </c>
      <c r="C158" s="349"/>
      <c r="D158" s="349"/>
      <c r="E158" s="349"/>
      <c r="F158" s="349"/>
      <c r="G158" s="350"/>
      <c r="H158" s="351" t="s">
        <v>250</v>
      </c>
      <c r="I158" s="351"/>
      <c r="J158" s="351"/>
      <c r="K158" s="351"/>
      <c r="L158" s="351"/>
      <c r="M158" s="351"/>
      <c r="N158" s="351"/>
      <c r="O158" s="352" t="s">
        <v>251</v>
      </c>
      <c r="P158" s="352"/>
      <c r="Q158" s="352"/>
      <c r="R158" s="352"/>
      <c r="S158" s="352"/>
      <c r="T158" s="352"/>
      <c r="U158" s="353" t="s">
        <v>252</v>
      </c>
      <c r="V158" s="353"/>
      <c r="W158" s="353"/>
      <c r="X158" s="353"/>
    </row>
    <row r="159" spans="1:27" s="341" customFormat="1" ht="30.75" customHeight="1">
      <c r="A159" s="131"/>
      <c r="B159" s="354" t="s">
        <v>253</v>
      </c>
      <c r="C159" s="355"/>
      <c r="D159" s="355"/>
      <c r="E159" s="355"/>
      <c r="F159" s="355"/>
      <c r="G159" s="356"/>
      <c r="H159" s="351"/>
      <c r="I159" s="351"/>
      <c r="J159" s="351"/>
      <c r="K159" s="351"/>
      <c r="L159" s="351"/>
      <c r="M159" s="351"/>
      <c r="N159" s="351"/>
      <c r="O159" s="352"/>
      <c r="P159" s="352"/>
      <c r="Q159" s="352"/>
      <c r="R159" s="352"/>
      <c r="S159" s="352"/>
      <c r="T159" s="352"/>
      <c r="U159" s="353"/>
      <c r="V159" s="353"/>
      <c r="W159" s="353"/>
      <c r="X159" s="353"/>
    </row>
    <row r="160" spans="1:27" ht="10.5" customHeight="1">
      <c r="A160" s="12"/>
    </row>
    <row r="161" spans="1:26" s="357" customFormat="1" ht="30.75" customHeight="1">
      <c r="A161" s="131"/>
      <c r="B161" s="343" t="s">
        <v>254</v>
      </c>
      <c r="C161" s="343"/>
      <c r="D161" s="343"/>
      <c r="E161" s="343"/>
      <c r="F161" s="343"/>
      <c r="G161" s="343"/>
      <c r="H161" s="14" t="str">
        <f>'[1]11壺屋'!$H$154</f>
        <v>R5.1.23</v>
      </c>
      <c r="I161" s="14"/>
      <c r="J161" s="15" t="s">
        <v>3</v>
      </c>
      <c r="K161" s="344"/>
      <c r="L161" s="344"/>
      <c r="M161" s="338"/>
      <c r="N161" s="338"/>
      <c r="O161" s="338"/>
      <c r="P161" s="338"/>
      <c r="Q161" s="338"/>
      <c r="R161" s="339"/>
      <c r="S161" s="334"/>
      <c r="T161" s="339"/>
      <c r="U161" s="334"/>
      <c r="V161" s="334"/>
    </row>
    <row r="162" spans="1:26" s="357" customFormat="1" ht="30.75" customHeight="1">
      <c r="A162" s="131"/>
      <c r="B162" s="346" t="s">
        <v>255</v>
      </c>
      <c r="C162" s="346"/>
      <c r="D162" s="346"/>
      <c r="E162" s="346"/>
      <c r="F162" s="346"/>
      <c r="G162" s="346"/>
      <c r="H162" s="346" t="s">
        <v>256</v>
      </c>
      <c r="I162" s="346"/>
      <c r="J162" s="346"/>
      <c r="K162" s="346"/>
      <c r="L162" s="346" t="s">
        <v>257</v>
      </c>
      <c r="M162" s="346"/>
      <c r="N162" s="346"/>
      <c r="O162" s="346"/>
      <c r="P162" s="347" t="s">
        <v>258</v>
      </c>
      <c r="Q162" s="347"/>
      <c r="R162" s="347"/>
      <c r="S162" s="347"/>
      <c r="T162" s="347"/>
      <c r="U162" s="347"/>
      <c r="V162" s="347"/>
      <c r="W162" s="347"/>
      <c r="X162" s="347"/>
    </row>
    <row r="163" spans="1:26" s="357" customFormat="1" ht="30.75" customHeight="1">
      <c r="A163" s="131"/>
      <c r="B163" s="358" t="s">
        <v>259</v>
      </c>
      <c r="C163" s="358"/>
      <c r="D163" s="358"/>
      <c r="E163" s="358"/>
      <c r="F163" s="358"/>
      <c r="G163" s="358"/>
      <c r="H163" s="359" t="s">
        <v>260</v>
      </c>
      <c r="I163" s="359"/>
      <c r="J163" s="359"/>
      <c r="K163" s="359"/>
      <c r="L163" s="359" t="s">
        <v>261</v>
      </c>
      <c r="M163" s="359"/>
      <c r="N163" s="359"/>
      <c r="O163" s="359"/>
      <c r="P163" s="358" t="s">
        <v>262</v>
      </c>
      <c r="Q163" s="358"/>
      <c r="R163" s="358"/>
      <c r="S163" s="358"/>
      <c r="T163" s="358"/>
      <c r="U163" s="358"/>
      <c r="V163" s="358"/>
      <c r="W163" s="358"/>
      <c r="X163" s="358"/>
    </row>
    <row r="164" spans="1:26" s="357" customFormat="1" ht="30.75" customHeight="1">
      <c r="A164" s="131"/>
      <c r="B164" s="358" t="s">
        <v>263</v>
      </c>
      <c r="C164" s="358"/>
      <c r="D164" s="358"/>
      <c r="E164" s="358"/>
      <c r="F164" s="358"/>
      <c r="G164" s="358"/>
      <c r="H164" s="359" t="s">
        <v>260</v>
      </c>
      <c r="I164" s="359"/>
      <c r="J164" s="359"/>
      <c r="K164" s="359"/>
      <c r="L164" s="359" t="s">
        <v>264</v>
      </c>
      <c r="M164" s="359"/>
      <c r="N164" s="359"/>
      <c r="O164" s="359"/>
      <c r="P164" s="358" t="s">
        <v>265</v>
      </c>
      <c r="Q164" s="358"/>
      <c r="R164" s="358"/>
      <c r="S164" s="358"/>
      <c r="T164" s="358"/>
      <c r="U164" s="358"/>
      <c r="V164" s="358"/>
      <c r="W164" s="358"/>
      <c r="X164" s="358"/>
      <c r="Y164" s="360"/>
      <c r="Z164" s="360"/>
    </row>
    <row r="165" spans="1:26" s="357" customFormat="1" ht="30.75" customHeight="1">
      <c r="A165" s="131"/>
      <c r="B165" s="358" t="s">
        <v>266</v>
      </c>
      <c r="C165" s="358"/>
      <c r="D165" s="358"/>
      <c r="E165" s="358"/>
      <c r="F165" s="358"/>
      <c r="G165" s="358"/>
      <c r="H165" s="359" t="s">
        <v>267</v>
      </c>
      <c r="I165" s="359"/>
      <c r="J165" s="359"/>
      <c r="K165" s="359"/>
      <c r="L165" s="359" t="s">
        <v>268</v>
      </c>
      <c r="M165" s="359"/>
      <c r="N165" s="359"/>
      <c r="O165" s="359"/>
      <c r="P165" s="358" t="s">
        <v>269</v>
      </c>
      <c r="Q165" s="358"/>
      <c r="R165" s="358"/>
      <c r="S165" s="358"/>
      <c r="T165" s="358"/>
      <c r="U165" s="358"/>
      <c r="V165" s="358"/>
      <c r="W165" s="358"/>
      <c r="X165" s="358"/>
      <c r="Y165" s="360"/>
      <c r="Z165" s="360"/>
    </row>
    <row r="166" spans="1:26" s="357" customFormat="1" ht="30.75" customHeight="1">
      <c r="A166" s="131"/>
      <c r="B166" s="358" t="s">
        <v>270</v>
      </c>
      <c r="C166" s="358"/>
      <c r="D166" s="358"/>
      <c r="E166" s="358"/>
      <c r="F166" s="358"/>
      <c r="G166" s="358"/>
      <c r="H166" s="359" t="s">
        <v>271</v>
      </c>
      <c r="I166" s="359"/>
      <c r="J166" s="359"/>
      <c r="K166" s="359"/>
      <c r="L166" s="359" t="s">
        <v>272</v>
      </c>
      <c r="M166" s="359"/>
      <c r="N166" s="359"/>
      <c r="O166" s="359"/>
      <c r="P166" s="358" t="s">
        <v>273</v>
      </c>
      <c r="Q166" s="358"/>
      <c r="R166" s="358"/>
      <c r="S166" s="358"/>
      <c r="T166" s="358"/>
      <c r="U166" s="358"/>
      <c r="V166" s="358"/>
      <c r="W166" s="358"/>
      <c r="X166" s="358"/>
      <c r="Y166" s="360"/>
      <c r="Z166" s="360"/>
    </row>
    <row r="167" spans="1:26" s="357" customFormat="1" ht="30.75" customHeight="1">
      <c r="A167" s="131"/>
      <c r="B167" s="361" t="s">
        <v>274</v>
      </c>
      <c r="C167" s="361"/>
      <c r="D167" s="361"/>
      <c r="E167" s="361"/>
      <c r="F167" s="361"/>
      <c r="G167" s="361"/>
      <c r="H167" s="359" t="s">
        <v>275</v>
      </c>
      <c r="I167" s="359"/>
      <c r="J167" s="359"/>
      <c r="K167" s="359"/>
      <c r="L167" s="359" t="s">
        <v>276</v>
      </c>
      <c r="M167" s="359"/>
      <c r="N167" s="359"/>
      <c r="O167" s="359"/>
      <c r="P167" s="362" t="s">
        <v>277</v>
      </c>
      <c r="Q167" s="362"/>
      <c r="R167" s="362"/>
      <c r="S167" s="362"/>
      <c r="T167" s="362"/>
      <c r="U167" s="362"/>
      <c r="V167" s="362"/>
      <c r="W167" s="362"/>
      <c r="X167" s="362"/>
    </row>
    <row r="168" spans="1:26" s="357" customFormat="1" ht="30.75" customHeight="1">
      <c r="A168" s="131"/>
      <c r="B168" s="361" t="s">
        <v>278</v>
      </c>
      <c r="C168" s="361"/>
      <c r="D168" s="361"/>
      <c r="E168" s="361"/>
      <c r="F168" s="361"/>
      <c r="G168" s="361"/>
      <c r="H168" s="359" t="s">
        <v>279</v>
      </c>
      <c r="I168" s="359"/>
      <c r="J168" s="359"/>
      <c r="K168" s="359"/>
      <c r="L168" s="359" t="s">
        <v>280</v>
      </c>
      <c r="M168" s="359"/>
      <c r="N168" s="359"/>
      <c r="O168" s="359"/>
      <c r="P168" s="361" t="s">
        <v>281</v>
      </c>
      <c r="Q168" s="361"/>
      <c r="R168" s="361"/>
      <c r="S168" s="361"/>
      <c r="T168" s="361"/>
      <c r="U168" s="361"/>
      <c r="V168" s="361"/>
      <c r="W168" s="361"/>
      <c r="X168" s="361"/>
    </row>
    <row r="169" spans="1:26" s="357" customFormat="1" ht="30.75" customHeight="1">
      <c r="A169" s="131"/>
      <c r="B169" s="361" t="s">
        <v>282</v>
      </c>
      <c r="C169" s="361"/>
      <c r="D169" s="361"/>
      <c r="E169" s="361"/>
      <c r="F169" s="361"/>
      <c r="G169" s="361"/>
      <c r="H169" s="359" t="s">
        <v>283</v>
      </c>
      <c r="I169" s="359"/>
      <c r="J169" s="359"/>
      <c r="K169" s="359"/>
      <c r="L169" s="359" t="s">
        <v>284</v>
      </c>
      <c r="M169" s="359"/>
      <c r="N169" s="359"/>
      <c r="O169" s="359"/>
      <c r="P169" s="361" t="s">
        <v>281</v>
      </c>
      <c r="Q169" s="361"/>
      <c r="R169" s="361"/>
      <c r="S169" s="361"/>
      <c r="T169" s="361"/>
      <c r="U169" s="361"/>
      <c r="V169" s="361"/>
      <c r="W169" s="361"/>
      <c r="X169" s="361"/>
      <c r="Y169" s="360"/>
    </row>
    <row r="170" spans="1:26" ht="10.5" customHeight="1">
      <c r="A170" s="12"/>
    </row>
    <row r="171" spans="1:26" ht="29.25" customHeight="1">
      <c r="A171" s="363"/>
      <c r="B171" s="364" t="s">
        <v>285</v>
      </c>
      <c r="C171" s="365"/>
      <c r="D171" s="365"/>
      <c r="E171" s="365"/>
      <c r="F171" s="366" t="s">
        <v>286</v>
      </c>
      <c r="G171" s="366"/>
      <c r="H171" s="366"/>
      <c r="I171" s="366"/>
      <c r="J171" s="366"/>
      <c r="K171" s="366"/>
      <c r="M171" s="14" t="str">
        <f>'[1]11壺屋'!$M$160</f>
        <v>R4.4.1</v>
      </c>
      <c r="N171" s="14"/>
      <c r="O171" s="15" t="s">
        <v>3</v>
      </c>
      <c r="P171" s="367"/>
      <c r="Q171" s="368"/>
      <c r="R171" s="368"/>
      <c r="S171" s="368"/>
      <c r="T171" s="368"/>
      <c r="U171" s="368"/>
      <c r="V171" s="368"/>
    </row>
    <row r="172" spans="1:26" ht="27" customHeight="1">
      <c r="A172" s="363"/>
      <c r="B172" s="369" t="s">
        <v>172</v>
      </c>
      <c r="C172" s="369"/>
      <c r="D172" s="369"/>
      <c r="E172" s="369"/>
      <c r="F172" s="369"/>
      <c r="G172" s="369"/>
      <c r="H172" s="370" t="s">
        <v>287</v>
      </c>
      <c r="I172" s="371"/>
      <c r="J172" s="371"/>
      <c r="K172" s="371"/>
      <c r="L172" s="371"/>
      <c r="M172" s="371"/>
      <c r="N172" s="371"/>
      <c r="O172" s="372" t="s">
        <v>56</v>
      </c>
      <c r="P172" s="372"/>
      <c r="Q172" s="372"/>
      <c r="R172" s="372"/>
      <c r="S172" s="372"/>
      <c r="T172" s="372"/>
      <c r="U172" s="371" t="s">
        <v>248</v>
      </c>
      <c r="V172" s="371"/>
      <c r="W172" s="371"/>
      <c r="X172" s="373"/>
    </row>
    <row r="173" spans="1:26" ht="27" customHeight="1">
      <c r="A173" s="363"/>
      <c r="B173" s="212" t="s">
        <v>288</v>
      </c>
      <c r="C173" s="212"/>
      <c r="D173" s="212"/>
      <c r="E173" s="212"/>
      <c r="F173" s="212"/>
      <c r="G173" s="212"/>
      <c r="H173" s="271" t="s">
        <v>289</v>
      </c>
      <c r="I173" s="374"/>
      <c r="J173" s="374"/>
      <c r="K173" s="374"/>
      <c r="L173" s="374"/>
      <c r="M173" s="374"/>
      <c r="N173" s="374"/>
      <c r="O173" s="212" t="s">
        <v>290</v>
      </c>
      <c r="P173" s="212"/>
      <c r="Q173" s="212"/>
      <c r="R173" s="212"/>
      <c r="S173" s="212"/>
      <c r="T173" s="212"/>
      <c r="U173" s="234" t="s">
        <v>291</v>
      </c>
      <c r="V173" s="234"/>
      <c r="W173" s="234"/>
      <c r="X173" s="234"/>
    </row>
    <row r="174" spans="1:26" ht="21.75" customHeight="1">
      <c r="A174" s="12"/>
    </row>
  </sheetData>
  <mergeCells count="464">
    <mergeCell ref="B172:G172"/>
    <mergeCell ref="H172:N172"/>
    <mergeCell ref="O172:T172"/>
    <mergeCell ref="U172:X172"/>
    <mergeCell ref="B173:G173"/>
    <mergeCell ref="H173:N173"/>
    <mergeCell ref="O173:T173"/>
    <mergeCell ref="U173:X173"/>
    <mergeCell ref="B169:G169"/>
    <mergeCell ref="H169:K169"/>
    <mergeCell ref="L169:O169"/>
    <mergeCell ref="P169:X169"/>
    <mergeCell ref="B171:E171"/>
    <mergeCell ref="M171:N171"/>
    <mergeCell ref="B167:G167"/>
    <mergeCell ref="H167:K167"/>
    <mergeCell ref="L167:O167"/>
    <mergeCell ref="P167:X167"/>
    <mergeCell ref="B168:G168"/>
    <mergeCell ref="H168:K168"/>
    <mergeCell ref="L168:O168"/>
    <mergeCell ref="P168:X168"/>
    <mergeCell ref="B165:G165"/>
    <mergeCell ref="H165:K165"/>
    <mergeCell ref="L165:O165"/>
    <mergeCell ref="P165:X165"/>
    <mergeCell ref="B166:G166"/>
    <mergeCell ref="H166:K166"/>
    <mergeCell ref="L166:O166"/>
    <mergeCell ref="P166:X166"/>
    <mergeCell ref="B163:G163"/>
    <mergeCell ref="H163:K163"/>
    <mergeCell ref="L163:O163"/>
    <mergeCell ref="P163:X163"/>
    <mergeCell ref="B164:G164"/>
    <mergeCell ref="H164:K164"/>
    <mergeCell ref="L164:O164"/>
    <mergeCell ref="P164:X164"/>
    <mergeCell ref="B161:G161"/>
    <mergeCell ref="H161:I161"/>
    <mergeCell ref="B162:G162"/>
    <mergeCell ref="H162:K162"/>
    <mergeCell ref="L162:O162"/>
    <mergeCell ref="P162:X162"/>
    <mergeCell ref="B157:G157"/>
    <mergeCell ref="H157:N157"/>
    <mergeCell ref="O157:T157"/>
    <mergeCell ref="U157:X157"/>
    <mergeCell ref="B158:G158"/>
    <mergeCell ref="H158:N159"/>
    <mergeCell ref="O158:T159"/>
    <mergeCell ref="U158:X159"/>
    <mergeCell ref="B159:G159"/>
    <mergeCell ref="B151:E151"/>
    <mergeCell ref="F151:H151"/>
    <mergeCell ref="I151:L151"/>
    <mergeCell ref="M151:P151"/>
    <mergeCell ref="B154:L154"/>
    <mergeCell ref="B156:G156"/>
    <mergeCell ref="H156:I156"/>
    <mergeCell ref="B149:E149"/>
    <mergeCell ref="F149:H149"/>
    <mergeCell ref="I149:L149"/>
    <mergeCell ref="M149:P149"/>
    <mergeCell ref="B150:E150"/>
    <mergeCell ref="F150:H150"/>
    <mergeCell ref="I150:L150"/>
    <mergeCell ref="M150:P150"/>
    <mergeCell ref="B147:E147"/>
    <mergeCell ref="F147:H147"/>
    <mergeCell ref="I147:L147"/>
    <mergeCell ref="M147:P147"/>
    <mergeCell ref="B148:E148"/>
    <mergeCell ref="F148:H148"/>
    <mergeCell ref="I148:L148"/>
    <mergeCell ref="M148:P148"/>
    <mergeCell ref="M144:P144"/>
    <mergeCell ref="B145:E145"/>
    <mergeCell ref="F145:H145"/>
    <mergeCell ref="I145:L145"/>
    <mergeCell ref="M145:P145"/>
    <mergeCell ref="B146:E146"/>
    <mergeCell ref="F146:H146"/>
    <mergeCell ref="I146:L146"/>
    <mergeCell ref="M146:P146"/>
    <mergeCell ref="B141:E141"/>
    <mergeCell ref="F141:K141"/>
    <mergeCell ref="B143:F143"/>
    <mergeCell ref="G143:H143"/>
    <mergeCell ref="B144:E144"/>
    <mergeCell ref="F144:H144"/>
    <mergeCell ref="I144:L144"/>
    <mergeCell ref="B138:E138"/>
    <mergeCell ref="F138:K138"/>
    <mergeCell ref="B139:E139"/>
    <mergeCell ref="F139:K139"/>
    <mergeCell ref="B140:E140"/>
    <mergeCell ref="F140:K140"/>
    <mergeCell ref="B131:I131"/>
    <mergeCell ref="B132:I132"/>
    <mergeCell ref="B133:I133"/>
    <mergeCell ref="B135:L135"/>
    <mergeCell ref="B137:E137"/>
    <mergeCell ref="F137:G137"/>
    <mergeCell ref="C128:F128"/>
    <mergeCell ref="G128:J128"/>
    <mergeCell ref="K128:L128"/>
    <mergeCell ref="M128:N128"/>
    <mergeCell ref="S128:V128"/>
    <mergeCell ref="B130:F130"/>
    <mergeCell ref="G130:H130"/>
    <mergeCell ref="S126:V126"/>
    <mergeCell ref="C127:F127"/>
    <mergeCell ref="G127:J127"/>
    <mergeCell ref="K127:L127"/>
    <mergeCell ref="M127:N127"/>
    <mergeCell ref="S127:V127"/>
    <mergeCell ref="K125:L125"/>
    <mergeCell ref="M125:N125"/>
    <mergeCell ref="C126:F126"/>
    <mergeCell ref="G126:J126"/>
    <mergeCell ref="K126:L126"/>
    <mergeCell ref="M126:N126"/>
    <mergeCell ref="B123:B125"/>
    <mergeCell ref="C123:F125"/>
    <mergeCell ref="G123:J125"/>
    <mergeCell ref="K123:R123"/>
    <mergeCell ref="S123:V125"/>
    <mergeCell ref="K124:N124"/>
    <mergeCell ref="O124:O125"/>
    <mergeCell ref="P124:P125"/>
    <mergeCell ref="Q124:Q125"/>
    <mergeCell ref="R124:R125"/>
    <mergeCell ref="B116:H116"/>
    <mergeCell ref="O116:S116"/>
    <mergeCell ref="T116:X116"/>
    <mergeCell ref="B117:H117"/>
    <mergeCell ref="B120:L120"/>
    <mergeCell ref="B122:E122"/>
    <mergeCell ref="F122:G122"/>
    <mergeCell ref="B114:H114"/>
    <mergeCell ref="O114:S114"/>
    <mergeCell ref="T114:X114"/>
    <mergeCell ref="B115:H115"/>
    <mergeCell ref="O115:S115"/>
    <mergeCell ref="T115:X115"/>
    <mergeCell ref="O112:S112"/>
    <mergeCell ref="T112:X112"/>
    <mergeCell ref="B113:E113"/>
    <mergeCell ref="F113:G113"/>
    <mergeCell ref="O113:S113"/>
    <mergeCell ref="T113:X113"/>
    <mergeCell ref="B110:G110"/>
    <mergeCell ref="H110:M110"/>
    <mergeCell ref="B111:G111"/>
    <mergeCell ref="H111:M111"/>
    <mergeCell ref="O111:U111"/>
    <mergeCell ref="V111:W111"/>
    <mergeCell ref="B108:G108"/>
    <mergeCell ref="H108:M108"/>
    <mergeCell ref="O108:S108"/>
    <mergeCell ref="T108:X108"/>
    <mergeCell ref="B109:G109"/>
    <mergeCell ref="H109:M109"/>
    <mergeCell ref="B106:G106"/>
    <mergeCell ref="H106:M106"/>
    <mergeCell ref="O106:S106"/>
    <mergeCell ref="T106:X106"/>
    <mergeCell ref="B107:G107"/>
    <mergeCell ref="H107:M107"/>
    <mergeCell ref="O107:S107"/>
    <mergeCell ref="T107:X107"/>
    <mergeCell ref="B104:G104"/>
    <mergeCell ref="H104:M104"/>
    <mergeCell ref="O104:S104"/>
    <mergeCell ref="T104:X104"/>
    <mergeCell ref="B105:G105"/>
    <mergeCell ref="H105:M105"/>
    <mergeCell ref="O105:S105"/>
    <mergeCell ref="T105:X105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B95:G95"/>
    <mergeCell ref="H95:M95"/>
    <mergeCell ref="O95:U95"/>
    <mergeCell ref="V95:W95"/>
    <mergeCell ref="B92:G92"/>
    <mergeCell ref="H92:M92"/>
    <mergeCell ref="O92:S92"/>
    <mergeCell ref="T92:X92"/>
    <mergeCell ref="B93:G93"/>
    <mergeCell ref="H93:M93"/>
    <mergeCell ref="O93:S93"/>
    <mergeCell ref="T93:X93"/>
    <mergeCell ref="V89:W89"/>
    <mergeCell ref="B90:G90"/>
    <mergeCell ref="H90:M90"/>
    <mergeCell ref="O90:S90"/>
    <mergeCell ref="T90:X90"/>
    <mergeCell ref="B91:G91"/>
    <mergeCell ref="H91:M91"/>
    <mergeCell ref="O91:S91"/>
    <mergeCell ref="T91:X91"/>
    <mergeCell ref="B85:I85"/>
    <mergeCell ref="B86:I86"/>
    <mergeCell ref="B87:I87"/>
    <mergeCell ref="B89:F89"/>
    <mergeCell ref="G89:H89"/>
    <mergeCell ref="O89:U89"/>
    <mergeCell ref="B82:I82"/>
    <mergeCell ref="J82:N82"/>
    <mergeCell ref="O82:S82"/>
    <mergeCell ref="T82:V82"/>
    <mergeCell ref="B84:I84"/>
    <mergeCell ref="J84:K84"/>
    <mergeCell ref="B80:G80"/>
    <mergeCell ref="H80:I80"/>
    <mergeCell ref="B81:I81"/>
    <mergeCell ref="J81:N81"/>
    <mergeCell ref="O81:S81"/>
    <mergeCell ref="T81:V81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64:E64"/>
    <mergeCell ref="F64:L64"/>
    <mergeCell ref="M64:O64"/>
    <mergeCell ref="P64:Q64"/>
    <mergeCell ref="B66:F66"/>
    <mergeCell ref="B68:E68"/>
    <mergeCell ref="F68:O68"/>
    <mergeCell ref="P68:Q68"/>
    <mergeCell ref="B62:G62"/>
    <mergeCell ref="H62:I62"/>
    <mergeCell ref="B63:E63"/>
    <mergeCell ref="F63:L63"/>
    <mergeCell ref="M63:O63"/>
    <mergeCell ref="P63:Q63"/>
    <mergeCell ref="Y59:AC61"/>
    <mergeCell ref="C60:D60"/>
    <mergeCell ref="E60:F60"/>
    <mergeCell ref="G60:H60"/>
    <mergeCell ref="I60:J60"/>
    <mergeCell ref="K60:L60"/>
    <mergeCell ref="M60:N60"/>
    <mergeCell ref="O60:P60"/>
    <mergeCell ref="Q60:R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J29:K29"/>
    <mergeCell ref="L29:M29"/>
    <mergeCell ref="B30:C30"/>
    <mergeCell ref="D30:E30"/>
    <mergeCell ref="F30:G30"/>
    <mergeCell ref="H30:I30"/>
    <mergeCell ref="J30:K30"/>
    <mergeCell ref="L30:M30"/>
    <mergeCell ref="B26:F26"/>
    <mergeCell ref="B28:G28"/>
    <mergeCell ref="H28:I28"/>
    <mergeCell ref="B29:C29"/>
    <mergeCell ref="D29:E29"/>
    <mergeCell ref="F29:G29"/>
    <mergeCell ref="H29:I29"/>
    <mergeCell ref="B6:C6"/>
    <mergeCell ref="D6:H6"/>
    <mergeCell ref="I6:J6"/>
    <mergeCell ref="K6:P6"/>
    <mergeCell ref="Q6:R6"/>
    <mergeCell ref="S6:X6"/>
    <mergeCell ref="Y1:AC4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3:AC35" location="目次!A1" display="目次に戻る"/>
    <hyperlink ref="Y59:AC61" location="目次!A1" display="目次に戻る"/>
    <hyperlink ref="Y16:AC19" location="目次!A1" display="目次に戻る"/>
    <hyperlink ref="Y130:AC135" location="目次!A1" display="目次に戻る"/>
    <hyperlink ref="Y154" location="目次!A1" display="目次に戻る"/>
    <hyperlink ref="Y16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5" max="23" man="1"/>
    <brk id="47" max="23" man="1"/>
    <brk id="78" max="16383" man="1"/>
    <brk id="117" max="23" man="1"/>
    <brk id="15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12若狭</vt:lpstr>
      <vt:lpstr>'12若狭'!Print_Area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2024-01-25T07:45:13Z</dcterms:created>
  <dcterms:modified xsi:type="dcterms:W3CDTF">2024-01-25T07:45:28Z</dcterms:modified>
</cp:coreProperties>
</file>