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市民)まちづくり協働推進課\★校区カルテ（取扱注意）\★オープンデータ化に向けて（R5年度組織目標）\DX推進室への提供（R4データ）\"/>
    </mc:Choice>
  </mc:AlternateContent>
  <bookViews>
    <workbookView xWindow="0" yWindow="0" windowWidth="19200" windowHeight="12705"/>
  </bookViews>
  <sheets>
    <sheet name="22宇栄原" sheetId="1" r:id="rId1"/>
  </sheets>
  <externalReferences>
    <externalReference r:id="rId2"/>
  </externalReferences>
  <definedNames>
    <definedName name="_xlnm.Print_Area" localSheetId="0">'22宇栄原'!$A$1:$X$158</definedName>
    <definedName name="Z_818BF9DD_E155_4641_96DB_F10DCC046B31_.wvu.PrintArea" localSheetId="0" hidden="1">'22宇栄原'!$A$1:$X$159</definedName>
    <definedName name="協働大使">#REF!</definedName>
    <definedName name="協働大使名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5" i="1" l="1"/>
  <c r="H150" i="1"/>
  <c r="H145" i="1"/>
  <c r="G138" i="1"/>
  <c r="F130" i="1"/>
  <c r="G119" i="1"/>
  <c r="F113" i="1"/>
  <c r="V103" i="1"/>
  <c r="V97" i="1"/>
  <c r="V93" i="1"/>
  <c r="G93" i="1"/>
  <c r="J87" i="1"/>
  <c r="S86" i="1"/>
  <c r="H82" i="1"/>
  <c r="P79" i="1"/>
  <c r="P80" i="1" s="1"/>
  <c r="P70" i="1"/>
  <c r="H64" i="1"/>
  <c r="Q62" i="1"/>
  <c r="Q61" i="1"/>
  <c r="Q60" i="1"/>
  <c r="Q59" i="1"/>
  <c r="Q58" i="1"/>
  <c r="Q57" i="1"/>
  <c r="F55" i="1"/>
  <c r="H37" i="1"/>
  <c r="H30" i="1"/>
  <c r="F4" i="1"/>
</calcChain>
</file>

<file path=xl/sharedStrings.xml><?xml version="1.0" encoding="utf-8"?>
<sst xmlns="http://schemas.openxmlformats.org/spreadsheetml/2006/main" count="287" uniqueCount="234">
  <si>
    <t>№</t>
    <phoneticPr fontId="3"/>
  </si>
  <si>
    <t>宇栄原小学校区</t>
    <rPh sb="0" eb="3">
      <t>ウエバル</t>
    </rPh>
    <rPh sb="3" eb="6">
      <t>ショウガッコウ</t>
    </rPh>
    <phoneticPr fontId="3"/>
  </si>
  <si>
    <r>
      <t xml:space="preserve">校区域
</t>
    </r>
    <r>
      <rPr>
        <sz val="8"/>
        <color theme="1"/>
        <rFont val="游ゴシック"/>
        <family val="3"/>
        <charset val="128"/>
        <scheme val="minor"/>
      </rPr>
      <t>（所管：教育委員会　学務課）</t>
    </r>
    <rPh sb="0" eb="2">
      <t>コウク</t>
    </rPh>
    <rPh sb="2" eb="3">
      <t>イキ</t>
    </rPh>
    <rPh sb="5" eb="7">
      <t>ショカン</t>
    </rPh>
    <rPh sb="8" eb="13">
      <t>キョウイクイインカイ</t>
    </rPh>
    <rPh sb="14" eb="17">
      <t>ガクムカ</t>
    </rPh>
    <phoneticPr fontId="3"/>
  </si>
  <si>
    <t>現在</t>
    <rPh sb="0" eb="2">
      <t>ゲンザイ</t>
    </rPh>
    <phoneticPr fontId="12"/>
  </si>
  <si>
    <t>町字名</t>
    <rPh sb="0" eb="1">
      <t>チョウ</t>
    </rPh>
    <rPh sb="1" eb="2">
      <t>アザ</t>
    </rPh>
    <rPh sb="2" eb="3">
      <t>メイ</t>
    </rPh>
    <phoneticPr fontId="3"/>
  </si>
  <si>
    <t>丁目番号</t>
    <rPh sb="0" eb="2">
      <t>チョウメ</t>
    </rPh>
    <rPh sb="2" eb="3">
      <t>バン</t>
    </rPh>
    <rPh sb="3" eb="4">
      <t>ゴウ</t>
    </rPh>
    <phoneticPr fontId="3"/>
  </si>
  <si>
    <t>丁目番号</t>
    <rPh sb="0" eb="2">
      <t>チョウメ</t>
    </rPh>
    <rPh sb="2" eb="4">
      <t>バンゴウ</t>
    </rPh>
    <phoneticPr fontId="3"/>
  </si>
  <si>
    <t>字小禄</t>
    <rPh sb="0" eb="1">
      <t>アザ</t>
    </rPh>
    <rPh sb="1" eb="2">
      <t>オ</t>
    </rPh>
    <rPh sb="2" eb="3">
      <t>ロク</t>
    </rPh>
    <phoneticPr fontId="3"/>
  </si>
  <si>
    <t>1～366、368～445、
520～536、680～700、703～704、794～841、843～887、889～894、1100,1103～1209、
1211～1212</t>
    <phoneticPr fontId="3"/>
  </si>
  <si>
    <t>字田原</t>
    <rPh sb="0" eb="1">
      <t>アザ</t>
    </rPh>
    <rPh sb="1" eb="3">
      <t>タハラ</t>
    </rPh>
    <phoneticPr fontId="3"/>
  </si>
  <si>
    <t>1～105、169、182、192～193、196、201、204、206、210、221、225、229、231、240～241、243、249～251、255、257、260～262、276、281、283、296～323、326～327、332～334、427～430</t>
    <phoneticPr fontId="3"/>
  </si>
  <si>
    <t>田原</t>
    <rPh sb="0" eb="2">
      <t>タハラ</t>
    </rPh>
    <phoneticPr fontId="3"/>
  </si>
  <si>
    <t>２丁目（全部）</t>
    <rPh sb="1" eb="3">
      <t>チョウメ</t>
    </rPh>
    <rPh sb="4" eb="6">
      <t>ゼンブ</t>
    </rPh>
    <phoneticPr fontId="3"/>
  </si>
  <si>
    <t>３丁目1、3～5、11番地3～7、12番地</t>
    <rPh sb="1" eb="3">
      <t>チョウメ</t>
    </rPh>
    <rPh sb="11" eb="13">
      <t>バンチ</t>
    </rPh>
    <rPh sb="19" eb="21">
      <t>バンチ</t>
    </rPh>
    <phoneticPr fontId="3"/>
  </si>
  <si>
    <t>小禄</t>
    <rPh sb="0" eb="1">
      <t>オ</t>
    </rPh>
    <rPh sb="1" eb="2">
      <t>ロク</t>
    </rPh>
    <phoneticPr fontId="3"/>
  </si>
  <si>
    <t>1丁目30～42番、
2丁目3～11番地、
3丁目（全部）
4丁目3番地、4番地9～11</t>
    <rPh sb="1" eb="3">
      <t>チョウメ</t>
    </rPh>
    <rPh sb="8" eb="9">
      <t>バン</t>
    </rPh>
    <rPh sb="12" eb="14">
      <t>チョウメ</t>
    </rPh>
    <rPh sb="18" eb="20">
      <t>バンチ</t>
    </rPh>
    <rPh sb="23" eb="25">
      <t>チョウメ</t>
    </rPh>
    <rPh sb="26" eb="28">
      <t>ゼンブ</t>
    </rPh>
    <rPh sb="31" eb="33">
      <t>チョウメ</t>
    </rPh>
    <rPh sb="34" eb="36">
      <t>バンチ</t>
    </rPh>
    <rPh sb="38" eb="40">
      <t>バンチ</t>
    </rPh>
    <phoneticPr fontId="3"/>
  </si>
  <si>
    <t>４丁目（全部）</t>
    <rPh sb="1" eb="3">
      <t>チョウメ</t>
    </rPh>
    <rPh sb="4" eb="6">
      <t>ゼンブ</t>
    </rPh>
    <phoneticPr fontId="3"/>
  </si>
  <si>
    <t>【基本情報】</t>
    <rPh sb="1" eb="3">
      <t>キホン</t>
    </rPh>
    <rPh sb="3" eb="5">
      <t>ジョウホウ</t>
    </rPh>
    <phoneticPr fontId="3"/>
  </si>
  <si>
    <r>
      <t xml:space="preserve">人口及び世帯数
</t>
    </r>
    <r>
      <rPr>
        <sz val="8"/>
        <color theme="1"/>
        <rFont val="ＭＳ Ｐゴシック"/>
        <family val="3"/>
        <charset val="128"/>
      </rPr>
      <t>（情報元：那覇市住基システムの住民票データ）</t>
    </r>
    <rPh sb="0" eb="2">
      <t>ジンコウ</t>
    </rPh>
    <rPh sb="2" eb="3">
      <t>オヨ</t>
    </rPh>
    <rPh sb="4" eb="7">
      <t>セタイスウ</t>
    </rPh>
    <rPh sb="9" eb="12">
      <t>ジョウホウモト</t>
    </rPh>
    <rPh sb="13" eb="16">
      <t>ナハシ</t>
    </rPh>
    <rPh sb="16" eb="18">
      <t>ジュウキ</t>
    </rPh>
    <rPh sb="23" eb="26">
      <t>ジュウミンヒョウ</t>
    </rPh>
    <phoneticPr fontId="3"/>
  </si>
  <si>
    <t>年度</t>
    <rPh sb="0" eb="2">
      <t>ネンド</t>
    </rPh>
    <phoneticPr fontId="3"/>
  </si>
  <si>
    <t>H30</t>
    <phoneticPr fontId="3"/>
  </si>
  <si>
    <t>R1</t>
    <phoneticPr fontId="3"/>
  </si>
  <si>
    <t>R2</t>
    <phoneticPr fontId="3"/>
  </si>
  <si>
    <t>R3</t>
    <phoneticPr fontId="3"/>
  </si>
  <si>
    <t>R4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</si>
  <si>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</si>
  <si>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</si>
  <si>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全人口</t>
    <rPh sb="0" eb="3">
      <t>ゼンジンコウ</t>
    </rPh>
    <phoneticPr fontId="3"/>
  </si>
  <si>
    <t>世帯数</t>
    <rPh sb="0" eb="3">
      <t>セタイスウ</t>
    </rPh>
    <phoneticPr fontId="3"/>
  </si>
  <si>
    <r>
      <t xml:space="preserve">年齢別人口
</t>
    </r>
    <r>
      <rPr>
        <sz val="8"/>
        <color theme="1"/>
        <rFont val="游ゴシック"/>
        <family val="3"/>
        <charset val="128"/>
        <scheme val="minor"/>
      </rPr>
      <t>（情報元：那覇市住基システムの住民票データ）</t>
    </r>
    <rPh sb="0" eb="2">
      <t>ネンレイ</t>
    </rPh>
    <rPh sb="2" eb="3">
      <t>ベツ</t>
    </rPh>
    <rPh sb="3" eb="5">
      <t>ジンコウ</t>
    </rPh>
    <phoneticPr fontId="3"/>
  </si>
  <si>
    <t>H30年度</t>
    <rPh sb="3" eb="5">
      <t>ネンド</t>
    </rPh>
    <phoneticPr fontId="3"/>
  </si>
  <si>
    <t>率</t>
    <rPh sb="0" eb="1">
      <t>リツ</t>
    </rPh>
    <phoneticPr fontId="3"/>
  </si>
  <si>
    <r>
      <t xml:space="preserve">Ｈ31年度
</t>
    </r>
    <r>
      <rPr>
        <sz val="10"/>
        <rFont val="ＭＳ Ｐゴシック"/>
        <family val="3"/>
      </rPr>
      <t>（R元年度）</t>
    </r>
    <rPh sb="3" eb="4">
      <t>ネン</t>
    </rPh>
    <rPh sb="4" eb="5">
      <t>ド</t>
    </rPh>
    <rPh sb="8" eb="9">
      <t>ガン</t>
    </rPh>
    <rPh sb="9" eb="11">
      <t>ネンド</t>
    </rPh>
    <phoneticPr fontId="7"/>
  </si>
  <si>
    <t>Ｒ２年度</t>
    <rPh sb="2" eb="4">
      <t>ネンド</t>
    </rPh>
    <phoneticPr fontId="3"/>
  </si>
  <si>
    <t>Ｒ３年度</t>
    <rPh sb="2" eb="4">
      <t>ネンド</t>
    </rPh>
    <phoneticPr fontId="3"/>
  </si>
  <si>
    <t>Ｒ４年度</t>
    <rPh sb="2" eb="4">
      <t>ネンド</t>
    </rPh>
    <phoneticPr fontId="3"/>
  </si>
  <si>
    <t>0～14歳</t>
    <rPh sb="4" eb="5">
      <t>サイ</t>
    </rPh>
    <phoneticPr fontId="3"/>
  </si>
  <si>
    <r>
      <t>15</t>
    </r>
    <r>
      <rPr>
        <sz val="10"/>
        <color theme="1"/>
        <rFont val="游ゴシック"/>
        <family val="3"/>
        <charset val="128"/>
        <scheme val="minor"/>
      </rPr>
      <t>～</t>
    </r>
    <r>
      <rPr>
        <sz val="12"/>
        <color theme="1"/>
        <rFont val="游ゴシック"/>
        <family val="3"/>
        <charset val="128"/>
        <scheme val="minor"/>
      </rPr>
      <t>64歳</t>
    </r>
    <rPh sb="5" eb="6">
      <t>サイ</t>
    </rPh>
    <phoneticPr fontId="3"/>
  </si>
  <si>
    <r>
      <t>65歳</t>
    </r>
    <r>
      <rPr>
        <sz val="10"/>
        <color theme="1"/>
        <rFont val="游ゴシック"/>
        <family val="3"/>
        <charset val="128"/>
        <scheme val="minor"/>
      </rPr>
      <t>以上</t>
    </r>
    <rPh sb="2" eb="3">
      <t>サイ</t>
    </rPh>
    <rPh sb="3" eb="5">
      <t>イジョウ</t>
    </rPh>
    <phoneticPr fontId="3"/>
  </si>
  <si>
    <t>合計</t>
    <rPh sb="0" eb="2">
      <t>ゴウケイ</t>
    </rPh>
    <phoneticPr fontId="3"/>
  </si>
  <si>
    <t>【小学校情報】</t>
    <rPh sb="1" eb="2">
      <t>ショウ</t>
    </rPh>
    <rPh sb="2" eb="4">
      <t>ガッコウ</t>
    </rPh>
    <rPh sb="4" eb="6">
      <t>ジョウホウ</t>
    </rPh>
    <phoneticPr fontId="3"/>
  </si>
  <si>
    <t>宇栄原小学校</t>
    <rPh sb="0" eb="3">
      <t>ウエハラ</t>
    </rPh>
    <rPh sb="3" eb="6">
      <t>ショウガッコウ</t>
    </rPh>
    <phoneticPr fontId="3"/>
  </si>
  <si>
    <t>所在地</t>
  </si>
  <si>
    <t>字小禄1066番地</t>
    <rPh sb="0" eb="1">
      <t>アザ</t>
    </rPh>
    <rPh sb="1" eb="3">
      <t>オロク</t>
    </rPh>
    <rPh sb="7" eb="9">
      <t>バンチ</t>
    </rPh>
    <phoneticPr fontId="3"/>
  </si>
  <si>
    <t>設立年</t>
    <rPh sb="0" eb="2">
      <t>セツリツ</t>
    </rPh>
    <rPh sb="2" eb="3">
      <t>ネン</t>
    </rPh>
    <phoneticPr fontId="3"/>
  </si>
  <si>
    <r>
      <t xml:space="preserve">児童数
</t>
    </r>
    <r>
      <rPr>
        <sz val="8"/>
        <color theme="1"/>
        <rFont val="ＭＳ Ｐゴシック"/>
        <family val="3"/>
        <charset val="128"/>
      </rPr>
      <t>（所管：教育委員会　学務課）</t>
    </r>
    <rPh sb="14" eb="17">
      <t>ガクムカ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</si>
  <si>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</si>
  <si>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</si>
  <si>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</si>
  <si>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4年生</t>
    <rPh sb="1" eb="3">
      <t>ネンセイ</t>
    </rPh>
    <phoneticPr fontId="3"/>
  </si>
  <si>
    <t>5年生</t>
    <rPh sb="1" eb="3">
      <t>ネンセイ</t>
    </rPh>
    <phoneticPr fontId="3"/>
  </si>
  <si>
    <t>6年生</t>
    <rPh sb="1" eb="3">
      <t>ネンセイ</t>
    </rPh>
    <phoneticPr fontId="3"/>
  </si>
  <si>
    <t>特別支援学級(内数）</t>
    <rPh sb="0" eb="2">
      <t>トクベツ</t>
    </rPh>
    <rPh sb="2" eb="4">
      <t>シエン</t>
    </rPh>
    <rPh sb="4" eb="6">
      <t>ガッキュウ</t>
    </rPh>
    <rPh sb="7" eb="8">
      <t>ウチ</t>
    </rPh>
    <rPh sb="8" eb="9">
      <t>スウ</t>
    </rPh>
    <phoneticPr fontId="3"/>
  </si>
  <si>
    <t>H29</t>
  </si>
  <si>
    <t>H30</t>
  </si>
  <si>
    <t>H31
（R1）</t>
  </si>
  <si>
    <t>R2</t>
  </si>
  <si>
    <t>R3</t>
  </si>
  <si>
    <t>R4</t>
    <phoneticPr fontId="3"/>
  </si>
  <si>
    <r>
      <t xml:space="preserve">地域学校連携施設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2">
      <t>チイキ</t>
    </rPh>
    <rPh sb="2" eb="8">
      <t>ガッコウレンケイシセツ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</si>
  <si>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学校名</t>
    <rPh sb="0" eb="3">
      <t>ガッコウメイ</t>
    </rPh>
    <phoneticPr fontId="3"/>
  </si>
  <si>
    <t>所在地</t>
    <rPh sb="0" eb="3">
      <t>ショザイチ</t>
    </rPh>
    <phoneticPr fontId="3"/>
  </si>
  <si>
    <t>面積（㎡）</t>
    <rPh sb="0" eb="2">
      <t>メンセキ</t>
    </rPh>
    <phoneticPr fontId="3"/>
  </si>
  <si>
    <t>和室</t>
    <rPh sb="0" eb="2">
      <t>ワシツ</t>
    </rPh>
    <phoneticPr fontId="3"/>
  </si>
  <si>
    <t>宇栄原小学校</t>
    <rPh sb="0" eb="6">
      <t>ウエバルショウガッコウ</t>
    </rPh>
    <phoneticPr fontId="3"/>
  </si>
  <si>
    <t>字小禄1066</t>
    <rPh sb="0" eb="1">
      <t>アザ</t>
    </rPh>
    <rPh sb="1" eb="3">
      <t>オロク</t>
    </rPh>
    <phoneticPr fontId="3"/>
  </si>
  <si>
    <t>あり</t>
    <phoneticPr fontId="3"/>
  </si>
  <si>
    <t>【地域情報】</t>
    <rPh sb="1" eb="3">
      <t>チイキ</t>
    </rPh>
    <rPh sb="3" eb="5">
      <t>ジョウホウ</t>
    </rPh>
    <phoneticPr fontId="3"/>
  </si>
  <si>
    <r>
      <t xml:space="preserve">自治会情報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7" eb="9">
      <t>ショカン</t>
    </rPh>
    <rPh sb="15" eb="20">
      <t>キョウドウスイシンカ</t>
    </rPh>
    <phoneticPr fontId="3"/>
  </si>
  <si>
    <t>※那覇市と連絡事務委託契約をしている自治会
※区域が複数校区に跨っている自治会も含めています。</t>
    <rPh sb="1" eb="4">
      <t>ナハシ</t>
    </rPh>
    <rPh sb="5" eb="11">
      <t>レンラクジムイタク</t>
    </rPh>
    <rPh sb="11" eb="13">
      <t>ケイヤク</t>
    </rPh>
    <rPh sb="18" eb="21">
      <t>ジチカイ</t>
    </rPh>
    <rPh sb="23" eb="25">
      <t>クイキ</t>
    </rPh>
    <rPh sb="26" eb="28">
      <t>フクスウ</t>
    </rPh>
    <rPh sb="28" eb="30">
      <t>コウク</t>
    </rPh>
    <rPh sb="31" eb="32">
      <t>マタガ</t>
    </rPh>
    <rPh sb="36" eb="39">
      <t>ジチカイ</t>
    </rPh>
    <rPh sb="40" eb="41">
      <t>フク</t>
    </rPh>
    <phoneticPr fontId="3"/>
  </si>
  <si>
    <t>自治会名</t>
    <rPh sb="0" eb="3">
      <t>ジチカイ</t>
    </rPh>
    <rPh sb="3" eb="4">
      <t>メイ</t>
    </rPh>
    <phoneticPr fontId="42" alignment="noControl"/>
  </si>
  <si>
    <t>区域</t>
    <rPh sb="0" eb="2">
      <t>クイキ</t>
    </rPh>
    <phoneticPr fontId="3"/>
  </si>
  <si>
    <t>加入
世帯</t>
    <rPh sb="0" eb="2">
      <t>カニュウ</t>
    </rPh>
    <rPh sb="3" eb="5">
      <t>セタイ</t>
    </rPh>
    <phoneticPr fontId="3"/>
  </si>
  <si>
    <t>東雲自治会</t>
    <rPh sb="0" eb="2">
      <t>シノノメ</t>
    </rPh>
    <rPh sb="2" eb="5">
      <t>ジチカイ</t>
    </rPh>
    <phoneticPr fontId="3"/>
  </si>
  <si>
    <t>小禄1丁目30～42の各号</t>
    <rPh sb="0" eb="2">
      <t>オロク</t>
    </rPh>
    <rPh sb="3" eb="5">
      <t>チョウメ</t>
    </rPh>
    <rPh sb="11" eb="13">
      <t>カクゴウ</t>
    </rPh>
    <phoneticPr fontId="3"/>
  </si>
  <si>
    <t>田原自治会</t>
    <rPh sb="0" eb="2">
      <t>タバル</t>
    </rPh>
    <rPh sb="2" eb="5">
      <t>ジチカイ</t>
    </rPh>
    <phoneticPr fontId="3"/>
  </si>
  <si>
    <t>田原地域、小禄・山下町の一部</t>
    <rPh sb="0" eb="2">
      <t>タバル</t>
    </rPh>
    <rPh sb="2" eb="4">
      <t>チイキ</t>
    </rPh>
    <rPh sb="5" eb="7">
      <t>オロク</t>
    </rPh>
    <rPh sb="8" eb="11">
      <t>ヤマシタチョウ</t>
    </rPh>
    <rPh sb="12" eb="14">
      <t>イチブ</t>
    </rPh>
    <phoneticPr fontId="3"/>
  </si>
  <si>
    <t>小禄泉原自治会</t>
    <rPh sb="0" eb="2">
      <t>オロク</t>
    </rPh>
    <rPh sb="2" eb="3">
      <t>イズミ</t>
    </rPh>
    <rPh sb="3" eb="4">
      <t>ハラ</t>
    </rPh>
    <rPh sb="4" eb="7">
      <t>ジチカイ</t>
    </rPh>
    <phoneticPr fontId="3"/>
  </si>
  <si>
    <t>字小禄1284-1～1666-3</t>
    <rPh sb="0" eb="1">
      <t>アザ</t>
    </rPh>
    <rPh sb="1" eb="3">
      <t>オロク</t>
    </rPh>
    <phoneticPr fontId="3"/>
  </si>
  <si>
    <t>宇栄原団地自治会</t>
    <rPh sb="0" eb="3">
      <t>ウエバル</t>
    </rPh>
    <rPh sb="3" eb="5">
      <t>ダンチ</t>
    </rPh>
    <rPh sb="5" eb="8">
      <t>ジチカイ</t>
    </rPh>
    <phoneticPr fontId="3"/>
  </si>
  <si>
    <t>宇栄原4丁目団地内</t>
    <rPh sb="0" eb="3">
      <t>ウエバル</t>
    </rPh>
    <rPh sb="4" eb="6">
      <t>チョウメ</t>
    </rPh>
    <rPh sb="6" eb="9">
      <t>ダンチナイ</t>
    </rPh>
    <phoneticPr fontId="3"/>
  </si>
  <si>
    <t>宇栄原自治会</t>
    <rPh sb="0" eb="3">
      <t>ウエバル</t>
    </rPh>
    <rPh sb="3" eb="6">
      <t>ジチカイ</t>
    </rPh>
    <phoneticPr fontId="3"/>
  </si>
  <si>
    <t>宇栄原全域と高良の一部</t>
    <rPh sb="0" eb="3">
      <t>ウエバル</t>
    </rPh>
    <rPh sb="3" eb="5">
      <t>ゼンイキ</t>
    </rPh>
    <rPh sb="6" eb="8">
      <t>タカラ</t>
    </rPh>
    <rPh sb="9" eb="11">
      <t>イチブ</t>
    </rPh>
    <phoneticPr fontId="3"/>
  </si>
  <si>
    <t>グリーン宇栄原自治会</t>
    <rPh sb="4" eb="7">
      <t>ウエバル</t>
    </rPh>
    <rPh sb="7" eb="10">
      <t>ジチカイ</t>
    </rPh>
    <phoneticPr fontId="3"/>
  </si>
  <si>
    <t>字宇栄原（宇栄原5丁目）</t>
    <rPh sb="0" eb="1">
      <t>アザ</t>
    </rPh>
    <rPh sb="1" eb="4">
      <t>ウエバル</t>
    </rPh>
    <rPh sb="5" eb="8">
      <t>ウエバル</t>
    </rPh>
    <rPh sb="9" eb="11">
      <t>チョウメ</t>
    </rPh>
    <phoneticPr fontId="3"/>
  </si>
  <si>
    <t>字鏡水自治会</t>
    <rPh sb="0" eb="1">
      <t>アザ</t>
    </rPh>
    <rPh sb="1" eb="2">
      <t>カガミ</t>
    </rPh>
    <rPh sb="2" eb="3">
      <t>ミズ</t>
    </rPh>
    <rPh sb="3" eb="6">
      <t>ジチカイ</t>
    </rPh>
    <phoneticPr fontId="3"/>
  </si>
  <si>
    <t>宇栄原1～2丁目、字小禄、
鏡原町の一部</t>
    <rPh sb="0" eb="3">
      <t>ウエバル</t>
    </rPh>
    <rPh sb="6" eb="8">
      <t>チョウメ</t>
    </rPh>
    <rPh sb="9" eb="10">
      <t>アザ</t>
    </rPh>
    <rPh sb="10" eb="12">
      <t>オロク</t>
    </rPh>
    <rPh sb="14" eb="16">
      <t>カガミハラ</t>
    </rPh>
    <rPh sb="16" eb="17">
      <t>チョウ</t>
    </rPh>
    <rPh sb="18" eb="20">
      <t>イチブ</t>
    </rPh>
    <phoneticPr fontId="3"/>
  </si>
  <si>
    <t>自治会加入世帯数（合計）</t>
    <phoneticPr fontId="12"/>
  </si>
  <si>
    <t>自治会加入率（世帯）</t>
    <phoneticPr fontId="12"/>
  </si>
  <si>
    <r>
      <t xml:space="preserve">校区まちづくり協議会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0" eb="2">
      <t>コウク</t>
    </rPh>
    <rPh sb="7" eb="10">
      <t>キョウギカイ</t>
    </rPh>
    <phoneticPr fontId="12"/>
  </si>
  <si>
    <t>組織名</t>
    <rPh sb="0" eb="3">
      <t>ソシキメイ</t>
    </rPh>
    <phoneticPr fontId="3"/>
  </si>
  <si>
    <t>定例会日時</t>
    <rPh sb="0" eb="5">
      <t>テイレイカイニチジ</t>
    </rPh>
    <phoneticPr fontId="12"/>
  </si>
  <si>
    <t>定例会開催場所</t>
    <rPh sb="0" eb="3">
      <t>テイレイカイ</t>
    </rPh>
    <rPh sb="3" eb="7">
      <t>カイサイバショ</t>
    </rPh>
    <phoneticPr fontId="12"/>
  </si>
  <si>
    <t>連絡先</t>
    <rPh sb="0" eb="3">
      <t>レンラクサキ</t>
    </rPh>
    <phoneticPr fontId="12"/>
  </si>
  <si>
    <t>-</t>
    <phoneticPr fontId="3"/>
  </si>
  <si>
    <t>-</t>
    <phoneticPr fontId="3"/>
  </si>
  <si>
    <t>-</t>
    <phoneticPr fontId="3"/>
  </si>
  <si>
    <r>
      <t xml:space="preserve">地域見守り隊
</t>
    </r>
    <r>
      <rPr>
        <sz val="8"/>
        <color theme="1"/>
        <rFont val="ＭＳ Ｐゴシック"/>
        <family val="3"/>
        <charset val="128"/>
      </rPr>
      <t>(所管：福祉政策課)</t>
    </r>
    <rPh sb="0" eb="4">
      <t>チイキミマモ</t>
    </rPh>
    <rPh sb="5" eb="6">
      <t>タイ</t>
    </rPh>
    <phoneticPr fontId="12"/>
  </si>
  <si>
    <r>
      <t xml:space="preserve">中学校区青少年健全育成協議会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チュウガッコウク</t>
    </rPh>
    <rPh sb="4" eb="9">
      <t>セイショウネンケンゼン</t>
    </rPh>
    <rPh sb="9" eb="14">
      <t>イクセイキョウギカイ</t>
    </rPh>
    <rPh sb="19" eb="24">
      <t>キョウイクイインカイ</t>
    </rPh>
    <rPh sb="25" eb="30">
      <t>ショウガイガクシュウカ</t>
    </rPh>
    <phoneticPr fontId="3"/>
  </si>
  <si>
    <t>組織名</t>
    <rPh sb="0" eb="3">
      <t>ソシキメイ</t>
    </rPh>
    <phoneticPr fontId="12"/>
  </si>
  <si>
    <t>宇栄原団地地域見守り隊きずな</t>
    <rPh sb="0" eb="3">
      <t>ウエハラ</t>
    </rPh>
    <rPh sb="3" eb="5">
      <t>ダンチ</t>
    </rPh>
    <rPh sb="5" eb="9">
      <t>チイキミマモ</t>
    </rPh>
    <rPh sb="10" eb="11">
      <t>タイ</t>
    </rPh>
    <phoneticPr fontId="3"/>
  </si>
  <si>
    <t>小禄中学校区青少年健全育成協議会</t>
    <rPh sb="0" eb="6">
      <t>オロクチュウガッコウク</t>
    </rPh>
    <rPh sb="6" eb="16">
      <t>セイショウネンケンゼンイクセイキョウギカイ</t>
    </rPh>
    <phoneticPr fontId="3"/>
  </si>
  <si>
    <t>東雲自治会</t>
    <rPh sb="0" eb="5">
      <t>シノノメジチカイ</t>
    </rPh>
    <phoneticPr fontId="3"/>
  </si>
  <si>
    <t>鏡原中学校区青少年健全育成協議会</t>
    <rPh sb="0" eb="2">
      <t>キョウハラ</t>
    </rPh>
    <rPh sb="2" eb="5">
      <t>チュウガッコウ</t>
    </rPh>
    <rPh sb="5" eb="6">
      <t>ク</t>
    </rPh>
    <rPh sb="6" eb="16">
      <t>セイショウネンケンゼンイクセイキョウギカイ</t>
    </rPh>
    <phoneticPr fontId="3"/>
  </si>
  <si>
    <t>金城中学校区青少年健全育成協議会</t>
    <rPh sb="0" eb="2">
      <t>カナグスク</t>
    </rPh>
    <rPh sb="2" eb="5">
      <t>チュウガッコウ</t>
    </rPh>
    <rPh sb="5" eb="6">
      <t>ク</t>
    </rPh>
    <rPh sb="6" eb="16">
      <t>セイショウネンケンゼンイクセイキョウギカイ</t>
    </rPh>
    <phoneticPr fontId="3"/>
  </si>
  <si>
    <t>小禄泉原自治会</t>
    <rPh sb="0" eb="4">
      <t>オロクイズミハラ</t>
    </rPh>
    <rPh sb="4" eb="7">
      <t>ジチカイ</t>
    </rPh>
    <phoneticPr fontId="3"/>
  </si>
  <si>
    <r>
      <t xml:space="preserve">道路ボランティア
</t>
    </r>
    <r>
      <rPr>
        <sz val="8"/>
        <color theme="1"/>
        <rFont val="游ゴシック"/>
        <family val="3"/>
        <charset val="128"/>
        <scheme val="minor"/>
      </rPr>
      <t>（所管：道路管理課）</t>
    </r>
    <rPh sb="0" eb="2">
      <t>ドウロ</t>
    </rPh>
    <rPh sb="13" eb="17">
      <t>ドウロカンリ</t>
    </rPh>
    <phoneticPr fontId="3"/>
  </si>
  <si>
    <r>
      <t xml:space="preserve">グリーン・ロード・サポーター
</t>
    </r>
    <r>
      <rPr>
        <sz val="8"/>
        <color theme="1"/>
        <rFont val="游ゴシック"/>
        <family val="3"/>
        <charset val="128"/>
        <scheme val="minor"/>
      </rPr>
      <t>（所管：道路管理課）</t>
    </r>
    <phoneticPr fontId="3"/>
  </si>
  <si>
    <t>活動場所</t>
    <rPh sb="0" eb="4">
      <t>カツドウバショ</t>
    </rPh>
    <phoneticPr fontId="3"/>
  </si>
  <si>
    <t>認定路線</t>
    <rPh sb="0" eb="4">
      <t>ニンテイロセン</t>
    </rPh>
    <phoneticPr fontId="3"/>
  </si>
  <si>
    <t>宇栄原団地自治会</t>
    <phoneticPr fontId="3"/>
  </si>
  <si>
    <t>宇栄原団地北側線の一部</t>
    <phoneticPr fontId="3"/>
  </si>
  <si>
    <t>株式会社　祖慶電設工業</t>
    <rPh sb="0" eb="4">
      <t>カブシキガイシャ</t>
    </rPh>
    <rPh sb="5" eb="7">
      <t>ソケイ</t>
    </rPh>
    <rPh sb="7" eb="9">
      <t>デンセツ</t>
    </rPh>
    <rPh sb="9" eb="11">
      <t>コウギョウ</t>
    </rPh>
    <phoneticPr fontId="3"/>
  </si>
  <si>
    <t>小禄南3号の一部、
小禄南26号の一部</t>
    <rPh sb="0" eb="3">
      <t>オロクミナミ</t>
    </rPh>
    <rPh sb="4" eb="5">
      <t>ゴウ</t>
    </rPh>
    <rPh sb="6" eb="8">
      <t>イチブ</t>
    </rPh>
    <rPh sb="10" eb="13">
      <t>オロクミナミ</t>
    </rPh>
    <rPh sb="15" eb="16">
      <t>ゴウ</t>
    </rPh>
    <rPh sb="17" eb="19">
      <t>イチブ</t>
    </rPh>
    <phoneticPr fontId="3"/>
  </si>
  <si>
    <t>泉原わんから塾</t>
    <phoneticPr fontId="3"/>
  </si>
  <si>
    <t>小禄88号</t>
    <phoneticPr fontId="3"/>
  </si>
  <si>
    <t>沖縄銀行</t>
    <phoneticPr fontId="3"/>
  </si>
  <si>
    <t>市内一円(各本店、支店、出張所)</t>
    <phoneticPr fontId="3"/>
  </si>
  <si>
    <r>
      <t xml:space="preserve">愛護会ボランティア
</t>
    </r>
    <r>
      <rPr>
        <sz val="8"/>
        <color theme="1"/>
        <rFont val="ＭＳ Ｐゴシック"/>
        <family val="3"/>
        <charset val="128"/>
      </rPr>
      <t>（所管：公園管理課）</t>
    </r>
    <rPh sb="14" eb="18">
      <t>コウエンカンリ</t>
    </rPh>
    <phoneticPr fontId="23"/>
  </si>
  <si>
    <t>南部地区歯科医師会</t>
    <phoneticPr fontId="3"/>
  </si>
  <si>
    <t>市内一円(加盟各事業所周辺)</t>
    <rPh sb="3" eb="4">
      <t>エン</t>
    </rPh>
    <phoneticPr fontId="3"/>
  </si>
  <si>
    <t>那覇市医師会</t>
    <phoneticPr fontId="3"/>
  </si>
  <si>
    <t>市内一円(加盟各事業所周辺)</t>
    <phoneticPr fontId="3"/>
  </si>
  <si>
    <t>宇栄原オリオールズ</t>
    <phoneticPr fontId="3"/>
  </si>
  <si>
    <t>小禄月光公園</t>
    <phoneticPr fontId="3"/>
  </si>
  <si>
    <t>沖縄県宅地建物取引業協会</t>
    <phoneticPr fontId="3"/>
  </si>
  <si>
    <t>市内一円(加盟各事業所周辺)</t>
    <phoneticPr fontId="3"/>
  </si>
  <si>
    <t>くまあら公園愛護会</t>
    <rPh sb="4" eb="6">
      <t>コウエン</t>
    </rPh>
    <rPh sb="6" eb="9">
      <t>アイゴカイ</t>
    </rPh>
    <phoneticPr fontId="3"/>
  </si>
  <si>
    <t>くまあら公園</t>
    <phoneticPr fontId="3"/>
  </si>
  <si>
    <t>那覇市観光ホテル旅館事業協同組合</t>
    <phoneticPr fontId="3"/>
  </si>
  <si>
    <t>市内一円(加盟各事業所周辺)</t>
    <phoneticPr fontId="3"/>
  </si>
  <si>
    <t>北公園クリーン友の会</t>
    <rPh sb="0" eb="1">
      <t>キタ</t>
    </rPh>
    <rPh sb="1" eb="3">
      <t>コウエン</t>
    </rPh>
    <rPh sb="7" eb="8">
      <t>トモ</t>
    </rPh>
    <rPh sb="9" eb="10">
      <t>カイ</t>
    </rPh>
    <phoneticPr fontId="7"/>
  </si>
  <si>
    <t>宇栄原北公園</t>
    <rPh sb="3" eb="6">
      <t>キタコウエン</t>
    </rPh>
    <phoneticPr fontId="3"/>
  </si>
  <si>
    <t>琉球銀行</t>
    <phoneticPr fontId="3"/>
  </si>
  <si>
    <t>市内一円(各本店、支店、出張所)</t>
    <rPh sb="3" eb="4">
      <t>エン</t>
    </rPh>
    <phoneticPr fontId="3"/>
  </si>
  <si>
    <t>沖縄海邦銀行</t>
    <phoneticPr fontId="3"/>
  </si>
  <si>
    <r>
      <t xml:space="preserve">企業ボランティア
</t>
    </r>
    <r>
      <rPr>
        <sz val="8"/>
        <color theme="1"/>
        <rFont val="ＭＳ Ｐゴシック"/>
        <family val="3"/>
        <charset val="128"/>
      </rPr>
      <t>（所管：公園管理課）</t>
    </r>
  </si>
  <si>
    <t>イオン琉球株式会社</t>
    <phoneticPr fontId="3"/>
  </si>
  <si>
    <t>市内―円(加盟各事業所周辺)</t>
    <phoneticPr fontId="3"/>
  </si>
  <si>
    <t>リウボウストア</t>
    <phoneticPr fontId="3"/>
  </si>
  <si>
    <t>㈱富士ピー・エス</t>
    <phoneticPr fontId="3"/>
  </si>
  <si>
    <t>小禄月光公園</t>
    <phoneticPr fontId="3"/>
  </si>
  <si>
    <t>金秀商事株式会社</t>
    <phoneticPr fontId="3"/>
  </si>
  <si>
    <t>久建工業株式会社</t>
    <phoneticPr fontId="3"/>
  </si>
  <si>
    <t>小禄南風公園</t>
    <phoneticPr fontId="3"/>
  </si>
  <si>
    <t>生活協同組合コープ沖縄</t>
    <phoneticPr fontId="3"/>
  </si>
  <si>
    <t>有限会社　五光園</t>
    <phoneticPr fontId="3"/>
  </si>
  <si>
    <t>くまあら公園</t>
    <phoneticPr fontId="3"/>
  </si>
  <si>
    <t>(社)沖縄県建設業協会那覇支部</t>
    <phoneticPr fontId="3"/>
  </si>
  <si>
    <t>一般社団法人沖縄県中小建設業協会
那覇支部</t>
    <phoneticPr fontId="3"/>
  </si>
  <si>
    <t>【防災・防犯情報】</t>
    <rPh sb="1" eb="3">
      <t>ボウサイ</t>
    </rPh>
    <rPh sb="4" eb="6">
      <t>ボウハン</t>
    </rPh>
    <rPh sb="6" eb="8">
      <t>ジョウホウ</t>
    </rPh>
    <phoneticPr fontId="3"/>
  </si>
  <si>
    <r>
      <t xml:space="preserve">避難所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2">
      <t>ヒナン</t>
    </rPh>
    <rPh sb="8" eb="15">
      <t>ボウサイキキカンリカ</t>
    </rPh>
    <phoneticPr fontId="3"/>
  </si>
  <si>
    <t>種別</t>
    <rPh sb="0" eb="2">
      <t>シュベツ</t>
    </rPh>
    <phoneticPr fontId="3"/>
  </si>
  <si>
    <t>施設名</t>
    <rPh sb="0" eb="3">
      <t>シセツメイ</t>
    </rPh>
    <phoneticPr fontId="3"/>
  </si>
  <si>
    <t>住所</t>
    <rPh sb="0" eb="2">
      <t>ジュウショ</t>
    </rPh>
    <phoneticPr fontId="3"/>
  </si>
  <si>
    <t>災害種別</t>
    <rPh sb="0" eb="2">
      <t>サイガイ</t>
    </rPh>
    <rPh sb="2" eb="4">
      <t>シュベツ</t>
    </rPh>
    <phoneticPr fontId="3"/>
  </si>
  <si>
    <t>備考
（電話・FAX）</t>
    <rPh sb="0" eb="2">
      <t>ビコウ</t>
    </rPh>
    <rPh sb="4" eb="6">
      <t>デンワ</t>
    </rPh>
    <phoneticPr fontId="3"/>
  </si>
  <si>
    <t>地震</t>
    <rPh sb="0" eb="2">
      <t>ジシン</t>
    </rPh>
    <phoneticPr fontId="3"/>
  </si>
  <si>
    <t>津波</t>
    <rPh sb="0" eb="2">
      <t>ツナミ</t>
    </rPh>
    <phoneticPr fontId="3"/>
  </si>
  <si>
    <t>洪水</t>
    <rPh sb="0" eb="2">
      <t>コウズイ</t>
    </rPh>
    <phoneticPr fontId="3"/>
  </si>
  <si>
    <t>高潮</t>
    <rPh sb="0" eb="2">
      <t>タカシオ</t>
    </rPh>
    <phoneticPr fontId="3"/>
  </si>
  <si>
    <t>土砂</t>
    <rPh sb="0" eb="2">
      <t>ドシャ</t>
    </rPh>
    <phoneticPr fontId="3"/>
  </si>
  <si>
    <t>校舎等
施設</t>
    <rPh sb="0" eb="2">
      <t>コウシャ</t>
    </rPh>
    <rPh sb="2" eb="3">
      <t>トウ</t>
    </rPh>
    <rPh sb="4" eb="6">
      <t>シセツ</t>
    </rPh>
    <phoneticPr fontId="3"/>
  </si>
  <si>
    <t>体育館</t>
    <rPh sb="0" eb="3">
      <t>タイイクカン</t>
    </rPh>
    <phoneticPr fontId="3"/>
  </si>
  <si>
    <t>指定</t>
    <rPh sb="0" eb="2">
      <t>シテイ</t>
    </rPh>
    <phoneticPr fontId="3"/>
  </si>
  <si>
    <t>宇栄原小学校</t>
    <rPh sb="0" eb="3">
      <t>ウエバル</t>
    </rPh>
    <rPh sb="3" eb="6">
      <t>ショウガッコウ</t>
    </rPh>
    <phoneticPr fontId="3"/>
  </si>
  <si>
    <t>○</t>
    <phoneticPr fontId="3"/>
  </si>
  <si>
    <t>〇</t>
    <phoneticPr fontId="3"/>
  </si>
  <si>
    <t>○</t>
    <phoneticPr fontId="3"/>
  </si>
  <si>
    <t>○</t>
    <phoneticPr fontId="3"/>
  </si>
  <si>
    <t>電話：917-3324
FAX：917-3364</t>
    <phoneticPr fontId="3"/>
  </si>
  <si>
    <r>
      <t xml:space="preserve">自主防災組織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6">
      <t>ジシュボウサイソシキ</t>
    </rPh>
    <rPh sb="8" eb="10">
      <t>ショカン</t>
    </rPh>
    <rPh sb="11" eb="15">
      <t>ボウサイキキ</t>
    </rPh>
    <rPh sb="15" eb="17">
      <t>カンリ</t>
    </rPh>
    <rPh sb="17" eb="18">
      <t>カ</t>
    </rPh>
    <phoneticPr fontId="3"/>
  </si>
  <si>
    <t>宇栄原団地自主防災会</t>
    <phoneticPr fontId="3"/>
  </si>
  <si>
    <t>宇栄原４丁目地域自主防災会</t>
    <phoneticPr fontId="3"/>
  </si>
  <si>
    <t>鏡水自治会自主防災会</t>
    <phoneticPr fontId="3"/>
  </si>
  <si>
    <t>宇栄原小学校自主防災会</t>
    <phoneticPr fontId="3"/>
  </si>
  <si>
    <t>女性防火クラブ宇栄原支部自主防災会</t>
    <phoneticPr fontId="3"/>
  </si>
  <si>
    <t>女性防火クラブ鏡水支部自主防災会</t>
    <phoneticPr fontId="3"/>
  </si>
  <si>
    <t>【子ども・教育情報】</t>
    <rPh sb="1" eb="2">
      <t>コ</t>
    </rPh>
    <rPh sb="5" eb="7">
      <t>キョウイク</t>
    </rPh>
    <rPh sb="7" eb="9">
      <t>ジョウホウ</t>
    </rPh>
    <phoneticPr fontId="3"/>
  </si>
  <si>
    <r>
      <rPr>
        <b/>
        <sz val="13"/>
        <color theme="1"/>
        <rFont val="游ゴシック"/>
        <family val="3"/>
        <scheme val="minor"/>
      </rPr>
      <t>放課後児童クラブ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（所管：こども政策課）</t>
    </r>
    <rPh sb="0" eb="3">
      <t>ホウカゴ</t>
    </rPh>
    <rPh sb="3" eb="5">
      <t>ジドウ</t>
    </rPh>
    <rPh sb="10" eb="12">
      <t>ショカン</t>
    </rPh>
    <rPh sb="16" eb="19">
      <t>セイサクカ</t>
    </rPh>
    <phoneticPr fontId="3"/>
  </si>
  <si>
    <t>児童クラブ名</t>
    <rPh sb="0" eb="2">
      <t>ジドウ</t>
    </rPh>
    <rPh sb="5" eb="6">
      <t>メイ</t>
    </rPh>
    <phoneticPr fontId="3"/>
  </si>
  <si>
    <t>はぐくみ児童クラブ</t>
    <phoneticPr fontId="3"/>
  </si>
  <si>
    <t>那覇市字小禄1066　宇栄原小学校内</t>
    <rPh sb="11" eb="14">
      <t>ウエバル</t>
    </rPh>
    <rPh sb="14" eb="17">
      <t>ショウガッコウ</t>
    </rPh>
    <rPh sb="17" eb="18">
      <t>ナイ</t>
    </rPh>
    <phoneticPr fontId="3"/>
  </si>
  <si>
    <t>さくら岡児童クラブ</t>
    <phoneticPr fontId="3"/>
  </si>
  <si>
    <t>那覇市小禄1474-7</t>
    <phoneticPr fontId="3"/>
  </si>
  <si>
    <t>第二はぐくみ児童クラブ</t>
    <rPh sb="0" eb="2">
      <t>ダイニ</t>
    </rPh>
    <rPh sb="6" eb="8">
      <t>ジドウ</t>
    </rPh>
    <phoneticPr fontId="3"/>
  </si>
  <si>
    <t>小禄1598-5　アルコハイツ　２０２</t>
    <phoneticPr fontId="3"/>
  </si>
  <si>
    <t>学童保育カイカ堂
宇栄原校</t>
    <rPh sb="0" eb="4">
      <t>ガクドウホイク</t>
    </rPh>
    <rPh sb="7" eb="8">
      <t>ドウ</t>
    </rPh>
    <rPh sb="9" eb="12">
      <t>ウエバル</t>
    </rPh>
    <rPh sb="12" eb="13">
      <t>コウ</t>
    </rPh>
    <phoneticPr fontId="3"/>
  </si>
  <si>
    <t>宇栄原1017　平良アパート1F</t>
    <phoneticPr fontId="3"/>
  </si>
  <si>
    <t>第三はぐくみ児童クラブ</t>
    <rPh sb="0" eb="1">
      <t>ダイ</t>
    </rPh>
    <rPh sb="1" eb="2">
      <t>３</t>
    </rPh>
    <rPh sb="6" eb="8">
      <t>ジドウ</t>
    </rPh>
    <phoneticPr fontId="3"/>
  </si>
  <si>
    <t>字小禄1432-14　
コーポラス泉ヶ丘　201号室</t>
    <phoneticPr fontId="3"/>
  </si>
  <si>
    <r>
      <t xml:space="preserve">放課後子ども教室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ホウカゴコ</t>
    </rPh>
    <rPh sb="6" eb="8">
      <t>キョウシツ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</si>
  <si>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内容</t>
    <rPh sb="0" eb="2">
      <t>ナイヨウ</t>
    </rPh>
    <phoneticPr fontId="3"/>
  </si>
  <si>
    <t>実施日</t>
    <rPh sb="0" eb="3">
      <t>ジッシビ</t>
    </rPh>
    <phoneticPr fontId="3"/>
  </si>
  <si>
    <t>実施時間</t>
    <rPh sb="0" eb="4">
      <t>ジッシジカン</t>
    </rPh>
    <phoneticPr fontId="3"/>
  </si>
  <si>
    <t>実施場所</t>
    <rPh sb="0" eb="2">
      <t>ジッシ</t>
    </rPh>
    <rPh sb="2" eb="4">
      <t>バショ</t>
    </rPh>
    <phoneticPr fontId="3"/>
  </si>
  <si>
    <t>エイサー</t>
    <phoneticPr fontId="3"/>
  </si>
  <si>
    <t>不定期</t>
    <rPh sb="0" eb="3">
      <t>フテイキ</t>
    </rPh>
    <phoneticPr fontId="3"/>
  </si>
  <si>
    <t>10：00～12：00</t>
    <phoneticPr fontId="3"/>
  </si>
  <si>
    <t>宇栄原小地域連携室</t>
    <rPh sb="0" eb="4">
      <t>ウエハラショウ</t>
    </rPh>
    <rPh sb="4" eb="9">
      <t>チイキレンケイシツ</t>
    </rPh>
    <phoneticPr fontId="3"/>
  </si>
  <si>
    <t>【健康・福祉情報】</t>
    <rPh sb="1" eb="3">
      <t>ケンコウ</t>
    </rPh>
    <rPh sb="4" eb="6">
      <t>フクシ</t>
    </rPh>
    <rPh sb="6" eb="8">
      <t>ジョウホウ</t>
    </rPh>
    <phoneticPr fontId="3"/>
  </si>
  <si>
    <r>
      <t xml:space="preserve">地域包括支援センター
</t>
    </r>
    <r>
      <rPr>
        <sz val="8"/>
        <color theme="1"/>
        <rFont val="ＭＳ Ｐゴシック"/>
        <family val="3"/>
        <charset val="128"/>
      </rPr>
      <t>（所管：ちゃーがんじゅう課）</t>
    </r>
    <rPh sb="0" eb="6">
      <t>チイキホウカツシエン</t>
    </rPh>
    <rPh sb="12" eb="14">
      <t>ショカン</t>
    </rPh>
    <rPh sb="23" eb="24">
      <t>カ</t>
    </rPh>
    <phoneticPr fontId="3"/>
  </si>
  <si>
    <t>センター名</t>
    <rPh sb="4" eb="5">
      <t>メイ</t>
    </rPh>
    <phoneticPr fontId="3"/>
  </si>
  <si>
    <t>圏域</t>
    <rPh sb="0" eb="2">
      <t>ケンイキ</t>
    </rPh>
    <phoneticPr fontId="3"/>
  </si>
  <si>
    <t>電話番号</t>
    <rPh sb="0" eb="4">
      <t>デンワバンゴウ</t>
    </rPh>
    <phoneticPr fontId="3"/>
  </si>
  <si>
    <t>那覇市地域包括支援センター</t>
    <phoneticPr fontId="3"/>
  </si>
  <si>
    <t>小禄2丁目・3丁目、字宇栄原、
宇栄原4丁目・5丁目・6丁目、字高良、
高良1丁目・2丁目、具志、宮城</t>
    <phoneticPr fontId="3"/>
  </si>
  <si>
    <t>宮城1-18-1　B1F</t>
    <phoneticPr fontId="3"/>
  </si>
  <si>
    <t>８５９－６６３３</t>
    <phoneticPr fontId="3"/>
  </si>
  <si>
    <t>高良</t>
    <phoneticPr fontId="3"/>
  </si>
  <si>
    <r>
      <t xml:space="preserve">ふれあいデイサービス
</t>
    </r>
    <r>
      <rPr>
        <sz val="8"/>
        <color theme="1"/>
        <rFont val="ＭＳ Ｐゴシック"/>
        <family val="3"/>
        <charset val="128"/>
      </rPr>
      <t>（所管：ちゃーがんじゅう課）</t>
    </r>
    <phoneticPr fontId="3"/>
  </si>
  <si>
    <t>名称</t>
    <rPh sb="0" eb="2">
      <t>メイショウ</t>
    </rPh>
    <phoneticPr fontId="3"/>
  </si>
  <si>
    <t>活動日（毎月）</t>
    <rPh sb="0" eb="3">
      <t>カツドウビ</t>
    </rPh>
    <rPh sb="4" eb="6">
      <t>マイツキ</t>
    </rPh>
    <phoneticPr fontId="3"/>
  </si>
  <si>
    <t>活動時間</t>
    <rPh sb="0" eb="4">
      <t>カツドウジカン</t>
    </rPh>
    <phoneticPr fontId="3"/>
  </si>
  <si>
    <t>活動場所（住所）</t>
    <rPh sb="0" eb="4">
      <t>カツドウバショ</t>
    </rPh>
    <rPh sb="5" eb="7">
      <t>ジュウショ</t>
    </rPh>
    <phoneticPr fontId="3"/>
  </si>
  <si>
    <t>泉原地域泉の会</t>
    <rPh sb="0" eb="1">
      <t>イズミ</t>
    </rPh>
    <rPh sb="1" eb="2">
      <t>ハラ</t>
    </rPh>
    <rPh sb="2" eb="4">
      <t>チイキ</t>
    </rPh>
    <rPh sb="4" eb="5">
      <t>イズミ</t>
    </rPh>
    <rPh sb="6" eb="7">
      <t>カイ</t>
    </rPh>
    <phoneticPr fontId="12"/>
  </si>
  <si>
    <t>第1･2・3金曜日　</t>
    <rPh sb="0" eb="1">
      <t>ダイ</t>
    </rPh>
    <rPh sb="6" eb="7">
      <t>キン</t>
    </rPh>
    <rPh sb="7" eb="9">
      <t>ヨウビ</t>
    </rPh>
    <phoneticPr fontId="12"/>
  </si>
  <si>
    <t>10:00～12:00</t>
    <phoneticPr fontId="12"/>
  </si>
  <si>
    <t>泉原自治会事務所（字小禄1488我如古ｱﾊﾟｰﾄ101号）</t>
    <rPh sb="0" eb="1">
      <t>イズミ</t>
    </rPh>
    <rPh sb="1" eb="2">
      <t>ハラ</t>
    </rPh>
    <rPh sb="2" eb="5">
      <t>ジチカイ</t>
    </rPh>
    <rPh sb="5" eb="7">
      <t>ジム</t>
    </rPh>
    <rPh sb="7" eb="8">
      <t>ショ</t>
    </rPh>
    <rPh sb="9" eb="10">
      <t>アザ</t>
    </rPh>
    <rPh sb="10" eb="12">
      <t>オロク</t>
    </rPh>
    <rPh sb="16" eb="17">
      <t>ガ</t>
    </rPh>
    <rPh sb="17" eb="18">
      <t>ニョ</t>
    </rPh>
    <rPh sb="18" eb="19">
      <t>コ</t>
    </rPh>
    <rPh sb="27" eb="28">
      <t>ゴウ</t>
    </rPh>
    <phoneticPr fontId="12"/>
  </si>
  <si>
    <t>秋桜会</t>
    <rPh sb="0" eb="1">
      <t>アキ</t>
    </rPh>
    <rPh sb="1" eb="2">
      <t>サクラ</t>
    </rPh>
    <rPh sb="2" eb="3">
      <t>カイ</t>
    </rPh>
    <phoneticPr fontId="12"/>
  </si>
  <si>
    <t>第2・3･4木曜日　</t>
    <rPh sb="0" eb="1">
      <t>ダイ</t>
    </rPh>
    <rPh sb="6" eb="9">
      <t>モクヨウビ</t>
    </rPh>
    <phoneticPr fontId="12"/>
  </si>
  <si>
    <t>10:00～12:00</t>
    <phoneticPr fontId="12"/>
  </si>
  <si>
    <t>宇栄原自治会館（字栄原6-12-57）</t>
    <rPh sb="0" eb="3">
      <t>ウエバル</t>
    </rPh>
    <rPh sb="3" eb="5">
      <t>ジチ</t>
    </rPh>
    <rPh sb="5" eb="7">
      <t>カイカン</t>
    </rPh>
    <rPh sb="8" eb="9">
      <t>アザ</t>
    </rPh>
    <rPh sb="9" eb="10">
      <t>エイ</t>
    </rPh>
    <rPh sb="10" eb="11">
      <t>ハラ</t>
    </rPh>
    <phoneticPr fontId="12"/>
  </si>
  <si>
    <r>
      <t>病院</t>
    </r>
    <r>
      <rPr>
        <b/>
        <shadow/>
        <sz val="14"/>
        <rFont val="Calibri"/>
        <family val="2"/>
      </rPr>
      <t xml:space="preserve"> 
</t>
    </r>
    <r>
      <rPr>
        <shadow/>
        <sz val="8"/>
        <rFont val="ＭＳ Ｐゴシック"/>
        <family val="3"/>
        <charset val="128"/>
      </rPr>
      <t>（提供：那覇市医師会）</t>
    </r>
    <rPh sb="0" eb="2">
      <t>ビョウイン</t>
    </rPh>
    <rPh sb="5" eb="7">
      <t>テイキョウ</t>
    </rPh>
    <rPh sb="8" eb="11">
      <t>ナハシ</t>
    </rPh>
    <rPh sb="11" eb="14">
      <t>イシカイ</t>
    </rPh>
    <phoneticPr fontId="3"/>
  </si>
  <si>
    <t>※那覇市医師会に所属する医療機関</t>
    <phoneticPr fontId="3"/>
  </si>
  <si>
    <t>診療科目</t>
    <rPh sb="0" eb="2">
      <t>シンリョウ</t>
    </rPh>
    <rPh sb="2" eb="4">
      <t>カモク</t>
    </rPh>
    <phoneticPr fontId="3"/>
  </si>
  <si>
    <t>介護老人保健施設禄寿園</t>
  </si>
  <si>
    <t>デイサービス、デイケア、ショートステイ</t>
  </si>
  <si>
    <t>小禄1-30-45</t>
  </si>
  <si>
    <t>098-857-6225</t>
  </si>
  <si>
    <t>茶園耳鼻科</t>
  </si>
  <si>
    <t>耳鼻咽喉科, アレルギー科</t>
  </si>
  <si>
    <t>小禄2-3-17</t>
  </si>
  <si>
    <t>098-859-3333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</si>
</sst>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%"/>
  </numFmts>
  <fonts count="6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36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333333"/>
      <name val="ͣӠХå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</font>
    <font>
      <sz val="11"/>
      <name val="ＭＳ Ｐゴシック"/>
      <family val="3"/>
    </font>
    <font>
      <sz val="1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14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20"/>
      <color theme="1"/>
      <name val="ＭＳ Ｐゴシック"/>
      <family val="3"/>
      <charset val="128"/>
    </font>
    <font>
      <b/>
      <sz val="14"/>
      <color theme="1"/>
      <name val="游ゴシック"/>
      <family val="3"/>
      <scheme val="minor"/>
    </font>
    <font>
      <b/>
      <sz val="13"/>
      <color theme="1"/>
      <name val="游ゴシック"/>
      <family val="3"/>
      <scheme val="minor"/>
    </font>
    <font>
      <sz val="10"/>
      <color theme="1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48"/>
      <color theme="1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48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b/>
      <shadow/>
      <sz val="14"/>
      <name val="ＭＳ Ｐゴシック"/>
      <family val="3"/>
      <charset val="128"/>
    </font>
    <font>
      <b/>
      <shadow/>
      <sz val="14"/>
      <name val="Calibri"/>
      <family val="2"/>
    </font>
    <font>
      <shadow/>
      <sz val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383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5" fillId="0" borderId="0" xfId="3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>
      <alignment vertical="center"/>
    </xf>
    <xf numFmtId="0" fontId="10" fillId="3" borderId="7" xfId="0" applyFont="1" applyFill="1" applyBorder="1" applyAlignment="1">
      <alignment horizontal="left" vertical="center" wrapText="1"/>
    </xf>
    <xf numFmtId="176" fontId="11" fillId="0" borderId="7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3" fillId="0" borderId="8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shrinkToFit="1"/>
    </xf>
    <xf numFmtId="0" fontId="15" fillId="0" borderId="9" xfId="0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left" vertical="top" wrapText="1"/>
    </xf>
    <xf numFmtId="0" fontId="14" fillId="0" borderId="9" xfId="0" applyFont="1" applyBorder="1" applyAlignment="1">
      <alignment horizontal="left" vertical="top" wrapText="1"/>
    </xf>
    <xf numFmtId="0" fontId="14" fillId="0" borderId="8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center" vertical="center" shrinkToFit="1"/>
    </xf>
    <xf numFmtId="0" fontId="15" fillId="0" borderId="13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left" vertical="top" wrapText="1"/>
    </xf>
    <xf numFmtId="0" fontId="14" fillId="0" borderId="13" xfId="0" applyFont="1" applyBorder="1" applyAlignment="1">
      <alignment horizontal="left" vertical="top" wrapText="1"/>
    </xf>
    <xf numFmtId="0" fontId="14" fillId="0" borderId="12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center" vertical="center" shrinkToFit="1"/>
    </xf>
    <xf numFmtId="0" fontId="15" fillId="0" borderId="15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 wrapText="1"/>
    </xf>
    <xf numFmtId="0" fontId="14" fillId="0" borderId="14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center" vertical="center" shrinkToFit="1"/>
    </xf>
    <xf numFmtId="0" fontId="15" fillId="0" borderId="17" xfId="0" applyFont="1" applyBorder="1" applyAlignment="1">
      <alignment horizontal="center" vertical="center" shrinkToFit="1"/>
    </xf>
    <xf numFmtId="0" fontId="14" fillId="0" borderId="16" xfId="0" applyFont="1" applyBorder="1" applyAlignment="1">
      <alignment horizontal="left" vertical="center" wrapText="1"/>
    </xf>
    <xf numFmtId="0" fontId="14" fillId="0" borderId="18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0" fillId="0" borderId="0" xfId="0" applyBorder="1" applyAlignment="1">
      <alignment vertical="center" shrinkToFit="1"/>
    </xf>
    <xf numFmtId="0" fontId="1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6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5" fillId="0" borderId="0" xfId="3" applyFont="1" applyAlignment="1" applyProtection="1">
      <alignment horizontal="center" vertical="center"/>
    </xf>
    <xf numFmtId="0" fontId="17" fillId="4" borderId="0" xfId="0" applyFont="1" applyFill="1" applyBorder="1">
      <alignment vertical="center"/>
    </xf>
    <xf numFmtId="0" fontId="18" fillId="4" borderId="0" xfId="0" applyFont="1" applyFill="1" applyBorder="1" applyAlignment="1">
      <alignment horizontal="left" vertical="center" wrapText="1"/>
    </xf>
    <xf numFmtId="0" fontId="19" fillId="4" borderId="0" xfId="0" applyFont="1" applyFill="1" applyBorder="1" applyAlignment="1">
      <alignment horizontal="left" vertical="center" wrapText="1"/>
    </xf>
    <xf numFmtId="0" fontId="0" fillId="4" borderId="0" xfId="0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16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7" fillId="3" borderId="19" xfId="0" applyFont="1" applyFill="1" applyBorder="1" applyAlignment="1">
      <alignment horizontal="left" vertical="center" wrapText="1" shrinkToFit="1"/>
    </xf>
    <xf numFmtId="0" fontId="7" fillId="3" borderId="19" xfId="0" applyFont="1" applyFill="1" applyBorder="1" applyAlignment="1">
      <alignment horizontal="left" vertical="center" shrinkToFit="1"/>
    </xf>
    <xf numFmtId="0" fontId="24" fillId="0" borderId="0" xfId="0" applyFont="1">
      <alignment vertical="center"/>
    </xf>
    <xf numFmtId="0" fontId="16" fillId="0" borderId="20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38" fontId="20" fillId="0" borderId="16" xfId="1" applyFont="1" applyBorder="1" applyAlignment="1">
      <alignment horizontal="center" vertical="center" wrapText="1"/>
    </xf>
    <xf numFmtId="38" fontId="20" fillId="0" borderId="17" xfId="1" applyFont="1" applyBorder="1" applyAlignment="1">
      <alignment horizontal="center" vertical="center" wrapText="1"/>
    </xf>
    <xf numFmtId="38" fontId="20" fillId="0" borderId="18" xfId="1" applyFont="1" applyBorder="1" applyAlignment="1">
      <alignment horizontal="center" vertical="center" wrapText="1"/>
    </xf>
    <xf numFmtId="38" fontId="20" fillId="0" borderId="26" xfId="1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3" fontId="25" fillId="0" borderId="29" xfId="0" applyNumberFormat="1" applyFont="1" applyBorder="1" applyAlignment="1">
      <alignment horizontal="center" vertical="center" wrapText="1"/>
    </xf>
    <xf numFmtId="3" fontId="25" fillId="0" borderId="30" xfId="0" applyNumberFormat="1" applyFont="1" applyBorder="1" applyAlignment="1">
      <alignment horizontal="center" vertical="center" wrapText="1"/>
    </xf>
    <xf numFmtId="3" fontId="25" fillId="0" borderId="28" xfId="0" applyNumberFormat="1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3" fontId="25" fillId="0" borderId="9" xfId="0" applyNumberFormat="1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5" fillId="0" borderId="0" xfId="3" applyFont="1" applyAlignment="1" applyProtection="1">
      <alignment vertical="center"/>
    </xf>
    <xf numFmtId="0" fontId="16" fillId="0" borderId="1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38" fontId="25" fillId="0" borderId="32" xfId="1" applyFont="1" applyBorder="1" applyAlignment="1">
      <alignment horizontal="center" vertical="center" wrapText="1"/>
    </xf>
    <xf numFmtId="38" fontId="25" fillId="0" borderId="33" xfId="1" applyFont="1" applyBorder="1" applyAlignment="1">
      <alignment horizontal="center" vertical="center" wrapText="1"/>
    </xf>
    <xf numFmtId="38" fontId="26" fillId="0" borderId="2" xfId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3" fontId="25" fillId="0" borderId="0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7" fillId="0" borderId="0" xfId="0" applyFont="1">
      <alignment vertical="center"/>
    </xf>
    <xf numFmtId="0" fontId="10" fillId="3" borderId="19" xfId="0" applyFont="1" applyFill="1" applyBorder="1" applyAlignment="1">
      <alignment horizontal="left" vertical="center" wrapText="1"/>
    </xf>
    <xf numFmtId="0" fontId="28" fillId="3" borderId="19" xfId="0" applyFont="1" applyFill="1" applyBorder="1" applyAlignment="1">
      <alignment horizontal="left" vertical="center" wrapText="1"/>
    </xf>
    <xf numFmtId="176" fontId="29" fillId="0" borderId="7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vertical="center" wrapText="1"/>
    </xf>
    <xf numFmtId="177" fontId="30" fillId="0" borderId="0" xfId="0" applyNumberFormat="1" applyFont="1" applyBorder="1" applyAlignment="1">
      <alignment horizontal="center" vertical="center"/>
    </xf>
    <xf numFmtId="38" fontId="21" fillId="0" borderId="20" xfId="1" applyFont="1" applyBorder="1" applyAlignment="1">
      <alignment horizontal="center" vertical="center"/>
    </xf>
    <xf numFmtId="38" fontId="21" fillId="0" borderId="21" xfId="1" applyFont="1" applyBorder="1" applyAlignment="1">
      <alignment horizontal="center" vertical="center"/>
    </xf>
    <xf numFmtId="177" fontId="28" fillId="0" borderId="21" xfId="0" applyNumberFormat="1" applyFont="1" applyBorder="1" applyAlignment="1">
      <alignment horizontal="center" vertical="center"/>
    </xf>
    <xf numFmtId="177" fontId="28" fillId="0" borderId="34" xfId="0" applyNumberFormat="1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 wrapText="1"/>
    </xf>
    <xf numFmtId="0" fontId="33" fillId="0" borderId="23" xfId="0" applyFont="1" applyBorder="1" applyAlignment="1">
      <alignment horizontal="center" vertical="center" wrapText="1"/>
    </xf>
    <xf numFmtId="38" fontId="9" fillId="0" borderId="20" xfId="1" applyFont="1" applyBorder="1" applyAlignment="1">
      <alignment horizontal="center" vertical="center" wrapText="1"/>
    </xf>
    <xf numFmtId="38" fontId="9" fillId="0" borderId="21" xfId="1" applyFont="1" applyBorder="1" applyAlignment="1">
      <alignment horizontal="center" vertical="center"/>
    </xf>
    <xf numFmtId="177" fontId="10" fillId="0" borderId="21" xfId="0" applyNumberFormat="1" applyFont="1" applyBorder="1" applyAlignment="1">
      <alignment horizontal="center" vertical="center"/>
    </xf>
    <xf numFmtId="177" fontId="10" fillId="0" borderId="34" xfId="0" applyNumberFormat="1" applyFont="1" applyBorder="1" applyAlignment="1">
      <alignment horizontal="center" vertical="center"/>
    </xf>
    <xf numFmtId="38" fontId="9" fillId="0" borderId="20" xfId="1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38" fontId="21" fillId="0" borderId="25" xfId="1" applyFont="1" applyBorder="1" applyAlignment="1">
      <alignment horizontal="center" vertical="center"/>
    </xf>
    <xf numFmtId="38" fontId="21" fillId="0" borderId="17" xfId="1" applyFont="1" applyBorder="1" applyAlignment="1">
      <alignment horizontal="center" vertical="center"/>
    </xf>
    <xf numFmtId="177" fontId="28" fillId="0" borderId="16" xfId="0" applyNumberFormat="1" applyFont="1" applyBorder="1" applyAlignment="1">
      <alignment horizontal="center" vertical="center"/>
    </xf>
    <xf numFmtId="177" fontId="28" fillId="0" borderId="26" xfId="0" applyNumberFormat="1" applyFont="1" applyBorder="1" applyAlignment="1">
      <alignment horizontal="center" vertical="center"/>
    </xf>
    <xf numFmtId="38" fontId="9" fillId="0" borderId="25" xfId="1" applyFont="1" applyBorder="1" applyAlignment="1">
      <alignment horizontal="center" vertical="center"/>
    </xf>
    <xf numFmtId="38" fontId="9" fillId="0" borderId="17" xfId="1" applyFont="1" applyBorder="1" applyAlignment="1">
      <alignment horizontal="center" vertical="center"/>
    </xf>
    <xf numFmtId="177" fontId="10" fillId="0" borderId="16" xfId="0" applyNumberFormat="1" applyFont="1" applyBorder="1" applyAlignment="1">
      <alignment horizontal="center" vertical="center"/>
    </xf>
    <xf numFmtId="177" fontId="10" fillId="0" borderId="26" xfId="0" applyNumberFormat="1" applyFont="1" applyBorder="1" applyAlignment="1">
      <alignment horizontal="center" vertical="center"/>
    </xf>
    <xf numFmtId="0" fontId="9" fillId="0" borderId="25" xfId="0" applyFont="1" applyBorder="1" applyAlignment="1">
      <alignment horizontal="left" vertical="center" shrinkToFit="1"/>
    </xf>
    <xf numFmtId="0" fontId="9" fillId="0" borderId="18" xfId="0" applyFont="1" applyBorder="1" applyAlignment="1">
      <alignment horizontal="left" vertical="center" shrinkToFit="1"/>
    </xf>
    <xf numFmtId="0" fontId="9" fillId="0" borderId="25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177" fontId="10" fillId="2" borderId="16" xfId="0" applyNumberFormat="1" applyFont="1" applyFill="1" applyBorder="1" applyAlignment="1">
      <alignment horizontal="center" vertical="center"/>
    </xf>
    <xf numFmtId="177" fontId="10" fillId="2" borderId="26" xfId="0" applyNumberFormat="1" applyFont="1" applyFill="1" applyBorder="1" applyAlignment="1">
      <alignment horizontal="center" vertical="center"/>
    </xf>
    <xf numFmtId="177" fontId="28" fillId="2" borderId="16" xfId="0" applyNumberFormat="1" applyFont="1" applyFill="1" applyBorder="1" applyAlignment="1">
      <alignment horizontal="center" vertical="center"/>
    </xf>
    <xf numFmtId="177" fontId="28" fillId="2" borderId="26" xfId="0" applyNumberFormat="1" applyFont="1" applyFill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38" fontId="9" fillId="0" borderId="36" xfId="1" applyFont="1" applyBorder="1" applyAlignment="1">
      <alignment horizontal="center" vertical="center"/>
    </xf>
    <xf numFmtId="38" fontId="9" fillId="0" borderId="30" xfId="1" applyFont="1" applyBorder="1" applyAlignment="1">
      <alignment horizontal="center" vertical="center"/>
    </xf>
    <xf numFmtId="177" fontId="35" fillId="0" borderId="29" xfId="0" applyNumberFormat="1" applyFont="1" applyFill="1" applyBorder="1" applyAlignment="1">
      <alignment horizontal="center" vertical="center"/>
    </xf>
    <xf numFmtId="177" fontId="35" fillId="0" borderId="37" xfId="0" applyNumberFormat="1" applyFont="1" applyFill="1" applyBorder="1" applyAlignment="1">
      <alignment horizontal="center" vertical="center"/>
    </xf>
    <xf numFmtId="38" fontId="21" fillId="0" borderId="36" xfId="1" applyFont="1" applyBorder="1" applyAlignment="1">
      <alignment horizontal="center" vertical="center"/>
    </xf>
    <xf numFmtId="38" fontId="21" fillId="0" borderId="30" xfId="1" applyFont="1" applyBorder="1" applyAlignment="1">
      <alignment horizontal="center" vertical="center"/>
    </xf>
    <xf numFmtId="177" fontId="28" fillId="0" borderId="29" xfId="0" applyNumberFormat="1" applyFont="1" applyFill="1" applyBorder="1" applyAlignment="1">
      <alignment horizontal="center" vertical="center"/>
    </xf>
    <xf numFmtId="177" fontId="28" fillId="0" borderId="37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left" vertical="top"/>
    </xf>
    <xf numFmtId="3" fontId="36" fillId="0" borderId="0" xfId="0" applyNumberFormat="1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0" fontId="30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17" fillId="0" borderId="0" xfId="0" applyFont="1" applyFill="1" applyBorder="1">
      <alignment vertical="center"/>
    </xf>
    <xf numFmtId="0" fontId="18" fillId="0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3" borderId="7" xfId="0" applyFont="1" applyFill="1" applyBorder="1" applyAlignment="1">
      <alignment horizontal="left" vertical="center" shrinkToFit="1"/>
    </xf>
    <xf numFmtId="0" fontId="0" fillId="3" borderId="0" xfId="0" applyFill="1" applyBorder="1" applyAlignment="1">
      <alignment horizontal="left" vertical="center" wrapText="1"/>
    </xf>
    <xf numFmtId="176" fontId="11" fillId="0" borderId="7" xfId="0" applyNumberFormat="1" applyFont="1" applyFill="1" applyBorder="1" applyAlignment="1">
      <alignment vertical="center"/>
    </xf>
    <xf numFmtId="0" fontId="0" fillId="0" borderId="13" xfId="0" applyBorder="1">
      <alignment vertical="center"/>
    </xf>
    <xf numFmtId="0" fontId="16" fillId="0" borderId="38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58" fontId="16" fillId="0" borderId="16" xfId="0" applyNumberFormat="1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 shrinkToFit="1"/>
    </xf>
    <xf numFmtId="0" fontId="0" fillId="0" borderId="20" xfId="0" applyBorder="1" applyAlignment="1">
      <alignment vertical="center"/>
    </xf>
    <xf numFmtId="0" fontId="9" fillId="0" borderId="39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30" fillId="0" borderId="25" xfId="0" applyFont="1" applyBorder="1" applyAlignment="1">
      <alignment horizontal="center" vertical="center"/>
    </xf>
    <xf numFmtId="0" fontId="30" fillId="0" borderId="26" xfId="0" applyFont="1" applyBorder="1" applyAlignment="1">
      <alignment horizontal="center" vertical="center"/>
    </xf>
    <xf numFmtId="0" fontId="39" fillId="0" borderId="41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0" fillId="0" borderId="38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30" fillId="0" borderId="43" xfId="0" applyFont="1" applyBorder="1" applyAlignment="1">
      <alignment horizontal="center" vertical="center"/>
    </xf>
    <xf numFmtId="0" fontId="30" fillId="0" borderId="42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2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30" fillId="0" borderId="45" xfId="0" applyFont="1" applyBorder="1" applyAlignment="1">
      <alignment horizontal="center" vertical="center"/>
    </xf>
    <xf numFmtId="0" fontId="30" fillId="0" borderId="44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 wrapText="1"/>
    </xf>
    <xf numFmtId="0" fontId="40" fillId="0" borderId="29" xfId="0" applyFont="1" applyBorder="1" applyAlignment="1">
      <alignment horizontal="center" vertical="center"/>
    </xf>
    <xf numFmtId="0" fontId="40" fillId="0" borderId="30" xfId="0" applyFont="1" applyBorder="1" applyAlignment="1">
      <alignment horizontal="center" vertical="center"/>
    </xf>
    <xf numFmtId="0" fontId="40" fillId="0" borderId="46" xfId="0" applyFont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0" fontId="26" fillId="0" borderId="37" xfId="0" applyFont="1" applyBorder="1" applyAlignment="1">
      <alignment horizontal="center" vertical="center"/>
    </xf>
    <xf numFmtId="0" fontId="40" fillId="0" borderId="36" xfId="0" applyFont="1" applyBorder="1" applyAlignment="1">
      <alignment horizontal="center" vertical="center"/>
    </xf>
    <xf numFmtId="0" fontId="40" fillId="0" borderId="37" xfId="0" applyFont="1" applyBorder="1" applyAlignment="1">
      <alignment horizontal="center" vertical="center"/>
    </xf>
    <xf numFmtId="0" fontId="10" fillId="3" borderId="7" xfId="0" applyFont="1" applyFill="1" applyBorder="1" applyAlignment="1">
      <alignment horizontal="left" vertical="center" wrapText="1" shrinkToFit="1"/>
    </xf>
    <xf numFmtId="0" fontId="10" fillId="3" borderId="7" xfId="0" applyFont="1" applyFill="1" applyBorder="1" applyAlignment="1">
      <alignment horizontal="left" vertical="center" shrinkToFit="1"/>
    </xf>
    <xf numFmtId="0" fontId="41" fillId="2" borderId="11" xfId="0" applyFont="1" applyFill="1" applyBorder="1" applyAlignment="1">
      <alignment horizontal="center" vertical="center" shrinkToFit="1"/>
    </xf>
    <xf numFmtId="0" fontId="20" fillId="0" borderId="11" xfId="0" applyFont="1" applyFill="1" applyBorder="1" applyAlignment="1">
      <alignment horizontal="left" vertical="center" shrinkToFit="1"/>
    </xf>
    <xf numFmtId="0" fontId="20" fillId="0" borderId="11" xfId="0" applyFont="1" applyFill="1" applyBorder="1" applyAlignment="1">
      <alignment horizontal="center" vertical="center" shrinkToFit="1"/>
    </xf>
    <xf numFmtId="0" fontId="0" fillId="4" borderId="0" xfId="0" applyFill="1" applyAlignment="1">
      <alignment horizontal="left" vertical="center" wrapText="1"/>
    </xf>
    <xf numFmtId="0" fontId="0" fillId="4" borderId="0" xfId="0" applyFill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34" fillId="0" borderId="7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22" fillId="2" borderId="18" xfId="0" applyFont="1" applyFill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43" fillId="2" borderId="16" xfId="0" applyFont="1" applyFill="1" applyBorder="1" applyAlignment="1">
      <alignment horizontal="center" vertical="center" wrapText="1"/>
    </xf>
    <xf numFmtId="0" fontId="43" fillId="2" borderId="17" xfId="0" applyFont="1" applyFill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left" vertical="center" wrapText="1"/>
    </xf>
    <xf numFmtId="0" fontId="21" fillId="5" borderId="18" xfId="0" applyFont="1" applyFill="1" applyBorder="1" applyAlignment="1">
      <alignment horizontal="left" vertical="center" wrapText="1"/>
    </xf>
    <xf numFmtId="0" fontId="21" fillId="5" borderId="17" xfId="0" applyFont="1" applyFill="1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44" fillId="0" borderId="16" xfId="0" applyFont="1" applyFill="1" applyBorder="1" applyAlignment="1">
      <alignment horizontal="center" vertical="center"/>
    </xf>
    <xf numFmtId="0" fontId="44" fillId="0" borderId="17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44" fillId="0" borderId="11" xfId="0" applyFont="1" applyFill="1" applyBorder="1" applyAlignment="1">
      <alignment horizontal="center" vertical="center"/>
    </xf>
    <xf numFmtId="0" fontId="21" fillId="5" borderId="11" xfId="0" applyFont="1" applyFill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40" fillId="5" borderId="0" xfId="0" applyFont="1" applyFill="1" applyBorder="1" applyAlignment="1">
      <alignment horizontal="right" vertical="center" wrapText="1"/>
    </xf>
    <xf numFmtId="0" fontId="15" fillId="0" borderId="11" xfId="0" applyFont="1" applyBorder="1" applyAlignment="1">
      <alignment horizontal="right" vertical="center"/>
    </xf>
    <xf numFmtId="38" fontId="45" fillId="0" borderId="16" xfId="1" applyFont="1" applyFill="1" applyBorder="1" applyAlignment="1">
      <alignment horizontal="center" vertical="center"/>
    </xf>
    <xf numFmtId="38" fontId="45" fillId="0" borderId="17" xfId="1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right" vertical="center" wrapText="1"/>
    </xf>
    <xf numFmtId="177" fontId="15" fillId="0" borderId="16" xfId="2" applyNumberFormat="1" applyFont="1" applyBorder="1" applyAlignment="1">
      <alignment horizontal="center" vertical="center"/>
    </xf>
    <xf numFmtId="177" fontId="15" fillId="0" borderId="17" xfId="2" applyNumberFormat="1" applyFont="1" applyBorder="1" applyAlignment="1">
      <alignment horizontal="center" vertical="center"/>
    </xf>
    <xf numFmtId="0" fontId="40" fillId="0" borderId="0" xfId="0" applyFont="1" applyFill="1" applyBorder="1" applyAlignment="1">
      <alignment horizontal="right" vertical="center" wrapText="1"/>
    </xf>
    <xf numFmtId="0" fontId="15" fillId="0" borderId="0" xfId="0" applyFont="1" applyBorder="1" applyAlignment="1">
      <alignment horizontal="right" vertical="center"/>
    </xf>
    <xf numFmtId="177" fontId="15" fillId="0" borderId="0" xfId="2" applyNumberFormat="1" applyFont="1" applyBorder="1" applyAlignment="1">
      <alignment horizontal="center" vertical="center"/>
    </xf>
    <xf numFmtId="0" fontId="10" fillId="3" borderId="0" xfId="0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horizontal="left" vertical="center"/>
    </xf>
    <xf numFmtId="0" fontId="24" fillId="2" borderId="11" xfId="0" applyFont="1" applyFill="1" applyBorder="1" applyAlignment="1">
      <alignment horizontal="center" vertical="center"/>
    </xf>
    <xf numFmtId="177" fontId="24" fillId="2" borderId="11" xfId="2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177" fontId="0" fillId="0" borderId="11" xfId="2" applyNumberFormat="1" applyFont="1" applyBorder="1" applyAlignment="1">
      <alignment horizontal="center" vertical="center"/>
    </xf>
    <xf numFmtId="177" fontId="13" fillId="0" borderId="11" xfId="2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177" fontId="13" fillId="0" borderId="0" xfId="2" applyNumberFormat="1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/>
    </xf>
    <xf numFmtId="176" fontId="11" fillId="0" borderId="0" xfId="0" applyNumberFormat="1" applyFont="1" applyFill="1" applyBorder="1" applyAlignment="1">
      <alignment horizontal="center" vertical="center"/>
    </xf>
    <xf numFmtId="0" fontId="46" fillId="2" borderId="16" xfId="0" applyFont="1" applyFill="1" applyBorder="1" applyAlignment="1">
      <alignment horizontal="center" vertical="center"/>
    </xf>
    <xf numFmtId="0" fontId="46" fillId="2" borderId="18" xfId="0" applyFont="1" applyFill="1" applyBorder="1" applyAlignment="1">
      <alignment horizontal="center" vertical="center"/>
    </xf>
    <xf numFmtId="0" fontId="46" fillId="2" borderId="17" xfId="0" applyFont="1" applyFill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6" xfId="0" applyFont="1" applyFill="1" applyBorder="1" applyAlignment="1">
      <alignment horizontal="left" vertical="center"/>
    </xf>
    <xf numFmtId="0" fontId="16" fillId="0" borderId="18" xfId="0" applyFont="1" applyFill="1" applyBorder="1" applyAlignment="1">
      <alignment horizontal="left" vertical="center"/>
    </xf>
    <xf numFmtId="0" fontId="16" fillId="0" borderId="17" xfId="0" applyFont="1" applyFill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6" fillId="0" borderId="16" xfId="0" applyFont="1" applyFill="1" applyBorder="1" applyAlignment="1">
      <alignment horizontal="left" vertical="center"/>
    </xf>
    <xf numFmtId="0" fontId="6" fillId="0" borderId="18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177" fontId="10" fillId="3" borderId="7" xfId="2" applyNumberFormat="1" applyFont="1" applyFill="1" applyBorder="1" applyAlignment="1">
      <alignment horizontal="left" vertical="center" wrapText="1"/>
    </xf>
    <xf numFmtId="177" fontId="10" fillId="3" borderId="7" xfId="2" applyNumberFormat="1" applyFont="1" applyFill="1" applyBorder="1" applyAlignment="1">
      <alignment horizontal="left" vertical="center"/>
    </xf>
    <xf numFmtId="177" fontId="24" fillId="2" borderId="16" xfId="2" applyNumberFormat="1" applyFont="1" applyFill="1" applyBorder="1" applyAlignment="1">
      <alignment horizontal="center" vertical="center"/>
    </xf>
    <xf numFmtId="177" fontId="24" fillId="2" borderId="18" xfId="2" applyNumberFormat="1" applyFont="1" applyFill="1" applyBorder="1" applyAlignment="1">
      <alignment horizontal="center" vertical="center"/>
    </xf>
    <xf numFmtId="177" fontId="13" fillId="0" borderId="16" xfId="2" applyNumberFormat="1" applyFont="1" applyBorder="1" applyAlignment="1">
      <alignment horizontal="left" vertical="center"/>
    </xf>
    <xf numFmtId="177" fontId="13" fillId="0" borderId="18" xfId="2" applyNumberFormat="1" applyFont="1" applyBorder="1" applyAlignment="1">
      <alignment horizontal="left" vertical="center"/>
    </xf>
    <xf numFmtId="177" fontId="13" fillId="0" borderId="11" xfId="2" applyNumberFormat="1" applyFont="1" applyBorder="1" applyAlignment="1">
      <alignment horizontal="left" vertical="center" wrapText="1"/>
    </xf>
    <xf numFmtId="177" fontId="13" fillId="0" borderId="11" xfId="2" applyNumberFormat="1" applyFont="1" applyBorder="1" applyAlignment="1">
      <alignment horizontal="left" vertical="center"/>
    </xf>
    <xf numFmtId="0" fontId="39" fillId="0" borderId="11" xfId="0" applyFont="1" applyBorder="1" applyAlignment="1">
      <alignment horizontal="left" vertical="center"/>
    </xf>
    <xf numFmtId="0" fontId="34" fillId="0" borderId="11" xfId="0" applyFont="1" applyBorder="1" applyAlignment="1">
      <alignment horizontal="left" vertical="center"/>
    </xf>
    <xf numFmtId="177" fontId="47" fillId="0" borderId="11" xfId="2" applyNumberFormat="1" applyFont="1" applyBorder="1" applyAlignment="1">
      <alignment horizontal="left" vertical="center"/>
    </xf>
    <xf numFmtId="0" fontId="48" fillId="0" borderId="11" xfId="0" applyFont="1" applyBorder="1" applyAlignment="1">
      <alignment horizontal="left" vertical="center"/>
    </xf>
    <xf numFmtId="0" fontId="47" fillId="0" borderId="11" xfId="0" applyFont="1" applyBorder="1" applyAlignment="1">
      <alignment horizontal="left" vertical="center"/>
    </xf>
    <xf numFmtId="177" fontId="24" fillId="2" borderId="17" xfId="2" applyNumberFormat="1" applyFont="1" applyFill="1" applyBorder="1" applyAlignment="1">
      <alignment horizontal="center" vertical="center"/>
    </xf>
    <xf numFmtId="0" fontId="48" fillId="0" borderId="11" xfId="0" applyFont="1" applyBorder="1" applyAlignment="1">
      <alignment horizontal="left" vertical="center" wrapText="1"/>
    </xf>
    <xf numFmtId="0" fontId="39" fillId="0" borderId="0" xfId="0" applyFont="1" applyBorder="1" applyAlignment="1">
      <alignment horizontal="left" vertical="center" wrapText="1"/>
    </xf>
    <xf numFmtId="0" fontId="34" fillId="0" borderId="0" xfId="0" applyFont="1" applyBorder="1" applyAlignment="1">
      <alignment horizontal="left" vertical="center"/>
    </xf>
    <xf numFmtId="0" fontId="49" fillId="4" borderId="0" xfId="0" applyFont="1" applyFill="1" applyBorder="1" applyAlignment="1">
      <alignment horizontal="left" vertical="center" wrapText="1"/>
    </xf>
    <xf numFmtId="0" fontId="17" fillId="4" borderId="0" xfId="0" applyFont="1" applyFill="1" applyBorder="1" applyAlignment="1">
      <alignment horizontal="left" vertical="center" wrapText="1"/>
    </xf>
    <xf numFmtId="0" fontId="15" fillId="4" borderId="0" xfId="0" applyFont="1" applyFill="1" applyBorder="1" applyAlignment="1">
      <alignment horizontal="left" vertical="center" wrapText="1"/>
    </xf>
    <xf numFmtId="0" fontId="15" fillId="4" borderId="0" xfId="0" applyFont="1" applyFill="1" applyAlignment="1">
      <alignment horizontal="left" vertical="center" wrapText="1"/>
    </xf>
    <xf numFmtId="0" fontId="15" fillId="4" borderId="0" xfId="0" applyFont="1" applyFill="1" applyAlignment="1">
      <alignment horizontal="left" vertical="center"/>
    </xf>
    <xf numFmtId="0" fontId="17" fillId="0" borderId="0" xfId="0" applyFont="1" applyBorder="1">
      <alignment vertical="center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0" fillId="0" borderId="7" xfId="0" applyFon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43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0" fillId="0" borderId="11" xfId="0" applyFont="1" applyBorder="1">
      <alignment vertical="center"/>
    </xf>
    <xf numFmtId="0" fontId="13" fillId="0" borderId="11" xfId="0" applyFont="1" applyBorder="1" applyAlignment="1">
      <alignment horizontal="left" vertical="center"/>
    </xf>
    <xf numFmtId="0" fontId="13" fillId="0" borderId="11" xfId="0" applyFont="1" applyBorder="1" applyAlignment="1">
      <alignment horizontal="center" vertical="center"/>
    </xf>
    <xf numFmtId="38" fontId="13" fillId="0" borderId="11" xfId="1" applyFont="1" applyFill="1" applyBorder="1" applyAlignment="1">
      <alignment horizontal="left" vertical="center" wrapText="1"/>
    </xf>
    <xf numFmtId="38" fontId="13" fillId="0" borderId="11" xfId="1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50" fillId="3" borderId="7" xfId="0" applyFont="1" applyFill="1" applyBorder="1" applyAlignment="1">
      <alignment horizontal="left" vertical="center" wrapText="1" shrinkToFit="1"/>
    </xf>
    <xf numFmtId="0" fontId="9" fillId="0" borderId="0" xfId="0" applyFont="1" applyFill="1">
      <alignment vertical="center"/>
    </xf>
    <xf numFmtId="0" fontId="41" fillId="0" borderId="0" xfId="0" applyFont="1" applyFill="1" applyBorder="1" applyAlignment="1">
      <alignment vertical="center" wrapText="1" shrinkToFit="1"/>
    </xf>
    <xf numFmtId="0" fontId="13" fillId="0" borderId="11" xfId="0" applyFont="1" applyBorder="1" applyAlignment="1">
      <alignment horizontal="left" vertical="center" wrapText="1"/>
    </xf>
    <xf numFmtId="0" fontId="47" fillId="0" borderId="11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0" fontId="41" fillId="0" borderId="0" xfId="0" applyFont="1" applyFill="1" applyBorder="1" applyAlignment="1">
      <alignment vertical="center" textRotation="255" wrapText="1" shrinkToFit="1"/>
    </xf>
    <xf numFmtId="0" fontId="34" fillId="0" borderId="11" xfId="0" applyFont="1" applyBorder="1" applyAlignment="1">
      <alignment horizontal="left" vertical="center" wrapText="1"/>
    </xf>
    <xf numFmtId="0" fontId="52" fillId="0" borderId="0" xfId="0" applyFont="1" applyFill="1" applyBorder="1" applyAlignment="1">
      <alignment vertical="center" wrapText="1"/>
    </xf>
    <xf numFmtId="0" fontId="9" fillId="0" borderId="0" xfId="0" applyFont="1" applyFill="1" applyBorder="1">
      <alignment vertical="center"/>
    </xf>
    <xf numFmtId="0" fontId="34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  <xf numFmtId="0" fontId="53" fillId="0" borderId="16" xfId="0" applyFont="1" applyFill="1" applyBorder="1" applyAlignment="1">
      <alignment horizontal="center" vertical="center"/>
    </xf>
    <xf numFmtId="0" fontId="27" fillId="0" borderId="18" xfId="0" applyFont="1" applyFill="1" applyBorder="1" applyAlignment="1">
      <alignment horizontal="center" vertical="center"/>
    </xf>
    <xf numFmtId="0" fontId="27" fillId="0" borderId="17" xfId="0" applyFont="1" applyFill="1" applyBorder="1" applyAlignment="1">
      <alignment horizontal="center" vertical="center"/>
    </xf>
    <xf numFmtId="0" fontId="27" fillId="0" borderId="16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5" fillId="0" borderId="0" xfId="3" applyFont="1" applyFill="1" applyAlignment="1" applyProtection="1">
      <alignment horizontal="center" vertical="center"/>
    </xf>
    <xf numFmtId="0" fontId="5" fillId="0" borderId="0" xfId="3" applyFont="1" applyFill="1" applyAlignment="1" applyProtection="1">
      <alignment vertical="center"/>
    </xf>
    <xf numFmtId="0" fontId="7" fillId="3" borderId="0" xfId="0" applyFont="1" applyFill="1" applyBorder="1" applyAlignment="1">
      <alignment horizontal="left" vertical="center" wrapText="1"/>
    </xf>
    <xf numFmtId="0" fontId="49" fillId="0" borderId="0" xfId="0" applyFont="1" applyFill="1" applyBorder="1" applyAlignment="1">
      <alignment horizontal="left" vertical="center" wrapText="1"/>
    </xf>
    <xf numFmtId="0" fontId="54" fillId="0" borderId="0" xfId="0" applyFont="1" applyFill="1" applyAlignment="1">
      <alignment vertical="center"/>
    </xf>
    <xf numFmtId="0" fontId="41" fillId="2" borderId="11" xfId="0" applyFont="1" applyFill="1" applyBorder="1" applyAlignment="1">
      <alignment horizontal="center" vertical="center" wrapText="1"/>
    </xf>
    <xf numFmtId="0" fontId="41" fillId="2" borderId="11" xfId="0" applyFont="1" applyFill="1" applyBorder="1" applyAlignment="1">
      <alignment horizontal="center" vertical="center"/>
    </xf>
    <xf numFmtId="0" fontId="55" fillId="0" borderId="8" xfId="0" applyFont="1" applyFill="1" applyBorder="1" applyAlignment="1">
      <alignment horizontal="center" vertical="center" wrapText="1"/>
    </xf>
    <xf numFmtId="0" fontId="55" fillId="0" borderId="10" xfId="0" applyFont="1" applyFill="1" applyBorder="1" applyAlignment="1">
      <alignment horizontal="center" vertical="center" wrapText="1"/>
    </xf>
    <xf numFmtId="0" fontId="55" fillId="0" borderId="9" xfId="0" applyFont="1" applyFill="1" applyBorder="1" applyAlignment="1">
      <alignment horizontal="center" vertical="center" wrapText="1"/>
    </xf>
    <xf numFmtId="0" fontId="56" fillId="0" borderId="11" xfId="0" applyFont="1" applyFill="1" applyBorder="1" applyAlignment="1">
      <alignment horizontal="left" vertical="center" wrapText="1"/>
    </xf>
    <xf numFmtId="0" fontId="16" fillId="0" borderId="11" xfId="0" applyFont="1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49" fillId="0" borderId="14" xfId="0" applyFont="1" applyFill="1" applyBorder="1" applyAlignment="1">
      <alignment horizontal="center" vertical="center" wrapText="1"/>
    </xf>
    <xf numFmtId="0" fontId="49" fillId="0" borderId="7" xfId="0" applyFont="1" applyFill="1" applyBorder="1" applyAlignment="1">
      <alignment horizontal="center" vertical="center" wrapText="1"/>
    </xf>
    <xf numFmtId="0" fontId="49" fillId="0" borderId="15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>
      <alignment vertical="center"/>
    </xf>
    <xf numFmtId="0" fontId="57" fillId="0" borderId="0" xfId="0" applyFont="1" applyFill="1" applyAlignment="1">
      <alignment vertical="center"/>
    </xf>
    <xf numFmtId="0" fontId="20" fillId="0" borderId="11" xfId="0" applyFont="1" applyBorder="1" applyAlignment="1">
      <alignment horizontal="left" vertical="center" wrapText="1"/>
    </xf>
    <xf numFmtId="0" fontId="20" fillId="0" borderId="11" xfId="0" applyFont="1" applyFill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58" fillId="0" borderId="11" xfId="0" applyFont="1" applyFill="1" applyBorder="1" applyAlignment="1">
      <alignment horizontal="left" vertical="center" wrapText="1"/>
    </xf>
    <xf numFmtId="0" fontId="20" fillId="0" borderId="11" xfId="0" applyFont="1" applyBorder="1" applyAlignment="1">
      <alignment horizontal="left" vertical="center"/>
    </xf>
    <xf numFmtId="0" fontId="59" fillId="0" borderId="0" xfId="0" applyFont="1" applyFill="1" applyBorder="1" applyAlignment="1">
      <alignment horizontal="left" vertical="center" wrapText="1"/>
    </xf>
    <xf numFmtId="0" fontId="59" fillId="0" borderId="0" xfId="0" applyFont="1" applyFill="1" applyBorder="1" applyAlignment="1">
      <alignment horizontal="center" vertical="center" wrapText="1"/>
    </xf>
    <xf numFmtId="0" fontId="60" fillId="0" borderId="0" xfId="0" applyFont="1" applyFill="1" applyBorder="1" applyAlignment="1">
      <alignment horizontal="left" vertical="center"/>
    </xf>
    <xf numFmtId="0" fontId="61" fillId="3" borderId="7" xfId="0" applyFont="1" applyFill="1" applyBorder="1" applyAlignment="1">
      <alignment horizontal="left" vertical="center" wrapText="1"/>
    </xf>
    <xf numFmtId="0" fontId="61" fillId="3" borderId="7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 shrinkToFit="1"/>
    </xf>
    <xf numFmtId="0" fontId="22" fillId="2" borderId="11" xfId="0" applyFont="1" applyFill="1" applyBorder="1" applyAlignment="1">
      <alignment horizontal="center" vertical="center"/>
    </xf>
    <xf numFmtId="0" fontId="22" fillId="2" borderId="16" xfId="0" applyFont="1" applyFill="1" applyBorder="1" applyAlignment="1">
      <alignment horizontal="center" vertical="center" shrinkToFit="1"/>
    </xf>
    <xf numFmtId="0" fontId="22" fillId="2" borderId="18" xfId="0" applyFont="1" applyFill="1" applyBorder="1" applyAlignment="1">
      <alignment horizontal="center" vertical="center" shrinkToFit="1"/>
    </xf>
    <xf numFmtId="0" fontId="22" fillId="2" borderId="11" xfId="0" applyFont="1" applyFill="1" applyBorder="1" applyAlignment="1">
      <alignment horizontal="center" vertical="center" shrinkToFit="1"/>
    </xf>
    <xf numFmtId="0" fontId="22" fillId="2" borderId="17" xfId="0" applyFont="1" applyFill="1" applyBorder="1" applyAlignment="1">
      <alignment horizontal="center" vertical="center" shrinkToFit="1"/>
    </xf>
    <xf numFmtId="0" fontId="0" fillId="0" borderId="0" xfId="0" applyBorder="1" applyAlignment="1">
      <alignment horizontal="left" vertical="top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児童数</a:t>
            </a:r>
          </a:p>
        </c:rich>
      </c:tx>
      <c:layout>
        <c:manualLayout>
          <c:xMode val="edge"/>
          <c:yMode val="edge"/>
          <c:x val="4.0872883408277189E-2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8027879723909529"/>
          <c:y val="9.6849087893864025E-2"/>
          <c:w val="0.79448651872125486"/>
          <c:h val="0.7739191692464428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'22宇栄原'!$C$56</c:f>
              <c:strCache>
                <c:ptCount val="1"/>
                <c:pt idx="0">
                  <c:v>1年生</c:v>
                </c:pt>
              </c:strCache>
            </c:strRef>
          </c:tx>
          <c:spPr>
            <a:solidFill>
              <a:schemeClr val="accent3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'22宇栄原'!$B$57:$B$62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'22宇栄原'!$C$57:$C$62</c:f>
              <c:numCache>
                <c:formatCode>General</c:formatCode>
                <c:ptCount val="6"/>
                <c:pt idx="0">
                  <c:v>127</c:v>
                </c:pt>
                <c:pt idx="1">
                  <c:v>108</c:v>
                </c:pt>
                <c:pt idx="2">
                  <c:v>119</c:v>
                </c:pt>
                <c:pt idx="3">
                  <c:v>96</c:v>
                </c:pt>
                <c:pt idx="4">
                  <c:v>114</c:v>
                </c:pt>
                <c:pt idx="5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E1-4D51-9D15-DB0292A65CEB}"/>
            </c:ext>
          </c:extLst>
        </c:ser>
        <c:ser>
          <c:idx val="2"/>
          <c:order val="2"/>
          <c:tx>
            <c:strRef>
              <c:f>'22宇栄原'!$E$56</c:f>
              <c:strCache>
                <c:ptCount val="1"/>
                <c:pt idx="0">
                  <c:v>2年生</c:v>
                </c:pt>
              </c:strCache>
            </c:strRef>
          </c:tx>
          <c:spPr>
            <a:solidFill>
              <a:schemeClr val="accent3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'22宇栄原'!$B$57:$B$62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'22宇栄原'!$E$57:$E$62</c:f>
              <c:numCache>
                <c:formatCode>General</c:formatCode>
                <c:ptCount val="6"/>
                <c:pt idx="0">
                  <c:v>98</c:v>
                </c:pt>
                <c:pt idx="1">
                  <c:v>124</c:v>
                </c:pt>
                <c:pt idx="2">
                  <c:v>108</c:v>
                </c:pt>
                <c:pt idx="3">
                  <c:v>119</c:v>
                </c:pt>
                <c:pt idx="4">
                  <c:v>94</c:v>
                </c:pt>
                <c:pt idx="5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E1-4D51-9D15-DB0292A65CEB}"/>
            </c:ext>
          </c:extLst>
        </c:ser>
        <c:ser>
          <c:idx val="4"/>
          <c:order val="4"/>
          <c:tx>
            <c:strRef>
              <c:f>'22宇栄原'!$G$56</c:f>
              <c:strCache>
                <c:ptCount val="1"/>
                <c:pt idx="0">
                  <c:v>3年生</c:v>
                </c:pt>
              </c:strCache>
            </c:strRef>
          </c:tx>
          <c:spPr>
            <a:solidFill>
              <a:schemeClr val="accent3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'22宇栄原'!$B$57:$B$62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'22宇栄原'!$G$57:$G$62</c:f>
              <c:numCache>
                <c:formatCode>General</c:formatCode>
                <c:ptCount val="6"/>
                <c:pt idx="0">
                  <c:v>129</c:v>
                </c:pt>
                <c:pt idx="1">
                  <c:v>100</c:v>
                </c:pt>
                <c:pt idx="2">
                  <c:v>124</c:v>
                </c:pt>
                <c:pt idx="3">
                  <c:v>112</c:v>
                </c:pt>
                <c:pt idx="4">
                  <c:v>114</c:v>
                </c:pt>
                <c:pt idx="5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E1-4D51-9D15-DB0292A65CEB}"/>
            </c:ext>
          </c:extLst>
        </c:ser>
        <c:ser>
          <c:idx val="6"/>
          <c:order val="6"/>
          <c:tx>
            <c:strRef>
              <c:f>'22宇栄原'!$I$56</c:f>
              <c:strCache>
                <c:ptCount val="1"/>
                <c:pt idx="0">
                  <c:v>4年生</c:v>
                </c:pt>
              </c:strCache>
            </c:strRef>
          </c:tx>
          <c:spPr>
            <a:solidFill>
              <a:schemeClr val="accent3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'22宇栄原'!$B$57:$B$62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'22宇栄原'!$I$57:$I$62</c:f>
              <c:numCache>
                <c:formatCode>General</c:formatCode>
                <c:ptCount val="6"/>
                <c:pt idx="0">
                  <c:v>101</c:v>
                </c:pt>
                <c:pt idx="1">
                  <c:v>125</c:v>
                </c:pt>
                <c:pt idx="2">
                  <c:v>100</c:v>
                </c:pt>
                <c:pt idx="3">
                  <c:v>123</c:v>
                </c:pt>
                <c:pt idx="4">
                  <c:v>112</c:v>
                </c:pt>
                <c:pt idx="5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E1-4D51-9D15-DB0292A65CEB}"/>
            </c:ext>
          </c:extLst>
        </c:ser>
        <c:ser>
          <c:idx val="8"/>
          <c:order val="8"/>
          <c:tx>
            <c:strRef>
              <c:f>'22宇栄原'!$K$56</c:f>
              <c:strCache>
                <c:ptCount val="1"/>
                <c:pt idx="0">
                  <c:v>5年生</c:v>
                </c:pt>
              </c:strCache>
            </c:strRef>
          </c:tx>
          <c:spPr>
            <a:solidFill>
              <a:schemeClr val="accent3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'22宇栄原'!$B$57:$B$62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'22宇栄原'!$K$57:$K$62</c:f>
              <c:numCache>
                <c:formatCode>General</c:formatCode>
                <c:ptCount val="6"/>
                <c:pt idx="0">
                  <c:v>120</c:v>
                </c:pt>
                <c:pt idx="1">
                  <c:v>97</c:v>
                </c:pt>
                <c:pt idx="2">
                  <c:v>126</c:v>
                </c:pt>
                <c:pt idx="3">
                  <c:v>103</c:v>
                </c:pt>
                <c:pt idx="4">
                  <c:v>124</c:v>
                </c:pt>
                <c:pt idx="5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AE1-4D51-9D15-DB0292A65CEB}"/>
            </c:ext>
          </c:extLst>
        </c:ser>
        <c:ser>
          <c:idx val="10"/>
          <c:order val="10"/>
          <c:tx>
            <c:strRef>
              <c:f>'22宇栄原'!$M$56</c:f>
              <c:strCache>
                <c:ptCount val="1"/>
                <c:pt idx="0">
                  <c:v>6年生</c:v>
                </c:pt>
              </c:strCache>
            </c:strRef>
          </c:tx>
          <c:spPr>
            <a:solidFill>
              <a:schemeClr val="accent3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'22宇栄原'!$B$57:$B$62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'22宇栄原'!$M$57:$M$62</c:f>
              <c:numCache>
                <c:formatCode>General</c:formatCode>
                <c:ptCount val="6"/>
                <c:pt idx="0">
                  <c:v>100</c:v>
                </c:pt>
                <c:pt idx="1">
                  <c:v>122</c:v>
                </c:pt>
                <c:pt idx="2">
                  <c:v>99</c:v>
                </c:pt>
                <c:pt idx="3">
                  <c:v>127</c:v>
                </c:pt>
                <c:pt idx="4">
                  <c:v>101</c:v>
                </c:pt>
                <c:pt idx="5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AE1-4D51-9D15-DB0292A65CE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618875871"/>
        <c:axId val="1618876703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'22宇栄原'!$D$56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'22宇栄原'!$B$57:$B$62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'22宇栄原'!$D$57:$D$62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9AE1-4D51-9D15-DB0292A65CEB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'22宇栄原'!$F$56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'22宇栄原'!$B$57:$B$62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'22宇栄原'!$F$57:$F$62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9AE1-4D51-9D15-DB0292A65CEB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'22宇栄原'!$H$56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'22宇栄原'!$B$57:$B$62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'22宇栄原'!$H$57:$H$62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9AE1-4D51-9D15-DB0292A65CEB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'22宇栄原'!$J$56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'22宇栄原'!$B$57:$B$62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'22宇栄原'!$J$57:$J$62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9AE1-4D51-9D15-DB0292A65CEB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'22宇栄原'!$L$56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'22宇栄原'!$B$57:$B$62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'22宇栄原'!$L$57:$L$62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9AE1-4D51-9D15-DB0292A65CEB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'22宇栄原'!$N$56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'22宇栄原'!$B$57:$B$62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'22宇栄原'!$N$57:$N$62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9AE1-4D51-9D15-DB0292A65CEB}"/>
                  </c:ext>
                </c:extLst>
              </c15:ser>
            </c15:filteredBarSeries>
          </c:ext>
        </c:extLst>
      </c:barChart>
      <c:catAx>
        <c:axId val="16188758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18876703"/>
        <c:crosses val="autoZero"/>
        <c:auto val="1"/>
        <c:lblAlgn val="ctr"/>
        <c:lblOffset val="100"/>
        <c:noMultiLvlLbl val="0"/>
      </c:catAx>
      <c:valAx>
        <c:axId val="1618876703"/>
        <c:scaling>
          <c:orientation val="minMax"/>
          <c:max val="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18875871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56636495204452"/>
          <c:y val="4.6670993048945807E-2"/>
          <c:w val="0.60778570902936202"/>
          <c:h val="0.118132733408323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年齢別</a:t>
            </a:r>
            <a:r>
              <a:rPr lang="ja-JP" altLang="ja-JP" sz="1400" b="1" i="0" u="none" strike="noStrike" baseline="0">
                <a:effectLst/>
              </a:rPr>
              <a:t>人口推移</a:t>
            </a:r>
            <a:endParaRPr lang="ja-JP" altLang="en-US" b="1"/>
          </a:p>
        </c:rich>
      </c:tx>
      <c:layout>
        <c:manualLayout>
          <c:xMode val="edge"/>
          <c:yMode val="edge"/>
          <c:x val="1.9037097432408973E-2"/>
          <c:y val="4.20033293556750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83722782514639"/>
          <c:y val="0.19828777790385876"/>
          <c:w val="0.80165491710263181"/>
          <c:h val="0.6493425045827053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'22宇栄原'!$B$39:$C$39</c:f>
              <c:strCache>
                <c:ptCount val="2"/>
                <c:pt idx="0">
                  <c:v>0～14歳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H30年度</c:v>
                </c:pt>
                <c:pt idx="2">
                  <c:v>Ｈ31年度
（R元年度）</c:v>
                </c:pt>
                <c:pt idx="4">
                  <c:v>Ｒ２年度</c:v>
                </c:pt>
                <c:pt idx="6">
                  <c:v>Ｒ３年度</c:v>
                </c:pt>
                <c:pt idx="8">
                  <c:v>Ｒ４年度</c:v>
                </c:pt>
              </c:strCache>
            </c:strRef>
          </c:cat>
          <c:val>
            <c:numRef>
              <c:f>('22宇栄原'!$D$39:$E$39,'22宇栄原'!$H$39:$I$39,'22宇栄原'!$L$39:$M$39,'22宇栄原'!$P$39:$Q$39,'22宇栄原'!$T$39:$U$39)</c:f>
              <c:numCache>
                <c:formatCode>#,##0_);[Red]\(#,##0\)</c:formatCode>
                <c:ptCount val="10"/>
                <c:pt idx="0">
                  <c:v>1589</c:v>
                </c:pt>
                <c:pt idx="2">
                  <c:v>1564</c:v>
                </c:pt>
                <c:pt idx="4">
                  <c:v>1554</c:v>
                </c:pt>
                <c:pt idx="6">
                  <c:v>1490</c:v>
                </c:pt>
                <c:pt idx="8">
                  <c:v>1413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51-497E-8CA5-B4BF084D628A}"/>
            </c:ext>
          </c:extLst>
        </c:ser>
        <c:ser>
          <c:idx val="1"/>
          <c:order val="1"/>
          <c:tx>
            <c:strRef>
              <c:f>'22宇栄原'!$B$40:$C$40</c:f>
              <c:strCache>
                <c:ptCount val="2"/>
                <c:pt idx="0">
                  <c:v>15～64歳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H30年度</c:v>
                </c:pt>
                <c:pt idx="2">
                  <c:v>Ｈ31年度
（R元年度）</c:v>
                </c:pt>
                <c:pt idx="4">
                  <c:v>Ｒ２年度</c:v>
                </c:pt>
                <c:pt idx="6">
                  <c:v>Ｒ３年度</c:v>
                </c:pt>
                <c:pt idx="8">
                  <c:v>Ｒ４年度</c:v>
                </c:pt>
              </c:strCache>
            </c:strRef>
          </c:cat>
          <c:val>
            <c:numRef>
              <c:f>('22宇栄原'!$D$40:$E$40,'22宇栄原'!$H$40:$I$40,'22宇栄原'!$L$40:$M$40,'22宇栄原'!$P$40:$Q$40,'22宇栄原'!$T$40:$U$40)</c:f>
              <c:numCache>
                <c:formatCode>#,##0_);[Red]\(#,##0\)</c:formatCode>
                <c:ptCount val="10"/>
                <c:pt idx="0">
                  <c:v>5438</c:v>
                </c:pt>
                <c:pt idx="2">
                  <c:v>5336</c:v>
                </c:pt>
                <c:pt idx="4">
                  <c:v>5171</c:v>
                </c:pt>
                <c:pt idx="6">
                  <c:v>5240</c:v>
                </c:pt>
                <c:pt idx="8">
                  <c:v>5142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51-497E-8CA5-B4BF084D628A}"/>
            </c:ext>
          </c:extLst>
        </c:ser>
        <c:ser>
          <c:idx val="2"/>
          <c:order val="2"/>
          <c:tx>
            <c:strRef>
              <c:f>'22宇栄原'!$B$41:$C$41</c:f>
              <c:strCache>
                <c:ptCount val="2"/>
                <c:pt idx="0">
                  <c:v>65歳以上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H30年度</c:v>
                </c:pt>
                <c:pt idx="2">
                  <c:v>Ｈ31年度
（R元年度）</c:v>
                </c:pt>
                <c:pt idx="4">
                  <c:v>Ｒ２年度</c:v>
                </c:pt>
                <c:pt idx="6">
                  <c:v>Ｒ３年度</c:v>
                </c:pt>
                <c:pt idx="8">
                  <c:v>Ｒ４年度</c:v>
                </c:pt>
              </c:strCache>
            </c:strRef>
          </c:cat>
          <c:val>
            <c:numRef>
              <c:f>('22宇栄原'!$D$41:$E$41,'22宇栄原'!$H$41:$I$41,'22宇栄原'!$L$41:$M$41,'22宇栄原'!$P$41:$Q$41,'22宇栄原'!$T$41:$U$41)</c:f>
              <c:numCache>
                <c:formatCode>#,##0_);[Red]\(#,##0\)</c:formatCode>
                <c:ptCount val="10"/>
                <c:pt idx="0">
                  <c:v>1928</c:v>
                </c:pt>
                <c:pt idx="2">
                  <c:v>1978</c:v>
                </c:pt>
                <c:pt idx="4">
                  <c:v>2018</c:v>
                </c:pt>
                <c:pt idx="6">
                  <c:v>2072</c:v>
                </c:pt>
                <c:pt idx="8">
                  <c:v>2101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51-497E-8CA5-B4BF084D628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473218192"/>
        <c:axId val="1473218608"/>
      </c:barChart>
      <c:catAx>
        <c:axId val="1473218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608"/>
        <c:crosses val="autoZero"/>
        <c:auto val="1"/>
        <c:lblAlgn val="ctr"/>
        <c:lblOffset val="100"/>
        <c:noMultiLvlLbl val="0"/>
      </c:catAx>
      <c:valAx>
        <c:axId val="1473218608"/>
        <c:scaling>
          <c:orientation val="minMax"/>
          <c:max val="1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444997685508068"/>
          <c:y val="5.3115345219556506E-2"/>
          <c:w val="0.57554999911697058"/>
          <c:h val="8.33339165937591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性別人口推移</a:t>
            </a:r>
          </a:p>
        </c:rich>
      </c:tx>
      <c:layout>
        <c:manualLayout>
          <c:xMode val="edge"/>
          <c:yMode val="edge"/>
          <c:x val="4.2128632464711845E-2"/>
          <c:y val="2.60499766898127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565844973348662"/>
          <c:y val="0.14476623577133071"/>
          <c:w val="0.82818407815925021"/>
          <c:h val="0.659685323586249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'22宇栄原'!$B$32:$C$32</c:f>
              <c:strCache>
                <c:ptCount val="2"/>
                <c:pt idx="0">
                  <c:v>男性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H30</c:v>
                </c:pt>
                <c:pt idx="2">
                  <c:v>R1</c:v>
                </c:pt>
                <c:pt idx="4">
                  <c:v>R2</c:v>
                </c:pt>
                <c:pt idx="6">
                  <c:v>R3</c:v>
                </c:pt>
                <c:pt idx="8">
                  <c:v>R4</c:v>
                </c:pt>
              </c:strCache>
            </c:strRef>
          </c:cat>
          <c:val>
            <c:numRef>
              <c:f>'22宇栄原'!$D$32:$M$32</c:f>
              <c:numCache>
                <c:formatCode>#,##0_);[Red]\(#,##0\)</c:formatCode>
                <c:ptCount val="10"/>
                <c:pt idx="0">
                  <c:v>4331</c:v>
                </c:pt>
                <c:pt idx="2">
                  <c:v>4257</c:v>
                </c:pt>
                <c:pt idx="4">
                  <c:v>4185</c:v>
                </c:pt>
                <c:pt idx="6">
                  <c:v>4245</c:v>
                </c:pt>
                <c:pt idx="8">
                  <c:v>4153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3D-4280-8287-6D0562B7DBF3}"/>
            </c:ext>
          </c:extLst>
        </c:ser>
        <c:ser>
          <c:idx val="3"/>
          <c:order val="1"/>
          <c:tx>
            <c:strRef>
              <c:f>'22宇栄原'!$B$33:$C$33</c:f>
              <c:strCache>
                <c:ptCount val="2"/>
                <c:pt idx="0">
                  <c:v>女性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H30</c:v>
                </c:pt>
                <c:pt idx="2">
                  <c:v>R1</c:v>
                </c:pt>
                <c:pt idx="4">
                  <c:v>R2</c:v>
                </c:pt>
                <c:pt idx="6">
                  <c:v>R3</c:v>
                </c:pt>
                <c:pt idx="8">
                  <c:v>R4</c:v>
                </c:pt>
              </c:strCache>
            </c:strRef>
          </c:cat>
          <c:val>
            <c:numRef>
              <c:f>'22宇栄原'!$D$33:$M$33</c:f>
              <c:numCache>
                <c:formatCode>#,##0_);[Red]\(#,##0\)</c:formatCode>
                <c:ptCount val="10"/>
                <c:pt idx="0">
                  <c:v>4624</c:v>
                </c:pt>
                <c:pt idx="2">
                  <c:v>4621</c:v>
                </c:pt>
                <c:pt idx="4">
                  <c:v>4558</c:v>
                </c:pt>
                <c:pt idx="6">
                  <c:v>4557</c:v>
                </c:pt>
                <c:pt idx="8">
                  <c:v>4503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3D-4280-8287-6D0562B7DBF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6"/>
        <c:axId val="1475361952"/>
        <c:axId val="1475368608"/>
      </c:barChart>
      <c:catAx>
        <c:axId val="147536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8608"/>
        <c:crosses val="autoZero"/>
        <c:auto val="1"/>
        <c:lblAlgn val="ctr"/>
        <c:lblOffset val="100"/>
        <c:noMultiLvlLbl val="0"/>
      </c:catAx>
      <c:valAx>
        <c:axId val="1475368608"/>
        <c:scaling>
          <c:orientation val="minMax"/>
          <c:max val="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704483814523189"/>
          <c:y val="5.150408282298042E-2"/>
          <c:w val="0.22510191385925202"/>
          <c:h val="6.2799490487070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世帯数・人口・高齢者率推移</a:t>
            </a:r>
          </a:p>
        </c:rich>
      </c:tx>
      <c:layout>
        <c:manualLayout>
          <c:xMode val="edge"/>
          <c:yMode val="edge"/>
          <c:x val="4.238670166229222E-2"/>
          <c:y val="1.48148148148148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63473854585152"/>
          <c:y val="0.21045696128644345"/>
          <c:w val="0.74042556952490435"/>
          <c:h val="0.64735048474235579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'22宇栄原'!$B$35:$C$35</c:f>
              <c:strCache>
                <c:ptCount val="2"/>
                <c:pt idx="0">
                  <c:v>世帯数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H30</c:v>
                </c:pt>
                <c:pt idx="2">
                  <c:v>R1</c:v>
                </c:pt>
                <c:pt idx="4">
                  <c:v>R2</c:v>
                </c:pt>
                <c:pt idx="6">
                  <c:v>R3</c:v>
                </c:pt>
                <c:pt idx="8">
                  <c:v>R4</c:v>
                </c:pt>
              </c:strCache>
            </c:strRef>
          </c:cat>
          <c:val>
            <c:numRef>
              <c:f>'22宇栄原'!$D$35:$M$35</c:f>
              <c:numCache>
                <c:formatCode>#,##0_);[Red]\(#,##0\)</c:formatCode>
                <c:ptCount val="10"/>
                <c:pt idx="0">
                  <c:v>3914</c:v>
                </c:pt>
                <c:pt idx="2">
                  <c:v>3905</c:v>
                </c:pt>
                <c:pt idx="4">
                  <c:v>3791</c:v>
                </c:pt>
                <c:pt idx="6">
                  <c:v>3955</c:v>
                </c:pt>
                <c:pt idx="8">
                  <c:v>3957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60-4077-B5A5-D44C23CAAAC0}"/>
            </c:ext>
          </c:extLst>
        </c:ser>
        <c:ser>
          <c:idx val="0"/>
          <c:order val="1"/>
          <c:tx>
            <c:strRef>
              <c:f>'22宇栄原'!$B$34:$C$34</c:f>
              <c:strCache>
                <c:ptCount val="2"/>
                <c:pt idx="0">
                  <c:v>全人口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'22宇栄原'!$D$34:$M$34</c:f>
              <c:numCache>
                <c:formatCode>#,##0</c:formatCode>
                <c:ptCount val="10"/>
                <c:pt idx="0">
                  <c:v>8955</c:v>
                </c:pt>
                <c:pt idx="2">
                  <c:v>8878</c:v>
                </c:pt>
                <c:pt idx="4">
                  <c:v>8743</c:v>
                </c:pt>
                <c:pt idx="6">
                  <c:v>8802</c:v>
                </c:pt>
                <c:pt idx="8">
                  <c:v>8656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60-4077-B5A5-D44C23CAA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85230832"/>
        <c:axId val="1285242480"/>
      </c:barChart>
      <c:lineChart>
        <c:grouping val="standard"/>
        <c:varyColors val="0"/>
        <c:ser>
          <c:idx val="1"/>
          <c:order val="2"/>
          <c:tx>
            <c:strRef>
              <c:f>'22宇栄原'!$B$41:$C$41</c:f>
              <c:strCache>
                <c:ptCount val="2"/>
                <c:pt idx="0">
                  <c:v>65歳以上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('22宇栄原'!$F$41:$G$41,'22宇栄原'!$J$41:$K$41,'22宇栄原'!$N$41:$O$41,'22宇栄原'!$R$41:$S$41,'22宇栄原'!$V$41:$W$41)</c:f>
              <c:numCache>
                <c:formatCode>0.0%</c:formatCode>
                <c:ptCount val="10"/>
                <c:pt idx="0">
                  <c:v>0.21529871580122836</c:v>
                </c:pt>
                <c:pt idx="2">
                  <c:v>0.22279792746113988</c:v>
                </c:pt>
                <c:pt idx="4">
                  <c:v>0.23081322200617638</c:v>
                </c:pt>
                <c:pt idx="6">
                  <c:v>0.23540104521699615</c:v>
                </c:pt>
                <c:pt idx="8">
                  <c:v>0.24272181146025879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60-4077-B5A5-D44C23CAA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0930736"/>
        <c:axId val="1450929904"/>
      </c:lineChart>
      <c:catAx>
        <c:axId val="128523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42480"/>
        <c:crosses val="autoZero"/>
        <c:auto val="1"/>
        <c:lblAlgn val="ctr"/>
        <c:lblOffset val="100"/>
        <c:noMultiLvlLbl val="0"/>
      </c:catAx>
      <c:valAx>
        <c:axId val="1285242480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30832"/>
        <c:crosses val="autoZero"/>
        <c:crossBetween val="between"/>
        <c:majorUnit val="2000"/>
      </c:valAx>
      <c:valAx>
        <c:axId val="1450929904"/>
        <c:scaling>
          <c:orientation val="minMax"/>
          <c:max val="1"/>
          <c:min val="0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50930736"/>
        <c:crosses val="max"/>
        <c:crossBetween val="between"/>
      </c:valAx>
      <c:catAx>
        <c:axId val="1450930736"/>
        <c:scaling>
          <c:orientation val="minMax"/>
        </c:scaling>
        <c:delete val="1"/>
        <c:axPos val="b"/>
        <c:majorTickMark val="out"/>
        <c:minorTickMark val="none"/>
        <c:tickLblPos val="nextTo"/>
        <c:crossAx val="14509299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934460102184728"/>
          <c:y val="0.15542743208561682"/>
          <c:w val="0.64047386669258932"/>
          <c:h val="6.25004374453193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208990</xdr:colOff>
      <xdr:row>56</xdr:row>
      <xdr:rowOff>392206</xdr:rowOff>
    </xdr:from>
    <xdr:to>
      <xdr:col>12</xdr:col>
      <xdr:colOff>235324</xdr:colOff>
      <xdr:row>61</xdr:row>
      <xdr:rowOff>179294</xdr:rowOff>
    </xdr:to>
    <xdr:cxnSp macro="">
      <xdr:nvCxnSpPr>
        <xdr:cNvPr id="2" name="直線矢印コネクタ 1"/>
        <xdr:cNvCxnSpPr/>
      </xdr:nvCxnSpPr>
      <xdr:spPr>
        <a:xfrm>
          <a:off x="1475815" y="21632956"/>
          <a:ext cx="3198159" cy="2168338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57150</xdr:colOff>
      <xdr:row>55</xdr:row>
      <xdr:rowOff>28575</xdr:rowOff>
    </xdr:from>
    <xdr:to>
      <xdr:col>23</xdr:col>
      <xdr:colOff>276225</xdr:colOff>
      <xdr:row>62</xdr:row>
      <xdr:rowOff>67236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12886</xdr:colOff>
      <xdr:row>9</xdr:row>
      <xdr:rowOff>171450</xdr:rowOff>
    </xdr:from>
    <xdr:to>
      <xdr:col>23</xdr:col>
      <xdr:colOff>108812</xdr:colOff>
      <xdr:row>25</xdr:row>
      <xdr:rowOff>137832</xdr:rowOff>
    </xdr:to>
    <xdr:pic>
      <xdr:nvPicPr>
        <xdr:cNvPr id="4" name="図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170" t="25625" r="28300" b="17153"/>
        <a:stretch/>
      </xdr:blipFill>
      <xdr:spPr>
        <a:xfrm>
          <a:off x="12886" y="3514725"/>
          <a:ext cx="8411251" cy="5909982"/>
        </a:xfrm>
        <a:prstGeom prst="rect">
          <a:avLst/>
        </a:prstGeom>
      </xdr:spPr>
    </xdr:pic>
    <xdr:clientData/>
  </xdr:twoCellAnchor>
  <xdr:twoCellAnchor>
    <xdr:from>
      <xdr:col>12</xdr:col>
      <xdr:colOff>235323</xdr:colOff>
      <xdr:row>42</xdr:row>
      <xdr:rowOff>171450</xdr:rowOff>
    </xdr:from>
    <xdr:to>
      <xdr:col>23</xdr:col>
      <xdr:colOff>134469</xdr:colOff>
      <xdr:row>48</xdr:row>
      <xdr:rowOff>190500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44824</xdr:colOff>
      <xdr:row>42</xdr:row>
      <xdr:rowOff>179294</xdr:rowOff>
    </xdr:from>
    <xdr:to>
      <xdr:col>11</xdr:col>
      <xdr:colOff>346983</xdr:colOff>
      <xdr:row>48</xdr:row>
      <xdr:rowOff>190500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137832</xdr:colOff>
      <xdr:row>28</xdr:row>
      <xdr:rowOff>48185</xdr:rowOff>
    </xdr:from>
    <xdr:to>
      <xdr:col>23</xdr:col>
      <xdr:colOff>216273</xdr:colOff>
      <xdr:row>36</xdr:row>
      <xdr:rowOff>317127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27665;)&#12414;&#12385;&#12389;&#12367;&#12426;&#21332;&#20685;&#25512;&#36914;&#35506;/&#9733;&#26657;&#21306;&#12459;&#12523;&#12486;&#65288;&#21462;&#25201;&#27880;&#24847;&#65289;/&#9734;3.&#26356;&#26032;/&#9734;&#65330;&#65300;&#24180;&#24230;/&#12304;&#20316;&#26989;&#20013;&#12305;&#37027;&#35207;&#24066;&#23567;&#23398;&#26657;&#21306;&#12414;&#12385;&#12389;&#12367;&#12426;&#21332;&#35696;&#20250;&#12459;&#12523;&#12486;%20(&#33258;&#21205;&#20445;&#23384;&#28168;&#12415;)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/>
      <sheetData sheetId="1"/>
      <sheetData sheetId="2">
        <row r="4">
          <cell r="F4" t="str">
            <v>H30.1</v>
          </cell>
        </row>
        <row r="24">
          <cell r="H24" t="str">
            <v>Ｒ4.5.1</v>
          </cell>
        </row>
        <row r="32">
          <cell r="H32" t="str">
            <v>Ｒ4.5.1</v>
          </cell>
        </row>
        <row r="55">
          <cell r="F55" t="str">
            <v>Ｒ4.5.1</v>
          </cell>
        </row>
        <row r="64">
          <cell r="H64" t="str">
            <v>Ｒ4.4.1</v>
          </cell>
        </row>
      </sheetData>
      <sheetData sheetId="3"/>
      <sheetData sheetId="4"/>
      <sheetData sheetId="5">
        <row r="30">
          <cell r="D30" t="str">
            <v>H30</v>
          </cell>
          <cell r="F30" t="str">
            <v>R1</v>
          </cell>
          <cell r="H30" t="str">
            <v>R2</v>
          </cell>
          <cell r="J30" t="str">
            <v>R3</v>
          </cell>
          <cell r="L30" t="str">
            <v>R4</v>
          </cell>
        </row>
        <row r="37">
          <cell r="D37" t="str">
            <v>H30年度</v>
          </cell>
          <cell r="H37" t="str">
            <v>Ｈ31年度
（R元年度）</v>
          </cell>
          <cell r="L37" t="str">
            <v>Ｒ２年度</v>
          </cell>
          <cell r="P37" t="str">
            <v>Ｒ３年度</v>
          </cell>
          <cell r="T37" t="str">
            <v>Ｒ４年度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32">
          <cell r="B32" t="str">
            <v>男性</v>
          </cell>
          <cell r="D32">
            <v>4331</v>
          </cell>
          <cell r="F32">
            <v>4257</v>
          </cell>
          <cell r="H32">
            <v>4185</v>
          </cell>
          <cell r="J32">
            <v>4245</v>
          </cell>
          <cell r="L32">
            <v>4153</v>
          </cell>
        </row>
        <row r="33">
          <cell r="B33" t="str">
            <v>女性</v>
          </cell>
          <cell r="D33">
            <v>4624</v>
          </cell>
          <cell r="F33">
            <v>4621</v>
          </cell>
          <cell r="H33">
            <v>4558</v>
          </cell>
          <cell r="J33">
            <v>4557</v>
          </cell>
          <cell r="L33">
            <v>4503</v>
          </cell>
        </row>
        <row r="34">
          <cell r="B34" t="str">
            <v>全人口</v>
          </cell>
          <cell r="D34">
            <v>8955</v>
          </cell>
          <cell r="F34">
            <v>8878</v>
          </cell>
          <cell r="H34">
            <v>8743</v>
          </cell>
          <cell r="J34">
            <v>8802</v>
          </cell>
          <cell r="L34">
            <v>8656</v>
          </cell>
        </row>
        <row r="35">
          <cell r="B35" t="str">
            <v>世帯数</v>
          </cell>
          <cell r="D35">
            <v>3914</v>
          </cell>
          <cell r="F35">
            <v>3905</v>
          </cell>
          <cell r="H35">
            <v>3791</v>
          </cell>
          <cell r="J35">
            <v>3955</v>
          </cell>
          <cell r="L35">
            <v>3957</v>
          </cell>
        </row>
        <row r="39">
          <cell r="B39" t="str">
            <v>0～14歳</v>
          </cell>
          <cell r="D39">
            <v>1589</v>
          </cell>
          <cell r="H39">
            <v>1564</v>
          </cell>
          <cell r="L39">
            <v>1554</v>
          </cell>
          <cell r="P39">
            <v>1490</v>
          </cell>
          <cell r="T39">
            <v>1413</v>
          </cell>
        </row>
        <row r="40">
          <cell r="B40" t="str">
            <v>15～64歳</v>
          </cell>
          <cell r="D40">
            <v>5438</v>
          </cell>
          <cell r="H40">
            <v>5336</v>
          </cell>
          <cell r="L40">
            <v>5171</v>
          </cell>
          <cell r="P40">
            <v>5240</v>
          </cell>
          <cell r="T40">
            <v>5142</v>
          </cell>
        </row>
        <row r="41">
          <cell r="B41" t="str">
            <v>65歳以上</v>
          </cell>
          <cell r="D41">
            <v>1928</v>
          </cell>
          <cell r="F41">
            <v>0.21529871580122836</v>
          </cell>
          <cell r="H41">
            <v>1978</v>
          </cell>
          <cell r="J41">
            <v>0.22279792746113988</v>
          </cell>
          <cell r="L41">
            <v>2018</v>
          </cell>
          <cell r="N41">
            <v>0.23081322200617638</v>
          </cell>
          <cell r="P41">
            <v>2072</v>
          </cell>
          <cell r="R41">
            <v>0.23540104521699615</v>
          </cell>
          <cell r="T41">
            <v>2101</v>
          </cell>
          <cell r="V41">
            <v>0.24272181146025879</v>
          </cell>
        </row>
        <row r="56">
          <cell r="C56" t="str">
            <v>1年生</v>
          </cell>
          <cell r="E56" t="str">
            <v>2年生</v>
          </cell>
          <cell r="G56" t="str">
            <v>3年生</v>
          </cell>
          <cell r="I56" t="str">
            <v>4年生</v>
          </cell>
          <cell r="K56" t="str">
            <v>5年生</v>
          </cell>
          <cell r="M56" t="str">
            <v>6年生</v>
          </cell>
        </row>
        <row r="57">
          <cell r="B57" t="str">
            <v>H29</v>
          </cell>
          <cell r="C57">
            <v>127</v>
          </cell>
          <cell r="E57">
            <v>98</v>
          </cell>
          <cell r="G57">
            <v>129</v>
          </cell>
          <cell r="I57">
            <v>101</v>
          </cell>
          <cell r="K57">
            <v>120</v>
          </cell>
          <cell r="M57">
            <v>100</v>
          </cell>
        </row>
        <row r="58">
          <cell r="B58" t="str">
            <v>H30</v>
          </cell>
          <cell r="C58">
            <v>108</v>
          </cell>
          <cell r="E58">
            <v>124</v>
          </cell>
          <cell r="G58">
            <v>100</v>
          </cell>
          <cell r="I58">
            <v>125</v>
          </cell>
          <cell r="K58">
            <v>97</v>
          </cell>
          <cell r="M58">
            <v>122</v>
          </cell>
        </row>
        <row r="59">
          <cell r="B59" t="str">
            <v>H31
（R1）</v>
          </cell>
          <cell r="C59">
            <v>119</v>
          </cell>
          <cell r="E59">
            <v>108</v>
          </cell>
          <cell r="G59">
            <v>124</v>
          </cell>
          <cell r="I59">
            <v>100</v>
          </cell>
          <cell r="K59">
            <v>126</v>
          </cell>
          <cell r="M59">
            <v>99</v>
          </cell>
        </row>
        <row r="60">
          <cell r="B60" t="str">
            <v>R2</v>
          </cell>
          <cell r="C60">
            <v>96</v>
          </cell>
          <cell r="E60">
            <v>119</v>
          </cell>
          <cell r="G60">
            <v>112</v>
          </cell>
          <cell r="I60">
            <v>123</v>
          </cell>
          <cell r="K60">
            <v>103</v>
          </cell>
          <cell r="M60">
            <v>127</v>
          </cell>
        </row>
        <row r="61">
          <cell r="B61" t="str">
            <v>R3</v>
          </cell>
          <cell r="C61">
            <v>114</v>
          </cell>
          <cell r="E61">
            <v>94</v>
          </cell>
          <cell r="G61">
            <v>114</v>
          </cell>
          <cell r="I61">
            <v>112</v>
          </cell>
          <cell r="K61">
            <v>124</v>
          </cell>
          <cell r="M61">
            <v>101</v>
          </cell>
        </row>
        <row r="62">
          <cell r="B62" t="str">
            <v>R4</v>
          </cell>
          <cell r="C62">
            <v>78</v>
          </cell>
          <cell r="E62">
            <v>107</v>
          </cell>
          <cell r="G62">
            <v>91</v>
          </cell>
          <cell r="I62">
            <v>111</v>
          </cell>
          <cell r="K62">
            <v>105</v>
          </cell>
          <cell r="M62">
            <v>122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71">
          <cell r="P71" t="str">
            <v>Ｒ4.5.1</v>
          </cell>
        </row>
        <row r="78">
          <cell r="H78" t="str">
            <v>Ｒ5.3.1</v>
          </cell>
        </row>
        <row r="82">
          <cell r="J82" t="str">
            <v>R4.4.1</v>
          </cell>
        </row>
        <row r="87">
          <cell r="G87" t="str">
            <v>R4.1.27</v>
          </cell>
          <cell r="V87" t="str">
            <v>R4.1.27</v>
          </cell>
        </row>
        <row r="92">
          <cell r="V92" t="str">
            <v>R5.4.1</v>
          </cell>
        </row>
        <row r="100">
          <cell r="V100" t="str">
            <v>R5.4.1</v>
          </cell>
        </row>
        <row r="107">
          <cell r="S107" t="str">
            <v>R2.9.14</v>
          </cell>
        </row>
        <row r="115">
          <cell r="F115" t="str">
            <v>R5.1.16</v>
          </cell>
        </row>
        <row r="123">
          <cell r="G123" t="str">
            <v>R5.1.16</v>
          </cell>
        </row>
        <row r="130">
          <cell r="F130" t="str">
            <v>R5.1.11</v>
          </cell>
        </row>
        <row r="138">
          <cell r="G138" t="str">
            <v>R5.2.13</v>
          </cell>
        </row>
        <row r="144">
          <cell r="H144" t="str">
            <v>R5.1.18</v>
          </cell>
        </row>
        <row r="149">
          <cell r="H149" t="str">
            <v>R5.1.23</v>
          </cell>
        </row>
        <row r="153">
          <cell r="M153" t="str">
            <v>R4.4.1</v>
          </cell>
        </row>
      </sheetData>
      <sheetData sheetId="3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AI187"/>
  <sheetViews>
    <sheetView tabSelected="1" view="pageBreakPreview" zoomScaleNormal="100" zoomScaleSheetLayoutView="100" workbookViewId="0">
      <selection activeCell="Y1" sqref="Y1:AC13"/>
    </sheetView>
  </sheetViews>
  <sheetFormatPr defaultRowHeight="18.75"/>
  <cols>
    <col min="1" max="1" width="4.625" customWidth="1"/>
    <col min="2" max="2" width="7.375" customWidth="1"/>
    <col min="3" max="17" width="4.625" customWidth="1"/>
    <col min="18" max="18" width="4" customWidth="1"/>
    <col min="19" max="21" width="4.625" customWidth="1"/>
    <col min="22" max="22" width="5.25" customWidth="1"/>
    <col min="23" max="28" width="4.625" customWidth="1"/>
    <col min="29" max="29" width="25" customWidth="1"/>
    <col min="30" max="38" width="4.625" customWidth="1"/>
  </cols>
  <sheetData>
    <row r="1" spans="1:29" ht="10.5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Y1" s="2"/>
      <c r="Z1" s="2"/>
      <c r="AA1" s="2"/>
      <c r="AB1" s="2"/>
      <c r="AC1" s="2"/>
    </row>
    <row r="2" spans="1:29" ht="29.25" customHeight="1" thickBot="1">
      <c r="A2" s="3" t="s">
        <v>0</v>
      </c>
      <c r="B2" s="4">
        <v>22</v>
      </c>
      <c r="C2" s="5" t="s">
        <v>1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7"/>
      <c r="Y2" s="2"/>
      <c r="Z2" s="2"/>
      <c r="AA2" s="2"/>
      <c r="AB2" s="2"/>
      <c r="AC2" s="2"/>
    </row>
    <row r="3" spans="1:29" ht="9" customHeight="1">
      <c r="A3" s="8"/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10"/>
      <c r="N3" s="10"/>
      <c r="O3" s="10"/>
      <c r="P3" s="10"/>
      <c r="Q3" s="11"/>
      <c r="R3" s="11"/>
      <c r="S3" s="11"/>
      <c r="Y3" s="2"/>
      <c r="Z3" s="2"/>
      <c r="AA3" s="2"/>
      <c r="AB3" s="2"/>
      <c r="AC3" s="2"/>
    </row>
    <row r="4" spans="1:29" ht="29.25" customHeight="1">
      <c r="B4" s="12" t="s">
        <v>2</v>
      </c>
      <c r="C4" s="12"/>
      <c r="D4" s="12"/>
      <c r="E4" s="12"/>
      <c r="F4" s="13" t="str">
        <f>'[1]1安謝'!F4:G4</f>
        <v>H30.1</v>
      </c>
      <c r="G4" s="13"/>
      <c r="H4" s="14" t="s">
        <v>3</v>
      </c>
      <c r="Y4" s="2"/>
      <c r="Z4" s="2"/>
      <c r="AA4" s="2"/>
      <c r="AB4" s="2"/>
      <c r="AC4" s="2"/>
    </row>
    <row r="5" spans="1:29" ht="29.25" customHeight="1">
      <c r="B5" s="15" t="s">
        <v>4</v>
      </c>
      <c r="C5" s="16"/>
      <c r="D5" s="17" t="s">
        <v>5</v>
      </c>
      <c r="E5" s="17"/>
      <c r="F5" s="17"/>
      <c r="G5" s="17"/>
      <c r="H5" s="18"/>
      <c r="I5" s="15" t="s">
        <v>4</v>
      </c>
      <c r="J5" s="16"/>
      <c r="K5" s="19" t="s">
        <v>6</v>
      </c>
      <c r="L5" s="17"/>
      <c r="M5" s="17"/>
      <c r="N5" s="17"/>
      <c r="O5" s="17"/>
      <c r="P5" s="18"/>
      <c r="Q5" s="15" t="s">
        <v>4</v>
      </c>
      <c r="R5" s="16"/>
      <c r="S5" s="19" t="s">
        <v>6</v>
      </c>
      <c r="T5" s="17"/>
      <c r="U5" s="17"/>
      <c r="V5" s="17"/>
      <c r="W5" s="17"/>
      <c r="X5" s="18"/>
    </row>
    <row r="6" spans="1:29" ht="32.25" customHeight="1">
      <c r="B6" s="20" t="s">
        <v>7</v>
      </c>
      <c r="C6" s="21"/>
      <c r="D6" s="22" t="s">
        <v>8</v>
      </c>
      <c r="E6" s="22"/>
      <c r="F6" s="22"/>
      <c r="G6" s="22"/>
      <c r="H6" s="23"/>
      <c r="I6" s="20" t="s">
        <v>9</v>
      </c>
      <c r="J6" s="21"/>
      <c r="K6" s="24" t="s">
        <v>10</v>
      </c>
      <c r="L6" s="25"/>
      <c r="M6" s="25"/>
      <c r="N6" s="25"/>
      <c r="O6" s="25"/>
      <c r="P6" s="26"/>
      <c r="Q6" s="20" t="s">
        <v>11</v>
      </c>
      <c r="R6" s="21"/>
      <c r="S6" s="27" t="s">
        <v>12</v>
      </c>
      <c r="T6" s="27"/>
      <c r="U6" s="27"/>
      <c r="V6" s="27"/>
      <c r="W6" s="27"/>
      <c r="X6" s="27"/>
    </row>
    <row r="7" spans="1:29" ht="32.25" customHeight="1">
      <c r="B7" s="28"/>
      <c r="C7" s="29"/>
      <c r="D7" s="30"/>
      <c r="E7" s="30"/>
      <c r="F7" s="30"/>
      <c r="G7" s="30"/>
      <c r="H7" s="31"/>
      <c r="I7" s="28"/>
      <c r="J7" s="29"/>
      <c r="K7" s="32"/>
      <c r="L7" s="33"/>
      <c r="M7" s="33"/>
      <c r="N7" s="33"/>
      <c r="O7" s="33"/>
      <c r="P7" s="34"/>
      <c r="Q7" s="28"/>
      <c r="R7" s="29"/>
      <c r="S7" s="24" t="s">
        <v>13</v>
      </c>
      <c r="T7" s="25"/>
      <c r="U7" s="25"/>
      <c r="V7" s="25"/>
      <c r="W7" s="25"/>
      <c r="X7" s="26"/>
    </row>
    <row r="8" spans="1:29" ht="22.5" customHeight="1">
      <c r="B8" s="35"/>
      <c r="C8" s="36"/>
      <c r="D8" s="37"/>
      <c r="E8" s="37"/>
      <c r="F8" s="37"/>
      <c r="G8" s="37"/>
      <c r="H8" s="38"/>
      <c r="I8" s="28"/>
      <c r="J8" s="29"/>
      <c r="K8" s="32"/>
      <c r="L8" s="33"/>
      <c r="M8" s="33"/>
      <c r="N8" s="33"/>
      <c r="O8" s="33"/>
      <c r="P8" s="34"/>
      <c r="Q8" s="28"/>
      <c r="R8" s="29"/>
      <c r="S8" s="39"/>
      <c r="T8" s="40"/>
      <c r="U8" s="40"/>
      <c r="V8" s="40"/>
      <c r="W8" s="40"/>
      <c r="X8" s="41"/>
    </row>
    <row r="9" spans="1:29" ht="69" customHeight="1">
      <c r="B9" s="42" t="s">
        <v>14</v>
      </c>
      <c r="C9" s="43"/>
      <c r="D9" s="44" t="s">
        <v>15</v>
      </c>
      <c r="E9" s="45"/>
      <c r="F9" s="45"/>
      <c r="G9" s="45"/>
      <c r="H9" s="46"/>
      <c r="I9" s="35"/>
      <c r="J9" s="36"/>
      <c r="K9" s="39"/>
      <c r="L9" s="40"/>
      <c r="M9" s="40"/>
      <c r="N9" s="40"/>
      <c r="O9" s="40"/>
      <c r="P9" s="41"/>
      <c r="Q9" s="35"/>
      <c r="R9" s="36"/>
      <c r="S9" s="27" t="s">
        <v>16</v>
      </c>
      <c r="T9" s="27"/>
      <c r="U9" s="27"/>
      <c r="V9" s="27"/>
      <c r="W9" s="27"/>
      <c r="X9" s="27"/>
    </row>
    <row r="10" spans="1:29" ht="29.25" customHeight="1"/>
    <row r="11" spans="1:29" ht="29.25" customHeight="1">
      <c r="B11" s="47"/>
      <c r="C11" s="47"/>
      <c r="D11" s="48"/>
      <c r="E11" s="49"/>
      <c r="F11" s="49"/>
      <c r="G11" s="49"/>
      <c r="H11" s="49"/>
      <c r="I11" s="47"/>
      <c r="J11" s="47"/>
      <c r="K11" s="48"/>
      <c r="L11" s="49"/>
      <c r="M11" s="49"/>
      <c r="N11" s="49"/>
      <c r="O11" s="49"/>
      <c r="P11" s="47"/>
      <c r="Q11" s="47"/>
      <c r="R11" s="48"/>
      <c r="S11" s="49"/>
      <c r="T11" s="49"/>
      <c r="U11" s="49"/>
      <c r="V11" s="49"/>
    </row>
    <row r="12" spans="1:29" ht="29.25" customHeight="1">
      <c r="B12" s="47"/>
      <c r="C12" s="47"/>
      <c r="D12" s="48"/>
      <c r="E12" s="49"/>
      <c r="F12" s="49"/>
      <c r="G12" s="49"/>
      <c r="H12" s="49"/>
      <c r="I12" s="47"/>
      <c r="J12" s="47"/>
      <c r="K12" s="48"/>
      <c r="L12" s="49"/>
      <c r="M12" s="49"/>
      <c r="N12" s="49"/>
      <c r="O12" s="49"/>
      <c r="P12" s="47"/>
      <c r="Q12" s="47"/>
      <c r="R12" s="48"/>
      <c r="S12" s="49"/>
      <c r="T12" s="49"/>
      <c r="U12" s="49"/>
      <c r="V12" s="49"/>
    </row>
    <row r="13" spans="1:29" ht="29.25" customHeight="1">
      <c r="B13" s="47"/>
      <c r="C13" s="47"/>
      <c r="D13" s="48"/>
      <c r="E13" s="49"/>
      <c r="F13" s="49"/>
      <c r="G13" s="49"/>
      <c r="H13" s="49"/>
      <c r="I13" s="47"/>
      <c r="J13" s="47"/>
      <c r="K13" s="48"/>
      <c r="L13" s="49"/>
      <c r="M13" s="49"/>
      <c r="N13" s="49"/>
      <c r="O13" s="49"/>
      <c r="P13" s="47"/>
      <c r="Q13" s="47"/>
      <c r="R13" s="48"/>
      <c r="S13" s="49"/>
      <c r="T13" s="49"/>
      <c r="U13" s="49"/>
      <c r="V13" s="49"/>
    </row>
    <row r="14" spans="1:29" ht="29.25" customHeight="1">
      <c r="B14" s="47"/>
      <c r="C14" s="47"/>
      <c r="D14" s="48"/>
      <c r="E14" s="49"/>
      <c r="F14" s="49"/>
      <c r="G14" s="49"/>
      <c r="H14" s="49"/>
      <c r="I14" s="47"/>
      <c r="J14" s="47"/>
      <c r="K14" s="48"/>
      <c r="L14" s="49"/>
      <c r="M14" s="49"/>
      <c r="N14" s="49"/>
      <c r="O14" s="49"/>
      <c r="P14" s="47"/>
      <c r="Q14" s="47"/>
      <c r="R14" s="48"/>
      <c r="S14" s="49"/>
      <c r="T14" s="49"/>
      <c r="U14" s="49"/>
      <c r="V14" s="49"/>
    </row>
    <row r="15" spans="1:29" ht="29.25" customHeight="1">
      <c r="B15" s="47"/>
      <c r="C15" s="47"/>
      <c r="D15" s="48"/>
      <c r="E15" s="49"/>
      <c r="F15" s="49"/>
      <c r="G15" s="49"/>
      <c r="H15" s="49"/>
      <c r="I15" s="47"/>
      <c r="J15" s="47"/>
      <c r="K15" s="48"/>
      <c r="L15" s="49"/>
      <c r="M15" s="49"/>
      <c r="N15" s="49"/>
      <c r="O15" s="49"/>
      <c r="P15" s="47"/>
      <c r="Q15" s="47"/>
      <c r="R15" s="48"/>
      <c r="S15" s="49"/>
      <c r="T15" s="49"/>
      <c r="U15" s="49"/>
      <c r="V15" s="49"/>
    </row>
    <row r="16" spans="1:29" ht="29.25" customHeight="1">
      <c r="B16" s="47"/>
      <c r="C16" s="47"/>
      <c r="D16" s="48"/>
      <c r="E16" s="49"/>
      <c r="F16" s="49"/>
      <c r="G16" s="49"/>
      <c r="H16" s="49"/>
      <c r="I16" s="47"/>
      <c r="J16" s="47"/>
      <c r="K16" s="48"/>
      <c r="L16" s="49"/>
      <c r="M16" s="49"/>
      <c r="N16" s="49"/>
      <c r="O16" s="49"/>
      <c r="P16" s="47"/>
      <c r="Q16" s="47"/>
      <c r="R16" s="48"/>
      <c r="S16" s="49"/>
      <c r="T16" s="49"/>
      <c r="U16" s="49"/>
      <c r="V16" s="49"/>
    </row>
    <row r="17" spans="1:29" ht="29.25" customHeight="1">
      <c r="B17" s="47"/>
      <c r="C17" s="47"/>
      <c r="D17" s="48"/>
      <c r="E17" s="49"/>
      <c r="F17" s="49"/>
      <c r="G17" s="49"/>
      <c r="H17" s="49"/>
      <c r="I17" s="47"/>
      <c r="J17" s="47"/>
      <c r="K17" s="48"/>
      <c r="L17" s="49"/>
      <c r="M17" s="49"/>
      <c r="N17" s="49"/>
      <c r="O17" s="49"/>
      <c r="P17" s="47"/>
      <c r="Q17" s="47"/>
      <c r="R17" s="48"/>
      <c r="S17" s="49"/>
      <c r="T17" s="49"/>
      <c r="U17" s="49"/>
      <c r="V17" s="49"/>
    </row>
    <row r="18" spans="1:29" ht="29.25" customHeight="1">
      <c r="B18" s="47"/>
      <c r="C18" s="47"/>
      <c r="D18" s="48"/>
      <c r="E18" s="49"/>
      <c r="F18" s="49"/>
      <c r="G18" s="49"/>
      <c r="H18" s="49"/>
      <c r="I18" s="47"/>
      <c r="J18" s="47"/>
      <c r="K18" s="48"/>
      <c r="L18" s="49"/>
      <c r="M18" s="49"/>
      <c r="N18" s="49"/>
      <c r="O18" s="49"/>
      <c r="P18" s="47"/>
      <c r="Q18" s="47"/>
      <c r="R18" s="48"/>
      <c r="S18" s="49"/>
      <c r="T18" s="49"/>
      <c r="U18" s="49"/>
      <c r="V18" s="49"/>
    </row>
    <row r="19" spans="1:29" ht="29.25" customHeight="1">
      <c r="B19" s="47"/>
      <c r="C19" s="47"/>
      <c r="D19" s="48"/>
      <c r="E19" s="49"/>
      <c r="F19" s="49"/>
      <c r="G19" s="49"/>
      <c r="H19" s="49"/>
      <c r="I19" s="47"/>
      <c r="J19" s="47"/>
      <c r="K19" s="48"/>
      <c r="L19" s="49"/>
      <c r="M19" s="49"/>
      <c r="N19" s="49"/>
      <c r="O19" s="49"/>
      <c r="P19" s="47"/>
      <c r="Q19" s="47"/>
      <c r="R19" s="48"/>
      <c r="S19" s="49"/>
      <c r="T19" s="49"/>
      <c r="U19" s="49"/>
      <c r="V19" s="49"/>
    </row>
    <row r="20" spans="1:29" ht="29.25" customHeight="1">
      <c r="B20" s="47"/>
      <c r="C20" s="47"/>
      <c r="D20" s="48"/>
      <c r="E20" s="49"/>
      <c r="F20" s="49"/>
      <c r="G20" s="49"/>
      <c r="H20" s="49"/>
      <c r="I20" s="47"/>
      <c r="J20" s="47"/>
      <c r="K20" s="48"/>
      <c r="L20" s="49"/>
      <c r="M20" s="49"/>
      <c r="N20" s="49"/>
      <c r="O20" s="49"/>
      <c r="P20" s="47"/>
      <c r="Q20" s="47"/>
      <c r="R20" s="48"/>
      <c r="S20" s="49"/>
      <c r="T20" s="49"/>
      <c r="U20" s="49"/>
      <c r="V20" s="49"/>
    </row>
    <row r="21" spans="1:29" ht="29.25" customHeight="1">
      <c r="B21" s="47"/>
      <c r="C21" s="47"/>
      <c r="D21" s="48"/>
      <c r="E21" s="49"/>
      <c r="F21" s="49"/>
      <c r="G21" s="49"/>
      <c r="H21" s="49"/>
      <c r="I21" s="47"/>
      <c r="J21" s="47"/>
      <c r="K21" s="48"/>
      <c r="L21" s="49"/>
      <c r="M21" s="49"/>
      <c r="N21" s="49"/>
      <c r="O21" s="49"/>
      <c r="P21" s="47"/>
      <c r="Q21" s="47"/>
      <c r="R21" s="48"/>
      <c r="S21" s="49"/>
      <c r="T21" s="49"/>
      <c r="U21" s="49"/>
      <c r="V21" s="49"/>
    </row>
    <row r="22" spans="1:29" ht="29.25" customHeight="1">
      <c r="B22" s="47"/>
      <c r="C22" s="47"/>
      <c r="D22" s="48"/>
      <c r="E22" s="49"/>
      <c r="F22" s="49"/>
      <c r="G22" s="49"/>
      <c r="H22" s="49"/>
      <c r="I22" s="47"/>
      <c r="J22" s="47"/>
      <c r="K22" s="48"/>
      <c r="L22" s="49"/>
      <c r="M22" s="49"/>
      <c r="N22" s="49"/>
      <c r="O22" s="49"/>
      <c r="P22" s="47"/>
      <c r="Q22" s="47"/>
      <c r="R22" s="48"/>
      <c r="S22" s="49"/>
      <c r="T22" s="49"/>
      <c r="U22" s="49"/>
      <c r="V22" s="49"/>
    </row>
    <row r="23" spans="1:29" ht="29.25" customHeight="1">
      <c r="A23" s="50"/>
      <c r="B23" s="50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2"/>
      <c r="R23" s="49"/>
      <c r="S23" s="48"/>
      <c r="T23" s="49"/>
      <c r="U23" s="49"/>
      <c r="V23" s="49"/>
      <c r="W23" s="49"/>
    </row>
    <row r="24" spans="1:29" ht="29.25" customHeight="1">
      <c r="A24" s="50"/>
      <c r="B24" s="50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2"/>
      <c r="R24" s="49"/>
      <c r="S24" s="48"/>
      <c r="T24" s="49"/>
      <c r="U24" s="49"/>
      <c r="V24" s="49"/>
      <c r="W24" s="49"/>
    </row>
    <row r="25" spans="1:29" ht="29.25" customHeight="1">
      <c r="A25" s="50"/>
      <c r="B25" s="50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2"/>
      <c r="R25" s="49"/>
      <c r="S25" s="48"/>
      <c r="T25" s="49"/>
      <c r="U25" s="49"/>
      <c r="V25" s="49"/>
      <c r="W25" s="49"/>
      <c r="AC25" s="53"/>
    </row>
    <row r="26" spans="1:29" ht="23.25" customHeight="1">
      <c r="A26" s="50"/>
      <c r="B26" s="50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2"/>
      <c r="R26" s="49"/>
      <c r="S26" s="48"/>
      <c r="T26" s="49"/>
      <c r="U26" s="49"/>
      <c r="V26" s="49"/>
      <c r="W26" s="49"/>
      <c r="AC26" s="53"/>
    </row>
    <row r="27" spans="1:29" ht="9" customHeight="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10"/>
      <c r="N27" s="10"/>
      <c r="O27" s="10"/>
      <c r="P27" s="10"/>
      <c r="Q27" s="11"/>
      <c r="R27" s="11"/>
      <c r="S27" s="11"/>
    </row>
    <row r="28" spans="1:29" ht="29.25" customHeight="1">
      <c r="A28" s="54">
        <v>1</v>
      </c>
      <c r="B28" s="55" t="s">
        <v>17</v>
      </c>
      <c r="C28" s="56"/>
      <c r="D28" s="56"/>
      <c r="E28" s="57"/>
      <c r="F28" s="57"/>
      <c r="G28" s="58"/>
      <c r="H28" s="58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</row>
    <row r="29" spans="1:29" ht="9.75" customHeight="1">
      <c r="A29" s="50"/>
      <c r="B29" s="50"/>
      <c r="C29" s="60"/>
      <c r="D29" s="61"/>
      <c r="E29" s="61"/>
      <c r="F29" s="61"/>
      <c r="G29" s="61"/>
      <c r="H29" s="61"/>
      <c r="I29" s="62"/>
      <c r="J29" s="62"/>
      <c r="K29" s="63"/>
      <c r="L29" s="64"/>
      <c r="M29" s="64"/>
      <c r="N29" s="51"/>
      <c r="O29" s="51"/>
      <c r="P29" s="51"/>
      <c r="Q29" s="11"/>
      <c r="R29" s="11"/>
      <c r="S29" s="11"/>
    </row>
    <row r="30" spans="1:29" ht="29.25" customHeight="1" thickBot="1">
      <c r="A30" s="50"/>
      <c r="B30" s="65" t="s">
        <v>18</v>
      </c>
      <c r="C30" s="66"/>
      <c r="D30" s="66"/>
      <c r="E30" s="66"/>
      <c r="F30" s="66"/>
      <c r="G30" s="66"/>
      <c r="H30" s="13" t="str">
        <f>'[1]1安謝'!H24:I24</f>
        <v>Ｒ4.5.1</v>
      </c>
      <c r="I30" s="13"/>
      <c r="J30" s="14" t="s">
        <v>3</v>
      </c>
      <c r="L30" s="67"/>
      <c r="M30" s="67"/>
    </row>
    <row r="31" spans="1:29" ht="36.75" customHeight="1">
      <c r="A31" s="50"/>
      <c r="B31" s="68" t="s">
        <v>19</v>
      </c>
      <c r="C31" s="69"/>
      <c r="D31" s="70" t="s">
        <v>20</v>
      </c>
      <c r="E31" s="71"/>
      <c r="F31" s="72" t="s">
        <v>21</v>
      </c>
      <c r="G31" s="73"/>
      <c r="H31" s="70" t="s">
        <v>22</v>
      </c>
      <c r="I31" s="71"/>
      <c r="J31" s="70" t="s">
        <v>23</v>
      </c>
      <c r="K31" s="71"/>
      <c r="L31" s="72" t="s">
        <v>24</v>
      </c>
      <c r="M31" s="74"/>
    </row>
    <row r="32" spans="1:29" ht="29.25" customHeight="1">
      <c r="A32" s="50"/>
      <c r="B32" s="75" t="s">
        <v>25</v>
      </c>
      <c r="C32" s="76"/>
      <c r="D32" s="77">
        <v>4331</v>
      </c>
      <c r="E32" s="78"/>
      <c r="F32" s="77">
        <v>4257</v>
      </c>
      <c r="G32" s="78"/>
      <c r="H32" s="77">
        <v>4185</v>
      </c>
      <c r="I32" s="78"/>
      <c r="J32" s="77">
        <v>4245</v>
      </c>
      <c r="K32" s="78"/>
      <c r="L32" s="79">
        <v>4153</v>
      </c>
      <c r="M32" s="80"/>
    </row>
    <row r="33" spans="1:29" ht="29.25" customHeight="1">
      <c r="A33" s="50"/>
      <c r="B33" s="75" t="s">
        <v>26</v>
      </c>
      <c r="C33" s="76"/>
      <c r="D33" s="77">
        <v>4624</v>
      </c>
      <c r="E33" s="78"/>
      <c r="F33" s="77">
        <v>4621</v>
      </c>
      <c r="G33" s="78"/>
      <c r="H33" s="77">
        <v>4558</v>
      </c>
      <c r="I33" s="78"/>
      <c r="J33" s="77">
        <v>4557</v>
      </c>
      <c r="K33" s="78"/>
      <c r="L33" s="79">
        <v>4503</v>
      </c>
      <c r="M33" s="80"/>
    </row>
    <row r="34" spans="1:29" ht="29.25" customHeight="1" thickBot="1">
      <c r="A34" s="50"/>
      <c r="B34" s="81" t="s">
        <v>27</v>
      </c>
      <c r="C34" s="82"/>
      <c r="D34" s="83">
        <v>8955</v>
      </c>
      <c r="E34" s="84"/>
      <c r="F34" s="83">
        <v>8878</v>
      </c>
      <c r="G34" s="84"/>
      <c r="H34" s="83">
        <v>8743</v>
      </c>
      <c r="I34" s="84"/>
      <c r="J34" s="85">
        <v>8802</v>
      </c>
      <c r="K34" s="86"/>
      <c r="L34" s="87">
        <v>8656</v>
      </c>
      <c r="M34" s="88"/>
      <c r="Y34" s="89"/>
      <c r="Z34" s="89"/>
      <c r="AA34" s="89"/>
      <c r="AB34" s="89"/>
      <c r="AC34" s="89"/>
    </row>
    <row r="35" spans="1:29" ht="29.25" customHeight="1" thickBot="1">
      <c r="A35" s="50"/>
      <c r="B35" s="90" t="s">
        <v>28</v>
      </c>
      <c r="C35" s="91"/>
      <c r="D35" s="92">
        <v>3914</v>
      </c>
      <c r="E35" s="93"/>
      <c r="F35" s="92">
        <v>3905</v>
      </c>
      <c r="G35" s="93"/>
      <c r="H35" s="92">
        <v>3791</v>
      </c>
      <c r="I35" s="93"/>
      <c r="J35" s="92">
        <v>3955</v>
      </c>
      <c r="K35" s="93"/>
      <c r="L35" s="93">
        <v>3957</v>
      </c>
      <c r="M35" s="94"/>
      <c r="Y35" s="89"/>
      <c r="Z35" s="89"/>
      <c r="AA35" s="89"/>
      <c r="AB35" s="89"/>
      <c r="AC35" s="89"/>
    </row>
    <row r="36" spans="1:29" ht="9.75" customHeight="1">
      <c r="A36" s="50"/>
      <c r="B36" s="50"/>
      <c r="C36" s="95"/>
      <c r="D36" s="96"/>
      <c r="E36" s="97"/>
      <c r="F36" s="96"/>
      <c r="G36" s="97"/>
      <c r="H36" s="98"/>
      <c r="I36" s="98"/>
      <c r="J36" s="98"/>
      <c r="K36" s="98"/>
      <c r="L36" s="98"/>
      <c r="M36" s="98"/>
      <c r="Y36" s="89"/>
      <c r="Z36" s="89"/>
      <c r="AA36" s="89"/>
      <c r="AB36" s="89"/>
      <c r="AC36" s="89"/>
    </row>
    <row r="37" spans="1:29" ht="29.25" customHeight="1" thickBot="1">
      <c r="B37" s="99" t="s">
        <v>29</v>
      </c>
      <c r="C37" s="99"/>
      <c r="D37" s="100"/>
      <c r="E37" s="100"/>
      <c r="F37" s="100"/>
      <c r="G37" s="100"/>
      <c r="H37" s="101" t="str">
        <f>'[1]1安謝'!H32:I32</f>
        <v>Ｒ4.5.1</v>
      </c>
      <c r="I37" s="101"/>
      <c r="J37" s="102" t="s">
        <v>3</v>
      </c>
      <c r="K37" s="98"/>
      <c r="P37" s="103"/>
      <c r="Q37" s="103"/>
      <c r="R37" s="11"/>
      <c r="S37" s="11"/>
      <c r="T37" s="11"/>
      <c r="Y37" s="89"/>
      <c r="Z37" s="89"/>
      <c r="AA37" s="89"/>
      <c r="AB37" s="89"/>
      <c r="AC37" s="89"/>
    </row>
    <row r="38" spans="1:29" ht="36" customHeight="1">
      <c r="B38" s="68" t="s">
        <v>19</v>
      </c>
      <c r="C38" s="69"/>
      <c r="D38" s="104" t="s">
        <v>30</v>
      </c>
      <c r="E38" s="105"/>
      <c r="F38" s="106" t="s">
        <v>31</v>
      </c>
      <c r="G38" s="107"/>
      <c r="H38" s="108" t="s">
        <v>32</v>
      </c>
      <c r="I38" s="109"/>
      <c r="J38" s="106" t="s">
        <v>31</v>
      </c>
      <c r="K38" s="107"/>
      <c r="L38" s="110" t="s">
        <v>33</v>
      </c>
      <c r="M38" s="111"/>
      <c r="N38" s="112" t="s">
        <v>31</v>
      </c>
      <c r="O38" s="113"/>
      <c r="P38" s="114" t="s">
        <v>34</v>
      </c>
      <c r="Q38" s="111"/>
      <c r="R38" s="112" t="s">
        <v>31</v>
      </c>
      <c r="S38" s="113"/>
      <c r="T38" s="104" t="s">
        <v>35</v>
      </c>
      <c r="U38" s="105"/>
      <c r="V38" s="106" t="s">
        <v>31</v>
      </c>
      <c r="W38" s="107"/>
    </row>
    <row r="39" spans="1:29" ht="26.25" customHeight="1">
      <c r="B39" s="115" t="s">
        <v>36</v>
      </c>
      <c r="C39" s="116"/>
      <c r="D39" s="117">
        <v>1589</v>
      </c>
      <c r="E39" s="118"/>
      <c r="F39" s="119">
        <v>0.1774427694025684</v>
      </c>
      <c r="G39" s="120"/>
      <c r="H39" s="117">
        <v>1564</v>
      </c>
      <c r="I39" s="118"/>
      <c r="J39" s="119">
        <v>0.17616580310880828</v>
      </c>
      <c r="K39" s="120"/>
      <c r="L39" s="121">
        <v>1554</v>
      </c>
      <c r="M39" s="122"/>
      <c r="N39" s="123">
        <v>0.177742193755004</v>
      </c>
      <c r="O39" s="124"/>
      <c r="P39" s="121">
        <v>1490</v>
      </c>
      <c r="Q39" s="122"/>
      <c r="R39" s="123">
        <v>0.16927970915700977</v>
      </c>
      <c r="S39" s="124"/>
      <c r="T39" s="117">
        <v>1413</v>
      </c>
      <c r="U39" s="118"/>
      <c r="V39" s="119">
        <v>0.16323937153419593</v>
      </c>
      <c r="W39" s="120"/>
    </row>
    <row r="40" spans="1:29" ht="26.25" customHeight="1">
      <c r="B40" s="125" t="s">
        <v>37</v>
      </c>
      <c r="C40" s="126"/>
      <c r="D40" s="117">
        <v>5438</v>
      </c>
      <c r="E40" s="118"/>
      <c r="F40" s="119">
        <v>0.60725851479620319</v>
      </c>
      <c r="G40" s="120"/>
      <c r="H40" s="117">
        <v>5336</v>
      </c>
      <c r="I40" s="118"/>
      <c r="J40" s="119">
        <v>0.60103626943005184</v>
      </c>
      <c r="K40" s="120"/>
      <c r="L40" s="121">
        <v>5171</v>
      </c>
      <c r="M40" s="122"/>
      <c r="N40" s="123">
        <v>0.59144458423881963</v>
      </c>
      <c r="O40" s="124"/>
      <c r="P40" s="121">
        <v>5240</v>
      </c>
      <c r="Q40" s="122"/>
      <c r="R40" s="123">
        <v>0.59531924562599414</v>
      </c>
      <c r="S40" s="124"/>
      <c r="T40" s="117">
        <v>5142</v>
      </c>
      <c r="U40" s="118"/>
      <c r="V40" s="119">
        <v>0.59403881700554528</v>
      </c>
      <c r="W40" s="120"/>
    </row>
    <row r="41" spans="1:29" ht="26.25" customHeight="1">
      <c r="B41" s="127" t="s">
        <v>38</v>
      </c>
      <c r="C41" s="128"/>
      <c r="D41" s="121">
        <v>1928</v>
      </c>
      <c r="E41" s="122"/>
      <c r="F41" s="129">
        <v>0.21529871580122836</v>
      </c>
      <c r="G41" s="130"/>
      <c r="H41" s="121">
        <v>1978</v>
      </c>
      <c r="I41" s="122"/>
      <c r="J41" s="129">
        <v>0.22279792746113988</v>
      </c>
      <c r="K41" s="130"/>
      <c r="L41" s="121">
        <v>2018</v>
      </c>
      <c r="M41" s="122"/>
      <c r="N41" s="129">
        <v>0.23081322200617638</v>
      </c>
      <c r="O41" s="130"/>
      <c r="P41" s="121">
        <v>2072</v>
      </c>
      <c r="Q41" s="122"/>
      <c r="R41" s="129">
        <v>0.23540104521699615</v>
      </c>
      <c r="S41" s="130"/>
      <c r="T41" s="117">
        <v>2101</v>
      </c>
      <c r="U41" s="118"/>
      <c r="V41" s="131">
        <v>0.24272181146025879</v>
      </c>
      <c r="W41" s="132"/>
    </row>
    <row r="42" spans="1:29" ht="26.25" customHeight="1" thickBot="1">
      <c r="B42" s="133" t="s">
        <v>39</v>
      </c>
      <c r="C42" s="134"/>
      <c r="D42" s="135">
        <v>8955</v>
      </c>
      <c r="E42" s="136"/>
      <c r="F42" s="137"/>
      <c r="G42" s="138"/>
      <c r="H42" s="135">
        <v>8878</v>
      </c>
      <c r="I42" s="136"/>
      <c r="J42" s="137"/>
      <c r="K42" s="138"/>
      <c r="L42" s="135">
        <v>8743</v>
      </c>
      <c r="M42" s="136"/>
      <c r="N42" s="137"/>
      <c r="O42" s="138"/>
      <c r="P42" s="135">
        <v>8802</v>
      </c>
      <c r="Q42" s="136"/>
      <c r="R42" s="137"/>
      <c r="S42" s="138"/>
      <c r="T42" s="139">
        <v>8656</v>
      </c>
      <c r="U42" s="140"/>
      <c r="V42" s="141"/>
      <c r="W42" s="142"/>
    </row>
    <row r="43" spans="1:29" ht="29.25" customHeight="1">
      <c r="B43" s="143"/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03"/>
      <c r="Q43" s="103"/>
      <c r="R43" s="11"/>
      <c r="S43" s="11"/>
      <c r="T43" s="11"/>
    </row>
    <row r="44" spans="1:29" ht="52.5" customHeight="1">
      <c r="A44" s="50"/>
      <c r="B44" s="50"/>
      <c r="C44" s="95"/>
      <c r="D44" s="50"/>
      <c r="E44" s="50"/>
      <c r="F44" s="50"/>
      <c r="G44" s="50"/>
      <c r="H44" s="144"/>
      <c r="I44" s="145"/>
      <c r="J44" s="50"/>
      <c r="K44" s="51"/>
      <c r="L44" s="51"/>
      <c r="M44" s="146"/>
      <c r="N44" s="146"/>
      <c r="O44" s="103"/>
      <c r="P44" s="103"/>
      <c r="Q44" s="11"/>
      <c r="R44" s="11"/>
      <c r="S44" s="11"/>
    </row>
    <row r="45" spans="1:29" ht="52.5" customHeight="1">
      <c r="A45" s="50"/>
      <c r="B45" s="50"/>
      <c r="C45" s="95"/>
      <c r="D45" s="50"/>
      <c r="E45" s="50"/>
      <c r="F45" s="50"/>
      <c r="G45" s="50"/>
      <c r="H45" s="144"/>
      <c r="I45" s="145"/>
      <c r="J45" s="50"/>
      <c r="K45" s="51"/>
      <c r="L45" s="51"/>
      <c r="M45" s="146"/>
      <c r="N45" s="146"/>
      <c r="O45" s="103"/>
      <c r="P45" s="103"/>
      <c r="Q45" s="11"/>
      <c r="R45" s="11"/>
      <c r="S45" s="11"/>
    </row>
    <row r="46" spans="1:29" ht="52.5" customHeight="1">
      <c r="A46" s="50"/>
      <c r="B46" s="50"/>
      <c r="C46" s="95"/>
      <c r="D46" s="50"/>
      <c r="E46" s="50"/>
      <c r="F46" s="50"/>
      <c r="G46" s="50"/>
      <c r="H46" s="144"/>
      <c r="I46" s="145"/>
      <c r="J46" s="50"/>
      <c r="K46" s="51"/>
      <c r="L46" s="51"/>
      <c r="M46" s="146"/>
      <c r="N46" s="146"/>
      <c r="O46" s="103"/>
      <c r="P46" s="103"/>
      <c r="Q46" s="11"/>
      <c r="R46" s="11"/>
      <c r="S46" s="11"/>
    </row>
    <row r="47" spans="1:29" ht="52.5" customHeight="1">
      <c r="A47" s="50"/>
      <c r="B47" s="50"/>
      <c r="C47" s="95"/>
      <c r="D47" s="50"/>
      <c r="E47" s="50"/>
      <c r="F47" s="50"/>
      <c r="G47" s="50"/>
      <c r="H47" s="144"/>
      <c r="I47" s="145"/>
      <c r="J47" s="50"/>
      <c r="K47" s="51"/>
      <c r="L47" s="51"/>
      <c r="M47" s="146"/>
      <c r="N47" s="146"/>
      <c r="O47" s="103"/>
      <c r="P47" s="103"/>
      <c r="Q47" s="11"/>
      <c r="R47" s="11"/>
      <c r="S47" s="11"/>
    </row>
    <row r="48" spans="1:29" ht="29.25" customHeight="1">
      <c r="A48" s="50"/>
      <c r="B48" s="50"/>
      <c r="C48" s="95"/>
      <c r="D48" s="50"/>
      <c r="E48" s="50"/>
      <c r="F48" s="50"/>
      <c r="G48" s="50"/>
      <c r="H48" s="144"/>
      <c r="I48" s="145"/>
      <c r="J48" s="50"/>
      <c r="K48" s="51"/>
      <c r="L48" s="51"/>
      <c r="M48" s="146"/>
      <c r="N48" s="146"/>
      <c r="O48" s="103"/>
      <c r="P48" s="103"/>
      <c r="Q48" s="11"/>
      <c r="R48" s="11"/>
      <c r="S48" s="11"/>
    </row>
    <row r="49" spans="1:24" ht="29.25" customHeight="1">
      <c r="A49" s="50"/>
      <c r="B49" s="50"/>
      <c r="C49" s="95"/>
      <c r="D49" s="50"/>
      <c r="E49" s="50"/>
      <c r="F49" s="50"/>
      <c r="G49" s="50"/>
      <c r="H49" s="144"/>
      <c r="I49" s="145"/>
      <c r="J49" s="50"/>
      <c r="K49" s="51"/>
      <c r="L49" s="51"/>
      <c r="M49" s="146"/>
      <c r="N49" s="146"/>
      <c r="O49" s="103"/>
      <c r="P49" s="103"/>
      <c r="Q49" s="11"/>
      <c r="R49" s="11"/>
      <c r="S49" s="11"/>
    </row>
    <row r="50" spans="1:24" ht="29.25" customHeight="1">
      <c r="A50" s="54">
        <v>2</v>
      </c>
      <c r="B50" s="55" t="s">
        <v>40</v>
      </c>
      <c r="C50" s="56"/>
      <c r="D50" s="56"/>
      <c r="E50" s="57"/>
      <c r="F50" s="57"/>
      <c r="G50" s="58"/>
      <c r="H50" s="58"/>
      <c r="I50" s="58"/>
      <c r="J50" s="58"/>
      <c r="K50" s="58"/>
      <c r="L50" s="147"/>
      <c r="M50" s="147"/>
      <c r="N50" s="147"/>
      <c r="O50" s="147"/>
      <c r="P50" s="147"/>
      <c r="Q50" s="147"/>
      <c r="R50" s="148"/>
      <c r="S50" s="149"/>
      <c r="T50" s="148"/>
      <c r="U50" s="149"/>
      <c r="V50" s="149"/>
      <c r="W50" s="59"/>
      <c r="X50" s="59"/>
    </row>
    <row r="51" spans="1:24" ht="22.5" customHeight="1">
      <c r="A51" s="150"/>
      <c r="B51" s="151"/>
      <c r="C51" s="152"/>
      <c r="D51" s="152"/>
      <c r="E51" s="153"/>
      <c r="F51" s="153"/>
      <c r="G51" s="50"/>
      <c r="H51" s="50"/>
      <c r="I51" s="50"/>
      <c r="J51" s="50"/>
      <c r="K51" s="50"/>
      <c r="L51" s="154"/>
      <c r="M51" s="154"/>
      <c r="N51" s="154"/>
      <c r="O51" s="154"/>
      <c r="P51" s="154"/>
      <c r="Q51" s="154"/>
      <c r="R51" s="155"/>
      <c r="S51" s="156"/>
      <c r="T51" s="155"/>
      <c r="U51" s="156"/>
      <c r="V51" s="156"/>
    </row>
    <row r="52" spans="1:24" ht="27.75" customHeight="1">
      <c r="A52" s="150"/>
      <c r="B52" s="157" t="s">
        <v>41</v>
      </c>
      <c r="C52" s="157"/>
      <c r="D52" s="157"/>
      <c r="E52" s="158"/>
      <c r="F52" s="158"/>
      <c r="G52" s="159"/>
      <c r="H52" s="159"/>
      <c r="I52" s="14"/>
      <c r="J52" s="50"/>
      <c r="K52" s="50"/>
      <c r="L52" s="154"/>
      <c r="M52" s="154"/>
      <c r="N52" s="154"/>
      <c r="O52" s="154"/>
      <c r="P52" s="154"/>
      <c r="Q52" s="154"/>
      <c r="R52" s="155"/>
      <c r="S52" s="156"/>
      <c r="T52" s="155"/>
      <c r="U52" s="156"/>
      <c r="V52" s="156"/>
    </row>
    <row r="53" spans="1:24" ht="37.5" customHeight="1">
      <c r="A53" s="160"/>
      <c r="B53" s="161" t="s">
        <v>42</v>
      </c>
      <c r="C53" s="161"/>
      <c r="D53" s="161" t="s">
        <v>43</v>
      </c>
      <c r="E53" s="162"/>
      <c r="F53" s="162"/>
      <c r="G53" s="162"/>
      <c r="H53" s="162"/>
      <c r="I53" s="162"/>
      <c r="J53" s="162" t="s">
        <v>44</v>
      </c>
      <c r="K53" s="162"/>
      <c r="L53" s="163">
        <v>26359</v>
      </c>
      <c r="M53" s="164"/>
      <c r="N53" s="164"/>
      <c r="O53" s="164"/>
      <c r="P53" s="164"/>
      <c r="Q53" s="164"/>
      <c r="R53" s="165"/>
      <c r="S53" s="166"/>
      <c r="T53" s="167"/>
      <c r="U53" s="167"/>
      <c r="V53" s="167"/>
      <c r="W53" s="167"/>
      <c r="X53" s="167"/>
    </row>
    <row r="54" spans="1:24" ht="25.5" customHeight="1">
      <c r="A54" s="50"/>
      <c r="B54" s="50"/>
      <c r="C54" s="95"/>
      <c r="D54" s="50"/>
      <c r="E54" s="50"/>
      <c r="I54" s="145"/>
      <c r="J54" s="50"/>
      <c r="K54" s="51"/>
      <c r="L54" s="51"/>
      <c r="M54" s="146"/>
      <c r="N54" s="146"/>
      <c r="O54" s="103"/>
      <c r="P54" s="103"/>
      <c r="Q54" s="11"/>
      <c r="R54" s="11"/>
      <c r="S54" s="11"/>
    </row>
    <row r="55" spans="1:24" ht="29.25" customHeight="1" thickBot="1">
      <c r="B55" s="65" t="s">
        <v>45</v>
      </c>
      <c r="C55" s="65"/>
      <c r="D55" s="65"/>
      <c r="E55" s="65"/>
      <c r="F55" s="101" t="str">
        <f>'[1]1安謝'!F55:G55</f>
        <v>Ｒ4.5.1</v>
      </c>
      <c r="G55" s="101"/>
      <c r="H55" s="14" t="s">
        <v>3</v>
      </c>
      <c r="I55" s="168"/>
      <c r="J55" s="50"/>
    </row>
    <row r="56" spans="1:24" ht="37.5" customHeight="1">
      <c r="A56" s="49"/>
      <c r="B56" s="169" t="s">
        <v>19</v>
      </c>
      <c r="C56" s="170" t="s">
        <v>46</v>
      </c>
      <c r="D56" s="171"/>
      <c r="E56" s="172" t="s">
        <v>47</v>
      </c>
      <c r="F56" s="171"/>
      <c r="G56" s="172" t="s">
        <v>48</v>
      </c>
      <c r="H56" s="171"/>
      <c r="I56" s="173" t="s">
        <v>49</v>
      </c>
      <c r="J56" s="173"/>
      <c r="K56" s="173" t="s">
        <v>50</v>
      </c>
      <c r="L56" s="173"/>
      <c r="M56" s="173" t="s">
        <v>51</v>
      </c>
      <c r="N56" s="172"/>
      <c r="O56" s="174" t="s">
        <v>52</v>
      </c>
      <c r="P56" s="175"/>
      <c r="Q56" s="176" t="s">
        <v>39</v>
      </c>
      <c r="R56" s="177"/>
    </row>
    <row r="57" spans="1:24" ht="37.5" customHeight="1">
      <c r="A57" s="52"/>
      <c r="B57" s="178" t="s">
        <v>53</v>
      </c>
      <c r="C57" s="179">
        <v>127</v>
      </c>
      <c r="D57" s="180"/>
      <c r="E57" s="179">
        <v>98</v>
      </c>
      <c r="F57" s="180"/>
      <c r="G57" s="179">
        <v>129</v>
      </c>
      <c r="H57" s="180"/>
      <c r="I57" s="179">
        <v>101</v>
      </c>
      <c r="J57" s="180"/>
      <c r="K57" s="181">
        <v>120</v>
      </c>
      <c r="L57" s="181"/>
      <c r="M57" s="179">
        <v>100</v>
      </c>
      <c r="N57" s="180"/>
      <c r="O57" s="182">
        <v>17</v>
      </c>
      <c r="P57" s="183"/>
      <c r="Q57" s="184">
        <f t="shared" ref="Q57:Q62" si="0">SUM(C57+E57+G57+I57+K57+M57)</f>
        <v>675</v>
      </c>
      <c r="R57" s="185"/>
    </row>
    <row r="58" spans="1:24" ht="37.5" customHeight="1">
      <c r="A58" s="52"/>
      <c r="B58" s="178" t="s">
        <v>54</v>
      </c>
      <c r="C58" s="179">
        <v>108</v>
      </c>
      <c r="D58" s="180"/>
      <c r="E58" s="179">
        <v>124</v>
      </c>
      <c r="F58" s="180"/>
      <c r="G58" s="179">
        <v>100</v>
      </c>
      <c r="H58" s="180"/>
      <c r="I58" s="179">
        <v>125</v>
      </c>
      <c r="J58" s="180"/>
      <c r="K58" s="181">
        <v>97</v>
      </c>
      <c r="L58" s="181"/>
      <c r="M58" s="181">
        <v>122</v>
      </c>
      <c r="N58" s="181"/>
      <c r="O58" s="182">
        <v>22</v>
      </c>
      <c r="P58" s="183"/>
      <c r="Q58" s="184">
        <f t="shared" si="0"/>
        <v>676</v>
      </c>
      <c r="R58" s="185"/>
    </row>
    <row r="59" spans="1:24" ht="37.5" customHeight="1">
      <c r="A59" s="52"/>
      <c r="B59" s="178" t="s">
        <v>55</v>
      </c>
      <c r="C59" s="179">
        <v>119</v>
      </c>
      <c r="D59" s="180"/>
      <c r="E59" s="179">
        <v>108</v>
      </c>
      <c r="F59" s="180"/>
      <c r="G59" s="179">
        <v>124</v>
      </c>
      <c r="H59" s="180"/>
      <c r="I59" s="179">
        <v>100</v>
      </c>
      <c r="J59" s="180"/>
      <c r="K59" s="179">
        <v>126</v>
      </c>
      <c r="L59" s="180"/>
      <c r="M59" s="181">
        <v>99</v>
      </c>
      <c r="N59" s="181"/>
      <c r="O59" s="182">
        <v>26</v>
      </c>
      <c r="P59" s="183"/>
      <c r="Q59" s="184">
        <f t="shared" si="0"/>
        <v>676</v>
      </c>
      <c r="R59" s="185"/>
    </row>
    <row r="60" spans="1:24" ht="37.5" customHeight="1">
      <c r="A60" s="52"/>
      <c r="B60" s="186" t="s">
        <v>56</v>
      </c>
      <c r="C60" s="187">
        <v>96</v>
      </c>
      <c r="D60" s="188"/>
      <c r="E60" s="187">
        <v>119</v>
      </c>
      <c r="F60" s="188"/>
      <c r="G60" s="187">
        <v>112</v>
      </c>
      <c r="H60" s="188"/>
      <c r="I60" s="187">
        <v>123</v>
      </c>
      <c r="J60" s="188"/>
      <c r="K60" s="189">
        <v>103</v>
      </c>
      <c r="L60" s="189"/>
      <c r="M60" s="189">
        <v>127</v>
      </c>
      <c r="N60" s="189"/>
      <c r="O60" s="190">
        <v>25</v>
      </c>
      <c r="P60" s="191"/>
      <c r="Q60" s="192">
        <f t="shared" si="0"/>
        <v>680</v>
      </c>
      <c r="R60" s="193"/>
    </row>
    <row r="61" spans="1:24" ht="37.5" customHeight="1">
      <c r="A61" s="52"/>
      <c r="B61" s="194" t="s">
        <v>57</v>
      </c>
      <c r="C61" s="195">
        <v>114</v>
      </c>
      <c r="D61" s="196"/>
      <c r="E61" s="195">
        <v>94</v>
      </c>
      <c r="F61" s="196"/>
      <c r="G61" s="195">
        <v>114</v>
      </c>
      <c r="H61" s="196"/>
      <c r="I61" s="195">
        <v>112</v>
      </c>
      <c r="J61" s="196"/>
      <c r="K61" s="195">
        <v>124</v>
      </c>
      <c r="L61" s="196"/>
      <c r="M61" s="197">
        <v>101</v>
      </c>
      <c r="N61" s="197"/>
      <c r="O61" s="198">
        <v>29</v>
      </c>
      <c r="P61" s="199"/>
      <c r="Q61" s="200">
        <f t="shared" si="0"/>
        <v>659</v>
      </c>
      <c r="R61" s="201"/>
    </row>
    <row r="62" spans="1:24" ht="37.5" customHeight="1" thickBot="1">
      <c r="A62" s="52"/>
      <c r="B62" s="202" t="s">
        <v>58</v>
      </c>
      <c r="C62" s="203">
        <v>78</v>
      </c>
      <c r="D62" s="204"/>
      <c r="E62" s="203">
        <v>107</v>
      </c>
      <c r="F62" s="204"/>
      <c r="G62" s="203">
        <v>91</v>
      </c>
      <c r="H62" s="204"/>
      <c r="I62" s="203">
        <v>111</v>
      </c>
      <c r="J62" s="204"/>
      <c r="K62" s="203">
        <v>105</v>
      </c>
      <c r="L62" s="204"/>
      <c r="M62" s="205">
        <v>122</v>
      </c>
      <c r="N62" s="205"/>
      <c r="O62" s="206">
        <v>26</v>
      </c>
      <c r="P62" s="207"/>
      <c r="Q62" s="208">
        <f t="shared" si="0"/>
        <v>614</v>
      </c>
      <c r="R62" s="209"/>
    </row>
    <row r="63" spans="1:24" ht="25.5" customHeight="1">
      <c r="B63" s="155"/>
      <c r="C63" s="155"/>
      <c r="D63" s="155"/>
      <c r="E63" s="155"/>
      <c r="F63" s="155"/>
      <c r="G63" s="155"/>
      <c r="H63" s="155"/>
      <c r="I63" s="155"/>
      <c r="J63" s="155"/>
      <c r="K63" s="155"/>
      <c r="L63" s="155"/>
      <c r="M63" s="155"/>
      <c r="N63" s="155"/>
      <c r="O63" s="155"/>
      <c r="P63" s="11"/>
    </row>
    <row r="64" spans="1:24" ht="28.5" customHeight="1">
      <c r="B64" s="210" t="s">
        <v>59</v>
      </c>
      <c r="C64" s="211"/>
      <c r="D64" s="211"/>
      <c r="E64" s="211"/>
      <c r="F64" s="211"/>
      <c r="G64" s="211"/>
      <c r="H64" s="13" t="str">
        <f>'[1]1安謝'!H64:I64</f>
        <v>Ｒ4.4.1</v>
      </c>
      <c r="I64" s="13"/>
      <c r="J64" s="14" t="s">
        <v>3</v>
      </c>
    </row>
    <row r="65" spans="1:31" ht="24" customHeight="1">
      <c r="B65" s="212" t="s">
        <v>60</v>
      </c>
      <c r="C65" s="212"/>
      <c r="D65" s="212"/>
      <c r="E65" s="212"/>
      <c r="F65" s="212" t="s">
        <v>61</v>
      </c>
      <c r="G65" s="212"/>
      <c r="H65" s="212"/>
      <c r="I65" s="212"/>
      <c r="J65" s="212"/>
      <c r="K65" s="212"/>
      <c r="L65" s="212"/>
      <c r="M65" s="212" t="s">
        <v>62</v>
      </c>
      <c r="N65" s="212"/>
      <c r="O65" s="212"/>
      <c r="P65" s="212" t="s">
        <v>63</v>
      </c>
      <c r="Q65" s="212"/>
      <c r="R65" s="49"/>
      <c r="S65" s="49"/>
      <c r="T65" s="9"/>
      <c r="U65" s="9"/>
    </row>
    <row r="66" spans="1:31" ht="24" customHeight="1">
      <c r="B66" s="213" t="s">
        <v>64</v>
      </c>
      <c r="C66" s="213"/>
      <c r="D66" s="213"/>
      <c r="E66" s="213"/>
      <c r="F66" s="213" t="s">
        <v>65</v>
      </c>
      <c r="G66" s="213"/>
      <c r="H66" s="213"/>
      <c r="I66" s="213"/>
      <c r="J66" s="213"/>
      <c r="K66" s="213"/>
      <c r="L66" s="213"/>
      <c r="M66" s="214">
        <v>450</v>
      </c>
      <c r="N66" s="214"/>
      <c r="O66" s="214"/>
      <c r="P66" s="214" t="s">
        <v>66</v>
      </c>
      <c r="Q66" s="214"/>
      <c r="R66" s="49"/>
      <c r="S66" s="49"/>
      <c r="T66" s="9"/>
      <c r="U66" s="9"/>
    </row>
    <row r="67" spans="1:31" ht="24" customHeight="1">
      <c r="J67" s="9"/>
    </row>
    <row r="68" spans="1:31" ht="28.5" customHeight="1">
      <c r="A68" s="54">
        <v>3</v>
      </c>
      <c r="B68" s="55" t="s">
        <v>67</v>
      </c>
      <c r="C68" s="56"/>
      <c r="D68" s="56"/>
      <c r="E68" s="57"/>
      <c r="F68" s="57"/>
      <c r="G68" s="215"/>
      <c r="H68" s="215"/>
      <c r="I68" s="215"/>
      <c r="J68" s="215"/>
      <c r="K68" s="216"/>
      <c r="L68" s="216"/>
      <c r="M68" s="147"/>
      <c r="N68" s="147"/>
      <c r="O68" s="147"/>
      <c r="P68" s="147"/>
      <c r="Q68" s="147"/>
      <c r="R68" s="148"/>
      <c r="S68" s="149"/>
      <c r="T68" s="148"/>
      <c r="U68" s="149"/>
      <c r="V68" s="149"/>
      <c r="W68" s="59"/>
      <c r="X68" s="59"/>
      <c r="AC68" s="53"/>
    </row>
    <row r="69" spans="1:31" ht="7.5" customHeight="1">
      <c r="A69" s="50"/>
      <c r="B69" s="50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2"/>
      <c r="R69" s="49"/>
      <c r="S69" s="48"/>
      <c r="T69" s="49"/>
      <c r="U69" s="49"/>
      <c r="V69" s="49"/>
      <c r="W69" s="49"/>
      <c r="Y69" s="53"/>
      <c r="Z69" s="53"/>
      <c r="AA69" s="53"/>
      <c r="AB69" s="53"/>
      <c r="AC69" s="53"/>
    </row>
    <row r="70" spans="1:31" ht="28.5" customHeight="1">
      <c r="A70" s="50"/>
      <c r="B70" s="12" t="s">
        <v>68</v>
      </c>
      <c r="C70" s="217"/>
      <c r="D70" s="217"/>
      <c r="E70" s="217"/>
      <c r="F70" s="218" t="s">
        <v>69</v>
      </c>
      <c r="G70" s="218"/>
      <c r="H70" s="218"/>
      <c r="I70" s="218"/>
      <c r="J70" s="218"/>
      <c r="K70" s="218"/>
      <c r="L70" s="218"/>
      <c r="M70" s="218"/>
      <c r="N70" s="218"/>
      <c r="O70" s="218"/>
      <c r="P70" s="13" t="str">
        <f>'[1]35天久'!$P$71</f>
        <v>Ｒ4.5.1</v>
      </c>
      <c r="Q70" s="13"/>
      <c r="R70" s="14" t="s">
        <v>3</v>
      </c>
      <c r="S70" s="219"/>
      <c r="T70" s="219"/>
      <c r="U70" s="219"/>
    </row>
    <row r="71" spans="1:31" ht="29.25" customHeight="1">
      <c r="A71" s="50"/>
      <c r="B71" s="220" t="s">
        <v>70</v>
      </c>
      <c r="C71" s="221"/>
      <c r="D71" s="221"/>
      <c r="E71" s="221"/>
      <c r="F71" s="221"/>
      <c r="G71" s="221"/>
      <c r="H71" s="221"/>
      <c r="I71" s="222"/>
      <c r="J71" s="223" t="s">
        <v>71</v>
      </c>
      <c r="K71" s="223"/>
      <c r="L71" s="223"/>
      <c r="M71" s="223"/>
      <c r="N71" s="223"/>
      <c r="O71" s="223"/>
      <c r="P71" s="224" t="s">
        <v>72</v>
      </c>
      <c r="Q71" s="225"/>
    </row>
    <row r="72" spans="1:31" ht="33.75" customHeight="1">
      <c r="A72" s="50"/>
      <c r="B72" s="226" t="s">
        <v>73</v>
      </c>
      <c r="C72" s="227"/>
      <c r="D72" s="227"/>
      <c r="E72" s="227"/>
      <c r="F72" s="227"/>
      <c r="G72" s="227"/>
      <c r="H72" s="227"/>
      <c r="I72" s="228"/>
      <c r="J72" s="229" t="s">
        <v>74</v>
      </c>
      <c r="K72" s="229"/>
      <c r="L72" s="229"/>
      <c r="M72" s="229"/>
      <c r="N72" s="229"/>
      <c r="O72" s="229"/>
      <c r="P72" s="230">
        <v>99</v>
      </c>
      <c r="Q72" s="231"/>
      <c r="Z72" s="53"/>
    </row>
    <row r="73" spans="1:31" ht="33.75" customHeight="1">
      <c r="A73" s="50"/>
      <c r="B73" s="232" t="s">
        <v>75</v>
      </c>
      <c r="C73" s="233"/>
      <c r="D73" s="233"/>
      <c r="E73" s="233"/>
      <c r="F73" s="233"/>
      <c r="G73" s="233"/>
      <c r="H73" s="233"/>
      <c r="I73" s="234"/>
      <c r="J73" s="229" t="s">
        <v>76</v>
      </c>
      <c r="K73" s="229"/>
      <c r="L73" s="229"/>
      <c r="M73" s="229"/>
      <c r="N73" s="229"/>
      <c r="O73" s="229"/>
      <c r="P73" s="235">
        <v>94</v>
      </c>
      <c r="Q73" s="235"/>
      <c r="Z73" s="53"/>
    </row>
    <row r="74" spans="1:31" ht="33.75" customHeight="1">
      <c r="A74" s="50"/>
      <c r="B74" s="226" t="s">
        <v>77</v>
      </c>
      <c r="C74" s="227"/>
      <c r="D74" s="227"/>
      <c r="E74" s="227"/>
      <c r="F74" s="227"/>
      <c r="G74" s="227"/>
      <c r="H74" s="227"/>
      <c r="I74" s="228"/>
      <c r="J74" s="229" t="s">
        <v>78</v>
      </c>
      <c r="K74" s="229"/>
      <c r="L74" s="229"/>
      <c r="M74" s="229"/>
      <c r="N74" s="229"/>
      <c r="O74" s="229"/>
      <c r="P74" s="230">
        <v>287</v>
      </c>
      <c r="Q74" s="231"/>
      <c r="X74" s="53"/>
      <c r="Y74" s="53"/>
      <c r="Z74" s="53"/>
    </row>
    <row r="75" spans="1:31" ht="33.75" customHeight="1">
      <c r="A75" s="50"/>
      <c r="B75" s="226" t="s">
        <v>79</v>
      </c>
      <c r="C75" s="227"/>
      <c r="D75" s="227"/>
      <c r="E75" s="227"/>
      <c r="F75" s="227"/>
      <c r="G75" s="227"/>
      <c r="H75" s="227"/>
      <c r="I75" s="228"/>
      <c r="J75" s="229" t="s">
        <v>80</v>
      </c>
      <c r="K75" s="229"/>
      <c r="L75" s="229"/>
      <c r="M75" s="229"/>
      <c r="N75" s="229"/>
      <c r="O75" s="229"/>
      <c r="P75" s="230">
        <v>332</v>
      </c>
      <c r="Q75" s="231"/>
      <c r="AB75" s="53"/>
      <c r="AC75" s="53"/>
      <c r="AD75" s="53"/>
      <c r="AE75" s="53"/>
    </row>
    <row r="76" spans="1:31" ht="33.75" customHeight="1">
      <c r="A76" s="50"/>
      <c r="B76" s="226" t="s">
        <v>81</v>
      </c>
      <c r="C76" s="227"/>
      <c r="D76" s="227"/>
      <c r="E76" s="227"/>
      <c r="F76" s="227"/>
      <c r="G76" s="227"/>
      <c r="H76" s="227"/>
      <c r="I76" s="228"/>
      <c r="J76" s="229" t="s">
        <v>82</v>
      </c>
      <c r="K76" s="229"/>
      <c r="L76" s="229"/>
      <c r="M76" s="229"/>
      <c r="N76" s="229"/>
      <c r="O76" s="229"/>
      <c r="P76" s="230">
        <v>238</v>
      </c>
      <c r="Q76" s="231"/>
    </row>
    <row r="77" spans="1:31" ht="33.75" customHeight="1">
      <c r="A77" s="50"/>
      <c r="B77" s="226" t="s">
        <v>83</v>
      </c>
      <c r="C77" s="227"/>
      <c r="D77" s="227"/>
      <c r="E77" s="227"/>
      <c r="F77" s="227"/>
      <c r="G77" s="227"/>
      <c r="H77" s="227"/>
      <c r="I77" s="228"/>
      <c r="J77" s="229" t="s">
        <v>84</v>
      </c>
      <c r="K77" s="229"/>
      <c r="L77" s="229"/>
      <c r="M77" s="229"/>
      <c r="N77" s="229"/>
      <c r="O77" s="229"/>
      <c r="P77" s="230">
        <v>36</v>
      </c>
      <c r="Q77" s="231"/>
    </row>
    <row r="78" spans="1:31" ht="33.75" customHeight="1">
      <c r="A78" s="50"/>
      <c r="B78" s="236" t="s">
        <v>85</v>
      </c>
      <c r="C78" s="236"/>
      <c r="D78" s="236"/>
      <c r="E78" s="236"/>
      <c r="F78" s="236"/>
      <c r="G78" s="236"/>
      <c r="H78" s="236"/>
      <c r="I78" s="236"/>
      <c r="J78" s="237" t="s">
        <v>86</v>
      </c>
      <c r="K78" s="229"/>
      <c r="L78" s="229"/>
      <c r="M78" s="229"/>
      <c r="N78" s="229"/>
      <c r="O78" s="229"/>
      <c r="P78" s="230">
        <v>312</v>
      </c>
      <c r="Q78" s="231"/>
    </row>
    <row r="79" spans="1:31" ht="33.75" customHeight="1">
      <c r="A79" s="50"/>
      <c r="B79" s="238"/>
      <c r="C79" s="238"/>
      <c r="D79" s="238"/>
      <c r="E79" s="238"/>
      <c r="F79" s="238"/>
      <c r="G79" s="238"/>
      <c r="H79" s="238"/>
      <c r="I79" s="238"/>
      <c r="J79" s="239" t="s">
        <v>87</v>
      </c>
      <c r="K79" s="239"/>
      <c r="L79" s="239"/>
      <c r="M79" s="239"/>
      <c r="N79" s="239"/>
      <c r="O79" s="239"/>
      <c r="P79" s="240">
        <f>SUM(P72:Q78)</f>
        <v>1398</v>
      </c>
      <c r="Q79" s="241"/>
    </row>
    <row r="80" spans="1:31" ht="33.75" customHeight="1">
      <c r="A80" s="50"/>
      <c r="B80" s="242"/>
      <c r="C80" s="242"/>
      <c r="D80" s="242"/>
      <c r="E80" s="242"/>
      <c r="F80" s="242"/>
      <c r="G80" s="242"/>
      <c r="H80" s="242"/>
      <c r="I80" s="242"/>
      <c r="J80" s="239" t="s">
        <v>88</v>
      </c>
      <c r="K80" s="239"/>
      <c r="L80" s="239"/>
      <c r="M80" s="239"/>
      <c r="N80" s="239"/>
      <c r="O80" s="239"/>
      <c r="P80" s="243">
        <f>SUM(P79)/L35</f>
        <v>0.35329795299469297</v>
      </c>
      <c r="Q80" s="244"/>
    </row>
    <row r="81" spans="1:24" ht="33.75" customHeight="1">
      <c r="A81" s="50"/>
      <c r="B81" s="245"/>
      <c r="C81" s="245"/>
      <c r="D81" s="245"/>
      <c r="E81" s="245"/>
      <c r="F81" s="245"/>
      <c r="G81" s="245"/>
      <c r="H81" s="245"/>
      <c r="I81" s="245"/>
      <c r="J81" s="246"/>
      <c r="K81" s="246"/>
      <c r="L81" s="246"/>
      <c r="M81" s="246"/>
      <c r="N81" s="246"/>
      <c r="O81" s="246"/>
      <c r="P81" s="247"/>
      <c r="Q81" s="247"/>
    </row>
    <row r="82" spans="1:24" ht="33.75" customHeight="1">
      <c r="A82" s="50"/>
      <c r="B82" s="248" t="s">
        <v>89</v>
      </c>
      <c r="C82" s="249"/>
      <c r="D82" s="249"/>
      <c r="E82" s="249"/>
      <c r="F82" s="249"/>
      <c r="G82" s="249"/>
      <c r="H82" s="13" t="str">
        <f>'[1]35天久'!$H$78</f>
        <v>Ｒ5.3.1</v>
      </c>
      <c r="I82" s="13"/>
      <c r="J82" s="14" t="s">
        <v>3</v>
      </c>
      <c r="K82" s="246"/>
      <c r="L82" s="246"/>
      <c r="M82" s="246"/>
      <c r="N82" s="246"/>
      <c r="O82" s="246"/>
      <c r="P82" s="247"/>
      <c r="Q82" s="247"/>
    </row>
    <row r="83" spans="1:24" ht="33.75" customHeight="1">
      <c r="A83" s="50"/>
      <c r="B83" s="223" t="s">
        <v>90</v>
      </c>
      <c r="C83" s="223"/>
      <c r="D83" s="223"/>
      <c r="E83" s="223"/>
      <c r="F83" s="223"/>
      <c r="G83" s="223"/>
      <c r="H83" s="223"/>
      <c r="I83" s="223"/>
      <c r="J83" s="250" t="s">
        <v>91</v>
      </c>
      <c r="K83" s="250"/>
      <c r="L83" s="250"/>
      <c r="M83" s="250"/>
      <c r="N83" s="250"/>
      <c r="O83" s="251" t="s">
        <v>92</v>
      </c>
      <c r="P83" s="251"/>
      <c r="Q83" s="251"/>
      <c r="R83" s="251"/>
      <c r="S83" s="251"/>
      <c r="T83" s="250" t="s">
        <v>93</v>
      </c>
      <c r="U83" s="250"/>
      <c r="V83" s="250"/>
    </row>
    <row r="84" spans="1:24" ht="33.75" customHeight="1">
      <c r="A84" s="50"/>
      <c r="B84" s="252" t="s">
        <v>94</v>
      </c>
      <c r="C84" s="252"/>
      <c r="D84" s="252"/>
      <c r="E84" s="252"/>
      <c r="F84" s="252"/>
      <c r="G84" s="252"/>
      <c r="H84" s="252"/>
      <c r="I84" s="252"/>
      <c r="J84" s="253" t="s">
        <v>95</v>
      </c>
      <c r="K84" s="254"/>
      <c r="L84" s="254"/>
      <c r="M84" s="254"/>
      <c r="N84" s="255"/>
      <c r="O84" s="256" t="s">
        <v>96</v>
      </c>
      <c r="P84" s="257"/>
      <c r="Q84" s="257"/>
      <c r="R84" s="257"/>
      <c r="S84" s="257"/>
      <c r="T84" s="252" t="s">
        <v>95</v>
      </c>
      <c r="U84" s="252"/>
      <c r="V84" s="252"/>
    </row>
    <row r="85" spans="1:24" ht="9" customHeight="1">
      <c r="A85" s="50"/>
      <c r="B85" s="258"/>
      <c r="C85" s="258"/>
      <c r="D85" s="258"/>
      <c r="E85" s="258"/>
      <c r="F85" s="258"/>
      <c r="G85" s="258"/>
      <c r="H85" s="258"/>
      <c r="I85" s="258"/>
      <c r="J85" s="259"/>
      <c r="K85" s="259"/>
      <c r="L85" s="259"/>
      <c r="M85" s="259"/>
      <c r="N85" s="259"/>
      <c r="O85" s="260"/>
      <c r="P85" s="260"/>
      <c r="Q85" s="260"/>
      <c r="R85" s="260"/>
      <c r="S85" s="260"/>
      <c r="T85" s="258"/>
      <c r="U85" s="258"/>
      <c r="V85" s="258"/>
    </row>
    <row r="86" spans="1:24" ht="30" customHeight="1">
      <c r="A86" s="50"/>
      <c r="B86" s="258"/>
      <c r="C86" s="258"/>
      <c r="D86" s="258"/>
      <c r="E86" s="258"/>
      <c r="F86" s="258"/>
      <c r="G86" s="258"/>
      <c r="H86" s="258"/>
      <c r="I86" s="258"/>
      <c r="J86" s="261"/>
      <c r="K86" s="261"/>
      <c r="L86" s="261"/>
      <c r="M86" s="261"/>
      <c r="N86" s="261"/>
      <c r="O86" s="262" t="s">
        <v>97</v>
      </c>
      <c r="P86" s="262"/>
      <c r="Q86" s="262"/>
      <c r="R86" s="262"/>
      <c r="S86" s="13" t="str">
        <f>'[1]35天久'!$S$107</f>
        <v>R2.9.14</v>
      </c>
      <c r="T86" s="13"/>
      <c r="U86" s="263" t="s">
        <v>3</v>
      </c>
      <c r="V86" s="258"/>
    </row>
    <row r="87" spans="1:24" ht="33.75" customHeight="1">
      <c r="A87" s="50"/>
      <c r="B87" s="248" t="s">
        <v>98</v>
      </c>
      <c r="C87" s="249"/>
      <c r="D87" s="249"/>
      <c r="E87" s="249"/>
      <c r="F87" s="249"/>
      <c r="G87" s="249"/>
      <c r="H87" s="249"/>
      <c r="I87" s="249"/>
      <c r="J87" s="264" t="str">
        <f>'[1]35天久'!$J$82</f>
        <v>R4.4.1</v>
      </c>
      <c r="K87" s="264"/>
      <c r="L87" s="14" t="s">
        <v>3</v>
      </c>
      <c r="M87" s="261"/>
      <c r="N87" s="261"/>
      <c r="O87" s="265" t="s">
        <v>99</v>
      </c>
      <c r="P87" s="266"/>
      <c r="Q87" s="266"/>
      <c r="R87" s="266"/>
      <c r="S87" s="266"/>
      <c r="T87" s="266"/>
      <c r="U87" s="267"/>
    </row>
    <row r="88" spans="1:24" ht="33.75" customHeight="1">
      <c r="A88" s="50"/>
      <c r="B88" s="223" t="s">
        <v>90</v>
      </c>
      <c r="C88" s="223"/>
      <c r="D88" s="223"/>
      <c r="E88" s="223"/>
      <c r="F88" s="223"/>
      <c r="G88" s="223"/>
      <c r="H88" s="223"/>
      <c r="I88" s="223"/>
      <c r="J88" s="268"/>
      <c r="K88" s="261"/>
      <c r="L88" s="261"/>
      <c r="M88" s="261"/>
      <c r="N88" s="261"/>
      <c r="O88" s="269" t="s">
        <v>100</v>
      </c>
      <c r="P88" s="270"/>
      <c r="Q88" s="270"/>
      <c r="R88" s="270"/>
      <c r="S88" s="270"/>
      <c r="T88" s="270"/>
      <c r="U88" s="271"/>
    </row>
    <row r="89" spans="1:24" ht="33.75" customHeight="1">
      <c r="A89" s="50"/>
      <c r="B89" s="272" t="s">
        <v>101</v>
      </c>
      <c r="C89" s="273"/>
      <c r="D89" s="273"/>
      <c r="E89" s="273"/>
      <c r="F89" s="273"/>
      <c r="G89" s="273"/>
      <c r="H89" s="273"/>
      <c r="I89" s="274"/>
      <c r="J89" s="261"/>
      <c r="K89" s="261"/>
      <c r="L89" s="261"/>
      <c r="M89" s="261"/>
      <c r="N89" s="261"/>
      <c r="O89" s="275" t="s">
        <v>102</v>
      </c>
      <c r="P89" s="276"/>
      <c r="Q89" s="276"/>
      <c r="R89" s="276"/>
      <c r="S89" s="276"/>
      <c r="T89" s="276"/>
      <c r="U89" s="277"/>
    </row>
    <row r="90" spans="1:24" ht="33.75" customHeight="1">
      <c r="A90" s="50"/>
      <c r="B90" s="272" t="s">
        <v>103</v>
      </c>
      <c r="C90" s="273"/>
      <c r="D90" s="273"/>
      <c r="E90" s="273"/>
      <c r="F90" s="273"/>
      <c r="G90" s="273"/>
      <c r="H90" s="273"/>
      <c r="I90" s="274"/>
      <c r="J90" s="261"/>
      <c r="K90" s="261"/>
      <c r="L90" s="261"/>
      <c r="M90" s="261"/>
      <c r="N90" s="261"/>
      <c r="O90" s="275" t="s">
        <v>75</v>
      </c>
      <c r="P90" s="276"/>
      <c r="Q90" s="276"/>
      <c r="R90" s="276"/>
      <c r="S90" s="276"/>
      <c r="T90" s="276"/>
      <c r="U90" s="277"/>
    </row>
    <row r="91" spans="1:24" ht="33.75" customHeight="1">
      <c r="A91" s="50"/>
      <c r="B91" s="272" t="s">
        <v>104</v>
      </c>
      <c r="C91" s="273"/>
      <c r="D91" s="273"/>
      <c r="E91" s="273"/>
      <c r="F91" s="273"/>
      <c r="G91" s="273"/>
      <c r="H91" s="273"/>
      <c r="I91" s="274"/>
      <c r="J91" s="261"/>
      <c r="K91" s="261"/>
      <c r="L91" s="261"/>
      <c r="M91" s="261"/>
      <c r="N91" s="261"/>
      <c r="O91" s="275" t="s">
        <v>105</v>
      </c>
      <c r="P91" s="276"/>
      <c r="Q91" s="276"/>
      <c r="R91" s="276"/>
      <c r="S91" s="276"/>
      <c r="T91" s="276"/>
      <c r="U91" s="277"/>
      <c r="V91" s="258"/>
    </row>
    <row r="92" spans="1:24" ht="33.75" customHeight="1">
      <c r="A92" s="50"/>
      <c r="B92" s="258"/>
      <c r="C92" s="258"/>
      <c r="D92" s="258"/>
      <c r="E92" s="258"/>
      <c r="F92" s="258"/>
      <c r="G92" s="258"/>
      <c r="H92" s="258"/>
      <c r="I92" s="258"/>
      <c r="J92" s="261"/>
      <c r="K92" s="261"/>
      <c r="L92" s="261"/>
      <c r="M92" s="261"/>
      <c r="N92" s="261"/>
      <c r="R92" s="89"/>
      <c r="S92" s="89"/>
      <c r="T92" s="89"/>
      <c r="U92" s="89"/>
      <c r="V92" s="258"/>
    </row>
    <row r="93" spans="1:24" ht="33.75" customHeight="1">
      <c r="A93" s="50"/>
      <c r="B93" s="12" t="s">
        <v>106</v>
      </c>
      <c r="C93" s="217"/>
      <c r="D93" s="217"/>
      <c r="E93" s="217"/>
      <c r="F93" s="217"/>
      <c r="G93" s="13" t="str">
        <f>'[1]35天久'!$G$87</f>
        <v>R4.1.27</v>
      </c>
      <c r="H93" s="13"/>
      <c r="I93" s="14" t="s">
        <v>3</v>
      </c>
      <c r="J93" s="261"/>
      <c r="K93" s="261"/>
      <c r="L93" s="261"/>
      <c r="M93" s="261"/>
      <c r="N93" s="261"/>
      <c r="O93" s="278" t="s">
        <v>107</v>
      </c>
      <c r="P93" s="279"/>
      <c r="Q93" s="279"/>
      <c r="R93" s="279"/>
      <c r="S93" s="279"/>
      <c r="T93" s="279"/>
      <c r="U93" s="279"/>
      <c r="V93" s="13" t="str">
        <f>'[1]35天久'!$V$87</f>
        <v>R4.1.27</v>
      </c>
      <c r="W93" s="13"/>
      <c r="X93" s="14" t="s">
        <v>3</v>
      </c>
    </row>
    <row r="94" spans="1:24" ht="33.75" customHeight="1">
      <c r="A94" s="50"/>
      <c r="B94" s="223" t="s">
        <v>90</v>
      </c>
      <c r="C94" s="223"/>
      <c r="D94" s="223"/>
      <c r="E94" s="223"/>
      <c r="F94" s="223"/>
      <c r="G94" s="223"/>
      <c r="H94" s="223" t="s">
        <v>108</v>
      </c>
      <c r="I94" s="223"/>
      <c r="J94" s="223"/>
      <c r="K94" s="223"/>
      <c r="L94" s="223"/>
      <c r="M94" s="223"/>
      <c r="N94" s="261"/>
      <c r="O94" s="280" t="s">
        <v>90</v>
      </c>
      <c r="P94" s="281"/>
      <c r="Q94" s="281"/>
      <c r="R94" s="281"/>
      <c r="S94" s="281"/>
      <c r="T94" s="251" t="s">
        <v>109</v>
      </c>
      <c r="U94" s="251"/>
      <c r="V94" s="251"/>
      <c r="W94" s="251"/>
      <c r="X94" s="251"/>
    </row>
    <row r="95" spans="1:24" ht="33.75" customHeight="1">
      <c r="A95" s="50"/>
      <c r="B95" s="229" t="s">
        <v>110</v>
      </c>
      <c r="C95" s="229"/>
      <c r="D95" s="229"/>
      <c r="E95" s="229"/>
      <c r="F95" s="229"/>
      <c r="G95" s="229"/>
      <c r="H95" s="229" t="s">
        <v>111</v>
      </c>
      <c r="I95" s="229"/>
      <c r="J95" s="229"/>
      <c r="K95" s="229"/>
      <c r="L95" s="229"/>
      <c r="M95" s="229"/>
      <c r="N95" s="261"/>
      <c r="O95" s="282" t="s">
        <v>112</v>
      </c>
      <c r="P95" s="283"/>
      <c r="Q95" s="283"/>
      <c r="R95" s="283"/>
      <c r="S95" s="283"/>
      <c r="T95" s="284" t="s">
        <v>113</v>
      </c>
      <c r="U95" s="285"/>
      <c r="V95" s="285"/>
      <c r="W95" s="285"/>
      <c r="X95" s="285"/>
    </row>
    <row r="96" spans="1:24" ht="33.75" customHeight="1">
      <c r="A96" s="50"/>
      <c r="B96" s="229" t="s">
        <v>114</v>
      </c>
      <c r="C96" s="229"/>
      <c r="D96" s="229"/>
      <c r="E96" s="229"/>
      <c r="F96" s="229"/>
      <c r="G96" s="229"/>
      <c r="H96" s="229" t="s">
        <v>115</v>
      </c>
      <c r="I96" s="229"/>
      <c r="J96" s="229"/>
      <c r="K96" s="229"/>
      <c r="L96" s="229"/>
      <c r="M96" s="229"/>
      <c r="N96" s="261"/>
    </row>
    <row r="97" spans="1:24" ht="33.75" customHeight="1">
      <c r="A97" s="50"/>
      <c r="B97" s="229" t="s">
        <v>116</v>
      </c>
      <c r="C97" s="229"/>
      <c r="D97" s="229"/>
      <c r="E97" s="229"/>
      <c r="F97" s="229"/>
      <c r="G97" s="229"/>
      <c r="H97" s="286" t="s">
        <v>117</v>
      </c>
      <c r="I97" s="287"/>
      <c r="J97" s="287"/>
      <c r="K97" s="287"/>
      <c r="L97" s="287"/>
      <c r="M97" s="287"/>
      <c r="N97" s="246"/>
      <c r="O97" s="278" t="s">
        <v>118</v>
      </c>
      <c r="P97" s="279"/>
      <c r="Q97" s="279"/>
      <c r="R97" s="279"/>
      <c r="S97" s="279"/>
      <c r="T97" s="279"/>
      <c r="U97" s="279"/>
      <c r="V97" s="13" t="str">
        <f>'[1]35天久'!$V$92</f>
        <v>R5.4.1</v>
      </c>
      <c r="W97" s="13"/>
      <c r="X97" s="14" t="s">
        <v>3</v>
      </c>
    </row>
    <row r="98" spans="1:24" ht="33.75" customHeight="1">
      <c r="A98" s="50"/>
      <c r="B98" s="229" t="s">
        <v>119</v>
      </c>
      <c r="C98" s="229"/>
      <c r="D98" s="229"/>
      <c r="E98" s="229"/>
      <c r="F98" s="229"/>
      <c r="G98" s="229"/>
      <c r="H98" s="229" t="s">
        <v>120</v>
      </c>
      <c r="I98" s="229"/>
      <c r="J98" s="229"/>
      <c r="K98" s="229"/>
      <c r="L98" s="229"/>
      <c r="M98" s="229"/>
      <c r="N98" s="246"/>
      <c r="O98" s="251" t="s">
        <v>90</v>
      </c>
      <c r="P98" s="251"/>
      <c r="Q98" s="251"/>
      <c r="R98" s="251"/>
      <c r="S98" s="251"/>
      <c r="T98" s="251" t="s">
        <v>108</v>
      </c>
      <c r="U98" s="251"/>
      <c r="V98" s="251"/>
      <c r="W98" s="251"/>
      <c r="X98" s="251"/>
    </row>
    <row r="99" spans="1:24" ht="33.75" customHeight="1">
      <c r="A99" s="50"/>
      <c r="B99" s="229" t="s">
        <v>121</v>
      </c>
      <c r="C99" s="229"/>
      <c r="D99" s="229"/>
      <c r="E99" s="229"/>
      <c r="F99" s="229"/>
      <c r="G99" s="229"/>
      <c r="H99" s="229" t="s">
        <v>122</v>
      </c>
      <c r="I99" s="229"/>
      <c r="J99" s="229"/>
      <c r="K99" s="229"/>
      <c r="L99" s="229"/>
      <c r="M99" s="229"/>
      <c r="N99" s="246"/>
      <c r="O99" s="285" t="s">
        <v>123</v>
      </c>
      <c r="P99" s="285"/>
      <c r="Q99" s="285"/>
      <c r="R99" s="285"/>
      <c r="S99" s="285"/>
      <c r="T99" s="285" t="s">
        <v>124</v>
      </c>
      <c r="U99" s="285"/>
      <c r="V99" s="285"/>
      <c r="W99" s="285"/>
      <c r="X99" s="285"/>
    </row>
    <row r="100" spans="1:24" ht="33.75" customHeight="1">
      <c r="A100" s="50"/>
      <c r="B100" s="229" t="s">
        <v>125</v>
      </c>
      <c r="C100" s="229"/>
      <c r="D100" s="229"/>
      <c r="E100" s="229"/>
      <c r="F100" s="229"/>
      <c r="G100" s="229"/>
      <c r="H100" s="229" t="s">
        <v>126</v>
      </c>
      <c r="I100" s="229"/>
      <c r="J100" s="229"/>
      <c r="K100" s="229"/>
      <c r="L100" s="229"/>
      <c r="M100" s="229"/>
      <c r="N100" s="246"/>
      <c r="O100" s="288" t="s">
        <v>127</v>
      </c>
      <c r="P100" s="288"/>
      <c r="Q100" s="288"/>
      <c r="R100" s="288"/>
      <c r="S100" s="288"/>
      <c r="T100" s="285" t="s">
        <v>128</v>
      </c>
      <c r="U100" s="285"/>
      <c r="V100" s="285"/>
      <c r="W100" s="285"/>
      <c r="X100" s="285"/>
    </row>
    <row r="101" spans="1:24" ht="33.75" customHeight="1">
      <c r="A101" s="50"/>
      <c r="B101" s="289" t="s">
        <v>129</v>
      </c>
      <c r="C101" s="290"/>
      <c r="D101" s="290"/>
      <c r="E101" s="290"/>
      <c r="F101" s="290"/>
      <c r="G101" s="290"/>
      <c r="H101" s="229" t="s">
        <v>130</v>
      </c>
      <c r="I101" s="229"/>
      <c r="J101" s="229"/>
      <c r="K101" s="229"/>
      <c r="L101" s="229"/>
      <c r="M101" s="229"/>
      <c r="N101" s="246"/>
      <c r="O101" s="288" t="s">
        <v>131</v>
      </c>
      <c r="P101" s="288"/>
      <c r="Q101" s="288"/>
      <c r="R101" s="288"/>
      <c r="S101" s="288"/>
      <c r="T101" s="285" t="s">
        <v>132</v>
      </c>
      <c r="U101" s="285"/>
      <c r="V101" s="285"/>
      <c r="W101" s="285"/>
      <c r="X101" s="285"/>
    </row>
    <row r="102" spans="1:24" ht="33.75" customHeight="1">
      <c r="A102" s="50"/>
      <c r="B102" s="229" t="s">
        <v>133</v>
      </c>
      <c r="C102" s="229"/>
      <c r="D102" s="229"/>
      <c r="E102" s="229"/>
      <c r="F102" s="229"/>
      <c r="G102" s="229"/>
      <c r="H102" s="286" t="s">
        <v>134</v>
      </c>
      <c r="I102" s="287"/>
      <c r="J102" s="287"/>
      <c r="K102" s="287"/>
      <c r="L102" s="287"/>
      <c r="M102" s="287"/>
      <c r="N102" s="246"/>
    </row>
    <row r="103" spans="1:24" ht="33.75" customHeight="1">
      <c r="A103" s="50"/>
      <c r="B103" s="229" t="s">
        <v>135</v>
      </c>
      <c r="C103" s="229"/>
      <c r="D103" s="229"/>
      <c r="E103" s="229"/>
      <c r="F103" s="229"/>
      <c r="G103" s="229"/>
      <c r="H103" s="287" t="s">
        <v>134</v>
      </c>
      <c r="I103" s="287"/>
      <c r="J103" s="287"/>
      <c r="K103" s="287"/>
      <c r="L103" s="287"/>
      <c r="M103" s="287"/>
      <c r="N103" s="246"/>
      <c r="O103" s="278" t="s">
        <v>136</v>
      </c>
      <c r="P103" s="279"/>
      <c r="Q103" s="279"/>
      <c r="R103" s="279"/>
      <c r="S103" s="279"/>
      <c r="T103" s="279"/>
      <c r="U103" s="279"/>
      <c r="V103" s="13" t="str">
        <f>'[1]35天久'!$V$100</f>
        <v>R5.4.1</v>
      </c>
      <c r="W103" s="13"/>
      <c r="X103" s="14" t="s">
        <v>3</v>
      </c>
    </row>
    <row r="104" spans="1:24" ht="33.75" customHeight="1">
      <c r="A104" s="50"/>
      <c r="B104" s="229" t="s">
        <v>137</v>
      </c>
      <c r="C104" s="229"/>
      <c r="D104" s="229"/>
      <c r="E104" s="229"/>
      <c r="F104" s="229"/>
      <c r="G104" s="229"/>
      <c r="H104" s="229" t="s">
        <v>138</v>
      </c>
      <c r="I104" s="229"/>
      <c r="J104" s="229"/>
      <c r="K104" s="229"/>
      <c r="L104" s="229"/>
      <c r="M104" s="229"/>
      <c r="N104" s="246"/>
      <c r="O104" s="280" t="s">
        <v>90</v>
      </c>
      <c r="P104" s="281"/>
      <c r="Q104" s="281"/>
      <c r="R104" s="281"/>
      <c r="S104" s="291"/>
      <c r="T104" s="280" t="s">
        <v>108</v>
      </c>
      <c r="U104" s="281"/>
      <c r="V104" s="281"/>
      <c r="W104" s="281"/>
      <c r="X104" s="291"/>
    </row>
    <row r="105" spans="1:24" ht="33.75" customHeight="1">
      <c r="A105" s="50"/>
      <c r="B105" s="229" t="s">
        <v>139</v>
      </c>
      <c r="C105" s="229"/>
      <c r="D105" s="229"/>
      <c r="E105" s="229"/>
      <c r="F105" s="229"/>
      <c r="G105" s="229"/>
      <c r="H105" s="229" t="s">
        <v>126</v>
      </c>
      <c r="I105" s="229"/>
      <c r="J105" s="229"/>
      <c r="K105" s="229"/>
      <c r="L105" s="229"/>
      <c r="M105" s="229"/>
      <c r="N105" s="246"/>
      <c r="O105" s="288" t="s">
        <v>140</v>
      </c>
      <c r="P105" s="288"/>
      <c r="Q105" s="288"/>
      <c r="R105" s="288"/>
      <c r="S105" s="288"/>
      <c r="T105" s="285" t="s">
        <v>141</v>
      </c>
      <c r="U105" s="285"/>
      <c r="V105" s="285"/>
      <c r="W105" s="285"/>
      <c r="X105" s="285"/>
    </row>
    <row r="106" spans="1:24" ht="33.75" customHeight="1">
      <c r="A106" s="50"/>
      <c r="B106" s="229" t="s">
        <v>142</v>
      </c>
      <c r="C106" s="229"/>
      <c r="D106" s="229"/>
      <c r="E106" s="229"/>
      <c r="F106" s="229"/>
      <c r="G106" s="229"/>
      <c r="H106" s="229" t="s">
        <v>120</v>
      </c>
      <c r="I106" s="229"/>
      <c r="J106" s="229"/>
      <c r="K106" s="229"/>
      <c r="L106" s="229"/>
      <c r="M106" s="229"/>
      <c r="N106" s="246"/>
      <c r="O106" s="288" t="s">
        <v>143</v>
      </c>
      <c r="P106" s="288"/>
      <c r="Q106" s="288"/>
      <c r="R106" s="288"/>
      <c r="S106" s="288"/>
      <c r="T106" s="285" t="s">
        <v>144</v>
      </c>
      <c r="U106" s="285"/>
      <c r="V106" s="285"/>
      <c r="W106" s="285"/>
      <c r="X106" s="285"/>
    </row>
    <row r="107" spans="1:24" ht="33.75" customHeight="1">
      <c r="A107" s="50"/>
      <c r="B107" s="229" t="s">
        <v>145</v>
      </c>
      <c r="C107" s="229"/>
      <c r="D107" s="229"/>
      <c r="E107" s="229"/>
      <c r="F107" s="229"/>
      <c r="G107" s="229"/>
      <c r="H107" s="229" t="s">
        <v>120</v>
      </c>
      <c r="I107" s="229"/>
      <c r="J107" s="229"/>
      <c r="K107" s="229"/>
      <c r="L107" s="229"/>
      <c r="M107" s="229"/>
      <c r="N107" s="246"/>
      <c r="O107" s="288" t="s">
        <v>146</v>
      </c>
      <c r="P107" s="288"/>
      <c r="Q107" s="288"/>
      <c r="R107" s="288"/>
      <c r="S107" s="288"/>
      <c r="T107" s="285" t="s">
        <v>147</v>
      </c>
      <c r="U107" s="285"/>
      <c r="V107" s="285"/>
      <c r="W107" s="285"/>
      <c r="X107" s="285"/>
    </row>
    <row r="108" spans="1:24" ht="33.75" customHeight="1">
      <c r="A108" s="50"/>
      <c r="B108" s="286" t="s">
        <v>148</v>
      </c>
      <c r="C108" s="287"/>
      <c r="D108" s="287"/>
      <c r="E108" s="287"/>
      <c r="F108" s="287"/>
      <c r="G108" s="287"/>
      <c r="H108" s="229" t="s">
        <v>122</v>
      </c>
      <c r="I108" s="229"/>
      <c r="J108" s="229"/>
      <c r="K108" s="229"/>
      <c r="L108" s="229"/>
      <c r="M108" s="229"/>
      <c r="N108" s="246"/>
    </row>
    <row r="109" spans="1:24" ht="33.75" customHeight="1">
      <c r="A109" s="50"/>
      <c r="B109" s="292" t="s">
        <v>149</v>
      </c>
      <c r="C109" s="290"/>
      <c r="D109" s="290"/>
      <c r="E109" s="290"/>
      <c r="F109" s="290"/>
      <c r="G109" s="290"/>
      <c r="H109" s="229" t="s">
        <v>120</v>
      </c>
      <c r="I109" s="229"/>
      <c r="J109" s="229"/>
      <c r="K109" s="229"/>
      <c r="L109" s="229"/>
      <c r="M109" s="229"/>
    </row>
    <row r="110" spans="1:24" ht="33.75" customHeight="1">
      <c r="A110" s="50"/>
      <c r="B110" s="293"/>
      <c r="C110" s="294"/>
      <c r="D110" s="294"/>
      <c r="E110" s="294"/>
      <c r="F110" s="294"/>
      <c r="G110" s="294"/>
      <c r="H110" s="258"/>
      <c r="I110" s="258"/>
      <c r="J110" s="258"/>
      <c r="K110" s="258"/>
      <c r="L110" s="258"/>
      <c r="M110" s="258"/>
    </row>
    <row r="111" spans="1:24" ht="28.5" customHeight="1">
      <c r="A111" s="54">
        <v>4</v>
      </c>
      <c r="B111" s="295" t="s">
        <v>150</v>
      </c>
      <c r="C111" s="296"/>
      <c r="D111" s="296"/>
      <c r="E111" s="297"/>
      <c r="F111" s="297"/>
      <c r="G111" s="298"/>
      <c r="H111" s="298"/>
      <c r="I111" s="298"/>
      <c r="J111" s="298"/>
      <c r="K111" s="299"/>
      <c r="L111" s="299"/>
      <c r="M111" s="147"/>
      <c r="N111" s="147"/>
      <c r="O111" s="147"/>
      <c r="P111" s="147"/>
      <c r="Q111" s="147"/>
      <c r="R111" s="148"/>
      <c r="S111" s="149"/>
      <c r="T111" s="148"/>
      <c r="U111" s="149"/>
      <c r="V111" s="149"/>
      <c r="W111" s="59"/>
      <c r="X111" s="59"/>
    </row>
    <row r="112" spans="1:24" ht="6" customHeight="1">
      <c r="A112" s="300"/>
      <c r="B112" s="301"/>
      <c r="C112" s="302"/>
      <c r="D112" s="302"/>
      <c r="E112" s="303"/>
      <c r="F112" s="303"/>
      <c r="G112" s="304"/>
      <c r="H112" s="304"/>
      <c r="I112" s="304"/>
      <c r="J112" s="304"/>
      <c r="K112" s="305"/>
      <c r="L112" s="305"/>
      <c r="M112" s="154"/>
      <c r="N112" s="154"/>
      <c r="O112" s="154"/>
      <c r="P112" s="154"/>
      <c r="Q112" s="154"/>
      <c r="R112" s="155"/>
      <c r="S112" s="156"/>
      <c r="T112" s="155"/>
      <c r="U112" s="156"/>
      <c r="V112" s="156"/>
    </row>
    <row r="113" spans="1:30" ht="28.5" customHeight="1">
      <c r="B113" s="12" t="s">
        <v>151</v>
      </c>
      <c r="C113" s="217"/>
      <c r="D113" s="217"/>
      <c r="E113" s="217"/>
      <c r="F113" s="13" t="str">
        <f>'[1]35天久'!$F$115</f>
        <v>R5.1.16</v>
      </c>
      <c r="G113" s="13"/>
      <c r="H113" s="14" t="s">
        <v>3</v>
      </c>
      <c r="I113" s="306"/>
      <c r="J113" s="306"/>
      <c r="K113" s="306"/>
      <c r="L113" s="306"/>
      <c r="M113" s="307"/>
      <c r="N113" s="307"/>
    </row>
    <row r="114" spans="1:30" ht="21.75" customHeight="1">
      <c r="B114" s="223" t="s">
        <v>152</v>
      </c>
      <c r="C114" s="223" t="s">
        <v>153</v>
      </c>
      <c r="D114" s="223"/>
      <c r="E114" s="223"/>
      <c r="F114" s="223"/>
      <c r="G114" s="223" t="s">
        <v>154</v>
      </c>
      <c r="H114" s="223"/>
      <c r="I114" s="223"/>
      <c r="J114" s="223"/>
      <c r="K114" s="223" t="s">
        <v>155</v>
      </c>
      <c r="L114" s="223"/>
      <c r="M114" s="223"/>
      <c r="N114" s="223"/>
      <c r="O114" s="223"/>
      <c r="P114" s="223"/>
      <c r="Q114" s="223"/>
      <c r="R114" s="223"/>
      <c r="S114" s="308" t="s">
        <v>156</v>
      </c>
      <c r="T114" s="308"/>
      <c r="U114" s="308"/>
      <c r="V114" s="308"/>
      <c r="W114" s="53"/>
      <c r="X114" s="53"/>
    </row>
    <row r="115" spans="1:30" ht="32.25" customHeight="1">
      <c r="B115" s="250"/>
      <c r="C115" s="223"/>
      <c r="D115" s="223"/>
      <c r="E115" s="223"/>
      <c r="F115" s="223"/>
      <c r="G115" s="223"/>
      <c r="H115" s="223"/>
      <c r="I115" s="223"/>
      <c r="J115" s="223"/>
      <c r="K115" s="223" t="s">
        <v>157</v>
      </c>
      <c r="L115" s="223"/>
      <c r="M115" s="223"/>
      <c r="N115" s="223"/>
      <c r="O115" s="223" t="s">
        <v>158</v>
      </c>
      <c r="P115" s="223" t="s">
        <v>159</v>
      </c>
      <c r="Q115" s="223" t="s">
        <v>160</v>
      </c>
      <c r="R115" s="223" t="s">
        <v>161</v>
      </c>
      <c r="S115" s="308"/>
      <c r="T115" s="308"/>
      <c r="U115" s="308"/>
      <c r="V115" s="308"/>
      <c r="W115" s="53"/>
      <c r="X115" s="53"/>
    </row>
    <row r="116" spans="1:30" ht="23.25" customHeight="1">
      <c r="B116" s="250"/>
      <c r="C116" s="223"/>
      <c r="D116" s="223"/>
      <c r="E116" s="223"/>
      <c r="F116" s="223"/>
      <c r="G116" s="223"/>
      <c r="H116" s="223"/>
      <c r="I116" s="223"/>
      <c r="J116" s="223"/>
      <c r="K116" s="309" t="s">
        <v>162</v>
      </c>
      <c r="L116" s="223"/>
      <c r="M116" s="223" t="s">
        <v>163</v>
      </c>
      <c r="N116" s="223"/>
      <c r="O116" s="223"/>
      <c r="P116" s="223"/>
      <c r="Q116" s="223"/>
      <c r="R116" s="223"/>
      <c r="S116" s="308"/>
      <c r="T116" s="308"/>
      <c r="U116" s="308"/>
      <c r="V116" s="308"/>
      <c r="W116" s="53"/>
      <c r="X116" s="53"/>
    </row>
    <row r="117" spans="1:30" ht="36" customHeight="1">
      <c r="B117" s="310" t="s">
        <v>164</v>
      </c>
      <c r="C117" s="311" t="s">
        <v>165</v>
      </c>
      <c r="D117" s="311"/>
      <c r="E117" s="311"/>
      <c r="F117" s="311"/>
      <c r="G117" s="311" t="s">
        <v>65</v>
      </c>
      <c r="H117" s="311"/>
      <c r="I117" s="311"/>
      <c r="J117" s="311"/>
      <c r="K117" s="254" t="s">
        <v>166</v>
      </c>
      <c r="L117" s="254"/>
      <c r="M117" s="254" t="s">
        <v>167</v>
      </c>
      <c r="N117" s="254"/>
      <c r="O117" s="312" t="s">
        <v>166</v>
      </c>
      <c r="P117" s="312" t="s">
        <v>168</v>
      </c>
      <c r="Q117" s="312" t="s">
        <v>169</v>
      </c>
      <c r="R117" s="312" t="s">
        <v>166</v>
      </c>
      <c r="S117" s="313" t="s">
        <v>170</v>
      </c>
      <c r="T117" s="314"/>
      <c r="U117" s="314"/>
      <c r="V117" s="314"/>
      <c r="W117" s="53"/>
      <c r="X117" s="53"/>
    </row>
    <row r="118" spans="1:30" ht="23.25" customHeight="1">
      <c r="B118" s="258"/>
      <c r="C118" s="258"/>
      <c r="D118" s="258"/>
      <c r="E118" s="258"/>
      <c r="F118" s="258"/>
      <c r="G118" s="258"/>
      <c r="H118" s="258"/>
      <c r="I118" s="156"/>
      <c r="J118" s="156"/>
      <c r="K118" s="156"/>
      <c r="L118" s="156"/>
      <c r="M118" s="315"/>
      <c r="N118" s="258"/>
      <c r="O118" s="258"/>
      <c r="P118" s="258"/>
      <c r="Q118" s="258"/>
      <c r="R118" s="258"/>
      <c r="S118" s="258"/>
      <c r="T118" s="258"/>
      <c r="U118" s="156"/>
      <c r="V118" s="156"/>
      <c r="W118" s="156"/>
      <c r="X118" s="156"/>
      <c r="Y118" s="53"/>
      <c r="AB118" s="53"/>
      <c r="AC118" s="53"/>
      <c r="AD118" s="53"/>
    </row>
    <row r="119" spans="1:30" ht="27" customHeight="1">
      <c r="B119" s="248" t="s">
        <v>171</v>
      </c>
      <c r="C119" s="249"/>
      <c r="D119" s="249"/>
      <c r="E119" s="249"/>
      <c r="F119" s="249"/>
      <c r="G119" s="13" t="str">
        <f>'[1]35天久'!$G$123</f>
        <v>R5.1.16</v>
      </c>
      <c r="H119" s="13"/>
      <c r="I119" s="14" t="s">
        <v>3</v>
      </c>
      <c r="J119" s="156"/>
      <c r="K119" s="316"/>
      <c r="L119" s="316"/>
      <c r="M119" s="316"/>
      <c r="N119" s="316"/>
      <c r="O119" s="1"/>
      <c r="P119" s="1"/>
      <c r="Q119" s="1"/>
      <c r="R119" s="1"/>
      <c r="S119" s="1"/>
      <c r="T119" s="1"/>
      <c r="U119" s="1"/>
      <c r="V119" s="1"/>
      <c r="X119" s="156"/>
      <c r="Y119" s="53"/>
      <c r="AB119" s="53"/>
      <c r="AC119" s="53"/>
      <c r="AD119" s="53"/>
    </row>
    <row r="120" spans="1:30" ht="23.25" customHeight="1">
      <c r="B120" s="223" t="s">
        <v>90</v>
      </c>
      <c r="C120" s="223"/>
      <c r="D120" s="223"/>
      <c r="E120" s="223"/>
      <c r="F120" s="223"/>
      <c r="G120" s="223"/>
      <c r="H120" s="223"/>
      <c r="I120" s="223"/>
      <c r="J120" s="156"/>
      <c r="K120" s="317"/>
      <c r="L120" s="317"/>
      <c r="M120" s="317"/>
      <c r="N120" s="317"/>
      <c r="O120" s="317"/>
      <c r="P120" s="317"/>
      <c r="Q120" s="317"/>
      <c r="R120" s="317"/>
      <c r="S120" s="317"/>
      <c r="T120" s="317"/>
      <c r="U120" s="317"/>
      <c r="V120" s="317"/>
      <c r="X120" s="156"/>
      <c r="Y120" s="53"/>
      <c r="AB120" s="53"/>
      <c r="AC120" s="53"/>
      <c r="AD120" s="53"/>
    </row>
    <row r="121" spans="1:30" ht="23.25" customHeight="1">
      <c r="B121" s="229" t="s">
        <v>172</v>
      </c>
      <c r="C121" s="229"/>
      <c r="D121" s="229"/>
      <c r="E121" s="229"/>
      <c r="F121" s="229"/>
      <c r="G121" s="229"/>
      <c r="H121" s="229"/>
      <c r="I121" s="229"/>
      <c r="J121" s="156"/>
      <c r="K121" s="315"/>
      <c r="L121" s="315"/>
      <c r="M121" s="315"/>
      <c r="N121" s="315"/>
      <c r="O121" s="315"/>
      <c r="P121" s="315"/>
      <c r="Q121" s="315"/>
      <c r="R121" s="315"/>
      <c r="S121" s="315"/>
      <c r="T121" s="315"/>
      <c r="U121" s="315"/>
      <c r="V121" s="315"/>
    </row>
    <row r="122" spans="1:30" ht="23.25" customHeight="1">
      <c r="B122" s="229" t="s">
        <v>173</v>
      </c>
      <c r="C122" s="229"/>
      <c r="D122" s="229"/>
      <c r="E122" s="229"/>
      <c r="F122" s="229"/>
      <c r="G122" s="229"/>
      <c r="H122" s="229"/>
      <c r="I122" s="229"/>
      <c r="J122" s="156"/>
      <c r="S122" s="258"/>
      <c r="T122" s="258"/>
      <c r="U122" s="156"/>
      <c r="V122" s="156"/>
      <c r="W122" s="156"/>
      <c r="X122" s="156"/>
      <c r="Y122" s="53"/>
      <c r="AB122" s="53"/>
      <c r="AC122" s="53"/>
      <c r="AD122" s="53"/>
    </row>
    <row r="123" spans="1:30" ht="23.25" customHeight="1">
      <c r="B123" s="272" t="s">
        <v>174</v>
      </c>
      <c r="C123" s="273"/>
      <c r="D123" s="273"/>
      <c r="E123" s="273"/>
      <c r="F123" s="273"/>
      <c r="G123" s="273"/>
      <c r="H123" s="273"/>
      <c r="I123" s="274"/>
      <c r="J123" s="156"/>
      <c r="S123" s="258"/>
      <c r="T123" s="258"/>
      <c r="U123" s="156"/>
      <c r="V123" s="156"/>
      <c r="W123" s="156"/>
      <c r="X123" s="156"/>
      <c r="Y123" s="53"/>
      <c r="AB123" s="53"/>
      <c r="AC123" s="53"/>
      <c r="AD123" s="53"/>
    </row>
    <row r="124" spans="1:30" ht="23.25" customHeight="1">
      <c r="B124" s="229" t="s">
        <v>175</v>
      </c>
      <c r="C124" s="229"/>
      <c r="D124" s="229"/>
      <c r="E124" s="229"/>
      <c r="F124" s="229"/>
      <c r="G124" s="229"/>
      <c r="H124" s="229"/>
      <c r="I124" s="229"/>
      <c r="J124" s="156"/>
      <c r="S124" s="258"/>
      <c r="T124" s="258"/>
      <c r="U124" s="156"/>
      <c r="V124" s="156"/>
      <c r="W124" s="156"/>
      <c r="X124" s="156"/>
      <c r="Y124" s="53"/>
      <c r="AB124" s="53"/>
      <c r="AC124" s="53"/>
      <c r="AD124" s="53"/>
    </row>
    <row r="125" spans="1:30" ht="23.25" customHeight="1">
      <c r="B125" s="229" t="s">
        <v>176</v>
      </c>
      <c r="C125" s="229"/>
      <c r="D125" s="229"/>
      <c r="E125" s="229"/>
      <c r="F125" s="229"/>
      <c r="G125" s="229"/>
      <c r="H125" s="229"/>
      <c r="I125" s="229"/>
      <c r="J125" s="156"/>
      <c r="K125" s="156"/>
      <c r="L125" s="156"/>
      <c r="M125" s="315"/>
      <c r="N125" s="258"/>
      <c r="O125" s="258"/>
      <c r="P125" s="258"/>
      <c r="Q125" s="258"/>
      <c r="R125" s="258"/>
      <c r="S125" s="258"/>
      <c r="T125" s="258"/>
      <c r="U125" s="156"/>
      <c r="V125" s="156"/>
      <c r="W125" s="156"/>
      <c r="X125" s="156"/>
      <c r="Y125" s="53"/>
      <c r="AB125" s="53"/>
      <c r="AC125" s="53"/>
      <c r="AD125" s="53"/>
    </row>
    <row r="126" spans="1:30" ht="23.25" customHeight="1">
      <c r="B126" s="229" t="s">
        <v>177</v>
      </c>
      <c r="C126" s="229"/>
      <c r="D126" s="229"/>
      <c r="E126" s="229"/>
      <c r="F126" s="229"/>
      <c r="G126" s="229"/>
      <c r="H126" s="229"/>
      <c r="I126" s="229"/>
      <c r="J126" s="156"/>
      <c r="K126" s="156"/>
      <c r="L126" s="156"/>
      <c r="M126" s="315"/>
      <c r="N126" s="258"/>
      <c r="O126" s="258"/>
      <c r="P126" s="258"/>
      <c r="Q126" s="258"/>
      <c r="R126" s="258"/>
      <c r="S126" s="258"/>
      <c r="T126" s="258"/>
      <c r="U126" s="156"/>
      <c r="V126" s="156"/>
      <c r="W126" s="156"/>
      <c r="X126" s="156"/>
      <c r="Y126" s="53"/>
      <c r="AB126" s="53"/>
      <c r="AC126" s="53"/>
      <c r="AD126" s="53"/>
    </row>
    <row r="127" spans="1:30" ht="27" customHeight="1"/>
    <row r="128" spans="1:30" ht="28.5" customHeight="1">
      <c r="A128" s="54">
        <v>5</v>
      </c>
      <c r="B128" s="55" t="s">
        <v>178</v>
      </c>
      <c r="C128" s="56"/>
      <c r="D128" s="56"/>
      <c r="E128" s="57"/>
      <c r="F128" s="57"/>
      <c r="G128" s="215"/>
      <c r="H128" s="215"/>
      <c r="I128" s="215"/>
      <c r="J128" s="215"/>
      <c r="K128" s="216"/>
      <c r="L128" s="216"/>
      <c r="M128" s="147"/>
      <c r="N128" s="147"/>
      <c r="O128" s="147"/>
      <c r="P128" s="147"/>
      <c r="Q128" s="147"/>
      <c r="R128" s="148"/>
      <c r="S128" s="149"/>
      <c r="T128" s="148"/>
      <c r="U128" s="149"/>
      <c r="V128" s="149"/>
      <c r="W128" s="59"/>
      <c r="X128" s="59"/>
    </row>
    <row r="129" spans="1:32" ht="6" customHeight="1">
      <c r="A129" s="300"/>
      <c r="B129" s="301"/>
      <c r="C129" s="302"/>
      <c r="D129" s="302"/>
      <c r="E129" s="303"/>
      <c r="F129" s="303"/>
      <c r="G129" s="304"/>
      <c r="H129" s="304"/>
      <c r="I129" s="304"/>
      <c r="J129" s="304"/>
      <c r="K129" s="305"/>
      <c r="L129" s="305"/>
      <c r="M129" s="154"/>
      <c r="N129" s="154"/>
    </row>
    <row r="130" spans="1:32" ht="33" customHeight="1">
      <c r="B130" s="318" t="s">
        <v>179</v>
      </c>
      <c r="C130" s="211"/>
      <c r="D130" s="211"/>
      <c r="E130" s="211"/>
      <c r="F130" s="13" t="str">
        <f>'[1]35天久'!$F$130</f>
        <v>R5.1.11</v>
      </c>
      <c r="G130" s="13"/>
      <c r="H130" s="14" t="s">
        <v>3</v>
      </c>
      <c r="I130" s="319"/>
      <c r="J130" s="11"/>
      <c r="K130" s="316"/>
      <c r="L130" s="1"/>
    </row>
    <row r="131" spans="1:32" ht="27" customHeight="1">
      <c r="B131" s="223" t="s">
        <v>180</v>
      </c>
      <c r="C131" s="250"/>
      <c r="D131" s="250"/>
      <c r="E131" s="250"/>
      <c r="F131" s="250" t="s">
        <v>61</v>
      </c>
      <c r="G131" s="250"/>
      <c r="H131" s="250"/>
      <c r="I131" s="250"/>
      <c r="J131" s="250"/>
      <c r="K131" s="250"/>
      <c r="L131" s="320"/>
    </row>
    <row r="132" spans="1:32" ht="27" customHeight="1">
      <c r="B132" s="321" t="s">
        <v>181</v>
      </c>
      <c r="C132" s="321"/>
      <c r="D132" s="321"/>
      <c r="E132" s="321"/>
      <c r="F132" s="322" t="s">
        <v>182</v>
      </c>
      <c r="G132" s="322"/>
      <c r="H132" s="322"/>
      <c r="I132" s="322"/>
      <c r="J132" s="322"/>
      <c r="K132" s="322"/>
      <c r="L132" s="323"/>
      <c r="M132" s="324"/>
      <c r="X132" s="323"/>
    </row>
    <row r="133" spans="1:32" ht="27" customHeight="1">
      <c r="B133" s="321" t="s">
        <v>183</v>
      </c>
      <c r="C133" s="321"/>
      <c r="D133" s="321"/>
      <c r="E133" s="321"/>
      <c r="F133" s="321" t="s">
        <v>184</v>
      </c>
      <c r="G133" s="321"/>
      <c r="H133" s="321"/>
      <c r="I133" s="321"/>
      <c r="J133" s="321"/>
      <c r="K133" s="321"/>
      <c r="L133" s="323"/>
      <c r="X133" s="323"/>
    </row>
    <row r="134" spans="1:32" ht="27" customHeight="1">
      <c r="B134" s="325" t="s">
        <v>185</v>
      </c>
      <c r="C134" s="325"/>
      <c r="D134" s="325"/>
      <c r="E134" s="325"/>
      <c r="F134" s="325" t="s">
        <v>186</v>
      </c>
      <c r="G134" s="325"/>
      <c r="H134" s="325"/>
      <c r="I134" s="325"/>
      <c r="J134" s="325"/>
      <c r="K134" s="325"/>
      <c r="L134" s="323"/>
      <c r="X134" s="323"/>
    </row>
    <row r="135" spans="1:32" ht="27" customHeight="1">
      <c r="B135" s="321" t="s">
        <v>187</v>
      </c>
      <c r="C135" s="321"/>
      <c r="D135" s="321"/>
      <c r="E135" s="321"/>
      <c r="F135" s="321" t="s">
        <v>188</v>
      </c>
      <c r="G135" s="321"/>
      <c r="H135" s="321"/>
      <c r="I135" s="321"/>
      <c r="J135" s="321"/>
      <c r="K135" s="321"/>
      <c r="L135" s="326"/>
    </row>
    <row r="136" spans="1:32" ht="28.5" customHeight="1">
      <c r="A136" s="11"/>
      <c r="B136" s="325" t="s">
        <v>189</v>
      </c>
      <c r="C136" s="325"/>
      <c r="D136" s="325"/>
      <c r="E136" s="325"/>
      <c r="F136" s="321" t="s">
        <v>190</v>
      </c>
      <c r="G136" s="321"/>
      <c r="H136" s="321"/>
      <c r="I136" s="321"/>
      <c r="J136" s="321"/>
      <c r="K136" s="321"/>
      <c r="L136" s="327"/>
      <c r="M136" s="327"/>
    </row>
    <row r="137" spans="1:32" ht="28.5" customHeight="1">
      <c r="A137" s="11"/>
      <c r="L137" s="327"/>
      <c r="M137" s="327"/>
      <c r="N137" s="328"/>
      <c r="O137" s="328"/>
      <c r="P137" s="328"/>
      <c r="Q137" s="328"/>
      <c r="R137" s="329"/>
      <c r="S137" s="329"/>
      <c r="T137" s="329"/>
      <c r="U137" s="329"/>
      <c r="V137" s="329"/>
      <c r="W137" s="329"/>
    </row>
    <row r="138" spans="1:32" ht="28.5" customHeight="1">
      <c r="A138" s="11"/>
      <c r="B138" s="248" t="s">
        <v>191</v>
      </c>
      <c r="C138" s="249"/>
      <c r="D138" s="249"/>
      <c r="E138" s="249"/>
      <c r="F138" s="249"/>
      <c r="G138" s="13" t="str">
        <f>'[1]35天久'!$G$138</f>
        <v>R5.2.13</v>
      </c>
      <c r="H138" s="13"/>
      <c r="I138" s="14" t="s">
        <v>3</v>
      </c>
      <c r="J138" s="330"/>
      <c r="K138" s="330"/>
      <c r="L138" s="330"/>
    </row>
    <row r="139" spans="1:32" ht="28.5" customHeight="1">
      <c r="A139" s="11"/>
      <c r="B139" s="223" t="s">
        <v>192</v>
      </c>
      <c r="C139" s="223"/>
      <c r="D139" s="223"/>
      <c r="E139" s="223"/>
      <c r="F139" s="223" t="s">
        <v>193</v>
      </c>
      <c r="G139" s="223"/>
      <c r="H139" s="223"/>
      <c r="I139" s="223" t="s">
        <v>194</v>
      </c>
      <c r="J139" s="223"/>
      <c r="K139" s="223"/>
      <c r="L139" s="223"/>
      <c r="M139" s="250" t="s">
        <v>195</v>
      </c>
      <c r="N139" s="250"/>
      <c r="O139" s="250"/>
      <c r="P139" s="250"/>
    </row>
    <row r="140" spans="1:32" ht="28.5" customHeight="1">
      <c r="A140" s="11"/>
      <c r="B140" s="331" t="s">
        <v>196</v>
      </c>
      <c r="C140" s="332"/>
      <c r="D140" s="332"/>
      <c r="E140" s="333"/>
      <c r="F140" s="334" t="s">
        <v>197</v>
      </c>
      <c r="G140" s="335"/>
      <c r="H140" s="336"/>
      <c r="I140" s="334" t="s">
        <v>198</v>
      </c>
      <c r="J140" s="335"/>
      <c r="K140" s="335"/>
      <c r="L140" s="336"/>
      <c r="M140" s="337" t="s">
        <v>199</v>
      </c>
      <c r="N140" s="338"/>
      <c r="O140" s="338"/>
      <c r="P140" s="339"/>
    </row>
    <row r="141" spans="1:32" ht="28.5" customHeight="1">
      <c r="A141" s="11"/>
      <c r="L141" s="327"/>
      <c r="M141" s="327"/>
      <c r="N141" s="328"/>
      <c r="O141" s="328"/>
      <c r="P141" s="328"/>
      <c r="Q141" s="328"/>
      <c r="R141" s="329"/>
      <c r="S141" s="329"/>
      <c r="T141" s="329"/>
      <c r="U141" s="329"/>
      <c r="V141" s="329"/>
      <c r="W141" s="329"/>
    </row>
    <row r="142" spans="1:32" ht="28.5" customHeight="1">
      <c r="A142" s="11"/>
      <c r="B142" s="340"/>
      <c r="C142" s="340"/>
      <c r="D142" s="340"/>
      <c r="E142" s="340"/>
      <c r="F142" s="340"/>
      <c r="G142" s="340"/>
      <c r="H142" s="340"/>
      <c r="I142" s="340"/>
      <c r="J142" s="340"/>
      <c r="K142" s="340"/>
      <c r="L142" s="327"/>
      <c r="M142" s="327"/>
    </row>
    <row r="143" spans="1:32" ht="28.5" customHeight="1">
      <c r="A143" s="54">
        <v>6</v>
      </c>
      <c r="B143" s="55" t="s">
        <v>200</v>
      </c>
      <c r="C143" s="55"/>
      <c r="D143" s="55"/>
      <c r="E143" s="55"/>
      <c r="F143" s="55"/>
      <c r="G143" s="55"/>
      <c r="H143" s="55"/>
      <c r="I143" s="55"/>
      <c r="J143" s="55"/>
      <c r="K143" s="55"/>
      <c r="L143" s="55"/>
      <c r="M143" s="147"/>
      <c r="N143" s="147"/>
      <c r="O143" s="147"/>
      <c r="P143" s="147"/>
      <c r="Q143" s="147"/>
      <c r="R143" s="148"/>
      <c r="S143" s="149"/>
      <c r="T143" s="148"/>
      <c r="U143" s="149"/>
      <c r="V143" s="149"/>
      <c r="W143" s="59"/>
      <c r="X143" s="59"/>
      <c r="AE143" s="89"/>
      <c r="AF143" s="89"/>
    </row>
    <row r="144" spans="1:32" s="344" customFormat="1" ht="28.5" customHeight="1">
      <c r="A144" s="150"/>
      <c r="B144" s="151"/>
      <c r="C144" s="151"/>
      <c r="D144" s="151"/>
      <c r="E144" s="151"/>
      <c r="F144" s="151"/>
      <c r="G144" s="151"/>
      <c r="H144" s="151"/>
      <c r="I144" s="151"/>
      <c r="J144" s="151"/>
      <c r="K144" s="151"/>
      <c r="L144" s="151"/>
      <c r="M144" s="341"/>
      <c r="N144" s="341"/>
      <c r="O144" s="341"/>
      <c r="P144" s="341"/>
      <c r="Q144" s="341"/>
      <c r="R144" s="342"/>
      <c r="S144" s="343"/>
      <c r="T144" s="342"/>
      <c r="U144" s="343"/>
      <c r="V144" s="343"/>
      <c r="Y144" s="345"/>
      <c r="Z144" s="345"/>
      <c r="AA144" s="345"/>
      <c r="AB144" s="345"/>
      <c r="AC144" s="345"/>
      <c r="AE144" s="346"/>
      <c r="AF144" s="346"/>
    </row>
    <row r="145" spans="1:35" s="344" customFormat="1" ht="30.75" customHeight="1">
      <c r="A145" s="150"/>
      <c r="B145" s="347" t="s">
        <v>201</v>
      </c>
      <c r="C145" s="347"/>
      <c r="D145" s="347"/>
      <c r="E145" s="347"/>
      <c r="F145" s="347"/>
      <c r="G145" s="347"/>
      <c r="H145" s="13" t="str">
        <f>'[1]35天久'!$H$144</f>
        <v>R5.1.18</v>
      </c>
      <c r="I145" s="13"/>
      <c r="J145" s="14" t="s">
        <v>3</v>
      </c>
      <c r="K145" s="348"/>
      <c r="L145" s="348"/>
      <c r="M145" s="341"/>
      <c r="N145" s="341"/>
      <c r="O145" s="341"/>
      <c r="P145" s="341"/>
      <c r="Q145" s="341"/>
      <c r="R145" s="342"/>
      <c r="S145" s="343"/>
      <c r="T145" s="342"/>
      <c r="U145" s="343"/>
      <c r="V145" s="343"/>
      <c r="Y145" s="53"/>
      <c r="Z145" s="53"/>
      <c r="AA145" s="53"/>
      <c r="AB145" s="53"/>
      <c r="AC145" s="53"/>
      <c r="AD145"/>
      <c r="AE145" s="349"/>
      <c r="AF145" s="349"/>
      <c r="AG145" s="349"/>
      <c r="AH145" s="349"/>
      <c r="AI145" s="349"/>
    </row>
    <row r="146" spans="1:35" s="344" customFormat="1" ht="30.75" customHeight="1">
      <c r="A146" s="150"/>
      <c r="B146" s="350" t="s">
        <v>202</v>
      </c>
      <c r="C146" s="350"/>
      <c r="D146" s="350"/>
      <c r="E146" s="350"/>
      <c r="F146" s="350"/>
      <c r="G146" s="350"/>
      <c r="H146" s="350" t="s">
        <v>203</v>
      </c>
      <c r="I146" s="350"/>
      <c r="J146" s="350"/>
      <c r="K146" s="350"/>
      <c r="L146" s="350"/>
      <c r="M146" s="350"/>
      <c r="N146" s="350"/>
      <c r="O146" s="351" t="s">
        <v>61</v>
      </c>
      <c r="P146" s="351"/>
      <c r="Q146" s="351"/>
      <c r="R146" s="351"/>
      <c r="S146" s="351"/>
      <c r="T146" s="351"/>
      <c r="U146" s="223" t="s">
        <v>204</v>
      </c>
      <c r="V146" s="223"/>
      <c r="W146" s="223"/>
      <c r="X146" s="223"/>
      <c r="Y146" s="53"/>
      <c r="Z146" s="53"/>
      <c r="AA146" s="53"/>
      <c r="AB146" s="53"/>
      <c r="AC146" s="53"/>
      <c r="AD146"/>
      <c r="AE146" s="349"/>
      <c r="AF146" s="349"/>
      <c r="AG146" s="349"/>
      <c r="AH146" s="349"/>
      <c r="AI146" s="349"/>
    </row>
    <row r="147" spans="1:35" s="344" customFormat="1" ht="30.75" customHeight="1">
      <c r="A147" s="150"/>
      <c r="B147" s="352" t="s">
        <v>205</v>
      </c>
      <c r="C147" s="353"/>
      <c r="D147" s="353"/>
      <c r="E147" s="353"/>
      <c r="F147" s="353"/>
      <c r="G147" s="354"/>
      <c r="H147" s="355" t="s">
        <v>206</v>
      </c>
      <c r="I147" s="355"/>
      <c r="J147" s="355"/>
      <c r="K147" s="355"/>
      <c r="L147" s="355"/>
      <c r="M147" s="355"/>
      <c r="N147" s="355"/>
      <c r="O147" s="356" t="s">
        <v>207</v>
      </c>
      <c r="P147" s="356"/>
      <c r="Q147" s="356"/>
      <c r="R147" s="356"/>
      <c r="S147" s="356"/>
      <c r="T147" s="356"/>
      <c r="U147" s="357" t="s">
        <v>208</v>
      </c>
      <c r="V147" s="357"/>
      <c r="W147" s="357"/>
      <c r="X147" s="357"/>
      <c r="Y147" s="53"/>
      <c r="Z147" s="53"/>
      <c r="AA147" s="53"/>
      <c r="AB147" s="53"/>
      <c r="AC147" s="53"/>
      <c r="AD147"/>
      <c r="AE147" s="349"/>
      <c r="AF147" s="349"/>
      <c r="AG147" s="349"/>
      <c r="AH147" s="349"/>
      <c r="AI147" s="349"/>
    </row>
    <row r="148" spans="1:35" s="344" customFormat="1" ht="30.75" customHeight="1">
      <c r="A148" s="150"/>
      <c r="B148" s="358" t="s">
        <v>209</v>
      </c>
      <c r="C148" s="359"/>
      <c r="D148" s="359"/>
      <c r="E148" s="359"/>
      <c r="F148" s="359"/>
      <c r="G148" s="360"/>
      <c r="H148" s="355"/>
      <c r="I148" s="355"/>
      <c r="J148" s="355"/>
      <c r="K148" s="355"/>
      <c r="L148" s="355"/>
      <c r="M148" s="355"/>
      <c r="N148" s="355"/>
      <c r="O148" s="356"/>
      <c r="P148" s="356"/>
      <c r="Q148" s="356"/>
      <c r="R148" s="356"/>
      <c r="S148" s="356"/>
      <c r="T148" s="356"/>
      <c r="U148" s="357"/>
      <c r="V148" s="357"/>
      <c r="W148" s="357"/>
      <c r="X148" s="357"/>
      <c r="Y148" s="53"/>
      <c r="Z148" s="53"/>
      <c r="AA148" s="53"/>
      <c r="AB148" s="53"/>
      <c r="AC148" s="53"/>
      <c r="AD148"/>
      <c r="AE148" s="349"/>
      <c r="AF148" s="349"/>
      <c r="AG148" s="349"/>
      <c r="AH148" s="349"/>
      <c r="AI148" s="349"/>
    </row>
    <row r="149" spans="1:35" s="344" customFormat="1" ht="28.5" customHeight="1">
      <c r="A149" s="150"/>
      <c r="B149" s="151"/>
      <c r="C149" s="151"/>
      <c r="D149" s="151"/>
      <c r="E149" s="151"/>
      <c r="F149" s="151"/>
      <c r="G149" s="151"/>
      <c r="H149" s="151"/>
      <c r="I149" s="151"/>
      <c r="J149" s="151"/>
      <c r="K149" s="151"/>
      <c r="L149" s="151"/>
      <c r="M149" s="341"/>
      <c r="N149" s="341"/>
      <c r="O149" s="341"/>
      <c r="P149" s="341"/>
      <c r="Q149" s="341"/>
      <c r="R149" s="342"/>
      <c r="S149" s="343"/>
      <c r="T149" s="342"/>
      <c r="U149" s="343"/>
      <c r="V149" s="343"/>
      <c r="Y149" s="345"/>
      <c r="Z149" s="345"/>
      <c r="AA149" s="345"/>
      <c r="AB149" s="345"/>
      <c r="AC149" s="345"/>
      <c r="AE149" s="346"/>
      <c r="AF149" s="346"/>
    </row>
    <row r="150" spans="1:35" s="362" customFormat="1" ht="30.75" customHeight="1">
      <c r="A150" s="150"/>
      <c r="B150" s="347" t="s">
        <v>210</v>
      </c>
      <c r="C150" s="347"/>
      <c r="D150" s="347"/>
      <c r="E150" s="347"/>
      <c r="F150" s="347"/>
      <c r="G150" s="347"/>
      <c r="H150" s="13" t="str">
        <f>'[1]35天久'!$H$149</f>
        <v>R5.1.23</v>
      </c>
      <c r="I150" s="13"/>
      <c r="J150" s="14" t="s">
        <v>3</v>
      </c>
      <c r="K150" s="348"/>
      <c r="L150" s="348"/>
      <c r="M150" s="341"/>
      <c r="N150" s="341"/>
      <c r="O150" s="341"/>
      <c r="P150" s="341"/>
      <c r="Q150" s="341"/>
      <c r="R150" s="342"/>
      <c r="S150" s="361"/>
      <c r="T150" s="342"/>
      <c r="U150" s="361"/>
      <c r="V150" s="361"/>
      <c r="Y150" s="53"/>
      <c r="Z150" s="53"/>
      <c r="AA150" s="53"/>
      <c r="AB150" s="53"/>
      <c r="AC150" s="53"/>
      <c r="AD150"/>
      <c r="AE150" s="363"/>
      <c r="AF150" s="363"/>
      <c r="AG150" s="363"/>
      <c r="AH150" s="363"/>
      <c r="AI150" s="363"/>
    </row>
    <row r="151" spans="1:35" s="362" customFormat="1" ht="30.75" customHeight="1">
      <c r="A151" s="150"/>
      <c r="B151" s="350" t="s">
        <v>211</v>
      </c>
      <c r="C151" s="350"/>
      <c r="D151" s="350"/>
      <c r="E151" s="350"/>
      <c r="F151" s="350"/>
      <c r="G151" s="350"/>
      <c r="H151" s="350" t="s">
        <v>212</v>
      </c>
      <c r="I151" s="350"/>
      <c r="J151" s="350"/>
      <c r="K151" s="350"/>
      <c r="L151" s="350" t="s">
        <v>213</v>
      </c>
      <c r="M151" s="350"/>
      <c r="N151" s="350"/>
      <c r="O151" s="350"/>
      <c r="P151" s="351" t="s">
        <v>214</v>
      </c>
      <c r="Q151" s="351"/>
      <c r="R151" s="351"/>
      <c r="S151" s="351"/>
      <c r="T151" s="351"/>
      <c r="U151" s="351"/>
      <c r="V151" s="351"/>
      <c r="W151" s="351"/>
      <c r="X151" s="351"/>
      <c r="Y151" s="53"/>
      <c r="Z151" s="53"/>
      <c r="AA151" s="53"/>
      <c r="AB151" s="53"/>
      <c r="AC151" s="53"/>
      <c r="AD151"/>
      <c r="AE151" s="363"/>
      <c r="AF151" s="363"/>
      <c r="AG151" s="363"/>
      <c r="AH151" s="363"/>
      <c r="AI151" s="363"/>
    </row>
    <row r="152" spans="1:35" s="362" customFormat="1" ht="30.75" customHeight="1">
      <c r="A152" s="150"/>
      <c r="B152" s="364" t="s">
        <v>215</v>
      </c>
      <c r="C152" s="364"/>
      <c r="D152" s="364"/>
      <c r="E152" s="364"/>
      <c r="F152" s="364"/>
      <c r="G152" s="364"/>
      <c r="H152" s="365" t="s">
        <v>216</v>
      </c>
      <c r="I152" s="365"/>
      <c r="J152" s="365"/>
      <c r="K152" s="365"/>
      <c r="L152" s="366" t="s">
        <v>217</v>
      </c>
      <c r="M152" s="366"/>
      <c r="N152" s="366"/>
      <c r="O152" s="366"/>
      <c r="P152" s="367" t="s">
        <v>218</v>
      </c>
      <c r="Q152" s="367"/>
      <c r="R152" s="367"/>
      <c r="S152" s="367"/>
      <c r="T152" s="367"/>
      <c r="U152" s="367"/>
      <c r="V152" s="367"/>
      <c r="W152" s="367"/>
      <c r="X152" s="367"/>
      <c r="Y152" s="53"/>
      <c r="Z152" s="53"/>
      <c r="AA152" s="53"/>
      <c r="AB152" s="53"/>
      <c r="AC152" s="53"/>
      <c r="AD152"/>
      <c r="AE152" s="363"/>
      <c r="AF152" s="363"/>
      <c r="AG152" s="363"/>
      <c r="AH152" s="363"/>
      <c r="AI152" s="363"/>
    </row>
    <row r="153" spans="1:35" s="362" customFormat="1" ht="30.75" customHeight="1">
      <c r="A153" s="150"/>
      <c r="B153" s="368" t="s">
        <v>219</v>
      </c>
      <c r="C153" s="368"/>
      <c r="D153" s="368"/>
      <c r="E153" s="368"/>
      <c r="F153" s="368"/>
      <c r="G153" s="368"/>
      <c r="H153" s="366" t="s">
        <v>220</v>
      </c>
      <c r="I153" s="366"/>
      <c r="J153" s="366"/>
      <c r="K153" s="366"/>
      <c r="L153" s="366" t="s">
        <v>221</v>
      </c>
      <c r="M153" s="366"/>
      <c r="N153" s="366"/>
      <c r="O153" s="366"/>
      <c r="P153" s="368" t="s">
        <v>222</v>
      </c>
      <c r="Q153" s="368"/>
      <c r="R153" s="368"/>
      <c r="S153" s="368"/>
      <c r="T153" s="368"/>
      <c r="U153" s="368"/>
      <c r="V153" s="368"/>
      <c r="W153" s="368"/>
      <c r="X153" s="368"/>
      <c r="Y153" s="53"/>
      <c r="Z153" s="53"/>
      <c r="AA153" s="53"/>
      <c r="AB153" s="53"/>
      <c r="AC153" s="53"/>
      <c r="AD153"/>
      <c r="AE153" s="363"/>
      <c r="AF153" s="363"/>
      <c r="AG153" s="363"/>
      <c r="AH153" s="363"/>
      <c r="AI153" s="363"/>
    </row>
    <row r="154" spans="1:35" s="362" customFormat="1" ht="30.75" customHeight="1">
      <c r="A154" s="150"/>
      <c r="B154" s="369"/>
      <c r="C154" s="369"/>
      <c r="D154" s="369"/>
      <c r="E154" s="369"/>
      <c r="F154" s="369"/>
      <c r="G154" s="369"/>
      <c r="H154" s="370"/>
      <c r="I154" s="370"/>
      <c r="J154" s="370"/>
      <c r="K154" s="370"/>
      <c r="L154" s="370"/>
      <c r="P154" s="371"/>
      <c r="Q154" s="371"/>
      <c r="R154" s="371"/>
      <c r="S154" s="371"/>
      <c r="T154" s="371"/>
      <c r="U154" s="371"/>
      <c r="V154" s="371"/>
      <c r="W154" s="371"/>
      <c r="X154" s="371"/>
      <c r="Y154" s="53"/>
      <c r="Z154" s="53"/>
      <c r="AA154" s="53"/>
      <c r="AB154" s="53"/>
      <c r="AC154" s="53"/>
      <c r="AD154"/>
      <c r="AE154" s="363"/>
      <c r="AF154" s="363"/>
      <c r="AG154" s="363"/>
      <c r="AH154" s="363"/>
      <c r="AI154" s="363"/>
    </row>
    <row r="155" spans="1:35" ht="30" customHeight="1">
      <c r="B155" s="372" t="s">
        <v>223</v>
      </c>
      <c r="C155" s="373"/>
      <c r="D155" s="373"/>
      <c r="E155" s="373"/>
      <c r="F155" s="374" t="s">
        <v>224</v>
      </c>
      <c r="G155" s="374"/>
      <c r="H155" s="374"/>
      <c r="I155" s="374"/>
      <c r="J155" s="374"/>
      <c r="K155" s="374"/>
      <c r="M155" s="13" t="str">
        <f>'[1]35天久'!$M$153</f>
        <v>R4.4.1</v>
      </c>
      <c r="N155" s="13"/>
      <c r="O155" s="14" t="s">
        <v>3</v>
      </c>
      <c r="P155" s="375"/>
      <c r="Q155" s="376"/>
      <c r="R155" s="376"/>
      <c r="S155" s="376"/>
      <c r="T155" s="376"/>
      <c r="U155" s="376"/>
      <c r="V155" s="376"/>
    </row>
    <row r="156" spans="1:35" ht="24.75" customHeight="1">
      <c r="B156" s="377" t="s">
        <v>153</v>
      </c>
      <c r="C156" s="377"/>
      <c r="D156" s="377"/>
      <c r="E156" s="377"/>
      <c r="F156" s="377"/>
      <c r="G156" s="377"/>
      <c r="H156" s="378" t="s">
        <v>225</v>
      </c>
      <c r="I156" s="379"/>
      <c r="J156" s="379"/>
      <c r="K156" s="379"/>
      <c r="L156" s="379"/>
      <c r="M156" s="379"/>
      <c r="N156" s="379"/>
      <c r="O156" s="380" t="s">
        <v>61</v>
      </c>
      <c r="P156" s="380"/>
      <c r="Q156" s="380"/>
      <c r="R156" s="380"/>
      <c r="S156" s="380"/>
      <c r="T156" s="380"/>
      <c r="U156" s="379" t="s">
        <v>204</v>
      </c>
      <c r="V156" s="379"/>
      <c r="W156" s="379"/>
      <c r="X156" s="381"/>
    </row>
    <row r="157" spans="1:35" ht="24.75" customHeight="1">
      <c r="B157" s="229" t="s">
        <v>226</v>
      </c>
      <c r="C157" s="229"/>
      <c r="D157" s="229"/>
      <c r="E157" s="229"/>
      <c r="F157" s="229"/>
      <c r="G157" s="229"/>
      <c r="H157" s="237" t="s">
        <v>227</v>
      </c>
      <c r="I157" s="237"/>
      <c r="J157" s="237"/>
      <c r="K157" s="237"/>
      <c r="L157" s="237"/>
      <c r="M157" s="237"/>
      <c r="N157" s="237"/>
      <c r="O157" s="229" t="s">
        <v>228</v>
      </c>
      <c r="P157" s="229"/>
      <c r="Q157" s="229"/>
      <c r="R157" s="229"/>
      <c r="S157" s="229"/>
      <c r="T157" s="229"/>
      <c r="U157" s="252" t="s">
        <v>229</v>
      </c>
      <c r="V157" s="252"/>
      <c r="W157" s="252"/>
      <c r="X157" s="252"/>
    </row>
    <row r="158" spans="1:35" ht="24.75" customHeight="1">
      <c r="B158" s="229" t="s">
        <v>230</v>
      </c>
      <c r="C158" s="229"/>
      <c r="D158" s="229"/>
      <c r="E158" s="229"/>
      <c r="F158" s="229"/>
      <c r="G158" s="229"/>
      <c r="H158" s="237" t="s">
        <v>231</v>
      </c>
      <c r="I158" s="237"/>
      <c r="J158" s="237"/>
      <c r="K158" s="237"/>
      <c r="L158" s="237"/>
      <c r="M158" s="237"/>
      <c r="N158" s="237"/>
      <c r="O158" s="229" t="s">
        <v>232</v>
      </c>
      <c r="P158" s="229"/>
      <c r="Q158" s="229"/>
      <c r="R158" s="229"/>
      <c r="S158" s="229"/>
      <c r="T158" s="229"/>
      <c r="U158" s="252" t="s">
        <v>233</v>
      </c>
      <c r="V158" s="252"/>
      <c r="W158" s="252"/>
      <c r="X158" s="252"/>
    </row>
    <row r="159" spans="1:35" ht="24.95" customHeight="1">
      <c r="B159" s="382"/>
      <c r="C159" s="382"/>
      <c r="D159" s="382"/>
      <c r="E159" s="382"/>
      <c r="F159" s="382"/>
      <c r="G159" s="382"/>
      <c r="H159" s="382"/>
      <c r="I159" s="382"/>
      <c r="J159" s="382"/>
      <c r="K159" s="382"/>
      <c r="L159" s="382"/>
      <c r="M159" s="382"/>
      <c r="N159" s="382"/>
      <c r="O159" s="382"/>
      <c r="P159" s="382"/>
      <c r="Q159" s="382"/>
      <c r="R159" s="382"/>
      <c r="S159" s="382"/>
      <c r="T159" s="382"/>
      <c r="U159" s="382"/>
    </row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</sheetData>
  <mergeCells count="398">
    <mergeCell ref="B157:G157"/>
    <mergeCell ref="H157:N157"/>
    <mergeCell ref="O157:T157"/>
    <mergeCell ref="U157:X157"/>
    <mergeCell ref="B158:G158"/>
    <mergeCell ref="H158:N158"/>
    <mergeCell ref="O158:T158"/>
    <mergeCell ref="U158:X158"/>
    <mergeCell ref="B155:E155"/>
    <mergeCell ref="M155:N155"/>
    <mergeCell ref="B156:G156"/>
    <mergeCell ref="H156:N156"/>
    <mergeCell ref="O156:T156"/>
    <mergeCell ref="U156:X156"/>
    <mergeCell ref="B152:G152"/>
    <mergeCell ref="H152:K152"/>
    <mergeCell ref="L152:O152"/>
    <mergeCell ref="P152:X152"/>
    <mergeCell ref="B153:G153"/>
    <mergeCell ref="H153:K153"/>
    <mergeCell ref="L153:O153"/>
    <mergeCell ref="P153:X153"/>
    <mergeCell ref="B150:G150"/>
    <mergeCell ref="H150:I150"/>
    <mergeCell ref="B151:G151"/>
    <mergeCell ref="H151:K151"/>
    <mergeCell ref="L151:O151"/>
    <mergeCell ref="P151:X151"/>
    <mergeCell ref="B146:G146"/>
    <mergeCell ref="H146:N146"/>
    <mergeCell ref="O146:T146"/>
    <mergeCell ref="U146:X146"/>
    <mergeCell ref="B147:G147"/>
    <mergeCell ref="H147:N148"/>
    <mergeCell ref="O147:T148"/>
    <mergeCell ref="U147:X148"/>
    <mergeCell ref="B148:G148"/>
    <mergeCell ref="B140:E140"/>
    <mergeCell ref="F140:H140"/>
    <mergeCell ref="I140:L140"/>
    <mergeCell ref="M140:P140"/>
    <mergeCell ref="B143:L143"/>
    <mergeCell ref="B145:G145"/>
    <mergeCell ref="H145:I145"/>
    <mergeCell ref="B138:F138"/>
    <mergeCell ref="G138:H138"/>
    <mergeCell ref="B139:E139"/>
    <mergeCell ref="F139:H139"/>
    <mergeCell ref="I139:L139"/>
    <mergeCell ref="M139:P139"/>
    <mergeCell ref="B134:E134"/>
    <mergeCell ref="F134:K134"/>
    <mergeCell ref="B135:E135"/>
    <mergeCell ref="F135:K135"/>
    <mergeCell ref="B136:E136"/>
    <mergeCell ref="F136:K136"/>
    <mergeCell ref="B131:E131"/>
    <mergeCell ref="F131:K131"/>
    <mergeCell ref="B132:E132"/>
    <mergeCell ref="F132:K132"/>
    <mergeCell ref="B133:E133"/>
    <mergeCell ref="F133:K133"/>
    <mergeCell ref="B123:I123"/>
    <mergeCell ref="B124:I124"/>
    <mergeCell ref="B125:I125"/>
    <mergeCell ref="B126:I126"/>
    <mergeCell ref="B128:L128"/>
    <mergeCell ref="B130:E130"/>
    <mergeCell ref="F130:G130"/>
    <mergeCell ref="S117:V117"/>
    <mergeCell ref="B119:F119"/>
    <mergeCell ref="G119:H119"/>
    <mergeCell ref="B120:I120"/>
    <mergeCell ref="B121:I121"/>
    <mergeCell ref="B122:I122"/>
    <mergeCell ref="K116:L116"/>
    <mergeCell ref="M116:N116"/>
    <mergeCell ref="C117:F117"/>
    <mergeCell ref="G117:J117"/>
    <mergeCell ref="K117:L117"/>
    <mergeCell ref="M117:N117"/>
    <mergeCell ref="B114:B116"/>
    <mergeCell ref="C114:F116"/>
    <mergeCell ref="G114:J116"/>
    <mergeCell ref="K114:R114"/>
    <mergeCell ref="S114:V116"/>
    <mergeCell ref="K115:N115"/>
    <mergeCell ref="O115:O116"/>
    <mergeCell ref="P115:P116"/>
    <mergeCell ref="Q115:Q116"/>
    <mergeCell ref="R115:R116"/>
    <mergeCell ref="B108:G108"/>
    <mergeCell ref="H108:M108"/>
    <mergeCell ref="B109:G109"/>
    <mergeCell ref="H109:M109"/>
    <mergeCell ref="B111:L111"/>
    <mergeCell ref="B113:E113"/>
    <mergeCell ref="F113:G113"/>
    <mergeCell ref="B106:G106"/>
    <mergeCell ref="H106:M106"/>
    <mergeCell ref="O106:S106"/>
    <mergeCell ref="T106:X106"/>
    <mergeCell ref="B107:G107"/>
    <mergeCell ref="H107:M107"/>
    <mergeCell ref="O107:S107"/>
    <mergeCell ref="T107:X107"/>
    <mergeCell ref="B104:G104"/>
    <mergeCell ref="H104:M104"/>
    <mergeCell ref="O104:S104"/>
    <mergeCell ref="T104:X104"/>
    <mergeCell ref="B105:G105"/>
    <mergeCell ref="H105:M105"/>
    <mergeCell ref="O105:S105"/>
    <mergeCell ref="T105:X105"/>
    <mergeCell ref="B102:G102"/>
    <mergeCell ref="H102:M102"/>
    <mergeCell ref="B103:G103"/>
    <mergeCell ref="H103:M103"/>
    <mergeCell ref="O103:U103"/>
    <mergeCell ref="V103:W103"/>
    <mergeCell ref="B100:G100"/>
    <mergeCell ref="H100:M100"/>
    <mergeCell ref="O100:S100"/>
    <mergeCell ref="T100:X100"/>
    <mergeCell ref="B101:G101"/>
    <mergeCell ref="H101:M101"/>
    <mergeCell ref="O101:S101"/>
    <mergeCell ref="T101:X101"/>
    <mergeCell ref="B98:G98"/>
    <mergeCell ref="H98:M98"/>
    <mergeCell ref="O98:S98"/>
    <mergeCell ref="T98:X98"/>
    <mergeCell ref="B99:G99"/>
    <mergeCell ref="H99:M99"/>
    <mergeCell ref="O99:S99"/>
    <mergeCell ref="T99:X99"/>
    <mergeCell ref="B96:G96"/>
    <mergeCell ref="H96:M96"/>
    <mergeCell ref="B97:G97"/>
    <mergeCell ref="H97:M97"/>
    <mergeCell ref="O97:U97"/>
    <mergeCell ref="V97:W97"/>
    <mergeCell ref="V93:W93"/>
    <mergeCell ref="B94:G94"/>
    <mergeCell ref="H94:M94"/>
    <mergeCell ref="O94:S94"/>
    <mergeCell ref="T94:X94"/>
    <mergeCell ref="B95:G95"/>
    <mergeCell ref="H95:M95"/>
    <mergeCell ref="O95:S95"/>
    <mergeCell ref="T95:X95"/>
    <mergeCell ref="B90:I90"/>
    <mergeCell ref="O90:U90"/>
    <mergeCell ref="B91:I91"/>
    <mergeCell ref="O91:U91"/>
    <mergeCell ref="B93:F93"/>
    <mergeCell ref="G93:H93"/>
    <mergeCell ref="O93:U93"/>
    <mergeCell ref="B87:I87"/>
    <mergeCell ref="J87:K87"/>
    <mergeCell ref="O87:U87"/>
    <mergeCell ref="B88:I88"/>
    <mergeCell ref="O88:U88"/>
    <mergeCell ref="B89:I89"/>
    <mergeCell ref="O89:U89"/>
    <mergeCell ref="B84:I84"/>
    <mergeCell ref="J84:N84"/>
    <mergeCell ref="O84:S84"/>
    <mergeCell ref="T84:V84"/>
    <mergeCell ref="O86:R86"/>
    <mergeCell ref="S86:T86"/>
    <mergeCell ref="B82:G82"/>
    <mergeCell ref="H82:I82"/>
    <mergeCell ref="B83:I83"/>
    <mergeCell ref="J83:N83"/>
    <mergeCell ref="O83:S83"/>
    <mergeCell ref="T83:V83"/>
    <mergeCell ref="B79:I79"/>
    <mergeCell ref="J79:O79"/>
    <mergeCell ref="P79:Q79"/>
    <mergeCell ref="B80:I80"/>
    <mergeCell ref="J80:O80"/>
    <mergeCell ref="P80:Q80"/>
    <mergeCell ref="B77:I77"/>
    <mergeCell ref="J77:O77"/>
    <mergeCell ref="P77:Q77"/>
    <mergeCell ref="B78:I78"/>
    <mergeCell ref="J78:O78"/>
    <mergeCell ref="P78:Q78"/>
    <mergeCell ref="B75:I75"/>
    <mergeCell ref="J75:O75"/>
    <mergeCell ref="P75:Q75"/>
    <mergeCell ref="B76:I76"/>
    <mergeCell ref="J76:O76"/>
    <mergeCell ref="P76:Q76"/>
    <mergeCell ref="B73:I73"/>
    <mergeCell ref="J73:O73"/>
    <mergeCell ref="P73:Q73"/>
    <mergeCell ref="B74:I74"/>
    <mergeCell ref="J74:O74"/>
    <mergeCell ref="P74:Q74"/>
    <mergeCell ref="B71:I71"/>
    <mergeCell ref="J71:O71"/>
    <mergeCell ref="P71:Q71"/>
    <mergeCell ref="B72:I72"/>
    <mergeCell ref="J72:O72"/>
    <mergeCell ref="P72:Q72"/>
    <mergeCell ref="B66:E66"/>
    <mergeCell ref="F66:L66"/>
    <mergeCell ref="M66:O66"/>
    <mergeCell ref="P66:Q66"/>
    <mergeCell ref="B68:L68"/>
    <mergeCell ref="B70:E70"/>
    <mergeCell ref="F70:O70"/>
    <mergeCell ref="P70:Q70"/>
    <mergeCell ref="O62:P62"/>
    <mergeCell ref="Q62:R62"/>
    <mergeCell ref="B64:G64"/>
    <mergeCell ref="H64:I64"/>
    <mergeCell ref="B65:E65"/>
    <mergeCell ref="F65:L65"/>
    <mergeCell ref="M65:O65"/>
    <mergeCell ref="P65:Q65"/>
    <mergeCell ref="C62:D62"/>
    <mergeCell ref="E62:F62"/>
    <mergeCell ref="G62:H62"/>
    <mergeCell ref="I62:J62"/>
    <mergeCell ref="K62:L62"/>
    <mergeCell ref="M62:N62"/>
    <mergeCell ref="O60:P60"/>
    <mergeCell ref="Q60:R60"/>
    <mergeCell ref="C61:D61"/>
    <mergeCell ref="E61:F61"/>
    <mergeCell ref="G61:H61"/>
    <mergeCell ref="I61:J61"/>
    <mergeCell ref="K61:L61"/>
    <mergeCell ref="M61:N61"/>
    <mergeCell ref="O61:P61"/>
    <mergeCell ref="Q61:R61"/>
    <mergeCell ref="C60:D60"/>
    <mergeCell ref="E60:F60"/>
    <mergeCell ref="G60:H60"/>
    <mergeCell ref="I60:J60"/>
    <mergeCell ref="K60:L60"/>
    <mergeCell ref="M60:N60"/>
    <mergeCell ref="O58:P58"/>
    <mergeCell ref="Q58:R58"/>
    <mergeCell ref="C59:D59"/>
    <mergeCell ref="E59:F59"/>
    <mergeCell ref="G59:H59"/>
    <mergeCell ref="I59:J59"/>
    <mergeCell ref="K59:L59"/>
    <mergeCell ref="M59:N59"/>
    <mergeCell ref="O59:P59"/>
    <mergeCell ref="Q59:R59"/>
    <mergeCell ref="C58:D58"/>
    <mergeCell ref="E58:F58"/>
    <mergeCell ref="G58:H58"/>
    <mergeCell ref="I58:J58"/>
    <mergeCell ref="K58:L58"/>
    <mergeCell ref="M58:N58"/>
    <mergeCell ref="O56:P56"/>
    <mergeCell ref="Q56:R56"/>
    <mergeCell ref="C57:D57"/>
    <mergeCell ref="E57:F57"/>
    <mergeCell ref="G57:H57"/>
    <mergeCell ref="I57:J57"/>
    <mergeCell ref="K57:L57"/>
    <mergeCell ref="M57:N57"/>
    <mergeCell ref="O57:P57"/>
    <mergeCell ref="Q57:R57"/>
    <mergeCell ref="R53:S53"/>
    <mergeCell ref="T53:X53"/>
    <mergeCell ref="B55:E55"/>
    <mergeCell ref="F55:G55"/>
    <mergeCell ref="C56:D56"/>
    <mergeCell ref="E56:F56"/>
    <mergeCell ref="G56:H56"/>
    <mergeCell ref="I56:J56"/>
    <mergeCell ref="K56:L56"/>
    <mergeCell ref="M56:N56"/>
    <mergeCell ref="B50:F50"/>
    <mergeCell ref="B52:D52"/>
    <mergeCell ref="B53:C53"/>
    <mergeCell ref="D53:I53"/>
    <mergeCell ref="J53:K53"/>
    <mergeCell ref="L53:Q53"/>
    <mergeCell ref="N42:O42"/>
    <mergeCell ref="P42:Q42"/>
    <mergeCell ref="R42:S42"/>
    <mergeCell ref="T42:U42"/>
    <mergeCell ref="V42:W42"/>
    <mergeCell ref="B43:O43"/>
    <mergeCell ref="P41:Q41"/>
    <mergeCell ref="R41:S41"/>
    <mergeCell ref="T41:U41"/>
    <mergeCell ref="V41:W41"/>
    <mergeCell ref="B42:C42"/>
    <mergeCell ref="D42:E42"/>
    <mergeCell ref="F42:G42"/>
    <mergeCell ref="H42:I42"/>
    <mergeCell ref="J42:K42"/>
    <mergeCell ref="L42:M42"/>
    <mergeCell ref="R40:S40"/>
    <mergeCell ref="T40:U40"/>
    <mergeCell ref="V40:W40"/>
    <mergeCell ref="B41:C41"/>
    <mergeCell ref="D41:E41"/>
    <mergeCell ref="F41:G41"/>
    <mergeCell ref="H41:I41"/>
    <mergeCell ref="J41:K41"/>
    <mergeCell ref="L41:M41"/>
    <mergeCell ref="N41:O41"/>
    <mergeCell ref="T39:U39"/>
    <mergeCell ref="V39:W39"/>
    <mergeCell ref="B40:C40"/>
    <mergeCell ref="D40:E40"/>
    <mergeCell ref="F40:G40"/>
    <mergeCell ref="H40:I40"/>
    <mergeCell ref="J40:K40"/>
    <mergeCell ref="L40:M40"/>
    <mergeCell ref="N40:O40"/>
    <mergeCell ref="P40:Q40"/>
    <mergeCell ref="V38:W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J38:K38"/>
    <mergeCell ref="L38:M38"/>
    <mergeCell ref="N38:O38"/>
    <mergeCell ref="P38:Q38"/>
    <mergeCell ref="R38:S38"/>
    <mergeCell ref="T38:U38"/>
    <mergeCell ref="B37:G37"/>
    <mergeCell ref="H37:I37"/>
    <mergeCell ref="B38:C38"/>
    <mergeCell ref="D38:E38"/>
    <mergeCell ref="F38:G38"/>
    <mergeCell ref="H38:I38"/>
    <mergeCell ref="B35:C35"/>
    <mergeCell ref="D35:E35"/>
    <mergeCell ref="F35:G35"/>
    <mergeCell ref="H35:I35"/>
    <mergeCell ref="J35:K35"/>
    <mergeCell ref="L35:M35"/>
    <mergeCell ref="B34:C34"/>
    <mergeCell ref="D34:E34"/>
    <mergeCell ref="F34:G34"/>
    <mergeCell ref="H34:I34"/>
    <mergeCell ref="J34:K34"/>
    <mergeCell ref="L34:M34"/>
    <mergeCell ref="B33:C33"/>
    <mergeCell ref="D33:E33"/>
    <mergeCell ref="F33:G33"/>
    <mergeCell ref="H33:I33"/>
    <mergeCell ref="J33:K33"/>
    <mergeCell ref="L33:M33"/>
    <mergeCell ref="J31:K31"/>
    <mergeCell ref="L31:M31"/>
    <mergeCell ref="B32:C32"/>
    <mergeCell ref="D32:E32"/>
    <mergeCell ref="F32:G32"/>
    <mergeCell ref="H32:I32"/>
    <mergeCell ref="J32:K32"/>
    <mergeCell ref="L32:M32"/>
    <mergeCell ref="B28:F28"/>
    <mergeCell ref="B30:G30"/>
    <mergeCell ref="H30:I30"/>
    <mergeCell ref="B31:C31"/>
    <mergeCell ref="D31:E31"/>
    <mergeCell ref="F31:G31"/>
    <mergeCell ref="H31:I31"/>
    <mergeCell ref="B6:C8"/>
    <mergeCell ref="D6:H8"/>
    <mergeCell ref="I6:J9"/>
    <mergeCell ref="K6:P9"/>
    <mergeCell ref="Q6:R9"/>
    <mergeCell ref="S6:X6"/>
    <mergeCell ref="S7:X8"/>
    <mergeCell ref="B9:C9"/>
    <mergeCell ref="D9:H9"/>
    <mergeCell ref="S9:X9"/>
    <mergeCell ref="Y1:AC4"/>
    <mergeCell ref="C2:X2"/>
    <mergeCell ref="B4:E4"/>
    <mergeCell ref="F4:G4"/>
    <mergeCell ref="B5:C5"/>
    <mergeCell ref="D5:H5"/>
    <mergeCell ref="I5:J5"/>
    <mergeCell ref="K5:P5"/>
    <mergeCell ref="Q5:R5"/>
    <mergeCell ref="S5:X5"/>
  </mergeCells>
  <phoneticPr fontId="3"/>
  <hyperlinks>
    <hyperlink ref="T114:X116" location="目次!A1" display="目次に戻る"/>
    <hyperlink ref="Z143:AD143" location="目次!A1" display="目次に戻る"/>
    <hyperlink ref="Y150:AC153" location="目次!A1" display="目次に戻る"/>
    <hyperlink ref="Z150:AD153" location="目次!A1" display="目次に戻る"/>
    <hyperlink ref="Y145:AC148" location="目次!A1" display="目次に戻る"/>
    <hyperlink ref="Z145:AD148" location="目次!A1" display="目次に戻る"/>
  </hyperlinks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rowBreaks count="6" manualBreakCount="6">
    <brk id="27" max="23" man="1"/>
    <brk id="49" max="23" man="1"/>
    <brk id="81" max="23" man="1"/>
    <brk id="109" max="23" man="1"/>
    <brk id="141" max="23" man="1"/>
    <brk id="158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22宇栄原</vt:lpstr>
      <vt:lpstr>'22宇栄原'!Print_Area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2024-01-25T07:53:25Z</dcterms:created>
  <dcterms:modified xsi:type="dcterms:W3CDTF">2024-01-25T07:53:37Z</dcterms:modified>
</cp:coreProperties>
</file>