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市民)まちづくり協働推進課\★校区カルテ（取扱注意）\★オープンデータ化に向けて（R5年度組織目標）\DX推進室への提供（R4データ）\"/>
    </mc:Choice>
  </mc:AlternateContent>
  <bookViews>
    <workbookView xWindow="0" yWindow="0" windowWidth="19200" windowHeight="12705"/>
  </bookViews>
  <sheets>
    <sheet name="20小禄" sheetId="1" r:id="rId1"/>
  </sheets>
  <externalReferences>
    <externalReference r:id="rId2"/>
  </externalReferences>
  <definedNames>
    <definedName name="_xlnm.Print_Area" localSheetId="0">'20小禄'!$A$1:$X$156</definedName>
    <definedName name="Z_818BF9DD_E155_4641_96DB_F10DCC046B31_.wvu.PrintArea" localSheetId="0" hidden="1">'20小禄'!$A$1:$X$158</definedName>
    <definedName name="協働大使">#REF!</definedName>
    <definedName name="協働大使名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3" i="1" l="1"/>
  <c r="H147" i="1"/>
  <c r="H142" i="1"/>
  <c r="G136" i="1"/>
  <c r="F131" i="1"/>
  <c r="G124" i="1"/>
  <c r="F118" i="1"/>
  <c r="S111" i="1"/>
  <c r="V107" i="1"/>
  <c r="V100" i="1"/>
  <c r="V94" i="1"/>
  <c r="G94" i="1"/>
  <c r="J89" i="1"/>
  <c r="H85" i="1"/>
  <c r="N82" i="1"/>
  <c r="N83" i="1" s="1"/>
  <c r="N73" i="1"/>
  <c r="H67" i="1"/>
  <c r="Q65" i="1"/>
  <c r="Q64" i="1"/>
  <c r="Q63" i="1"/>
  <c r="Q62" i="1"/>
  <c r="Q61" i="1"/>
  <c r="Q60" i="1"/>
  <c r="F58" i="1"/>
  <c r="H37" i="1"/>
  <c r="H30" i="1"/>
  <c r="F4" i="1"/>
</calcChain>
</file>

<file path=xl/sharedStrings.xml><?xml version="1.0" encoding="utf-8"?>
<sst xmlns="http://schemas.openxmlformats.org/spreadsheetml/2006/main" count="288" uniqueCount="226">
  <si>
    <t>№</t>
    <phoneticPr fontId="3"/>
  </si>
  <si>
    <t>小禄小学校区</t>
    <rPh sb="0" eb="2">
      <t>オロク</t>
    </rPh>
    <rPh sb="2" eb="5">
      <t>ショウガッコウ</t>
    </rPh>
    <phoneticPr fontId="3"/>
  </si>
  <si>
    <r>
      <t xml:space="preserve">校区域
</t>
    </r>
    <r>
      <rPr>
        <sz val="8"/>
        <color theme="1"/>
        <rFont val="游ゴシック"/>
        <family val="3"/>
        <charset val="128"/>
        <scheme val="minor"/>
      </rPr>
      <t>（所管：教育委員会　学務課）</t>
    </r>
    <rPh sb="0" eb="2">
      <t>コウク</t>
    </rPh>
    <rPh sb="2" eb="3">
      <t>イキ</t>
    </rPh>
    <rPh sb="5" eb="7">
      <t>ショカン</t>
    </rPh>
    <rPh sb="8" eb="13">
      <t>キョウイクイインカイ</t>
    </rPh>
    <rPh sb="14" eb="17">
      <t>ガクムカ</t>
    </rPh>
    <phoneticPr fontId="3"/>
  </si>
  <si>
    <t>現在</t>
    <rPh sb="0" eb="2">
      <t>ゲンザイ</t>
    </rPh>
    <phoneticPr fontId="13"/>
  </si>
  <si>
    <t>町字名</t>
    <rPh sb="0" eb="1">
      <t>チョウ</t>
    </rPh>
    <rPh sb="1" eb="2">
      <t>アザ</t>
    </rPh>
    <rPh sb="2" eb="3">
      <t>メイ</t>
    </rPh>
    <phoneticPr fontId="3"/>
  </si>
  <si>
    <t>丁目番号</t>
    <rPh sb="0" eb="2">
      <t>チョウメ</t>
    </rPh>
    <rPh sb="2" eb="3">
      <t>バン</t>
    </rPh>
    <rPh sb="3" eb="4">
      <t>ゴウ</t>
    </rPh>
    <phoneticPr fontId="3"/>
  </si>
  <si>
    <t>丁目番号</t>
    <rPh sb="0" eb="2">
      <t>チョウメ</t>
    </rPh>
    <rPh sb="2" eb="4">
      <t>バンゴウ</t>
    </rPh>
    <phoneticPr fontId="3"/>
  </si>
  <si>
    <t>字小禄</t>
    <rPh sb="0" eb="1">
      <t>アザ</t>
    </rPh>
    <rPh sb="1" eb="2">
      <t>オ</t>
    </rPh>
    <rPh sb="2" eb="3">
      <t>ロク</t>
    </rPh>
    <phoneticPr fontId="3"/>
  </si>
  <si>
    <t>1～366、368～445、520～536、680～700、703～704、794～841、843～887、889～894、1100,1103～1209、1211～1212</t>
    <phoneticPr fontId="3"/>
  </si>
  <si>
    <t>字田原</t>
    <rPh sb="0" eb="1">
      <t>アザ</t>
    </rPh>
    <rPh sb="1" eb="3">
      <t>タハラ</t>
    </rPh>
    <phoneticPr fontId="3"/>
  </si>
  <si>
    <t>1～105、169、182、192～193、196、201、204、206、210、221、225、229、231、240～241、243、249～251、255、257、260～262、276、281、283、296～323、326～327、332～334、427～430</t>
    <phoneticPr fontId="3"/>
  </si>
  <si>
    <t>田原</t>
    <rPh sb="0" eb="2">
      <t>タハラ</t>
    </rPh>
    <phoneticPr fontId="3"/>
  </si>
  <si>
    <t>２丁目（全部）</t>
    <rPh sb="1" eb="3">
      <t>チョウメ</t>
    </rPh>
    <rPh sb="4" eb="6">
      <t>ゼンブ</t>
    </rPh>
    <phoneticPr fontId="3"/>
  </si>
  <si>
    <t>３丁目1、3～5、11番地3～7、12番地</t>
    <rPh sb="1" eb="3">
      <t>チョウメ</t>
    </rPh>
    <rPh sb="11" eb="13">
      <t>バンチ</t>
    </rPh>
    <rPh sb="19" eb="21">
      <t>バンチ</t>
    </rPh>
    <phoneticPr fontId="3"/>
  </si>
  <si>
    <t>小禄</t>
    <rPh sb="0" eb="1">
      <t>オ</t>
    </rPh>
    <rPh sb="1" eb="2">
      <t>ロク</t>
    </rPh>
    <phoneticPr fontId="3"/>
  </si>
  <si>
    <t>1丁目１～２、9、16～18</t>
    <rPh sb="1" eb="3">
      <t>チョウメ</t>
    </rPh>
    <phoneticPr fontId="3"/>
  </si>
  <si>
    <t>４丁目（全部）</t>
    <rPh sb="1" eb="3">
      <t>チョウメ</t>
    </rPh>
    <rPh sb="4" eb="6">
      <t>ゼンブ</t>
    </rPh>
    <phoneticPr fontId="3"/>
  </si>
  <si>
    <t>５丁目１番地</t>
    <rPh sb="1" eb="3">
      <t>チョウメ</t>
    </rPh>
    <rPh sb="4" eb="6">
      <t>バンチ</t>
    </rPh>
    <phoneticPr fontId="3"/>
  </si>
  <si>
    <t>【基本情報】</t>
    <rPh sb="1" eb="3">
      <t>キホン</t>
    </rPh>
    <rPh sb="3" eb="5">
      <t>ジョウホウ</t>
    </rPh>
    <phoneticPr fontId="3"/>
  </si>
  <si>
    <r>
      <t xml:space="preserve">人口及び世帯数
</t>
    </r>
    <r>
      <rPr>
        <sz val="8"/>
        <color theme="1"/>
        <rFont val="ＭＳ Ｐゴシック"/>
        <family val="3"/>
        <charset val="128"/>
      </rPr>
      <t>（情報元：那覇市住基システムの住民票データ）</t>
    </r>
    <rPh sb="0" eb="2">
      <t>ジンコウ</t>
    </rPh>
    <rPh sb="2" eb="3">
      <t>オヨ</t>
    </rPh>
    <rPh sb="4" eb="7">
      <t>セタイスウ</t>
    </rPh>
    <rPh sb="9" eb="12">
      <t>ジョウホウモト</t>
    </rPh>
    <rPh sb="13" eb="16">
      <t>ナハシ</t>
    </rPh>
    <rPh sb="16" eb="18">
      <t>ジュウキ</t>
    </rPh>
    <rPh sb="23" eb="26">
      <t>ジュウミンヒョウ</t>
    </rPh>
    <phoneticPr fontId="3"/>
  </si>
  <si>
    <t>年度</t>
    <rPh sb="0" eb="2">
      <t>ネンド</t>
    </rPh>
    <phoneticPr fontId="3"/>
  </si>
  <si>
    <t>H30</t>
    <phoneticPr fontId="3"/>
  </si>
  <si>
    <t>R1</t>
    <phoneticPr fontId="3"/>
  </si>
  <si>
    <t>R2</t>
    <phoneticPr fontId="3"/>
  </si>
  <si>
    <t>R3</t>
    <phoneticPr fontId="3"/>
  </si>
  <si>
    <t>R4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</si>
  <si>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</si>
  <si>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</si>
  <si>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全人口</t>
    <rPh sb="0" eb="3">
      <t>ゼンジンコウ</t>
    </rPh>
    <phoneticPr fontId="3"/>
  </si>
  <si>
    <t>世帯数</t>
    <rPh sb="0" eb="3">
      <t>セタイスウ</t>
    </rPh>
    <phoneticPr fontId="3"/>
  </si>
  <si>
    <r>
      <t xml:space="preserve">年齢別人口
</t>
    </r>
    <r>
      <rPr>
        <sz val="8"/>
        <color theme="1"/>
        <rFont val="游ゴシック"/>
        <family val="3"/>
        <charset val="128"/>
        <scheme val="minor"/>
      </rPr>
      <t>（情報元：那覇市住基システムの住民票データ）</t>
    </r>
    <rPh sb="0" eb="2">
      <t>ネンレイ</t>
    </rPh>
    <rPh sb="2" eb="3">
      <t>ベツ</t>
    </rPh>
    <rPh sb="3" eb="5">
      <t>ジンコウ</t>
    </rPh>
    <phoneticPr fontId="3"/>
  </si>
  <si>
    <t>H30年度</t>
    <rPh sb="3" eb="5">
      <t>ネンド</t>
    </rPh>
    <phoneticPr fontId="3"/>
  </si>
  <si>
    <t>率</t>
    <rPh sb="0" eb="1">
      <t>リツ</t>
    </rPh>
    <phoneticPr fontId="3"/>
  </si>
  <si>
    <r>
      <t xml:space="preserve">Ｈ31年度
</t>
    </r>
    <r>
      <rPr>
        <sz val="10"/>
        <rFont val="ＭＳ Ｐゴシック"/>
        <family val="3"/>
      </rPr>
      <t>（R元年度）</t>
    </r>
    <rPh sb="3" eb="4">
      <t>ネン</t>
    </rPh>
    <rPh sb="4" eb="5">
      <t>ド</t>
    </rPh>
    <rPh sb="8" eb="9">
      <t>ガン</t>
    </rPh>
    <rPh sb="9" eb="11">
      <t>ネンド</t>
    </rPh>
    <phoneticPr fontId="7"/>
  </si>
  <si>
    <t>Ｒ２年度</t>
    <rPh sb="2" eb="4">
      <t>ネンド</t>
    </rPh>
    <phoneticPr fontId="3"/>
  </si>
  <si>
    <t>Ｒ３年度</t>
    <rPh sb="2" eb="4">
      <t>ネンド</t>
    </rPh>
    <phoneticPr fontId="3"/>
  </si>
  <si>
    <t>Ｒ４年度</t>
    <rPh sb="2" eb="4">
      <t>ネンド</t>
    </rPh>
    <phoneticPr fontId="3"/>
  </si>
  <si>
    <t>0～14歳</t>
    <rPh sb="4" eb="5">
      <t>サイ</t>
    </rPh>
    <phoneticPr fontId="3"/>
  </si>
  <si>
    <r>
      <t>15</t>
    </r>
    <r>
      <rPr>
        <sz val="10"/>
        <color theme="1"/>
        <rFont val="游ゴシック"/>
        <family val="3"/>
        <charset val="128"/>
        <scheme val="minor"/>
      </rPr>
      <t>～</t>
    </r>
    <r>
      <rPr>
        <sz val="12"/>
        <color theme="1"/>
        <rFont val="游ゴシック"/>
        <family val="3"/>
        <charset val="128"/>
        <scheme val="minor"/>
      </rPr>
      <t>64歳</t>
    </r>
    <rPh sb="5" eb="6">
      <t>サイ</t>
    </rPh>
    <phoneticPr fontId="3"/>
  </si>
  <si>
    <r>
      <t>65歳</t>
    </r>
    <r>
      <rPr>
        <sz val="10"/>
        <color theme="1"/>
        <rFont val="游ゴシック"/>
        <family val="3"/>
        <charset val="128"/>
        <scheme val="minor"/>
      </rPr>
      <t>以上</t>
    </r>
    <rPh sb="2" eb="3">
      <t>サイ</t>
    </rPh>
    <rPh sb="3" eb="5">
      <t>イジョウ</t>
    </rPh>
    <phoneticPr fontId="3"/>
  </si>
  <si>
    <t>合計</t>
    <rPh sb="0" eb="2">
      <t>ゴウケイ</t>
    </rPh>
    <phoneticPr fontId="3"/>
  </si>
  <si>
    <t>※高齢化率は、毎年約0.5％ほど上昇している。</t>
    <rPh sb="1" eb="4">
      <t>コウレイカ</t>
    </rPh>
    <rPh sb="4" eb="5">
      <t>リツ</t>
    </rPh>
    <rPh sb="7" eb="9">
      <t>マイトシ</t>
    </rPh>
    <rPh sb="9" eb="10">
      <t>ヤク</t>
    </rPh>
    <rPh sb="16" eb="18">
      <t>ジョウショウ</t>
    </rPh>
    <phoneticPr fontId="3"/>
  </si>
  <si>
    <t>【小学校情報】</t>
    <rPh sb="1" eb="2">
      <t>ショウ</t>
    </rPh>
    <rPh sb="2" eb="4">
      <t>ガッコウ</t>
    </rPh>
    <rPh sb="4" eb="6">
      <t>ジョウホウ</t>
    </rPh>
    <phoneticPr fontId="3"/>
  </si>
  <si>
    <t>小禄小学校</t>
    <rPh sb="0" eb="5">
      <t>オロクショウガッコウ</t>
    </rPh>
    <phoneticPr fontId="3"/>
  </si>
  <si>
    <t>所在地</t>
  </si>
  <si>
    <t>字小禄1150番地</t>
    <rPh sb="0" eb="1">
      <t>アザ</t>
    </rPh>
    <rPh sb="1" eb="3">
      <t>オロク</t>
    </rPh>
    <rPh sb="7" eb="9">
      <t>バンチ</t>
    </rPh>
    <phoneticPr fontId="3"/>
  </si>
  <si>
    <t>設立年</t>
    <rPh sb="0" eb="2">
      <t>セツリツ</t>
    </rPh>
    <rPh sb="2" eb="3">
      <t>ネン</t>
    </rPh>
    <phoneticPr fontId="3"/>
  </si>
  <si>
    <r>
      <t xml:space="preserve">児童数
</t>
    </r>
    <r>
      <rPr>
        <sz val="8"/>
        <color theme="1"/>
        <rFont val="ＭＳ Ｐゴシック"/>
        <family val="3"/>
        <charset val="128"/>
      </rPr>
      <t>（所管：教育委員会　学務課）</t>
    </r>
    <rPh sb="14" eb="17">
      <t>ガクムカ</t>
    </rPh>
    <phoneticPr fontId="3"/>
  </si>
  <si>
    <t>1年生</t>
    <rPh sb="1" eb="3">
      <t>ネンセイ</t>
    </rPh>
    <phoneticPr fontId="3"/>
  </si>
  <si>
    <t>2年生</t>
    <rPh sb="1" eb="3">
      <t>ネンセイ</t>
    </rPh>
    <phoneticPr fontId="3"/>
  </si>
  <si>
    <t>3年生</t>
    <rPh sb="1" eb="3">
      <t>ネンセイ</t>
    </rPh>
    <phoneticPr fontId="3"/>
  </si>
  <si>
    <t>4年生</t>
    <rPh sb="1" eb="3">
      <t>ネンセイ</t>
    </rPh>
    <phoneticPr fontId="3"/>
  </si>
  <si>
    <t>5年生</t>
    <rPh sb="1" eb="3">
      <t>ネンセイ</t>
    </rPh>
    <phoneticPr fontId="3"/>
  </si>
  <si>
    <t>6年生</t>
    <rPh sb="1" eb="3">
      <t>ネンセイ</t>
    </rPh>
    <phoneticPr fontId="3"/>
  </si>
  <si>
    <t>特別支援学級(内数）</t>
    <rPh sb="0" eb="2">
      <t>トクベツ</t>
    </rPh>
    <rPh sb="2" eb="4">
      <t>シエン</t>
    </rPh>
    <rPh sb="4" eb="6">
      <t>ガッキュウ</t>
    </rPh>
    <rPh sb="7" eb="8">
      <t>ウチ</t>
    </rPh>
    <rPh sb="8" eb="9">
      <t>スウ</t>
    </rPh>
    <phoneticPr fontId="3"/>
  </si>
  <si>
    <t>H29</t>
  </si>
  <si>
    <t>H30</t>
  </si>
  <si>
    <t>H31
（R1）</t>
  </si>
  <si>
    <t>R2</t>
  </si>
  <si>
    <t>R3</t>
  </si>
  <si>
    <t>R4</t>
  </si>
  <si>
    <r>
      <t xml:space="preserve">地域学校連携施設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2">
      <t>チイキ</t>
    </rPh>
    <rPh sb="2" eb="8">
      <t>ガッコウレンケイシセツ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</si>
  <si>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学校名</t>
    <rPh sb="0" eb="3">
      <t>ガッコウメイ</t>
    </rPh>
    <phoneticPr fontId="3"/>
  </si>
  <si>
    <t>所在地</t>
    <rPh sb="0" eb="3">
      <t>ショザイチ</t>
    </rPh>
    <phoneticPr fontId="3"/>
  </si>
  <si>
    <t>面積（㎡）</t>
    <rPh sb="0" eb="2">
      <t>メンセキ</t>
    </rPh>
    <phoneticPr fontId="3"/>
  </si>
  <si>
    <t>和室</t>
    <rPh sb="0" eb="2">
      <t>ワシツ</t>
    </rPh>
    <phoneticPr fontId="3"/>
  </si>
  <si>
    <t>-</t>
    <phoneticPr fontId="3"/>
  </si>
  <si>
    <t>-</t>
    <phoneticPr fontId="3"/>
  </si>
  <si>
    <t>-</t>
    <phoneticPr fontId="3"/>
  </si>
  <si>
    <t>【地域情報】</t>
    <rPh sb="1" eb="3">
      <t>チイキ</t>
    </rPh>
    <rPh sb="3" eb="5">
      <t>ジョウホウ</t>
    </rPh>
    <phoneticPr fontId="3"/>
  </si>
  <si>
    <r>
      <t xml:space="preserve">自治会情報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7" eb="9">
      <t>ショカン</t>
    </rPh>
    <rPh sb="15" eb="20">
      <t>キョウドウスイシンカ</t>
    </rPh>
    <phoneticPr fontId="3"/>
  </si>
  <si>
    <t>※那覇市と連絡事務委託契約をしている自治会
※区域が複数校区に跨っている自治会も含めています。</t>
    <rPh sb="1" eb="4">
      <t>ナハシ</t>
    </rPh>
    <rPh sb="5" eb="11">
      <t>レンラクジムイタク</t>
    </rPh>
    <rPh sb="11" eb="13">
      <t>ケイヤク</t>
    </rPh>
    <rPh sb="18" eb="21">
      <t>ジチカイ</t>
    </rPh>
    <rPh sb="23" eb="25">
      <t>クイキ</t>
    </rPh>
    <rPh sb="26" eb="28">
      <t>フクスウ</t>
    </rPh>
    <rPh sb="28" eb="30">
      <t>コウク</t>
    </rPh>
    <rPh sb="31" eb="32">
      <t>マタガ</t>
    </rPh>
    <rPh sb="36" eb="39">
      <t>ジチカイ</t>
    </rPh>
    <rPh sb="40" eb="41">
      <t>フク</t>
    </rPh>
    <phoneticPr fontId="3"/>
  </si>
  <si>
    <t>自治会名</t>
    <rPh sb="0" eb="2">
      <t>ジチ</t>
    </rPh>
    <rPh sb="2" eb="3">
      <t>カイ</t>
    </rPh>
    <rPh sb="3" eb="4">
      <t>メイ</t>
    </rPh>
    <phoneticPr fontId="3"/>
  </si>
  <si>
    <t>区域</t>
    <rPh sb="0" eb="2">
      <t>クイキ</t>
    </rPh>
    <phoneticPr fontId="3"/>
  </si>
  <si>
    <t>加入
世帯</t>
    <rPh sb="0" eb="2">
      <t>カニュウ</t>
    </rPh>
    <rPh sb="3" eb="5">
      <t>セタイ</t>
    </rPh>
    <phoneticPr fontId="3"/>
  </si>
  <si>
    <t>田原自治会</t>
    <rPh sb="0" eb="2">
      <t>タバル</t>
    </rPh>
    <rPh sb="2" eb="5">
      <t>ジチカイ</t>
    </rPh>
    <phoneticPr fontId="3"/>
  </si>
  <si>
    <t>田原地域、小禄・山下町の一部</t>
    <rPh sb="0" eb="2">
      <t>タバル</t>
    </rPh>
    <rPh sb="2" eb="4">
      <t>チイキ</t>
    </rPh>
    <rPh sb="5" eb="7">
      <t>オロク</t>
    </rPh>
    <rPh sb="8" eb="11">
      <t>ヤマシタチョウ</t>
    </rPh>
    <rPh sb="12" eb="14">
      <t>イチブ</t>
    </rPh>
    <phoneticPr fontId="3"/>
  </si>
  <si>
    <t>字小禄自治会</t>
    <rPh sb="0" eb="1">
      <t>アザ</t>
    </rPh>
    <rPh sb="1" eb="3">
      <t>オロク</t>
    </rPh>
    <rPh sb="3" eb="6">
      <t>ジチカイ</t>
    </rPh>
    <phoneticPr fontId="3"/>
  </si>
  <si>
    <t>字小禄24～1204、小禄1丁目～5丁目</t>
    <rPh sb="0" eb="1">
      <t>アザ</t>
    </rPh>
    <rPh sb="1" eb="3">
      <t>オロク</t>
    </rPh>
    <rPh sb="11" eb="13">
      <t>オロク</t>
    </rPh>
    <rPh sb="14" eb="16">
      <t>チョウメ</t>
    </rPh>
    <rPh sb="18" eb="20">
      <t>チョウメ</t>
    </rPh>
    <phoneticPr fontId="3"/>
  </si>
  <si>
    <t>當間自治会</t>
    <rPh sb="0" eb="2">
      <t>トウマ</t>
    </rPh>
    <rPh sb="2" eb="5">
      <t>ジチカイ</t>
    </rPh>
    <phoneticPr fontId="3"/>
  </si>
  <si>
    <t>字小禄811-12～字小禄837-1</t>
    <rPh sb="0" eb="1">
      <t>アザ</t>
    </rPh>
    <rPh sb="1" eb="3">
      <t>オロク</t>
    </rPh>
    <rPh sb="10" eb="11">
      <t>アザ</t>
    </rPh>
    <rPh sb="11" eb="13">
      <t>オロク</t>
    </rPh>
    <phoneticPr fontId="3"/>
  </si>
  <si>
    <t>字金城自治会</t>
    <rPh sb="0" eb="1">
      <t>アザ</t>
    </rPh>
    <rPh sb="1" eb="3">
      <t>キンジョウ</t>
    </rPh>
    <rPh sb="3" eb="6">
      <t>ジチカイ</t>
    </rPh>
    <phoneticPr fontId="3"/>
  </si>
  <si>
    <t>金城1～5丁目一部</t>
    <rPh sb="0" eb="2">
      <t>カナグスク</t>
    </rPh>
    <rPh sb="5" eb="7">
      <t>チョウメ</t>
    </rPh>
    <rPh sb="7" eb="9">
      <t>イチブ</t>
    </rPh>
    <phoneticPr fontId="3"/>
  </si>
  <si>
    <t>字大嶺自治会</t>
    <rPh sb="0" eb="1">
      <t>アザ</t>
    </rPh>
    <rPh sb="1" eb="3">
      <t>オオミネ</t>
    </rPh>
    <rPh sb="3" eb="6">
      <t>ジチカイ</t>
    </rPh>
    <phoneticPr fontId="3"/>
  </si>
  <si>
    <t>字高良・字具志・字宮城・字宇栄原・宇栄原、田原の各一部</t>
    <rPh sb="0" eb="1">
      <t>アザ</t>
    </rPh>
    <rPh sb="1" eb="3">
      <t>タカラ</t>
    </rPh>
    <rPh sb="4" eb="5">
      <t>アザ</t>
    </rPh>
    <rPh sb="5" eb="7">
      <t>グシ</t>
    </rPh>
    <rPh sb="8" eb="9">
      <t>アザ</t>
    </rPh>
    <rPh sb="9" eb="11">
      <t>ミヤグスク</t>
    </rPh>
    <rPh sb="12" eb="13">
      <t>アザ</t>
    </rPh>
    <rPh sb="13" eb="16">
      <t>ウエバル</t>
    </rPh>
    <rPh sb="17" eb="20">
      <t>ウエバル</t>
    </rPh>
    <rPh sb="21" eb="23">
      <t>タバル</t>
    </rPh>
    <rPh sb="24" eb="27">
      <t>カクイチブ</t>
    </rPh>
    <phoneticPr fontId="3"/>
  </si>
  <si>
    <t>安次嶺自治会</t>
    <rPh sb="0" eb="3">
      <t>アシミネ</t>
    </rPh>
    <rPh sb="3" eb="6">
      <t>ジチカイ</t>
    </rPh>
    <phoneticPr fontId="3"/>
  </si>
  <si>
    <t>字田原の一部・宇栄原二丁目の一部・
字小禄の一部</t>
    <rPh sb="0" eb="1">
      <t>アザ</t>
    </rPh>
    <rPh sb="1" eb="3">
      <t>タバル</t>
    </rPh>
    <rPh sb="4" eb="6">
      <t>イチブ</t>
    </rPh>
    <rPh sb="7" eb="10">
      <t>ウエバル</t>
    </rPh>
    <rPh sb="10" eb="13">
      <t>２チョウメ</t>
    </rPh>
    <rPh sb="14" eb="16">
      <t>イチブ</t>
    </rPh>
    <rPh sb="18" eb="19">
      <t>アザ</t>
    </rPh>
    <rPh sb="19" eb="21">
      <t>オロク</t>
    </rPh>
    <rPh sb="22" eb="24">
      <t>イチブ</t>
    </rPh>
    <phoneticPr fontId="3"/>
  </si>
  <si>
    <t>字鏡水自治会</t>
    <rPh sb="0" eb="1">
      <t>アザ</t>
    </rPh>
    <rPh sb="1" eb="2">
      <t>カガミ</t>
    </rPh>
    <rPh sb="2" eb="3">
      <t>ミズ</t>
    </rPh>
    <rPh sb="3" eb="6">
      <t>ジチカイ</t>
    </rPh>
    <phoneticPr fontId="3"/>
  </si>
  <si>
    <t>宇栄原1～2丁目、字小禄、
鏡原町の一部</t>
    <rPh sb="0" eb="3">
      <t>ウエバル</t>
    </rPh>
    <rPh sb="6" eb="8">
      <t>チョウメ</t>
    </rPh>
    <rPh sb="9" eb="10">
      <t>アザ</t>
    </rPh>
    <rPh sb="10" eb="12">
      <t>オロク</t>
    </rPh>
    <rPh sb="14" eb="16">
      <t>カガミハラ</t>
    </rPh>
    <rPh sb="16" eb="17">
      <t>チョウ</t>
    </rPh>
    <rPh sb="18" eb="20">
      <t>イチブ</t>
    </rPh>
    <phoneticPr fontId="3"/>
  </si>
  <si>
    <t>自治会加入世帯数（合計）</t>
    <phoneticPr fontId="13"/>
  </si>
  <si>
    <t>自治会加入率（世帯）</t>
    <phoneticPr fontId="13"/>
  </si>
  <si>
    <r>
      <t xml:space="preserve">校区まちづくり協議会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0" eb="2">
      <t>コウク</t>
    </rPh>
    <rPh sb="7" eb="10">
      <t>キョウギカイ</t>
    </rPh>
    <phoneticPr fontId="13"/>
  </si>
  <si>
    <t>組織名</t>
    <rPh sb="0" eb="3">
      <t>ソシキメイ</t>
    </rPh>
    <phoneticPr fontId="3"/>
  </si>
  <si>
    <t>定例会日時</t>
    <rPh sb="0" eb="5">
      <t>テイレイカイニチジ</t>
    </rPh>
    <phoneticPr fontId="13"/>
  </si>
  <si>
    <t>定例会開催場所</t>
    <rPh sb="0" eb="3">
      <t>テイレイカイ</t>
    </rPh>
    <rPh sb="3" eb="7">
      <t>カイサイバショ</t>
    </rPh>
    <phoneticPr fontId="13"/>
  </si>
  <si>
    <t>連絡先</t>
    <rPh sb="0" eb="3">
      <t>レンラクサキ</t>
    </rPh>
    <phoneticPr fontId="13"/>
  </si>
  <si>
    <t>-</t>
    <phoneticPr fontId="3"/>
  </si>
  <si>
    <t>-</t>
    <phoneticPr fontId="3"/>
  </si>
  <si>
    <r>
      <t xml:space="preserve">中学校区青少年健全育成協議会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チュウガッコウク</t>
    </rPh>
    <rPh sb="4" eb="9">
      <t>セイショウネンケンゼン</t>
    </rPh>
    <rPh sb="9" eb="14">
      <t>イクセイキョウギカイ</t>
    </rPh>
    <rPh sb="19" eb="24">
      <t>キョウイクイインカイ</t>
    </rPh>
    <rPh sb="25" eb="30">
      <t>ショウガイガクシュウカ</t>
    </rPh>
    <phoneticPr fontId="3"/>
  </si>
  <si>
    <t>小禄中学校区青少年健全育成協議会</t>
    <rPh sb="0" eb="5">
      <t>オロクチュウガッコウ</t>
    </rPh>
    <rPh sb="5" eb="6">
      <t>ク</t>
    </rPh>
    <rPh sb="6" eb="16">
      <t>セイショウネンケンゼンイクセイキョウギカイ</t>
    </rPh>
    <phoneticPr fontId="3"/>
  </si>
  <si>
    <t>金城中学校区青少年健全育成協議会</t>
    <rPh sb="0" eb="2">
      <t>カナグスク</t>
    </rPh>
    <rPh sb="2" eb="5">
      <t>チュウガッコウ</t>
    </rPh>
    <rPh sb="5" eb="6">
      <t>ク</t>
    </rPh>
    <rPh sb="6" eb="16">
      <t>セイショウネンケンゼンイクセイキョウギカイ</t>
    </rPh>
    <phoneticPr fontId="3"/>
  </si>
  <si>
    <r>
      <t xml:space="preserve">道路ボランティア
</t>
    </r>
    <r>
      <rPr>
        <sz val="8"/>
        <color theme="1"/>
        <rFont val="游ゴシック"/>
        <family val="3"/>
        <charset val="128"/>
        <scheme val="minor"/>
      </rPr>
      <t>（所管：道路管理課）</t>
    </r>
    <rPh sb="0" eb="2">
      <t>ドウロ</t>
    </rPh>
    <rPh sb="13" eb="17">
      <t>ドウロカンリ</t>
    </rPh>
    <phoneticPr fontId="3"/>
  </si>
  <si>
    <r>
      <t xml:space="preserve">グリーン・ロード・サポーター
</t>
    </r>
    <r>
      <rPr>
        <sz val="8"/>
        <color theme="1"/>
        <rFont val="游ゴシック"/>
        <family val="3"/>
        <charset val="128"/>
        <scheme val="minor"/>
      </rPr>
      <t>（所管：道路管理課）</t>
    </r>
    <phoneticPr fontId="3"/>
  </si>
  <si>
    <t>活動場所</t>
    <rPh sb="0" eb="4">
      <t>カツドウバショ</t>
    </rPh>
    <phoneticPr fontId="3"/>
  </si>
  <si>
    <t>認定路線</t>
    <rPh sb="0" eb="4">
      <t>ニンテイロセン</t>
    </rPh>
    <phoneticPr fontId="3"/>
  </si>
  <si>
    <t>株式会社 祖慶電設工業</t>
    <phoneticPr fontId="3"/>
  </si>
  <si>
    <t>小禄3号、小禄26号</t>
    <phoneticPr fontId="3"/>
  </si>
  <si>
    <t>株式会社 和高建設工業</t>
    <phoneticPr fontId="3"/>
  </si>
  <si>
    <t>田原11号</t>
    <phoneticPr fontId="3"/>
  </si>
  <si>
    <t>株式会社 和高建設工業</t>
    <phoneticPr fontId="3"/>
  </si>
  <si>
    <t>田原11号</t>
    <phoneticPr fontId="3"/>
  </si>
  <si>
    <t>株式会社金吉設備工業</t>
    <phoneticPr fontId="3"/>
  </si>
  <si>
    <t>田原ニコニコふくぎ会</t>
    <phoneticPr fontId="3"/>
  </si>
  <si>
    <t>小禄金城3号・田原12号</t>
    <phoneticPr fontId="3"/>
  </si>
  <si>
    <t>安次嶺自治会</t>
  </si>
  <si>
    <t>田原小禄西線の一部</t>
    <rPh sb="0" eb="2">
      <t>タハラ</t>
    </rPh>
    <rPh sb="2" eb="4">
      <t>オロク</t>
    </rPh>
    <rPh sb="4" eb="5">
      <t>ニシ</t>
    </rPh>
    <rPh sb="5" eb="6">
      <t>セン</t>
    </rPh>
    <rPh sb="7" eb="9">
      <t>イチブ</t>
    </rPh>
    <phoneticPr fontId="0"/>
  </si>
  <si>
    <t>ふくろう</t>
    <phoneticPr fontId="3"/>
  </si>
  <si>
    <t>田原38号、田原11号</t>
    <rPh sb="4" eb="5">
      <t>ゴウ</t>
    </rPh>
    <rPh sb="6" eb="8">
      <t>タバル</t>
    </rPh>
    <rPh sb="10" eb="11">
      <t>ゴウ</t>
    </rPh>
    <phoneticPr fontId="3"/>
  </si>
  <si>
    <r>
      <t xml:space="preserve">愛護会ボランティア
</t>
    </r>
    <r>
      <rPr>
        <sz val="8"/>
        <color theme="1"/>
        <rFont val="ＭＳ Ｐゴシック"/>
        <family val="3"/>
        <charset val="128"/>
      </rPr>
      <t>（所管：公園管理課）</t>
    </r>
    <rPh sb="0" eb="3">
      <t>アイゴカイ</t>
    </rPh>
    <rPh sb="14" eb="18">
      <t>コウエンカンリ</t>
    </rPh>
    <phoneticPr fontId="23"/>
  </si>
  <si>
    <t>沖縄銀行</t>
    <phoneticPr fontId="3"/>
  </si>
  <si>
    <t>市内一円(各本店、支店、出張所)</t>
    <phoneticPr fontId="3"/>
  </si>
  <si>
    <t>南部地区歯科医師会</t>
    <phoneticPr fontId="3"/>
  </si>
  <si>
    <t>市内一円(加盟各事業所周辺)</t>
    <rPh sb="3" eb="4">
      <t>エン</t>
    </rPh>
    <phoneticPr fontId="3"/>
  </si>
  <si>
    <t>あかばな</t>
    <phoneticPr fontId="3"/>
  </si>
  <si>
    <t>田原緑地</t>
    <phoneticPr fontId="3"/>
  </si>
  <si>
    <t>那覇市医師会</t>
    <phoneticPr fontId="3"/>
  </si>
  <si>
    <t>市内一円(加盟各事業所周辺)</t>
    <phoneticPr fontId="3"/>
  </si>
  <si>
    <t>NPO法人　ふくぎ会</t>
    <phoneticPr fontId="3"/>
  </si>
  <si>
    <t>田原公園</t>
    <phoneticPr fontId="3"/>
  </si>
  <si>
    <t>沖縄県宅地建物取引業協会</t>
    <phoneticPr fontId="3"/>
  </si>
  <si>
    <t>小禄ドラゴンズ</t>
    <rPh sb="0" eb="1">
      <t>オ</t>
    </rPh>
    <rPh sb="1" eb="2">
      <t>ロク</t>
    </rPh>
    <phoneticPr fontId="7"/>
  </si>
  <si>
    <t>田原公園</t>
    <rPh sb="0" eb="1">
      <t>タ</t>
    </rPh>
    <rPh sb="1" eb="2">
      <t>ハラ</t>
    </rPh>
    <rPh sb="2" eb="4">
      <t>コウエン</t>
    </rPh>
    <phoneticPr fontId="7"/>
  </si>
  <si>
    <t>那覇市観光ホテル旅館事業協同組合</t>
    <phoneticPr fontId="3"/>
  </si>
  <si>
    <t>新垣家</t>
    <rPh sb="0" eb="3">
      <t>アラカキケ</t>
    </rPh>
    <phoneticPr fontId="7"/>
  </si>
  <si>
    <t>ひよどり公園</t>
    <rPh sb="4" eb="6">
      <t>コウエン</t>
    </rPh>
    <phoneticPr fontId="7"/>
  </si>
  <si>
    <t>琉球銀行</t>
    <phoneticPr fontId="3"/>
  </si>
  <si>
    <t>市内一円(各本店、支店、出張所)</t>
    <rPh sb="3" eb="4">
      <t>エン</t>
    </rPh>
    <phoneticPr fontId="3"/>
  </si>
  <si>
    <t>沖縄海邦銀行</t>
    <phoneticPr fontId="3"/>
  </si>
  <si>
    <r>
      <t xml:space="preserve">企業ボランティア
</t>
    </r>
    <r>
      <rPr>
        <sz val="8"/>
        <color theme="1"/>
        <rFont val="ＭＳ Ｐゴシック"/>
        <family val="3"/>
        <charset val="128"/>
      </rPr>
      <t>（所管：公園管理課）</t>
    </r>
  </si>
  <si>
    <t>イオン琉球株式会社</t>
    <phoneticPr fontId="3"/>
  </si>
  <si>
    <t>市内―円(加盟各事業所周辺)</t>
    <phoneticPr fontId="3"/>
  </si>
  <si>
    <t>リウボウストア</t>
    <phoneticPr fontId="3"/>
  </si>
  <si>
    <t>光電気工事株式会社</t>
    <phoneticPr fontId="3"/>
  </si>
  <si>
    <t>ひよどり公園、ひばり公園</t>
    <phoneticPr fontId="3"/>
  </si>
  <si>
    <t>金秀商事株式会社</t>
    <phoneticPr fontId="3"/>
  </si>
  <si>
    <t>生活協同組合コープ沖縄</t>
    <phoneticPr fontId="3"/>
  </si>
  <si>
    <r>
      <t xml:space="preserve">地域見守り隊
</t>
    </r>
    <r>
      <rPr>
        <sz val="8"/>
        <color theme="1"/>
        <rFont val="ＭＳ Ｐゴシック"/>
        <family val="3"/>
        <charset val="128"/>
      </rPr>
      <t>(所管：福祉政策課)</t>
    </r>
    <rPh sb="0" eb="4">
      <t>チイキミマモ</t>
    </rPh>
    <rPh sb="5" eb="6">
      <t>タイ</t>
    </rPh>
    <phoneticPr fontId="13"/>
  </si>
  <si>
    <t>(社)沖縄県建設業協会那覇支部</t>
    <phoneticPr fontId="3"/>
  </si>
  <si>
    <t>市内一円(加盟各事業所周辺)</t>
    <phoneticPr fontId="3"/>
  </si>
  <si>
    <t>組織名</t>
    <rPh sb="0" eb="3">
      <t>ソシキメイ</t>
    </rPh>
    <phoneticPr fontId="13"/>
  </si>
  <si>
    <t>一般社団法人沖縄県中小建設業協会
那覇支部</t>
    <phoneticPr fontId="3"/>
  </si>
  <si>
    <t>當間當寿会</t>
    <rPh sb="0" eb="2">
      <t>トウマ</t>
    </rPh>
    <rPh sb="2" eb="3">
      <t>トウ</t>
    </rPh>
    <rPh sb="3" eb="4">
      <t>ジュ</t>
    </rPh>
    <rPh sb="4" eb="5">
      <t>カイ</t>
    </rPh>
    <phoneticPr fontId="3"/>
  </si>
  <si>
    <t>安次嶺でいご会</t>
    <rPh sb="0" eb="3">
      <t>アシミネ</t>
    </rPh>
    <rPh sb="6" eb="7">
      <t>カイ</t>
    </rPh>
    <phoneticPr fontId="3"/>
  </si>
  <si>
    <t>【防災・防犯情報】</t>
    <rPh sb="1" eb="3">
      <t>ボウサイ</t>
    </rPh>
    <rPh sb="4" eb="6">
      <t>ボウハン</t>
    </rPh>
    <rPh sb="6" eb="8">
      <t>ジョウホウ</t>
    </rPh>
    <phoneticPr fontId="3"/>
  </si>
  <si>
    <r>
      <t xml:space="preserve">避難所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2">
      <t>ヒナン</t>
    </rPh>
    <rPh sb="8" eb="15">
      <t>ボウサイキキカンリカ</t>
    </rPh>
    <phoneticPr fontId="3"/>
  </si>
  <si>
    <t>種別</t>
    <rPh sb="0" eb="2">
      <t>シュベツ</t>
    </rPh>
    <phoneticPr fontId="3"/>
  </si>
  <si>
    <t>施設名</t>
    <rPh sb="0" eb="3">
      <t>シセツメイ</t>
    </rPh>
    <phoneticPr fontId="3"/>
  </si>
  <si>
    <t>住所</t>
    <rPh sb="0" eb="2">
      <t>ジュウショ</t>
    </rPh>
    <phoneticPr fontId="3"/>
  </si>
  <si>
    <t>災害種別</t>
    <rPh sb="0" eb="2">
      <t>サイガイ</t>
    </rPh>
    <rPh sb="2" eb="4">
      <t>シュベツ</t>
    </rPh>
    <phoneticPr fontId="3"/>
  </si>
  <si>
    <t>備考
（電話・FAX）</t>
    <rPh sb="0" eb="2">
      <t>ビコウ</t>
    </rPh>
    <rPh sb="4" eb="6">
      <t>デンワ</t>
    </rPh>
    <phoneticPr fontId="3"/>
  </si>
  <si>
    <t>地震</t>
    <rPh sb="0" eb="2">
      <t>ジシン</t>
    </rPh>
    <phoneticPr fontId="3"/>
  </si>
  <si>
    <t>津波</t>
    <rPh sb="0" eb="2">
      <t>ツナミ</t>
    </rPh>
    <phoneticPr fontId="3"/>
  </si>
  <si>
    <t>洪水</t>
    <rPh sb="0" eb="2">
      <t>コウズイ</t>
    </rPh>
    <phoneticPr fontId="3"/>
  </si>
  <si>
    <t>高潮</t>
    <rPh sb="0" eb="2">
      <t>タカシオ</t>
    </rPh>
    <phoneticPr fontId="3"/>
  </si>
  <si>
    <t>土砂</t>
    <rPh sb="0" eb="2">
      <t>ドシャ</t>
    </rPh>
    <phoneticPr fontId="3"/>
  </si>
  <si>
    <t>校舎等
施設</t>
    <rPh sb="0" eb="2">
      <t>コウシャ</t>
    </rPh>
    <rPh sb="2" eb="3">
      <t>トウ</t>
    </rPh>
    <rPh sb="4" eb="6">
      <t>シセツ</t>
    </rPh>
    <phoneticPr fontId="3"/>
  </si>
  <si>
    <t>体育館</t>
    <rPh sb="0" eb="3">
      <t>タイイクカン</t>
    </rPh>
    <phoneticPr fontId="3"/>
  </si>
  <si>
    <t>指定</t>
    <rPh sb="0" eb="2">
      <t>シテイ</t>
    </rPh>
    <phoneticPr fontId="3"/>
  </si>
  <si>
    <t>字小禄1150</t>
    <rPh sb="0" eb="1">
      <t>アザ</t>
    </rPh>
    <rPh sb="1" eb="3">
      <t>オロク</t>
    </rPh>
    <phoneticPr fontId="3"/>
  </si>
  <si>
    <t>〇</t>
    <phoneticPr fontId="3"/>
  </si>
  <si>
    <t>〇</t>
    <phoneticPr fontId="3"/>
  </si>
  <si>
    <t>○</t>
    <phoneticPr fontId="3"/>
  </si>
  <si>
    <t>○</t>
    <phoneticPr fontId="3"/>
  </si>
  <si>
    <t>電話：917-3322
FAX：917-3362</t>
    <phoneticPr fontId="3"/>
  </si>
  <si>
    <r>
      <t xml:space="preserve">自主防災組織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6">
      <t>ジシュボウサイソシキ</t>
    </rPh>
    <rPh sb="8" eb="10">
      <t>ショカン</t>
    </rPh>
    <rPh sb="11" eb="15">
      <t>ボウサイキキ</t>
    </rPh>
    <rPh sb="15" eb="17">
      <t>カンリ</t>
    </rPh>
    <rPh sb="17" eb="18">
      <t>カ</t>
    </rPh>
    <phoneticPr fontId="3"/>
  </si>
  <si>
    <t>鏡水自治会自主防災会</t>
    <phoneticPr fontId="3"/>
  </si>
  <si>
    <t>大嶺自治会自主防災会</t>
    <phoneticPr fontId="3"/>
  </si>
  <si>
    <t>【子ども・教育情報】</t>
    <rPh sb="1" eb="2">
      <t>コ</t>
    </rPh>
    <rPh sb="5" eb="7">
      <t>キョウイク</t>
    </rPh>
    <rPh sb="7" eb="9">
      <t>ジョウホウ</t>
    </rPh>
    <phoneticPr fontId="3"/>
  </si>
  <si>
    <r>
      <rPr>
        <b/>
        <sz val="13"/>
        <color theme="1"/>
        <rFont val="游ゴシック"/>
        <family val="3"/>
        <scheme val="minor"/>
      </rPr>
      <t>放課後児童クラブ</t>
    </r>
    <r>
      <rPr>
        <b/>
        <sz val="14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（所管：こども政策課）</t>
    </r>
    <rPh sb="0" eb="3">
      <t>ホウカゴ</t>
    </rPh>
    <rPh sb="3" eb="5">
      <t>ジドウ</t>
    </rPh>
    <rPh sb="10" eb="12">
      <t>ショカン</t>
    </rPh>
    <rPh sb="16" eb="19">
      <t>セイサクカ</t>
    </rPh>
    <phoneticPr fontId="3"/>
  </si>
  <si>
    <t>児童クラブ名</t>
    <rPh sb="0" eb="2">
      <t>ジドウ</t>
    </rPh>
    <rPh sb="5" eb="6">
      <t>メイ</t>
    </rPh>
    <phoneticPr fontId="3"/>
  </si>
  <si>
    <t>小禄児童クラブ</t>
    <rPh sb="0" eb="2">
      <t>オロク</t>
    </rPh>
    <rPh sb="2" eb="4">
      <t>ジドウ</t>
    </rPh>
    <phoneticPr fontId="3"/>
  </si>
  <si>
    <t>字田原301-3　レジデンスAKAMINE1－A</t>
    <phoneticPr fontId="3"/>
  </si>
  <si>
    <t>第２小禄児童クラブ</t>
    <rPh sb="0" eb="1">
      <t>ダイ</t>
    </rPh>
    <rPh sb="2" eb="4">
      <t>オロク</t>
    </rPh>
    <rPh sb="4" eb="6">
      <t>ジドウ</t>
    </rPh>
    <phoneticPr fontId="3"/>
  </si>
  <si>
    <t>字小禄１１５０番地　小禄小学校内</t>
    <rPh sb="1" eb="3">
      <t>オロク</t>
    </rPh>
    <rPh sb="7" eb="9">
      <t>バンチ</t>
    </rPh>
    <rPh sb="10" eb="12">
      <t>オロク</t>
    </rPh>
    <rPh sb="12" eb="15">
      <t>ショウガッコウ</t>
    </rPh>
    <rPh sb="15" eb="16">
      <t>ナイ</t>
    </rPh>
    <phoneticPr fontId="3"/>
  </si>
  <si>
    <r>
      <t xml:space="preserve">放課後子ども教室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ホウカゴコ</t>
    </rPh>
    <rPh sb="6" eb="8">
      <t>キョウシツ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</si>
  <si>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内容</t>
    <rPh sb="0" eb="2">
      <t>ナイヨウ</t>
    </rPh>
    <phoneticPr fontId="3"/>
  </si>
  <si>
    <t>実施日</t>
    <rPh sb="0" eb="3">
      <t>ジッシビ</t>
    </rPh>
    <phoneticPr fontId="3"/>
  </si>
  <si>
    <t>実施時間</t>
    <rPh sb="0" eb="4">
      <t>ジッシジカン</t>
    </rPh>
    <phoneticPr fontId="3"/>
  </si>
  <si>
    <t>実施場所</t>
    <rPh sb="0" eb="2">
      <t>ジッシ</t>
    </rPh>
    <rPh sb="2" eb="4">
      <t>バショ</t>
    </rPh>
    <phoneticPr fontId="3"/>
  </si>
  <si>
    <t>-</t>
    <phoneticPr fontId="3"/>
  </si>
  <si>
    <t>【健康・福祉情報】</t>
    <rPh sb="1" eb="3">
      <t>ケンコウ</t>
    </rPh>
    <rPh sb="4" eb="6">
      <t>フクシ</t>
    </rPh>
    <rPh sb="6" eb="8">
      <t>ジョウホウ</t>
    </rPh>
    <phoneticPr fontId="3"/>
  </si>
  <si>
    <r>
      <t xml:space="preserve">地域包括支援センター
</t>
    </r>
    <r>
      <rPr>
        <sz val="8"/>
        <color theme="1"/>
        <rFont val="ＭＳ Ｐゴシック"/>
        <family val="3"/>
        <charset val="128"/>
      </rPr>
      <t>（所管：ちゃーがんじゅう課）</t>
    </r>
    <rPh sb="0" eb="6">
      <t>チイキホウカツシエン</t>
    </rPh>
    <rPh sb="12" eb="14">
      <t>ショカン</t>
    </rPh>
    <rPh sb="23" eb="24">
      <t>カ</t>
    </rPh>
    <phoneticPr fontId="3"/>
  </si>
  <si>
    <t>センター名</t>
    <rPh sb="4" eb="5">
      <t>メイ</t>
    </rPh>
    <phoneticPr fontId="3"/>
  </si>
  <si>
    <t>圏域</t>
    <rPh sb="0" eb="2">
      <t>ケンイキ</t>
    </rPh>
    <phoneticPr fontId="3"/>
  </si>
  <si>
    <t>電話番号</t>
    <rPh sb="0" eb="4">
      <t>デンワバンゴウ</t>
    </rPh>
    <phoneticPr fontId="3"/>
  </si>
  <si>
    <t>那覇市地域包括支援センター</t>
    <phoneticPr fontId="3"/>
  </si>
  <si>
    <t>字田原、田原2丁目・3丁目・4丁目、字小禄、小禄1丁目・4丁目・5丁目</t>
    <phoneticPr fontId="3"/>
  </si>
  <si>
    <t>小禄551-1</t>
    <phoneticPr fontId="3"/>
  </si>
  <si>
    <t>８５８－００９６</t>
    <phoneticPr fontId="3"/>
  </si>
  <si>
    <t>小禄</t>
    <phoneticPr fontId="3"/>
  </si>
  <si>
    <r>
      <t xml:space="preserve">ふれあいデイサービス
</t>
    </r>
    <r>
      <rPr>
        <sz val="8"/>
        <color theme="1"/>
        <rFont val="ＭＳ Ｐゴシック"/>
        <family val="3"/>
        <charset val="128"/>
      </rPr>
      <t>（所管：ちゃーがんじゅう課）</t>
    </r>
    <phoneticPr fontId="3"/>
  </si>
  <si>
    <t>名称</t>
    <rPh sb="0" eb="2">
      <t>メイショウ</t>
    </rPh>
    <phoneticPr fontId="3"/>
  </si>
  <si>
    <t>活動日（毎月）</t>
    <rPh sb="0" eb="3">
      <t>カツドウビ</t>
    </rPh>
    <rPh sb="4" eb="6">
      <t>マイツキ</t>
    </rPh>
    <phoneticPr fontId="3"/>
  </si>
  <si>
    <t>活動時間</t>
    <rPh sb="0" eb="4">
      <t>カツドウジカン</t>
    </rPh>
    <phoneticPr fontId="3"/>
  </si>
  <si>
    <t>活動場所（住所）</t>
    <rPh sb="0" eb="4">
      <t>カツドウバショ</t>
    </rPh>
    <rPh sb="5" eb="7">
      <t>ジュウショ</t>
    </rPh>
    <phoneticPr fontId="3"/>
  </si>
  <si>
    <t>安次嶺金曜会</t>
    <rPh sb="0" eb="3">
      <t>アシミネ</t>
    </rPh>
    <rPh sb="3" eb="5">
      <t>キンヨウ</t>
    </rPh>
    <rPh sb="5" eb="6">
      <t>カイ</t>
    </rPh>
    <phoneticPr fontId="13"/>
  </si>
  <si>
    <t>第1･3金曜日　</t>
    <rPh sb="0" eb="1">
      <t>ダイ</t>
    </rPh>
    <rPh sb="4" eb="7">
      <t>キンヨウビ</t>
    </rPh>
    <phoneticPr fontId="13"/>
  </si>
  <si>
    <t>14:00～16:00</t>
    <phoneticPr fontId="13"/>
  </si>
  <si>
    <t>安次嶺自治会館（字小禄839-6）</t>
    <rPh sb="0" eb="3">
      <t>アシミネ</t>
    </rPh>
    <rPh sb="3" eb="5">
      <t>ジチ</t>
    </rPh>
    <rPh sb="5" eb="7">
      <t>カイカン</t>
    </rPh>
    <rPh sb="8" eb="9">
      <t>ジ</t>
    </rPh>
    <rPh sb="9" eb="11">
      <t>オロク</t>
    </rPh>
    <phoneticPr fontId="13"/>
  </si>
  <si>
    <t>田原健康会</t>
    <rPh sb="0" eb="2">
      <t>タバル</t>
    </rPh>
    <rPh sb="2" eb="4">
      <t>ケンコウ</t>
    </rPh>
    <rPh sb="4" eb="5">
      <t>カイ</t>
    </rPh>
    <phoneticPr fontId="13"/>
  </si>
  <si>
    <t>第1･3火曜日　</t>
    <rPh sb="0" eb="1">
      <t>ダイ</t>
    </rPh>
    <rPh sb="4" eb="7">
      <t>カヨウビ</t>
    </rPh>
    <phoneticPr fontId="13"/>
  </si>
  <si>
    <t>田原自治会館（字田原88）</t>
    <rPh sb="0" eb="2">
      <t>タハラ</t>
    </rPh>
    <rPh sb="2" eb="4">
      <t>ジチ</t>
    </rPh>
    <rPh sb="4" eb="6">
      <t>カイカン</t>
    </rPh>
    <rPh sb="7" eb="8">
      <t>アザ</t>
    </rPh>
    <rPh sb="8" eb="10">
      <t>タハラ</t>
    </rPh>
    <phoneticPr fontId="13"/>
  </si>
  <si>
    <t>とーまデイサービス</t>
    <phoneticPr fontId="13"/>
  </si>
  <si>
    <t>第1･3木曜日　</t>
    <rPh sb="0" eb="1">
      <t>ダイ</t>
    </rPh>
    <rPh sb="4" eb="6">
      <t>モクヨウ</t>
    </rPh>
    <rPh sb="6" eb="7">
      <t>ヒ</t>
    </rPh>
    <phoneticPr fontId="13"/>
  </si>
  <si>
    <t>當間共同集会所（字小禄826-8）</t>
    <rPh sb="0" eb="2">
      <t>トウマ</t>
    </rPh>
    <rPh sb="2" eb="4">
      <t>キョウドウ</t>
    </rPh>
    <rPh sb="4" eb="6">
      <t>シュウカイ</t>
    </rPh>
    <rPh sb="6" eb="7">
      <t>ショ</t>
    </rPh>
    <rPh sb="8" eb="9">
      <t>アザ</t>
    </rPh>
    <rPh sb="9" eb="11">
      <t>オロク</t>
    </rPh>
    <phoneticPr fontId="13"/>
  </si>
  <si>
    <r>
      <t>病院</t>
    </r>
    <r>
      <rPr>
        <b/>
        <shadow/>
        <sz val="14"/>
        <rFont val="Calibri"/>
        <family val="2"/>
      </rPr>
      <t xml:space="preserve"> 
</t>
    </r>
    <r>
      <rPr>
        <shadow/>
        <sz val="8"/>
        <rFont val="ＭＳ Ｐゴシック"/>
        <family val="3"/>
        <charset val="128"/>
      </rPr>
      <t>（提供：那覇市医師会）</t>
    </r>
    <rPh sb="0" eb="2">
      <t>ビョウイン</t>
    </rPh>
    <rPh sb="5" eb="7">
      <t>テイキョウ</t>
    </rPh>
    <rPh sb="8" eb="11">
      <t>ナハシ</t>
    </rPh>
    <rPh sb="11" eb="14">
      <t>イシカイ</t>
    </rPh>
    <phoneticPr fontId="3"/>
  </si>
  <si>
    <t>※那覇市医師会に所属する医療機関</t>
    <phoneticPr fontId="3"/>
  </si>
  <si>
    <t>診療科目</t>
    <rPh sb="0" eb="2">
      <t>シンリョウ</t>
    </rPh>
    <rPh sb="2" eb="4">
      <t>カモク</t>
    </rPh>
    <phoneticPr fontId="3"/>
  </si>
  <si>
    <t>大田整形外科医院</t>
    <rPh sb="0" eb="2">
      <t>オオタ</t>
    </rPh>
    <rPh sb="2" eb="6">
      <t>セイケイゲカ</t>
    </rPh>
    <rPh sb="6" eb="8">
      <t>イイン</t>
    </rPh>
    <phoneticPr fontId="3"/>
  </si>
  <si>
    <t>整形外科、リハビリテーション科</t>
    <rPh sb="0" eb="4">
      <t>セイケイゲカ</t>
    </rPh>
    <rPh sb="14" eb="15">
      <t>カ</t>
    </rPh>
    <phoneticPr fontId="3"/>
  </si>
  <si>
    <t>小禄1-1-50</t>
    <rPh sb="0" eb="2">
      <t>オロク</t>
    </rPh>
    <phoneticPr fontId="3"/>
  </si>
  <si>
    <t>098-858-4154</t>
    <phoneticPr fontId="3"/>
  </si>
  <si>
    <t>守礼クリニック</t>
    <rPh sb="0" eb="2">
      <t>シュレイ</t>
    </rPh>
    <phoneticPr fontId="3"/>
  </si>
  <si>
    <t>循環器内科、内科、呼吸器内科、
消化器内科（胃腸内科）、腎臓内科、
血液内科、皮膚科、小児科、アレルギー科、
リウマチ科</t>
    <rPh sb="0" eb="5">
      <t>ジュンカンキナイカ</t>
    </rPh>
    <rPh sb="6" eb="8">
      <t>ナイカ</t>
    </rPh>
    <rPh sb="9" eb="14">
      <t>コキュウキナイカ</t>
    </rPh>
    <rPh sb="16" eb="21">
      <t>ショウカキナイカ</t>
    </rPh>
    <rPh sb="22" eb="26">
      <t>イチョウナイカ</t>
    </rPh>
    <rPh sb="28" eb="30">
      <t>ジンゾウ</t>
    </rPh>
    <rPh sb="30" eb="32">
      <t>ナイカ</t>
    </rPh>
    <rPh sb="34" eb="36">
      <t>ケツエキ</t>
    </rPh>
    <rPh sb="36" eb="38">
      <t>ナイカ</t>
    </rPh>
    <rPh sb="39" eb="42">
      <t>ヒフカ</t>
    </rPh>
    <rPh sb="43" eb="46">
      <t>ショウニカ</t>
    </rPh>
    <rPh sb="52" eb="53">
      <t>カ</t>
    </rPh>
    <rPh sb="59" eb="60">
      <t>カ</t>
    </rPh>
    <phoneticPr fontId="3"/>
  </si>
  <si>
    <t>田原3-3-7</t>
    <rPh sb="0" eb="2">
      <t>タバル</t>
    </rPh>
    <phoneticPr fontId="3"/>
  </si>
  <si>
    <t>098-858-9615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</si>
</sst>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%"/>
  </numFmts>
  <fonts count="6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36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333333"/>
      <name val="ͣӠХå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</font>
    <font>
      <sz val="11"/>
      <name val="ＭＳ Ｐゴシック"/>
      <family val="3"/>
    </font>
    <font>
      <sz val="10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scheme val="minor"/>
    </font>
    <font>
      <b/>
      <sz val="13"/>
      <color theme="1"/>
      <name val="游ゴシック"/>
      <family val="3"/>
      <scheme val="minor"/>
    </font>
    <font>
      <sz val="9"/>
      <name val="游ゴシック"/>
      <family val="3"/>
      <charset val="128"/>
      <scheme val="minor"/>
    </font>
    <font>
      <sz val="48"/>
      <color theme="1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48"/>
      <color theme="1"/>
      <name val="游ゴシック"/>
      <family val="3"/>
      <charset val="128"/>
      <scheme val="minor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shadow/>
      <sz val="14"/>
      <name val="ＭＳ Ｐゴシック"/>
      <family val="3"/>
      <charset val="128"/>
    </font>
    <font>
      <b/>
      <shadow/>
      <sz val="14"/>
      <name val="Calibri"/>
      <family val="2"/>
    </font>
    <font>
      <shadow/>
      <sz val="8"/>
      <name val="ＭＳ Ｐゴシック"/>
      <family val="3"/>
      <charset val="128"/>
    </font>
    <font>
      <sz val="10.25"/>
      <color rgb="FF000000"/>
      <name val="游ゴシック"/>
      <family val="3"/>
      <charset val="128"/>
      <scheme val="minor"/>
    </font>
    <font>
      <sz val="10"/>
      <color rgb="FF00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383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5" fillId="0" borderId="0" xfId="3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 wrapText="1"/>
    </xf>
    <xf numFmtId="58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3" borderId="6" xfId="0" applyFont="1" applyFill="1" applyBorder="1" applyAlignment="1">
      <alignment horizontal="left" vertical="center" wrapText="1"/>
    </xf>
    <xf numFmtId="176" fontId="12" fillId="0" borderId="6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15" fillId="0" borderId="12" xfId="0" applyFont="1" applyBorder="1" applyAlignment="1">
      <alignment horizontal="left" vertical="top" wrapText="1"/>
    </xf>
    <xf numFmtId="0" fontId="15" fillId="0" borderId="11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15" fillId="0" borderId="14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5" fillId="0" borderId="15" xfId="0" applyFont="1" applyBorder="1" applyAlignment="1">
      <alignment horizontal="left" vertical="top" wrapText="1"/>
    </xf>
    <xf numFmtId="0" fontId="15" fillId="0" borderId="14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6" fillId="0" borderId="16" xfId="0" applyFont="1" applyBorder="1" applyAlignment="1">
      <alignment horizontal="center" vertical="center" shrinkToFit="1"/>
    </xf>
    <xf numFmtId="0" fontId="16" fillId="0" borderId="17" xfId="0" applyFont="1" applyBorder="1" applyAlignment="1">
      <alignment horizontal="center" vertical="center" shrinkToFit="1"/>
    </xf>
    <xf numFmtId="0" fontId="15" fillId="0" borderId="16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15" fillId="0" borderId="17" xfId="0" applyFont="1" applyBorder="1" applyAlignment="1">
      <alignment horizontal="left" vertical="top" wrapText="1"/>
    </xf>
    <xf numFmtId="0" fontId="15" fillId="0" borderId="16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1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5" fillId="0" borderId="0" xfId="3" applyFont="1" applyAlignment="1" applyProtection="1">
      <alignment horizontal="center" vertical="center"/>
    </xf>
    <xf numFmtId="0" fontId="18" fillId="4" borderId="0" xfId="0" applyFont="1" applyFill="1" applyBorder="1">
      <alignment vertical="center"/>
    </xf>
    <xf numFmtId="0" fontId="19" fillId="4" borderId="0" xfId="0" applyFont="1" applyFill="1" applyBorder="1" applyAlignment="1">
      <alignment horizontal="left" vertical="center" wrapText="1"/>
    </xf>
    <xf numFmtId="0" fontId="18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9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7" fillId="3" borderId="18" xfId="0" applyFont="1" applyFill="1" applyBorder="1" applyAlignment="1">
      <alignment horizontal="left" vertical="center" wrapText="1" shrinkToFit="1"/>
    </xf>
    <xf numFmtId="0" fontId="7" fillId="3" borderId="18" xfId="0" applyFont="1" applyFill="1" applyBorder="1" applyAlignment="1">
      <alignment horizontal="left" vertical="center" shrinkToFit="1"/>
    </xf>
    <xf numFmtId="0" fontId="24" fillId="0" borderId="0" xfId="0" applyFont="1">
      <alignment vertical="center"/>
    </xf>
    <xf numFmtId="0" fontId="9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5" fillId="0" borderId="0" xfId="3" applyFont="1" applyAlignment="1" applyProtection="1">
      <alignment vertical="center"/>
    </xf>
    <xf numFmtId="0" fontId="9" fillId="0" borderId="2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38" fontId="20" fillId="0" borderId="7" xfId="1" applyFont="1" applyBorder="1" applyAlignment="1">
      <alignment horizontal="center" vertical="center" wrapText="1"/>
    </xf>
    <xf numFmtId="38" fontId="20" fillId="0" borderId="8" xfId="1" applyFont="1" applyBorder="1" applyAlignment="1">
      <alignment horizontal="center" vertical="center" wrapText="1"/>
    </xf>
    <xf numFmtId="38" fontId="20" fillId="0" borderId="9" xfId="1" applyFont="1" applyBorder="1" applyAlignment="1">
      <alignment horizontal="center" vertical="center" wrapText="1"/>
    </xf>
    <xf numFmtId="38" fontId="20" fillId="0" borderId="25" xfId="1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3" fontId="25" fillId="0" borderId="28" xfId="0" applyNumberFormat="1" applyFont="1" applyBorder="1" applyAlignment="1">
      <alignment horizontal="center" vertical="center" wrapText="1"/>
    </xf>
    <xf numFmtId="3" fontId="25" fillId="0" borderId="29" xfId="0" applyNumberFormat="1" applyFont="1" applyBorder="1" applyAlignment="1">
      <alignment horizontal="center" vertical="center" wrapText="1"/>
    </xf>
    <xf numFmtId="3" fontId="25" fillId="0" borderId="27" xfId="0" applyNumberFormat="1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3" fontId="25" fillId="0" borderId="12" xfId="0" applyNumberFormat="1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38" fontId="25" fillId="0" borderId="32" xfId="1" applyFont="1" applyBorder="1" applyAlignment="1">
      <alignment horizontal="center" vertical="center" wrapText="1"/>
    </xf>
    <xf numFmtId="38" fontId="26" fillId="0" borderId="32" xfId="1" applyFont="1" applyBorder="1" applyAlignment="1">
      <alignment horizontal="center" vertical="center" wrapText="1"/>
    </xf>
    <xf numFmtId="38" fontId="25" fillId="0" borderId="33" xfId="1" applyFont="1" applyBorder="1" applyAlignment="1">
      <alignment horizontal="center" vertical="center" wrapText="1"/>
    </xf>
    <xf numFmtId="38" fontId="26" fillId="0" borderId="2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3" fontId="25" fillId="0" borderId="0" xfId="0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7" fillId="0" borderId="0" xfId="0" applyFont="1">
      <alignment vertical="center"/>
    </xf>
    <xf numFmtId="0" fontId="11" fillId="3" borderId="18" xfId="0" applyFont="1" applyFill="1" applyBorder="1" applyAlignment="1">
      <alignment horizontal="left" vertical="center" wrapText="1"/>
    </xf>
    <xf numFmtId="0" fontId="28" fillId="3" borderId="18" xfId="0" applyFont="1" applyFill="1" applyBorder="1" applyAlignment="1">
      <alignment horizontal="left" vertical="center" wrapText="1"/>
    </xf>
    <xf numFmtId="176" fontId="29" fillId="0" borderId="6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 wrapText="1"/>
    </xf>
    <xf numFmtId="177" fontId="10" fillId="0" borderId="0" xfId="0" applyNumberFormat="1" applyFont="1" applyBorder="1" applyAlignment="1">
      <alignment horizontal="center" vertical="center"/>
    </xf>
    <xf numFmtId="38" fontId="21" fillId="0" borderId="19" xfId="1" applyFont="1" applyBorder="1" applyAlignment="1">
      <alignment horizontal="center" vertical="center"/>
    </xf>
    <xf numFmtId="38" fontId="21" fillId="0" borderId="20" xfId="1" applyFont="1" applyBorder="1" applyAlignment="1">
      <alignment horizontal="center" vertical="center"/>
    </xf>
    <xf numFmtId="177" fontId="28" fillId="0" borderId="20" xfId="0" applyNumberFormat="1" applyFont="1" applyBorder="1" applyAlignment="1">
      <alignment horizontal="center" vertical="center"/>
    </xf>
    <xf numFmtId="177" fontId="28" fillId="0" borderId="34" xfId="0" applyNumberFormat="1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38" fontId="17" fillId="0" borderId="19" xfId="1" applyFont="1" applyBorder="1" applyAlignment="1">
      <alignment horizontal="center" vertical="center" wrapText="1"/>
    </xf>
    <xf numFmtId="38" fontId="17" fillId="0" borderId="20" xfId="1" applyFont="1" applyBorder="1" applyAlignment="1">
      <alignment horizontal="center" vertical="center"/>
    </xf>
    <xf numFmtId="177" fontId="11" fillId="0" borderId="20" xfId="0" applyNumberFormat="1" applyFont="1" applyBorder="1" applyAlignment="1">
      <alignment horizontal="center" vertical="center"/>
    </xf>
    <xf numFmtId="177" fontId="11" fillId="0" borderId="34" xfId="0" applyNumberFormat="1" applyFont="1" applyBorder="1" applyAlignment="1">
      <alignment horizontal="center" vertical="center"/>
    </xf>
    <xf numFmtId="38" fontId="17" fillId="0" borderId="19" xfId="1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38" fontId="21" fillId="0" borderId="24" xfId="1" applyFont="1" applyBorder="1" applyAlignment="1">
      <alignment horizontal="center" vertical="center"/>
    </xf>
    <xf numFmtId="38" fontId="21" fillId="0" borderId="8" xfId="1" applyFont="1" applyBorder="1" applyAlignment="1">
      <alignment horizontal="center" vertical="center"/>
    </xf>
    <xf numFmtId="177" fontId="28" fillId="0" borderId="7" xfId="0" applyNumberFormat="1" applyFont="1" applyBorder="1" applyAlignment="1">
      <alignment horizontal="center" vertical="center"/>
    </xf>
    <xf numFmtId="177" fontId="28" fillId="0" borderId="25" xfId="0" applyNumberFormat="1" applyFont="1" applyBorder="1" applyAlignment="1">
      <alignment horizontal="center" vertical="center"/>
    </xf>
    <xf numFmtId="38" fontId="17" fillId="0" borderId="24" xfId="1" applyFont="1" applyBorder="1" applyAlignment="1">
      <alignment horizontal="center" vertical="center"/>
    </xf>
    <xf numFmtId="38" fontId="17" fillId="0" borderId="8" xfId="1" applyFont="1" applyBorder="1" applyAlignment="1">
      <alignment horizontal="center" vertical="center"/>
    </xf>
    <xf numFmtId="177" fontId="11" fillId="0" borderId="7" xfId="0" applyNumberFormat="1" applyFont="1" applyBorder="1" applyAlignment="1">
      <alignment horizontal="center" vertical="center"/>
    </xf>
    <xf numFmtId="177" fontId="11" fillId="0" borderId="25" xfId="0" applyNumberFormat="1" applyFont="1" applyBorder="1" applyAlignment="1">
      <alignment horizontal="center" vertical="center"/>
    </xf>
    <xf numFmtId="0" fontId="17" fillId="0" borderId="24" xfId="0" applyFont="1" applyBorder="1" applyAlignment="1">
      <alignment horizontal="left" vertical="center" shrinkToFit="1"/>
    </xf>
    <xf numFmtId="0" fontId="17" fillId="0" borderId="9" xfId="0" applyFont="1" applyBorder="1" applyAlignment="1">
      <alignment horizontal="left" vertical="center" shrinkToFit="1"/>
    </xf>
    <xf numFmtId="0" fontId="17" fillId="0" borderId="24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177" fontId="11" fillId="2" borderId="7" xfId="0" applyNumberFormat="1" applyFont="1" applyFill="1" applyBorder="1" applyAlignment="1">
      <alignment horizontal="center" vertical="center"/>
    </xf>
    <xf numFmtId="177" fontId="11" fillId="2" borderId="25" xfId="0" applyNumberFormat="1" applyFont="1" applyFill="1" applyBorder="1" applyAlignment="1">
      <alignment horizontal="center" vertical="center"/>
    </xf>
    <xf numFmtId="177" fontId="28" fillId="2" borderId="7" xfId="0" applyNumberFormat="1" applyFont="1" applyFill="1" applyBorder="1" applyAlignment="1">
      <alignment horizontal="center" vertical="center"/>
    </xf>
    <xf numFmtId="177" fontId="28" fillId="2" borderId="25" xfId="0" applyNumberFormat="1" applyFont="1" applyFill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38" fontId="17" fillId="0" borderId="36" xfId="1" applyFont="1" applyBorder="1" applyAlignment="1">
      <alignment horizontal="center" vertical="center"/>
    </xf>
    <xf numFmtId="38" fontId="17" fillId="0" borderId="29" xfId="1" applyFont="1" applyBorder="1" applyAlignment="1">
      <alignment horizontal="center" vertical="center"/>
    </xf>
    <xf numFmtId="177" fontId="34" fillId="0" borderId="28" xfId="0" applyNumberFormat="1" applyFont="1" applyFill="1" applyBorder="1" applyAlignment="1">
      <alignment horizontal="center" vertical="center"/>
    </xf>
    <xf numFmtId="177" fontId="34" fillId="0" borderId="37" xfId="0" applyNumberFormat="1" applyFont="1" applyFill="1" applyBorder="1" applyAlignment="1">
      <alignment horizontal="center" vertical="center"/>
    </xf>
    <xf numFmtId="38" fontId="21" fillId="0" borderId="36" xfId="1" applyFont="1" applyBorder="1" applyAlignment="1">
      <alignment horizontal="center" vertical="center"/>
    </xf>
    <xf numFmtId="38" fontId="21" fillId="0" borderId="29" xfId="1" applyFont="1" applyBorder="1" applyAlignment="1">
      <alignment horizontal="center" vertical="center"/>
    </xf>
    <xf numFmtId="177" fontId="28" fillId="0" borderId="28" xfId="0" applyNumberFormat="1" applyFont="1" applyFill="1" applyBorder="1" applyAlignment="1">
      <alignment horizontal="center" vertical="center"/>
    </xf>
    <xf numFmtId="177" fontId="28" fillId="0" borderId="37" xfId="0" applyNumberFormat="1" applyFont="1" applyFill="1" applyBorder="1" applyAlignment="1">
      <alignment horizontal="center" vertical="center"/>
    </xf>
    <xf numFmtId="0" fontId="17" fillId="0" borderId="38" xfId="0" applyFont="1" applyBorder="1" applyAlignment="1">
      <alignment horizontal="left" vertical="top"/>
    </xf>
    <xf numFmtId="3" fontId="35" fillId="0" borderId="0" xfId="0" applyNumberFormat="1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18" fillId="0" borderId="0" xfId="0" applyFont="1" applyFill="1" applyBorder="1">
      <alignment vertical="center"/>
    </xf>
    <xf numFmtId="0" fontId="37" fillId="0" borderId="0" xfId="0" applyFont="1" applyFill="1" applyBorder="1" applyAlignment="1">
      <alignment horizontal="left" vertical="center" wrapText="1"/>
    </xf>
    <xf numFmtId="0" fontId="38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shrinkToFit="1"/>
    </xf>
    <xf numFmtId="0" fontId="0" fillId="3" borderId="0" xfId="0" applyFill="1" applyBorder="1" applyAlignment="1">
      <alignment horizontal="left" vertical="center" wrapText="1"/>
    </xf>
    <xf numFmtId="176" fontId="12" fillId="0" borderId="6" xfId="0" applyNumberFormat="1" applyFont="1" applyFill="1" applyBorder="1" applyAlignment="1">
      <alignment vertical="center"/>
    </xf>
    <xf numFmtId="0" fontId="0" fillId="0" borderId="15" xfId="0" applyBorder="1">
      <alignment vertical="center"/>
    </xf>
    <xf numFmtId="0" fontId="9" fillId="0" borderId="3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58" fontId="9" fillId="0" borderId="7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 shrinkToFit="1"/>
    </xf>
    <xf numFmtId="0" fontId="0" fillId="0" borderId="19" xfId="0" applyBorder="1" applyAlignment="1">
      <alignment vertical="center"/>
    </xf>
    <xf numFmtId="0" fontId="17" fillId="0" borderId="40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39" fillId="0" borderId="21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40" fillId="0" borderId="42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41" fillId="0" borderId="35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/>
    </xf>
    <xf numFmtId="0" fontId="42" fillId="0" borderId="29" xfId="0" applyFont="1" applyBorder="1" applyAlignment="1">
      <alignment horizontal="center" vertical="center"/>
    </xf>
    <xf numFmtId="0" fontId="42" fillId="0" borderId="47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42" fillId="0" borderId="36" xfId="0" applyFont="1" applyBorder="1" applyAlignment="1">
      <alignment horizontal="center" vertical="center"/>
    </xf>
    <xf numFmtId="0" fontId="42" fillId="0" borderId="37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43" fillId="0" borderId="0" xfId="0" applyFont="1" applyBorder="1" applyAlignment="1">
      <alignment horizontal="left" vertical="center" wrapText="1"/>
    </xf>
    <xf numFmtId="0" fontId="43" fillId="0" borderId="0" xfId="0" applyFont="1" applyBorder="1" applyAlignment="1">
      <alignment horizontal="left" wrapText="1"/>
    </xf>
    <xf numFmtId="0" fontId="11" fillId="3" borderId="6" xfId="0" applyFont="1" applyFill="1" applyBorder="1" applyAlignment="1">
      <alignment horizontal="left" vertical="center" wrapText="1" shrinkToFit="1"/>
    </xf>
    <xf numFmtId="0" fontId="11" fillId="3" borderId="6" xfId="0" applyFont="1" applyFill="1" applyBorder="1" applyAlignment="1">
      <alignment horizontal="left" vertical="center" shrinkToFit="1"/>
    </xf>
    <xf numFmtId="0" fontId="44" fillId="2" borderId="10" xfId="0" applyFont="1" applyFill="1" applyBorder="1" applyAlignment="1">
      <alignment horizontal="center" vertical="center" shrinkToFit="1"/>
    </xf>
    <xf numFmtId="0" fontId="20" fillId="0" borderId="10" xfId="0" applyFont="1" applyFill="1" applyBorder="1" applyAlignment="1">
      <alignment horizontal="center" vertical="center" shrinkToFit="1"/>
    </xf>
    <xf numFmtId="0" fontId="11" fillId="3" borderId="6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vertical="center" wrapText="1"/>
    </xf>
    <xf numFmtId="0" fontId="22" fillId="2" borderId="1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/>
    </xf>
    <xf numFmtId="0" fontId="17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45" fillId="0" borderId="10" xfId="0" applyFont="1" applyFill="1" applyBorder="1" applyAlignment="1">
      <alignment horizontal="center" vertical="center"/>
    </xf>
    <xf numFmtId="0" fontId="46" fillId="0" borderId="10" xfId="0" applyFont="1" applyBorder="1" applyAlignment="1">
      <alignment horizontal="left" vertical="center"/>
    </xf>
    <xf numFmtId="0" fontId="47" fillId="0" borderId="10" xfId="0" applyFont="1" applyBorder="1" applyAlignment="1">
      <alignment horizontal="left" vertical="center"/>
    </xf>
    <xf numFmtId="0" fontId="40" fillId="0" borderId="10" xfId="0" applyFont="1" applyBorder="1" applyAlignment="1">
      <alignment horizontal="left" vertical="center" wrapText="1"/>
    </xf>
    <xf numFmtId="0" fontId="33" fillId="0" borderId="10" xfId="0" applyFont="1" applyBorder="1" applyAlignment="1">
      <alignment horizontal="left" vertical="center"/>
    </xf>
    <xf numFmtId="0" fontId="46" fillId="0" borderId="10" xfId="0" applyFont="1" applyBorder="1" applyAlignment="1">
      <alignment horizontal="left" vertical="center" wrapText="1"/>
    </xf>
    <xf numFmtId="0" fontId="17" fillId="0" borderId="0" xfId="0" applyFont="1" applyBorder="1" applyAlignment="1">
      <alignment vertical="center"/>
    </xf>
    <xf numFmtId="0" fontId="48" fillId="0" borderId="1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right" vertical="center"/>
    </xf>
    <xf numFmtId="0" fontId="16" fillId="0" borderId="10" xfId="0" applyFont="1" applyBorder="1" applyAlignment="1">
      <alignment horizontal="right" vertical="center"/>
    </xf>
    <xf numFmtId="38" fontId="49" fillId="0" borderId="7" xfId="1" applyFont="1" applyFill="1" applyBorder="1" applyAlignment="1">
      <alignment horizontal="center" vertical="center"/>
    </xf>
    <xf numFmtId="38" fontId="49" fillId="0" borderId="8" xfId="1" applyFont="1" applyFill="1" applyBorder="1" applyAlignment="1">
      <alignment horizontal="center" vertical="center"/>
    </xf>
    <xf numFmtId="177" fontId="42" fillId="0" borderId="10" xfId="2" applyNumberFormat="1" applyFont="1" applyBorder="1" applyAlignment="1">
      <alignment horizontal="center" vertical="center"/>
    </xf>
    <xf numFmtId="0" fontId="46" fillId="0" borderId="0" xfId="0" applyFont="1" applyBorder="1" applyAlignment="1">
      <alignment vertical="center" wrapText="1"/>
    </xf>
    <xf numFmtId="0" fontId="47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177" fontId="10" fillId="0" borderId="0" xfId="2" applyNumberFormat="1" applyFont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/>
    </xf>
    <xf numFmtId="0" fontId="24" fillId="2" borderId="10" xfId="0" applyFont="1" applyFill="1" applyBorder="1" applyAlignment="1">
      <alignment horizontal="center" vertical="center"/>
    </xf>
    <xf numFmtId="177" fontId="24" fillId="2" borderId="10" xfId="2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177" fontId="0" fillId="0" borderId="10" xfId="2" applyNumberFormat="1" applyFont="1" applyBorder="1" applyAlignment="1">
      <alignment horizontal="center" vertical="center"/>
    </xf>
    <xf numFmtId="177" fontId="14" fillId="0" borderId="10" xfId="2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177" fontId="16" fillId="0" borderId="0" xfId="2" applyNumberFormat="1" applyFont="1" applyBorder="1" applyAlignment="1">
      <alignment horizontal="left" vertical="center"/>
    </xf>
    <xf numFmtId="176" fontId="12" fillId="0" borderId="0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77" fontId="11" fillId="0" borderId="0" xfId="2" applyNumberFormat="1" applyFont="1" applyFill="1" applyBorder="1" applyAlignment="1">
      <alignment vertical="center"/>
    </xf>
    <xf numFmtId="177" fontId="11" fillId="3" borderId="6" xfId="2" applyNumberFormat="1" applyFont="1" applyFill="1" applyBorder="1" applyAlignment="1">
      <alignment horizontal="left" vertical="center" wrapText="1"/>
    </xf>
    <xf numFmtId="177" fontId="11" fillId="3" borderId="6" xfId="2" applyNumberFormat="1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77" fontId="24" fillId="2" borderId="7" xfId="2" applyNumberFormat="1" applyFont="1" applyFill="1" applyBorder="1" applyAlignment="1">
      <alignment horizontal="center" vertical="center"/>
    </xf>
    <xf numFmtId="177" fontId="24" fillId="2" borderId="9" xfId="2" applyNumberFormat="1" applyFont="1" applyFill="1" applyBorder="1" applyAlignment="1">
      <alignment horizontal="center" vertical="center"/>
    </xf>
    <xf numFmtId="177" fontId="24" fillId="2" borderId="8" xfId="2" applyNumberFormat="1" applyFont="1" applyFill="1" applyBorder="1" applyAlignment="1">
      <alignment horizontal="center" vertical="center"/>
    </xf>
    <xf numFmtId="177" fontId="14" fillId="0" borderId="7" xfId="2" applyNumberFormat="1" applyFont="1" applyBorder="1" applyAlignment="1">
      <alignment horizontal="left" vertical="center"/>
    </xf>
    <xf numFmtId="177" fontId="14" fillId="0" borderId="9" xfId="2" applyNumberFormat="1" applyFont="1" applyBorder="1" applyAlignment="1">
      <alignment horizontal="left" vertical="center"/>
    </xf>
    <xf numFmtId="177" fontId="14" fillId="0" borderId="8" xfId="2" applyNumberFormat="1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27" fillId="0" borderId="9" xfId="0" applyFont="1" applyBorder="1" applyAlignment="1">
      <alignment horizontal="left" vertical="center"/>
    </xf>
    <xf numFmtId="0" fontId="27" fillId="0" borderId="8" xfId="0" applyFont="1" applyBorder="1" applyAlignment="1">
      <alignment horizontal="left" vertical="center"/>
    </xf>
    <xf numFmtId="0" fontId="40" fillId="0" borderId="7" xfId="0" applyFont="1" applyBorder="1" applyAlignment="1">
      <alignment horizontal="left" vertical="center"/>
    </xf>
    <xf numFmtId="0" fontId="33" fillId="0" borderId="9" xfId="0" applyFont="1" applyBorder="1" applyAlignment="1">
      <alignment horizontal="left" vertical="center"/>
    </xf>
    <xf numFmtId="0" fontId="33" fillId="0" borderId="8" xfId="0" applyFont="1" applyBorder="1" applyAlignment="1">
      <alignment horizontal="left" vertical="center"/>
    </xf>
    <xf numFmtId="177" fontId="14" fillId="0" borderId="10" xfId="2" applyNumberFormat="1" applyFont="1" applyBorder="1" applyAlignment="1">
      <alignment horizontal="left" vertical="center"/>
    </xf>
    <xf numFmtId="0" fontId="14" fillId="0" borderId="10" xfId="0" applyFont="1" applyFill="1" applyBorder="1" applyAlignment="1">
      <alignment horizontal="left" vertical="center"/>
    </xf>
    <xf numFmtId="0" fontId="46" fillId="0" borderId="7" xfId="0" applyFont="1" applyBorder="1" applyAlignment="1">
      <alignment horizontal="left" vertical="center"/>
    </xf>
    <xf numFmtId="0" fontId="47" fillId="0" borderId="9" xfId="0" applyFont="1" applyBorder="1" applyAlignment="1">
      <alignment horizontal="left" vertical="center"/>
    </xf>
    <xf numFmtId="0" fontId="47" fillId="0" borderId="8" xfId="0" applyFont="1" applyBorder="1" applyAlignment="1">
      <alignment horizontal="left" vertical="center"/>
    </xf>
    <xf numFmtId="0" fontId="33" fillId="0" borderId="7" xfId="0" applyFont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vertical="center"/>
    </xf>
    <xf numFmtId="0" fontId="40" fillId="0" borderId="10" xfId="0" applyFont="1" applyBorder="1" applyAlignment="1">
      <alignment horizontal="left" vertical="center"/>
    </xf>
    <xf numFmtId="0" fontId="50" fillId="2" borderId="7" xfId="0" applyFont="1" applyFill="1" applyBorder="1" applyAlignment="1">
      <alignment horizontal="center" vertical="center"/>
    </xf>
    <xf numFmtId="0" fontId="50" fillId="2" borderId="9" xfId="0" applyFont="1" applyFill="1" applyBorder="1" applyAlignment="1">
      <alignment horizontal="center" vertical="center"/>
    </xf>
    <xf numFmtId="0" fontId="50" fillId="2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46" fillId="0" borderId="0" xfId="0" applyFont="1" applyBorder="1" applyAlignment="1">
      <alignment horizontal="left" vertical="center" wrapText="1"/>
    </xf>
    <xf numFmtId="0" fontId="47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47" fillId="0" borderId="0" xfId="0" applyFont="1" applyBorder="1" applyAlignment="1">
      <alignment horizontal="center" vertical="center" wrapText="1"/>
    </xf>
    <xf numFmtId="0" fontId="16" fillId="4" borderId="0" xfId="0" applyFont="1" applyFill="1" applyAlignment="1">
      <alignment horizontal="left" vertical="center" wrapText="1"/>
    </xf>
    <xf numFmtId="0" fontId="16" fillId="4" borderId="0" xfId="0" applyFont="1" applyFill="1" applyAlignment="1">
      <alignment horizontal="left" vertical="center"/>
    </xf>
    <xf numFmtId="0" fontId="18" fillId="0" borderId="0" xfId="0" applyFont="1" applyBorder="1">
      <alignment vertical="center"/>
    </xf>
    <xf numFmtId="0" fontId="37" fillId="0" borderId="0" xfId="0" applyFont="1" applyBorder="1" applyAlignment="1">
      <alignment horizontal="left" vertical="center" wrapText="1"/>
    </xf>
    <xf numFmtId="0" fontId="38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1" fillId="0" borderId="6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51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0" fillId="0" borderId="10" xfId="0" applyFont="1" applyBorder="1">
      <alignment vertical="center"/>
    </xf>
    <xf numFmtId="0" fontId="14" fillId="0" borderId="10" xfId="0" applyFont="1" applyBorder="1" applyAlignment="1">
      <alignment horizontal="left" vertical="center"/>
    </xf>
    <xf numFmtId="0" fontId="27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38" fontId="14" fillId="0" borderId="10" xfId="1" applyFont="1" applyFill="1" applyBorder="1" applyAlignment="1">
      <alignment horizontal="left" vertical="center" wrapText="1"/>
    </xf>
    <xf numFmtId="38" fontId="14" fillId="0" borderId="10" xfId="1" applyFont="1" applyFill="1" applyBorder="1" applyAlignment="1">
      <alignment horizontal="left" vertical="center"/>
    </xf>
    <xf numFmtId="0" fontId="40" fillId="0" borderId="0" xfId="0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52" fillId="3" borderId="6" xfId="0" applyFont="1" applyFill="1" applyBorder="1" applyAlignment="1">
      <alignment horizontal="left" vertical="center" wrapText="1" shrinkToFit="1"/>
    </xf>
    <xf numFmtId="0" fontId="11" fillId="0" borderId="0" xfId="0" applyFont="1" applyFill="1" applyBorder="1" applyAlignment="1">
      <alignment vertical="center" wrapText="1" shrinkToFit="1"/>
    </xf>
    <xf numFmtId="0" fontId="44" fillId="0" borderId="0" xfId="0" applyFont="1" applyFill="1" applyBorder="1" applyAlignment="1">
      <alignment vertical="center" wrapText="1" shrinkToFit="1"/>
    </xf>
    <xf numFmtId="0" fontId="33" fillId="0" borderId="10" xfId="0" applyFont="1" applyBorder="1" applyAlignment="1">
      <alignment horizontal="left" vertical="center" wrapText="1"/>
    </xf>
    <xf numFmtId="0" fontId="47" fillId="0" borderId="10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54" fillId="0" borderId="10" xfId="0" applyFont="1" applyBorder="1" applyAlignment="1">
      <alignment horizontal="left" vertical="center" wrapText="1"/>
    </xf>
    <xf numFmtId="0" fontId="44" fillId="0" borderId="0" xfId="0" applyFont="1" applyFill="1" applyBorder="1" applyAlignment="1">
      <alignment horizontal="center" vertical="center" textRotation="255" wrapText="1" shrinkToFit="1"/>
    </xf>
    <xf numFmtId="0" fontId="0" fillId="0" borderId="0" xfId="0" applyFont="1" applyFill="1" applyBorder="1" applyAlignment="1">
      <alignment horizontal="left" vertical="center"/>
    </xf>
    <xf numFmtId="0" fontId="17" fillId="0" borderId="0" xfId="0" applyFont="1" applyAlignment="1">
      <alignment horizontal="right" vertical="center"/>
    </xf>
    <xf numFmtId="0" fontId="0" fillId="0" borderId="10" xfId="0" applyFont="1" applyFill="1" applyBorder="1" applyAlignment="1">
      <alignment horizontal="center" vertical="center"/>
    </xf>
    <xf numFmtId="0" fontId="37" fillId="4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5" fillId="0" borderId="0" xfId="3" applyFont="1" applyFill="1" applyAlignment="1" applyProtection="1">
      <alignment vertical="center"/>
    </xf>
    <xf numFmtId="0" fontId="7" fillId="3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55" fillId="0" borderId="0" xfId="0" applyFont="1" applyFill="1" applyAlignment="1">
      <alignment vertical="center"/>
    </xf>
    <xf numFmtId="0" fontId="44" fillId="2" borderId="10" xfId="0" applyFont="1" applyFill="1" applyBorder="1" applyAlignment="1">
      <alignment horizontal="center" vertical="center" wrapText="1"/>
    </xf>
    <xf numFmtId="0" fontId="44" fillId="2" borderId="10" xfId="0" applyFont="1" applyFill="1" applyBorder="1" applyAlignment="1">
      <alignment horizontal="center" vertical="center"/>
    </xf>
    <xf numFmtId="0" fontId="56" fillId="0" borderId="11" xfId="0" applyFont="1" applyFill="1" applyBorder="1" applyAlignment="1">
      <alignment horizontal="center" vertical="center" wrapText="1"/>
    </xf>
    <xf numFmtId="0" fontId="56" fillId="0" borderId="13" xfId="0" applyFont="1" applyFill="1" applyBorder="1" applyAlignment="1">
      <alignment horizontal="center" vertical="center" wrapText="1"/>
    </xf>
    <xf numFmtId="0" fontId="56" fillId="0" borderId="12" xfId="0" applyFont="1" applyFill="1" applyBorder="1" applyAlignment="1">
      <alignment horizontal="center" vertical="center" wrapText="1"/>
    </xf>
    <xf numFmtId="0" fontId="56" fillId="0" borderId="1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19" fillId="0" borderId="16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>
      <alignment vertical="center"/>
    </xf>
    <xf numFmtId="0" fontId="57" fillId="0" borderId="0" xfId="0" applyFont="1" applyFill="1" applyAlignment="1">
      <alignment vertical="center"/>
    </xf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Fill="1" applyBorder="1" applyAlignment="1">
      <alignment horizontal="left" vertical="center" wrapText="1"/>
    </xf>
    <xf numFmtId="0" fontId="58" fillId="0" borderId="0" xfId="0" applyFont="1" applyFill="1" applyBorder="1" applyAlignment="1">
      <alignment horizontal="left" vertical="center" wrapText="1"/>
    </xf>
    <xf numFmtId="0" fontId="58" fillId="0" borderId="0" xfId="0" applyFont="1" applyFill="1" applyBorder="1" applyAlignment="1">
      <alignment horizontal="center" vertical="center" wrapText="1"/>
    </xf>
    <xf numFmtId="0" fontId="59" fillId="0" borderId="0" xfId="0" applyFont="1" applyFill="1" applyBorder="1" applyAlignment="1">
      <alignment horizontal="left" vertical="center"/>
    </xf>
    <xf numFmtId="0" fontId="60" fillId="3" borderId="6" xfId="0" applyFont="1" applyFill="1" applyBorder="1" applyAlignment="1">
      <alignment horizontal="left" vertical="center" wrapText="1"/>
    </xf>
    <xf numFmtId="0" fontId="60" fillId="3" borderId="6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 shrinkToFit="1"/>
    </xf>
    <xf numFmtId="0" fontId="22" fillId="2" borderId="7" xfId="0" applyFont="1" applyFill="1" applyBorder="1" applyAlignment="1">
      <alignment horizontal="center" vertical="center" shrinkToFit="1"/>
    </xf>
    <xf numFmtId="0" fontId="22" fillId="2" borderId="9" xfId="0" applyFont="1" applyFill="1" applyBorder="1" applyAlignment="1">
      <alignment horizontal="center" vertical="center" shrinkToFit="1"/>
    </xf>
    <xf numFmtId="0" fontId="22" fillId="2" borderId="10" xfId="0" applyFont="1" applyFill="1" applyBorder="1" applyAlignment="1">
      <alignment horizontal="center" vertical="center" shrinkToFit="1"/>
    </xf>
    <xf numFmtId="0" fontId="22" fillId="2" borderId="8" xfId="0" applyFont="1" applyFill="1" applyBorder="1" applyAlignment="1">
      <alignment horizontal="center" vertical="center" shrinkToFit="1"/>
    </xf>
    <xf numFmtId="0" fontId="63" fillId="0" borderId="7" xfId="0" applyFont="1" applyFill="1" applyBorder="1" applyAlignment="1">
      <alignment horizontal="left" vertical="center" wrapText="1"/>
    </xf>
    <xf numFmtId="0" fontId="63" fillId="0" borderId="9" xfId="0" applyFont="1" applyFill="1" applyBorder="1" applyAlignment="1">
      <alignment horizontal="left" vertical="center" wrapText="1"/>
    </xf>
    <xf numFmtId="0" fontId="63" fillId="0" borderId="8" xfId="0" applyFont="1" applyFill="1" applyBorder="1" applyAlignment="1">
      <alignment horizontal="left" vertical="center" wrapText="1"/>
    </xf>
    <xf numFmtId="0" fontId="63" fillId="0" borderId="7" xfId="0" applyFont="1" applyFill="1" applyBorder="1" applyAlignment="1">
      <alignment horizontal="center" vertical="center" wrapText="1"/>
    </xf>
    <xf numFmtId="0" fontId="63" fillId="0" borderId="9" xfId="0" applyFont="1" applyFill="1" applyBorder="1" applyAlignment="1">
      <alignment horizontal="center" vertical="center" wrapText="1"/>
    </xf>
    <xf numFmtId="0" fontId="63" fillId="0" borderId="8" xfId="0" applyFont="1" applyFill="1" applyBorder="1" applyAlignment="1">
      <alignment horizontal="center" vertical="center" wrapText="1"/>
    </xf>
    <xf numFmtId="0" fontId="63" fillId="0" borderId="10" xfId="0" applyFont="1" applyFill="1" applyBorder="1" applyAlignment="1">
      <alignment horizontal="left" vertical="center" wrapText="1"/>
    </xf>
    <xf numFmtId="0" fontId="64" fillId="0" borderId="7" xfId="0" applyFont="1" applyFill="1" applyBorder="1" applyAlignment="1">
      <alignment horizontal="left" vertical="center" wrapText="1"/>
    </xf>
    <xf numFmtId="0" fontId="64" fillId="0" borderId="9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top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児童数</a:t>
            </a:r>
          </a:p>
        </c:rich>
      </c:tx>
      <c:layout>
        <c:manualLayout>
          <c:xMode val="edge"/>
          <c:yMode val="edge"/>
          <c:x val="3.8976208192439709E-3"/>
          <c:y val="2.01044647300067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54918384205959"/>
          <c:y val="0.10550961069986012"/>
          <c:w val="0.77771286171328013"/>
          <c:h val="0.767214373867605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'20小禄'!$C$59</c:f>
              <c:strCache>
                <c:ptCount val="1"/>
                <c:pt idx="0">
                  <c:v>1年生</c:v>
                </c:pt>
              </c:strCache>
            </c:strRef>
          </c:tx>
          <c:spPr>
            <a:solidFill>
              <a:schemeClr val="accent3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'20小禄'!$B$60:$B$65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'20小禄'!$C$60:$C$65</c:f>
              <c:numCache>
                <c:formatCode>General</c:formatCode>
                <c:ptCount val="6"/>
                <c:pt idx="0">
                  <c:v>106</c:v>
                </c:pt>
                <c:pt idx="1">
                  <c:v>97</c:v>
                </c:pt>
                <c:pt idx="2">
                  <c:v>88</c:v>
                </c:pt>
                <c:pt idx="3">
                  <c:v>79</c:v>
                </c:pt>
                <c:pt idx="4">
                  <c:v>63</c:v>
                </c:pt>
                <c:pt idx="5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67-4270-A4AD-C9372876BE3E}"/>
            </c:ext>
          </c:extLst>
        </c:ser>
        <c:ser>
          <c:idx val="2"/>
          <c:order val="2"/>
          <c:tx>
            <c:strRef>
              <c:f>'20小禄'!$E$59</c:f>
              <c:strCache>
                <c:ptCount val="1"/>
                <c:pt idx="0">
                  <c:v>2年生</c:v>
                </c:pt>
              </c:strCache>
            </c:strRef>
          </c:tx>
          <c:spPr>
            <a:solidFill>
              <a:schemeClr val="accent3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'20小禄'!$B$60:$B$65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'20小禄'!$E$60:$E$65</c:f>
              <c:numCache>
                <c:formatCode>General</c:formatCode>
                <c:ptCount val="6"/>
                <c:pt idx="0">
                  <c:v>93</c:v>
                </c:pt>
                <c:pt idx="1">
                  <c:v>106</c:v>
                </c:pt>
                <c:pt idx="2">
                  <c:v>119</c:v>
                </c:pt>
                <c:pt idx="3">
                  <c:v>132</c:v>
                </c:pt>
                <c:pt idx="4">
                  <c:v>61</c:v>
                </c:pt>
                <c:pt idx="5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67-4270-A4AD-C9372876BE3E}"/>
            </c:ext>
          </c:extLst>
        </c:ser>
        <c:ser>
          <c:idx val="4"/>
          <c:order val="4"/>
          <c:tx>
            <c:strRef>
              <c:f>'20小禄'!$G$59</c:f>
              <c:strCache>
                <c:ptCount val="1"/>
                <c:pt idx="0">
                  <c:v>3年生</c:v>
                </c:pt>
              </c:strCache>
            </c:strRef>
          </c:tx>
          <c:spPr>
            <a:solidFill>
              <a:schemeClr val="accent3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'20小禄'!$B$60:$B$65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'20小禄'!$G$60:$G$65</c:f>
              <c:numCache>
                <c:formatCode>General</c:formatCode>
                <c:ptCount val="6"/>
                <c:pt idx="0">
                  <c:v>103</c:v>
                </c:pt>
                <c:pt idx="1">
                  <c:v>94</c:v>
                </c:pt>
                <c:pt idx="2">
                  <c:v>85</c:v>
                </c:pt>
                <c:pt idx="3">
                  <c:v>76</c:v>
                </c:pt>
                <c:pt idx="4">
                  <c:v>62</c:v>
                </c:pt>
                <c:pt idx="5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67-4270-A4AD-C9372876BE3E}"/>
            </c:ext>
          </c:extLst>
        </c:ser>
        <c:ser>
          <c:idx val="6"/>
          <c:order val="6"/>
          <c:tx>
            <c:strRef>
              <c:f>'20小禄'!$I$59</c:f>
              <c:strCache>
                <c:ptCount val="1"/>
                <c:pt idx="0">
                  <c:v>4年生</c:v>
                </c:pt>
              </c:strCache>
            </c:strRef>
          </c:tx>
          <c:spPr>
            <a:solidFill>
              <a:schemeClr val="accent3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'20小禄'!$B$60:$B$65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'20小禄'!$I$60:$I$65</c:f>
              <c:numCache>
                <c:formatCode>General</c:formatCode>
                <c:ptCount val="6"/>
                <c:pt idx="0">
                  <c:v>106</c:v>
                </c:pt>
                <c:pt idx="1">
                  <c:v>101</c:v>
                </c:pt>
                <c:pt idx="2">
                  <c:v>96</c:v>
                </c:pt>
                <c:pt idx="3">
                  <c:v>91</c:v>
                </c:pt>
                <c:pt idx="4">
                  <c:v>73</c:v>
                </c:pt>
                <c:pt idx="5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67-4270-A4AD-C9372876BE3E}"/>
            </c:ext>
          </c:extLst>
        </c:ser>
        <c:ser>
          <c:idx val="8"/>
          <c:order val="8"/>
          <c:tx>
            <c:strRef>
              <c:f>'20小禄'!$K$59</c:f>
              <c:strCache>
                <c:ptCount val="1"/>
                <c:pt idx="0">
                  <c:v>5年生</c:v>
                </c:pt>
              </c:strCache>
            </c:strRef>
          </c:tx>
          <c:spPr>
            <a:solidFill>
              <a:schemeClr val="accent3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'20小禄'!$B$60:$B$65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'20小禄'!$K$60:$K$65</c:f>
              <c:numCache>
                <c:formatCode>General</c:formatCode>
                <c:ptCount val="6"/>
                <c:pt idx="0">
                  <c:v>105</c:v>
                </c:pt>
                <c:pt idx="1">
                  <c:v>101</c:v>
                </c:pt>
                <c:pt idx="2">
                  <c:v>97</c:v>
                </c:pt>
                <c:pt idx="3">
                  <c:v>93</c:v>
                </c:pt>
                <c:pt idx="4">
                  <c:v>68</c:v>
                </c:pt>
                <c:pt idx="5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67-4270-A4AD-C9372876BE3E}"/>
            </c:ext>
          </c:extLst>
        </c:ser>
        <c:ser>
          <c:idx val="10"/>
          <c:order val="10"/>
          <c:tx>
            <c:strRef>
              <c:f>'20小禄'!$M$59</c:f>
              <c:strCache>
                <c:ptCount val="1"/>
                <c:pt idx="0">
                  <c:v>6年生</c:v>
                </c:pt>
              </c:strCache>
            </c:strRef>
          </c:tx>
          <c:spPr>
            <a:solidFill>
              <a:schemeClr val="accent3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'20小禄'!$B$60:$B$65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'20小禄'!$M$60:$M$65</c:f>
              <c:numCache>
                <c:formatCode>General</c:formatCode>
                <c:ptCount val="6"/>
                <c:pt idx="0">
                  <c:v>92</c:v>
                </c:pt>
                <c:pt idx="1">
                  <c:v>102</c:v>
                </c:pt>
                <c:pt idx="2">
                  <c:v>112</c:v>
                </c:pt>
                <c:pt idx="3">
                  <c:v>122</c:v>
                </c:pt>
                <c:pt idx="4">
                  <c:v>78</c:v>
                </c:pt>
                <c:pt idx="5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B67-4270-A4AD-C9372876BE3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497111951"/>
        <c:axId val="1497106543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'20小禄'!$D$59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5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'20小禄'!$B$60:$B$65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'20小禄'!$D$60:$D$65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127</c:v>
                      </c:pt>
                      <c:pt idx="1">
                        <c:v>108</c:v>
                      </c:pt>
                      <c:pt idx="2">
                        <c:v>89</c:v>
                      </c:pt>
                      <c:pt idx="3">
                        <c:v>70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EB67-4270-A4AD-C9372876BE3E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'20小禄'!$F$59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7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'20小禄'!$B$60:$B$65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'20小禄'!$F$60:$F$65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98</c:v>
                      </c:pt>
                      <c:pt idx="1">
                        <c:v>124</c:v>
                      </c:pt>
                      <c:pt idx="2">
                        <c:v>150</c:v>
                      </c:pt>
                      <c:pt idx="3">
                        <c:v>176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EB67-4270-A4AD-C9372876BE3E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'20小禄'!$H$59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9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'20小禄'!$B$60:$B$65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'20小禄'!$H$60:$H$65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129</c:v>
                      </c:pt>
                      <c:pt idx="1">
                        <c:v>100</c:v>
                      </c:pt>
                      <c:pt idx="2">
                        <c:v>71</c:v>
                      </c:pt>
                      <c:pt idx="3">
                        <c:v>42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EB67-4270-A4AD-C9372876BE3E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'20小禄'!$J$59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'20小禄'!$B$60:$B$65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'20小禄'!$J$60:$J$65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101</c:v>
                      </c:pt>
                      <c:pt idx="1">
                        <c:v>125</c:v>
                      </c:pt>
                      <c:pt idx="2">
                        <c:v>149</c:v>
                      </c:pt>
                      <c:pt idx="3">
                        <c:v>173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EB67-4270-A4AD-C9372876BE3E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'20小禄'!$L$59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'20小禄'!$B$60:$B$65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'20小禄'!$L$60:$L$65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120</c:v>
                      </c:pt>
                      <c:pt idx="1">
                        <c:v>97</c:v>
                      </c:pt>
                      <c:pt idx="2">
                        <c:v>74</c:v>
                      </c:pt>
                      <c:pt idx="3">
                        <c:v>51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EB67-4270-A4AD-C9372876BE3E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'20小禄'!$N$59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'20小禄'!$B$60:$B$65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'20小禄'!$N$60:$N$65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100</c:v>
                      </c:pt>
                      <c:pt idx="1">
                        <c:v>122</c:v>
                      </c:pt>
                      <c:pt idx="2">
                        <c:v>144</c:v>
                      </c:pt>
                      <c:pt idx="3">
                        <c:v>166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EB67-4270-A4AD-C9372876BE3E}"/>
                  </c:ext>
                </c:extLst>
              </c15:ser>
            </c15:filteredBarSeries>
          </c:ext>
        </c:extLst>
      </c:barChart>
      <c:catAx>
        <c:axId val="1497111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7106543"/>
        <c:crosses val="autoZero"/>
        <c:auto val="1"/>
        <c:lblAlgn val="ctr"/>
        <c:lblOffset val="100"/>
        <c:noMultiLvlLbl val="0"/>
      </c:catAx>
      <c:valAx>
        <c:axId val="1497106543"/>
        <c:scaling>
          <c:orientation val="minMax"/>
          <c:max val="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7111951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595547480042319"/>
          <c:y val="3.342253459095932E-2"/>
          <c:w val="0.59820174436880225"/>
          <c:h val="0.134616332704257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b="1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年齢別</a:t>
            </a:r>
            <a:r>
              <a:rPr lang="ja-JP" altLang="ja-JP" sz="1400" b="1" i="0" u="none" strike="noStrike" baseline="0">
                <a:effectLst/>
              </a:rPr>
              <a:t>人口推移</a:t>
            </a:r>
            <a:endParaRPr lang="ja-JP" altLang="en-US" b="1"/>
          </a:p>
        </c:rich>
      </c:tx>
      <c:layout>
        <c:manualLayout>
          <c:xMode val="edge"/>
          <c:yMode val="edge"/>
          <c:x val="1.9037097432408973E-2"/>
          <c:y val="4.20033293556750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983722782514639"/>
          <c:y val="0.19828777790385876"/>
          <c:w val="0.80165491710263181"/>
          <c:h val="0.6493425045827053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'20小禄'!$B$39:$C$39</c:f>
              <c:strCache>
                <c:ptCount val="2"/>
                <c:pt idx="0">
                  <c:v>0～14歳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H30年度</c:v>
                </c:pt>
                <c:pt idx="2">
                  <c:v>Ｈ31年度
（R元年度）</c:v>
                </c:pt>
                <c:pt idx="4">
                  <c:v>Ｒ２年度</c:v>
                </c:pt>
                <c:pt idx="6">
                  <c:v>Ｒ３年度</c:v>
                </c:pt>
                <c:pt idx="8">
                  <c:v>Ｒ４年度</c:v>
                </c:pt>
              </c:strCache>
            </c:strRef>
          </c:cat>
          <c:val>
            <c:numRef>
              <c:f>('20小禄'!$D$39:$E$39,'20小禄'!$H$39:$I$39,'20小禄'!$L$39:$M$39,'20小禄'!$P$39:$Q$39,'20小禄'!$T$39:$U$39)</c:f>
              <c:numCache>
                <c:formatCode>#,##0_);[Red]\(#,##0\)</c:formatCode>
                <c:ptCount val="10"/>
                <c:pt idx="0">
                  <c:v>1112</c:v>
                </c:pt>
                <c:pt idx="2">
                  <c:v>1094</c:v>
                </c:pt>
                <c:pt idx="4">
                  <c:v>1041</c:v>
                </c:pt>
                <c:pt idx="6">
                  <c:v>1029</c:v>
                </c:pt>
                <c:pt idx="8">
                  <c:v>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AF-44F3-A220-D3BD5D14B3E5}"/>
            </c:ext>
          </c:extLst>
        </c:ser>
        <c:ser>
          <c:idx val="1"/>
          <c:order val="1"/>
          <c:tx>
            <c:strRef>
              <c:f>'20小禄'!$B$40:$C$40</c:f>
              <c:strCache>
                <c:ptCount val="2"/>
                <c:pt idx="0">
                  <c:v>15～64歳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H30年度</c:v>
                </c:pt>
                <c:pt idx="2">
                  <c:v>Ｈ31年度
（R元年度）</c:v>
                </c:pt>
                <c:pt idx="4">
                  <c:v>Ｒ２年度</c:v>
                </c:pt>
                <c:pt idx="6">
                  <c:v>Ｒ３年度</c:v>
                </c:pt>
                <c:pt idx="8">
                  <c:v>Ｒ４年度</c:v>
                </c:pt>
              </c:strCache>
            </c:strRef>
          </c:cat>
          <c:val>
            <c:numRef>
              <c:f>('20小禄'!$D$40:$E$40,'20小禄'!$H$40:$I$40,'20小禄'!$L$40:$M$40,'20小禄'!$P$40:$Q$40,'20小禄'!$T$40:$U$40)</c:f>
              <c:numCache>
                <c:formatCode>#,##0_);[Red]\(#,##0\)</c:formatCode>
                <c:ptCount val="10"/>
                <c:pt idx="0">
                  <c:v>4725</c:v>
                </c:pt>
                <c:pt idx="2">
                  <c:v>4734</c:v>
                </c:pt>
                <c:pt idx="4">
                  <c:v>4712</c:v>
                </c:pt>
                <c:pt idx="6">
                  <c:v>4706</c:v>
                </c:pt>
                <c:pt idx="8">
                  <c:v>4676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AF-44F3-A220-D3BD5D14B3E5}"/>
            </c:ext>
          </c:extLst>
        </c:ser>
        <c:ser>
          <c:idx val="2"/>
          <c:order val="2"/>
          <c:tx>
            <c:strRef>
              <c:f>'20小禄'!$B$41:$C$41</c:f>
              <c:strCache>
                <c:ptCount val="2"/>
                <c:pt idx="0">
                  <c:v>65歳以上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H30年度</c:v>
                </c:pt>
                <c:pt idx="2">
                  <c:v>Ｈ31年度
（R元年度）</c:v>
                </c:pt>
                <c:pt idx="4">
                  <c:v>Ｒ２年度</c:v>
                </c:pt>
                <c:pt idx="6">
                  <c:v>Ｒ３年度</c:v>
                </c:pt>
                <c:pt idx="8">
                  <c:v>Ｒ４年度</c:v>
                </c:pt>
              </c:strCache>
            </c:strRef>
          </c:cat>
          <c:val>
            <c:numRef>
              <c:f>('20小禄'!$D$41:$E$41,'20小禄'!$H$41:$I$41,'20小禄'!$L$41:$M$41,'20小禄'!$P$41:$Q$41,'20小禄'!$T$41:$U$41)</c:f>
              <c:numCache>
                <c:formatCode>#,##0_);[Red]\(#,##0\)</c:formatCode>
                <c:ptCount val="10"/>
                <c:pt idx="0">
                  <c:v>1659</c:v>
                </c:pt>
                <c:pt idx="2">
                  <c:v>1703</c:v>
                </c:pt>
                <c:pt idx="4">
                  <c:v>1681</c:v>
                </c:pt>
                <c:pt idx="6">
                  <c:v>1734</c:v>
                </c:pt>
                <c:pt idx="8">
                  <c:v>1756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AF-44F3-A220-D3BD5D14B3E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473218192"/>
        <c:axId val="1473218608"/>
      </c:barChart>
      <c:catAx>
        <c:axId val="1473218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608"/>
        <c:crosses val="autoZero"/>
        <c:auto val="1"/>
        <c:lblAlgn val="ctr"/>
        <c:lblOffset val="100"/>
        <c:noMultiLvlLbl val="0"/>
      </c:catAx>
      <c:valAx>
        <c:axId val="1473218608"/>
        <c:scaling>
          <c:orientation val="minMax"/>
          <c:max val="1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444997685508068"/>
          <c:y val="5.3115345219556506E-2"/>
          <c:w val="0.57554999911697058"/>
          <c:h val="8.33339165937591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性別人口推移</a:t>
            </a:r>
          </a:p>
        </c:rich>
      </c:tx>
      <c:layout>
        <c:manualLayout>
          <c:xMode val="edge"/>
          <c:yMode val="edge"/>
          <c:x val="4.2128632464711845E-2"/>
          <c:y val="2.60499766898127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565844973348662"/>
          <c:y val="0.14476623577133071"/>
          <c:w val="0.82818407815925021"/>
          <c:h val="0.6596853235862495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'20小禄'!$B$32:$C$32</c:f>
              <c:strCache>
                <c:ptCount val="2"/>
                <c:pt idx="0">
                  <c:v>男性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H30</c:v>
                </c:pt>
                <c:pt idx="2">
                  <c:v>R1</c:v>
                </c:pt>
                <c:pt idx="4">
                  <c:v>R2</c:v>
                </c:pt>
                <c:pt idx="6">
                  <c:v>R3</c:v>
                </c:pt>
                <c:pt idx="8">
                  <c:v>R4</c:v>
                </c:pt>
              </c:strCache>
            </c:strRef>
          </c:cat>
          <c:val>
            <c:numRef>
              <c:f>'20小禄'!$D$32:$M$32</c:f>
              <c:numCache>
                <c:formatCode>#,##0_);[Red]\(#,##0\)</c:formatCode>
                <c:ptCount val="10"/>
                <c:pt idx="0">
                  <c:v>3681</c:v>
                </c:pt>
                <c:pt idx="2">
                  <c:v>3673</c:v>
                </c:pt>
                <c:pt idx="4">
                  <c:v>3608</c:v>
                </c:pt>
                <c:pt idx="6">
                  <c:v>3626</c:v>
                </c:pt>
                <c:pt idx="8">
                  <c:v>3652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2F-4936-94D3-E9A215806A20}"/>
            </c:ext>
          </c:extLst>
        </c:ser>
        <c:ser>
          <c:idx val="3"/>
          <c:order val="1"/>
          <c:tx>
            <c:strRef>
              <c:f>'20小禄'!$B$33:$C$33</c:f>
              <c:strCache>
                <c:ptCount val="2"/>
                <c:pt idx="0">
                  <c:v>女性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H30</c:v>
                </c:pt>
                <c:pt idx="2">
                  <c:v>R1</c:v>
                </c:pt>
                <c:pt idx="4">
                  <c:v>R2</c:v>
                </c:pt>
                <c:pt idx="6">
                  <c:v>R3</c:v>
                </c:pt>
                <c:pt idx="8">
                  <c:v>R4</c:v>
                </c:pt>
              </c:strCache>
            </c:strRef>
          </c:cat>
          <c:val>
            <c:numRef>
              <c:f>'20小禄'!$D$33:$M$33</c:f>
              <c:numCache>
                <c:formatCode>#,##0_);[Red]\(#,##0\)</c:formatCode>
                <c:ptCount val="10"/>
                <c:pt idx="0">
                  <c:v>3815</c:v>
                </c:pt>
                <c:pt idx="2">
                  <c:v>3858</c:v>
                </c:pt>
                <c:pt idx="4">
                  <c:v>3826</c:v>
                </c:pt>
                <c:pt idx="6">
                  <c:v>3843</c:v>
                </c:pt>
                <c:pt idx="8">
                  <c:v>3771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2F-4936-94D3-E9A215806A2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6"/>
        <c:axId val="1475361952"/>
        <c:axId val="1475368608"/>
      </c:barChart>
      <c:catAx>
        <c:axId val="147536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8608"/>
        <c:crosses val="autoZero"/>
        <c:auto val="1"/>
        <c:lblAlgn val="ctr"/>
        <c:lblOffset val="100"/>
        <c:noMultiLvlLbl val="0"/>
      </c:catAx>
      <c:valAx>
        <c:axId val="1475368608"/>
        <c:scaling>
          <c:orientation val="minMax"/>
          <c:max val="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704483814523189"/>
          <c:y val="5.150408282298042E-2"/>
          <c:w val="0.22510191385925202"/>
          <c:h val="6.2799490487070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世帯数・人口・高齢者率推移</a:t>
            </a:r>
          </a:p>
        </c:rich>
      </c:tx>
      <c:layout>
        <c:manualLayout>
          <c:xMode val="edge"/>
          <c:yMode val="edge"/>
          <c:x val="1.9341434172580281E-2"/>
          <c:y val="1.48148148148148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717237110072885"/>
          <c:y val="0.17606095071449401"/>
          <c:w val="0.73723830675011781"/>
          <c:h val="0.6915845634845349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'20小禄'!$B$35:$C$35</c:f>
              <c:strCache>
                <c:ptCount val="2"/>
                <c:pt idx="0">
                  <c:v>世帯数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H30</c:v>
                </c:pt>
                <c:pt idx="2">
                  <c:v>R1</c:v>
                </c:pt>
                <c:pt idx="4">
                  <c:v>R2</c:v>
                </c:pt>
                <c:pt idx="6">
                  <c:v>R3</c:v>
                </c:pt>
                <c:pt idx="8">
                  <c:v>R4</c:v>
                </c:pt>
              </c:strCache>
            </c:strRef>
          </c:cat>
          <c:val>
            <c:numRef>
              <c:f>'20小禄'!$D$35:$M$35</c:f>
              <c:numCache>
                <c:formatCode>#,##0_);[Red]\(#,##0\)</c:formatCode>
                <c:ptCount val="10"/>
                <c:pt idx="0">
                  <c:v>3343</c:v>
                </c:pt>
                <c:pt idx="2">
                  <c:v>3454</c:v>
                </c:pt>
                <c:pt idx="4">
                  <c:v>3457</c:v>
                </c:pt>
                <c:pt idx="6">
                  <c:v>3528</c:v>
                </c:pt>
                <c:pt idx="8">
                  <c:v>3542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34-4B04-9EAF-2133BA38B544}"/>
            </c:ext>
          </c:extLst>
        </c:ser>
        <c:ser>
          <c:idx val="0"/>
          <c:order val="1"/>
          <c:tx>
            <c:strRef>
              <c:f>'20小禄'!$B$34:$C$34</c:f>
              <c:strCache>
                <c:ptCount val="2"/>
                <c:pt idx="0">
                  <c:v>全人口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'20小禄'!$D$34:$M$34</c:f>
              <c:numCache>
                <c:formatCode>#,##0</c:formatCode>
                <c:ptCount val="10"/>
                <c:pt idx="0">
                  <c:v>7496</c:v>
                </c:pt>
                <c:pt idx="2">
                  <c:v>7531</c:v>
                </c:pt>
                <c:pt idx="4">
                  <c:v>7434</c:v>
                </c:pt>
                <c:pt idx="6">
                  <c:v>7469</c:v>
                </c:pt>
                <c:pt idx="8">
                  <c:v>7423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34-4B04-9EAF-2133BA38B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85230832"/>
        <c:axId val="1285242480"/>
      </c:barChart>
      <c:lineChart>
        <c:grouping val="standard"/>
        <c:varyColors val="0"/>
        <c:ser>
          <c:idx val="1"/>
          <c:order val="2"/>
          <c:tx>
            <c:strRef>
              <c:f>'20小禄'!$B$41:$C$41</c:f>
              <c:strCache>
                <c:ptCount val="2"/>
                <c:pt idx="0">
                  <c:v>65歳以上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('20小禄'!$F$41:$G$41,'20小禄'!$J$41:$K$41,'20小禄'!$N$41:$O$41,'20小禄'!$R$41:$S$41,'20小禄'!$V$41:$W$41)</c:f>
              <c:numCache>
                <c:formatCode>0.0%</c:formatCode>
                <c:ptCount val="10"/>
                <c:pt idx="0">
                  <c:v>0.2213180362860192</c:v>
                </c:pt>
                <c:pt idx="2">
                  <c:v>0.22613198778382684</c:v>
                </c:pt>
                <c:pt idx="4">
                  <c:v>0.22612321764864138</c:v>
                </c:pt>
                <c:pt idx="6">
                  <c:v>0.23215959298433525</c:v>
                </c:pt>
                <c:pt idx="8">
                  <c:v>0.2365620369122996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34-4B04-9EAF-2133BA38B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7687840"/>
        <c:axId val="1597654976"/>
      </c:lineChart>
      <c:catAx>
        <c:axId val="128523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42480"/>
        <c:crosses val="autoZero"/>
        <c:auto val="1"/>
        <c:lblAlgn val="ctr"/>
        <c:lblOffset val="100"/>
        <c:noMultiLvlLbl val="0"/>
      </c:catAx>
      <c:valAx>
        <c:axId val="128524248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30832"/>
        <c:crosses val="autoZero"/>
        <c:crossBetween val="between"/>
        <c:majorUnit val="2000"/>
      </c:valAx>
      <c:valAx>
        <c:axId val="1597654976"/>
        <c:scaling>
          <c:orientation val="minMax"/>
          <c:max val="1"/>
          <c:min val="0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97687840"/>
        <c:crosses val="max"/>
        <c:crossBetween val="between"/>
      </c:valAx>
      <c:catAx>
        <c:axId val="1597687840"/>
        <c:scaling>
          <c:orientation val="minMax"/>
        </c:scaling>
        <c:delete val="1"/>
        <c:axPos val="b"/>
        <c:majorTickMark val="out"/>
        <c:minorTickMark val="none"/>
        <c:tickLblPos val="nextTo"/>
        <c:crossAx val="15976549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266797234102083"/>
          <c:y val="0.13258635094109758"/>
          <c:w val="0.64047386669258932"/>
          <c:h val="6.25004374453193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262618</xdr:colOff>
      <xdr:row>59</xdr:row>
      <xdr:rowOff>312964</xdr:rowOff>
    </xdr:from>
    <xdr:to>
      <xdr:col>12</xdr:col>
      <xdr:colOff>136071</xdr:colOff>
      <xdr:row>64</xdr:row>
      <xdr:rowOff>95250</xdr:rowOff>
    </xdr:to>
    <xdr:cxnSp macro="">
      <xdr:nvCxnSpPr>
        <xdr:cNvPr id="2" name="直線矢印コネクタ 1"/>
        <xdr:cNvCxnSpPr/>
      </xdr:nvCxnSpPr>
      <xdr:spPr>
        <a:xfrm>
          <a:off x="1529443" y="22839589"/>
          <a:ext cx="3045278" cy="1687286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38100</xdr:colOff>
      <xdr:row>57</xdr:row>
      <xdr:rowOff>163285</xdr:rowOff>
    </xdr:from>
    <xdr:to>
      <xdr:col>23</xdr:col>
      <xdr:colOff>340179</xdr:colOff>
      <xdr:row>64</xdr:row>
      <xdr:rowOff>361950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152400</xdr:colOff>
      <xdr:row>11</xdr:row>
      <xdr:rowOff>161925</xdr:rowOff>
    </xdr:from>
    <xdr:to>
      <xdr:col>23</xdr:col>
      <xdr:colOff>31474</xdr:colOff>
      <xdr:row>25</xdr:row>
      <xdr:rowOff>167368</xdr:rowOff>
    </xdr:to>
    <xdr:pic>
      <xdr:nvPicPr>
        <xdr:cNvPr id="4" name="図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032" t="25533" r="28339" b="17400"/>
        <a:stretch/>
      </xdr:blipFill>
      <xdr:spPr>
        <a:xfrm>
          <a:off x="152400" y="3962400"/>
          <a:ext cx="8232499" cy="5853793"/>
        </a:xfrm>
        <a:prstGeom prst="rect">
          <a:avLst/>
        </a:prstGeom>
      </xdr:spPr>
    </xdr:pic>
    <xdr:clientData/>
  </xdr:twoCellAnchor>
  <xdr:twoCellAnchor>
    <xdr:from>
      <xdr:col>11</xdr:col>
      <xdr:colOff>340177</xdr:colOff>
      <xdr:row>42</xdr:row>
      <xdr:rowOff>285748</xdr:rowOff>
    </xdr:from>
    <xdr:to>
      <xdr:col>23</xdr:col>
      <xdr:colOff>122464</xdr:colOff>
      <xdr:row>51</xdr:row>
      <xdr:rowOff>258535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285750</xdr:colOff>
      <xdr:row>42</xdr:row>
      <xdr:rowOff>285750</xdr:rowOff>
    </xdr:from>
    <xdr:to>
      <xdr:col>11</xdr:col>
      <xdr:colOff>170090</xdr:colOff>
      <xdr:row>51</xdr:row>
      <xdr:rowOff>285750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108858</xdr:colOff>
      <xdr:row>28</xdr:row>
      <xdr:rowOff>68035</xdr:rowOff>
    </xdr:from>
    <xdr:to>
      <xdr:col>23</xdr:col>
      <xdr:colOff>299358</xdr:colOff>
      <xdr:row>36</xdr:row>
      <xdr:rowOff>272142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27665;)&#12414;&#12385;&#12389;&#12367;&#12426;&#21332;&#20685;&#25512;&#36914;&#35506;/&#9733;&#26657;&#21306;&#12459;&#12523;&#12486;&#65288;&#21462;&#25201;&#27880;&#24847;&#65289;/&#9734;3.&#26356;&#26032;/&#9734;&#65330;&#65300;&#24180;&#24230;/&#12304;&#20316;&#26989;&#20013;&#12305;&#37027;&#35207;&#24066;&#23567;&#23398;&#26657;&#21306;&#12414;&#12385;&#12389;&#12367;&#12426;&#21332;&#35696;&#20250;&#12459;&#12523;&#12486;%20(&#33258;&#21205;&#20445;&#23384;&#28168;&#12415;)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/>
      <sheetData sheetId="1"/>
      <sheetData sheetId="2">
        <row r="4">
          <cell r="F4" t="str">
            <v>H30.1</v>
          </cell>
        </row>
        <row r="24">
          <cell r="H24" t="str">
            <v>Ｒ4.5.1</v>
          </cell>
        </row>
        <row r="32">
          <cell r="H32" t="str">
            <v>Ｒ4.5.1</v>
          </cell>
        </row>
        <row r="55">
          <cell r="F55" t="str">
            <v>Ｒ4.5.1</v>
          </cell>
        </row>
        <row r="64">
          <cell r="H64" t="str">
            <v>Ｒ4.4.1</v>
          </cell>
        </row>
      </sheetData>
      <sheetData sheetId="3"/>
      <sheetData sheetId="4"/>
      <sheetData sheetId="5">
        <row r="30">
          <cell r="D30" t="str">
            <v>H30</v>
          </cell>
          <cell r="F30" t="str">
            <v>R1</v>
          </cell>
          <cell r="H30" t="str">
            <v>R2</v>
          </cell>
          <cell r="J30" t="str">
            <v>R3</v>
          </cell>
          <cell r="L30" t="str">
            <v>R4</v>
          </cell>
        </row>
        <row r="37">
          <cell r="D37" t="str">
            <v>H30年度</v>
          </cell>
          <cell r="H37" t="str">
            <v>Ｈ31年度
（R元年度）</v>
          </cell>
          <cell r="L37" t="str">
            <v>Ｒ２年度</v>
          </cell>
          <cell r="P37" t="str">
            <v>Ｒ３年度</v>
          </cell>
          <cell r="T37" t="str">
            <v>Ｒ４年度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69">
          <cell r="P69" t="str">
            <v>Ｒ4.5.1</v>
          </cell>
        </row>
        <row r="76">
          <cell r="H76" t="str">
            <v>Ｒ5.3.1</v>
          </cell>
        </row>
        <row r="80">
          <cell r="J80" t="str">
            <v>R4.4.1</v>
          </cell>
        </row>
        <row r="84">
          <cell r="V84" t="str">
            <v>R4.1.27</v>
          </cell>
        </row>
        <row r="88">
          <cell r="V88" t="str">
            <v>R5.4.1</v>
          </cell>
        </row>
        <row r="94">
          <cell r="V94" t="str">
            <v>R5.4.1</v>
          </cell>
        </row>
        <row r="98">
          <cell r="S98" t="str">
            <v>R2.9.14</v>
          </cell>
        </row>
        <row r="104">
          <cell r="F104" t="str">
            <v>R5.1.16</v>
          </cell>
        </row>
        <row r="111">
          <cell r="G111" t="str">
            <v>R5.1.16</v>
          </cell>
        </row>
        <row r="118">
          <cell r="F118" t="str">
            <v>R5.1.11</v>
          </cell>
        </row>
        <row r="122">
          <cell r="G122" t="str">
            <v>R5.2.13</v>
          </cell>
        </row>
        <row r="128">
          <cell r="H128" t="str">
            <v>R5.1.18</v>
          </cell>
        </row>
        <row r="133">
          <cell r="H133" t="str">
            <v>R5.1.23</v>
          </cell>
        </row>
        <row r="138">
          <cell r="M138" t="str">
            <v>R4.4.1</v>
          </cell>
        </row>
      </sheetData>
      <sheetData sheetId="21">
        <row r="32">
          <cell r="B32" t="str">
            <v>男性</v>
          </cell>
          <cell r="D32">
            <v>3681</v>
          </cell>
          <cell r="F32">
            <v>3673</v>
          </cell>
          <cell r="H32">
            <v>3608</v>
          </cell>
          <cell r="J32">
            <v>3626</v>
          </cell>
          <cell r="L32">
            <v>3652</v>
          </cell>
        </row>
        <row r="33">
          <cell r="B33" t="str">
            <v>女性</v>
          </cell>
          <cell r="D33">
            <v>3815</v>
          </cell>
          <cell r="F33">
            <v>3858</v>
          </cell>
          <cell r="H33">
            <v>3826</v>
          </cell>
          <cell r="J33">
            <v>3843</v>
          </cell>
          <cell r="L33">
            <v>3771</v>
          </cell>
        </row>
        <row r="34">
          <cell r="B34" t="str">
            <v>全人口</v>
          </cell>
          <cell r="D34">
            <v>7496</v>
          </cell>
          <cell r="F34">
            <v>7531</v>
          </cell>
          <cell r="H34">
            <v>7434</v>
          </cell>
          <cell r="J34">
            <v>7469</v>
          </cell>
          <cell r="L34">
            <v>7423</v>
          </cell>
        </row>
        <row r="35">
          <cell r="B35" t="str">
            <v>世帯数</v>
          </cell>
          <cell r="D35">
            <v>3343</v>
          </cell>
          <cell r="F35">
            <v>3454</v>
          </cell>
          <cell r="H35">
            <v>3457</v>
          </cell>
          <cell r="J35">
            <v>3528</v>
          </cell>
          <cell r="L35">
            <v>3542</v>
          </cell>
        </row>
        <row r="39">
          <cell r="B39" t="str">
            <v>0～14歳</v>
          </cell>
          <cell r="D39">
            <v>1112</v>
          </cell>
          <cell r="H39">
            <v>1094</v>
          </cell>
          <cell r="L39">
            <v>1041</v>
          </cell>
          <cell r="P39">
            <v>1029</v>
          </cell>
          <cell r="T39">
            <v>991</v>
          </cell>
        </row>
        <row r="40">
          <cell r="B40" t="str">
            <v>15～64歳</v>
          </cell>
          <cell r="D40">
            <v>4725</v>
          </cell>
          <cell r="H40">
            <v>4734</v>
          </cell>
          <cell r="L40">
            <v>4712</v>
          </cell>
          <cell r="P40">
            <v>4706</v>
          </cell>
          <cell r="T40">
            <v>4676</v>
          </cell>
        </row>
        <row r="41">
          <cell r="B41" t="str">
            <v>65歳以上</v>
          </cell>
          <cell r="D41">
            <v>1659</v>
          </cell>
          <cell r="F41">
            <v>0.2213180362860192</v>
          </cell>
          <cell r="H41">
            <v>1703</v>
          </cell>
          <cell r="J41">
            <v>0.22613198778382684</v>
          </cell>
          <cell r="L41">
            <v>1681</v>
          </cell>
          <cell r="N41">
            <v>0.22612321764864138</v>
          </cell>
          <cell r="P41">
            <v>1734</v>
          </cell>
          <cell r="R41">
            <v>0.23215959298433525</v>
          </cell>
          <cell r="T41">
            <v>1756</v>
          </cell>
          <cell r="V41">
            <v>0.2365620369122996</v>
          </cell>
        </row>
        <row r="59">
          <cell r="C59" t="str">
            <v>1年生</v>
          </cell>
          <cell r="E59" t="str">
            <v>2年生</v>
          </cell>
          <cell r="G59" t="str">
            <v>3年生</v>
          </cell>
          <cell r="I59" t="str">
            <v>4年生</v>
          </cell>
          <cell r="K59" t="str">
            <v>5年生</v>
          </cell>
          <cell r="M59" t="str">
            <v>6年生</v>
          </cell>
        </row>
        <row r="60">
          <cell r="B60" t="str">
            <v>H29</v>
          </cell>
          <cell r="C60">
            <v>106</v>
          </cell>
          <cell r="D60">
            <v>127</v>
          </cell>
          <cell r="E60">
            <v>93</v>
          </cell>
          <cell r="F60">
            <v>98</v>
          </cell>
          <cell r="G60">
            <v>103</v>
          </cell>
          <cell r="H60">
            <v>129</v>
          </cell>
          <cell r="I60">
            <v>106</v>
          </cell>
          <cell r="J60">
            <v>101</v>
          </cell>
          <cell r="K60">
            <v>105</v>
          </cell>
          <cell r="L60">
            <v>120</v>
          </cell>
          <cell r="M60">
            <v>92</v>
          </cell>
          <cell r="N60">
            <v>100</v>
          </cell>
        </row>
        <row r="61">
          <cell r="B61" t="str">
            <v>H30</v>
          </cell>
          <cell r="C61">
            <v>97</v>
          </cell>
          <cell r="D61">
            <v>108</v>
          </cell>
          <cell r="E61">
            <v>106</v>
          </cell>
          <cell r="F61">
            <v>124</v>
          </cell>
          <cell r="G61">
            <v>94</v>
          </cell>
          <cell r="H61">
            <v>100</v>
          </cell>
          <cell r="I61">
            <v>101</v>
          </cell>
          <cell r="J61">
            <v>125</v>
          </cell>
          <cell r="K61">
            <v>101</v>
          </cell>
          <cell r="L61">
            <v>97</v>
          </cell>
          <cell r="M61">
            <v>102</v>
          </cell>
          <cell r="N61">
            <v>122</v>
          </cell>
        </row>
        <row r="62">
          <cell r="B62" t="str">
            <v>H31
（R1）</v>
          </cell>
          <cell r="C62">
            <v>88</v>
          </cell>
          <cell r="D62">
            <v>89</v>
          </cell>
          <cell r="E62">
            <v>119</v>
          </cell>
          <cell r="F62">
            <v>150</v>
          </cell>
          <cell r="G62">
            <v>85</v>
          </cell>
          <cell r="H62">
            <v>71</v>
          </cell>
          <cell r="I62">
            <v>96</v>
          </cell>
          <cell r="J62">
            <v>149</v>
          </cell>
          <cell r="K62">
            <v>97</v>
          </cell>
          <cell r="L62">
            <v>74</v>
          </cell>
          <cell r="M62">
            <v>112</v>
          </cell>
          <cell r="N62">
            <v>144</v>
          </cell>
        </row>
        <row r="63">
          <cell r="B63" t="str">
            <v>R2</v>
          </cell>
          <cell r="C63">
            <v>79</v>
          </cell>
          <cell r="D63">
            <v>70</v>
          </cell>
          <cell r="E63">
            <v>132</v>
          </cell>
          <cell r="F63">
            <v>176</v>
          </cell>
          <cell r="G63">
            <v>76</v>
          </cell>
          <cell r="H63">
            <v>42</v>
          </cell>
          <cell r="I63">
            <v>91</v>
          </cell>
          <cell r="J63">
            <v>173</v>
          </cell>
          <cell r="K63">
            <v>93</v>
          </cell>
          <cell r="L63">
            <v>51</v>
          </cell>
          <cell r="M63">
            <v>122</v>
          </cell>
          <cell r="N63">
            <v>166</v>
          </cell>
        </row>
        <row r="64">
          <cell r="B64" t="str">
            <v>R3</v>
          </cell>
          <cell r="C64">
            <v>63</v>
          </cell>
          <cell r="E64">
            <v>61</v>
          </cell>
          <cell r="G64">
            <v>62</v>
          </cell>
          <cell r="I64">
            <v>73</v>
          </cell>
          <cell r="K64">
            <v>68</v>
          </cell>
          <cell r="M64">
            <v>78</v>
          </cell>
        </row>
        <row r="65">
          <cell r="B65" t="str">
            <v>R4</v>
          </cell>
          <cell r="C65">
            <v>60</v>
          </cell>
          <cell r="E65">
            <v>63</v>
          </cell>
          <cell r="G65">
            <v>60</v>
          </cell>
          <cell r="I65">
            <v>60</v>
          </cell>
          <cell r="K65">
            <v>73</v>
          </cell>
          <cell r="M65">
            <v>66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87">
          <cell r="G87" t="str">
            <v>R4.1.27</v>
          </cell>
        </row>
      </sheetData>
      <sheetData sheetId="3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I186"/>
  <sheetViews>
    <sheetView tabSelected="1" view="pageBreakPreview" zoomScaleNormal="100" zoomScaleSheetLayoutView="100" workbookViewId="0">
      <selection activeCell="Y1" sqref="Y1:AC12"/>
    </sheetView>
  </sheetViews>
  <sheetFormatPr defaultRowHeight="18.75"/>
  <cols>
    <col min="1" max="1" width="4.625" customWidth="1"/>
    <col min="2" max="2" width="7.375" customWidth="1"/>
    <col min="3" max="21" width="4.625" customWidth="1"/>
    <col min="22" max="22" width="5.125" customWidth="1"/>
    <col min="23" max="28" width="4.625" customWidth="1"/>
    <col min="29" max="29" width="25" customWidth="1"/>
    <col min="30" max="38" width="4.625" customWidth="1"/>
  </cols>
  <sheetData>
    <row r="1" spans="1:29" ht="9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Y1" s="2"/>
      <c r="Z1" s="2"/>
      <c r="AA1" s="2"/>
      <c r="AB1" s="2"/>
      <c r="AC1" s="2"/>
    </row>
    <row r="2" spans="1:29" ht="38.25" customHeight="1" thickBot="1">
      <c r="A2" s="3" t="s">
        <v>0</v>
      </c>
      <c r="B2" s="4">
        <v>20</v>
      </c>
      <c r="C2" s="5" t="s">
        <v>1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7"/>
      <c r="Y2" s="2"/>
      <c r="Z2" s="2"/>
      <c r="AA2" s="2"/>
      <c r="AB2" s="2"/>
      <c r="AC2" s="2"/>
    </row>
    <row r="3" spans="1:29" ht="11.25" customHeight="1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10"/>
      <c r="M3" s="11"/>
      <c r="N3" s="11"/>
      <c r="O3" s="11"/>
      <c r="P3" s="11"/>
      <c r="Q3" s="11"/>
      <c r="R3" s="12"/>
      <c r="S3" s="13"/>
      <c r="T3" s="12"/>
      <c r="U3" s="13"/>
      <c r="V3" s="13"/>
      <c r="Y3" s="2"/>
      <c r="Z3" s="2"/>
      <c r="AA3" s="2"/>
      <c r="AB3" s="2"/>
      <c r="AC3" s="2"/>
    </row>
    <row r="4" spans="1:29" ht="30" customHeight="1">
      <c r="B4" s="14" t="s">
        <v>2</v>
      </c>
      <c r="C4" s="14"/>
      <c r="D4" s="14"/>
      <c r="E4" s="14"/>
      <c r="F4" s="15" t="str">
        <f>'[1]1安謝'!F4:G4</f>
        <v>H30.1</v>
      </c>
      <c r="G4" s="15"/>
      <c r="H4" s="16" t="s">
        <v>3</v>
      </c>
    </row>
    <row r="5" spans="1:29" ht="30" customHeight="1">
      <c r="B5" s="17" t="s">
        <v>4</v>
      </c>
      <c r="C5" s="18"/>
      <c r="D5" s="19" t="s">
        <v>5</v>
      </c>
      <c r="E5" s="20"/>
      <c r="F5" s="20"/>
      <c r="G5" s="20"/>
      <c r="H5" s="20"/>
      <c r="I5" s="21"/>
      <c r="J5" s="17" t="s">
        <v>4</v>
      </c>
      <c r="K5" s="18"/>
      <c r="L5" s="19" t="s">
        <v>6</v>
      </c>
      <c r="M5" s="20"/>
      <c r="N5" s="20"/>
      <c r="O5" s="20"/>
      <c r="P5" s="20"/>
      <c r="Q5" s="21"/>
      <c r="R5" s="17" t="s">
        <v>4</v>
      </c>
      <c r="S5" s="18"/>
      <c r="T5" s="22" t="s">
        <v>6</v>
      </c>
      <c r="U5" s="22"/>
      <c r="V5" s="22"/>
      <c r="W5" s="22"/>
      <c r="X5" s="22"/>
    </row>
    <row r="6" spans="1:29" ht="33" customHeight="1">
      <c r="B6" s="23" t="s">
        <v>7</v>
      </c>
      <c r="C6" s="24"/>
      <c r="D6" s="25" t="s">
        <v>8</v>
      </c>
      <c r="E6" s="26"/>
      <c r="F6" s="26"/>
      <c r="G6" s="26"/>
      <c r="H6" s="26"/>
      <c r="I6" s="27"/>
      <c r="J6" s="23" t="s">
        <v>9</v>
      </c>
      <c r="K6" s="24"/>
      <c r="L6" s="28" t="s">
        <v>10</v>
      </c>
      <c r="M6" s="29"/>
      <c r="N6" s="29"/>
      <c r="O6" s="29"/>
      <c r="P6" s="29"/>
      <c r="Q6" s="30"/>
      <c r="R6" s="23" t="s">
        <v>11</v>
      </c>
      <c r="S6" s="24"/>
      <c r="T6" s="31" t="s">
        <v>12</v>
      </c>
      <c r="U6" s="32"/>
      <c r="V6" s="32"/>
      <c r="W6" s="32"/>
      <c r="X6" s="33"/>
    </row>
    <row r="7" spans="1:29" ht="33" customHeight="1">
      <c r="B7" s="34"/>
      <c r="C7" s="35"/>
      <c r="D7" s="36"/>
      <c r="E7" s="37"/>
      <c r="F7" s="37"/>
      <c r="G7" s="37"/>
      <c r="H7" s="37"/>
      <c r="I7" s="38"/>
      <c r="J7" s="34"/>
      <c r="K7" s="35"/>
      <c r="L7" s="39"/>
      <c r="M7" s="40"/>
      <c r="N7" s="40"/>
      <c r="O7" s="40"/>
      <c r="P7" s="40"/>
      <c r="Q7" s="41"/>
      <c r="R7" s="34"/>
      <c r="S7" s="35"/>
      <c r="T7" s="42" t="s">
        <v>13</v>
      </c>
      <c r="U7" s="42"/>
      <c r="V7" s="42"/>
      <c r="W7" s="42"/>
      <c r="X7" s="42"/>
    </row>
    <row r="8" spans="1:29" ht="33" customHeight="1">
      <c r="B8" s="43"/>
      <c r="C8" s="44"/>
      <c r="D8" s="45"/>
      <c r="E8" s="46"/>
      <c r="F8" s="46"/>
      <c r="G8" s="46"/>
      <c r="H8" s="46"/>
      <c r="I8" s="47"/>
      <c r="J8" s="34"/>
      <c r="K8" s="35"/>
      <c r="L8" s="39"/>
      <c r="M8" s="40"/>
      <c r="N8" s="40"/>
      <c r="O8" s="40"/>
      <c r="P8" s="40"/>
      <c r="Q8" s="41"/>
      <c r="R8" s="34"/>
      <c r="S8" s="35"/>
      <c r="T8" s="42"/>
      <c r="U8" s="42"/>
      <c r="V8" s="42"/>
      <c r="W8" s="42"/>
      <c r="X8" s="42"/>
    </row>
    <row r="9" spans="1:29" ht="33" customHeight="1">
      <c r="B9" s="23" t="s">
        <v>14</v>
      </c>
      <c r="C9" s="24"/>
      <c r="D9" s="42" t="s">
        <v>15</v>
      </c>
      <c r="E9" s="42"/>
      <c r="F9" s="42"/>
      <c r="G9" s="42"/>
      <c r="H9" s="42"/>
      <c r="I9" s="42"/>
      <c r="J9" s="34"/>
      <c r="K9" s="35"/>
      <c r="L9" s="39"/>
      <c r="M9" s="40"/>
      <c r="N9" s="40"/>
      <c r="O9" s="40"/>
      <c r="P9" s="40"/>
      <c r="Q9" s="41"/>
      <c r="R9" s="43"/>
      <c r="S9" s="44"/>
      <c r="T9" s="31" t="s">
        <v>16</v>
      </c>
      <c r="U9" s="32"/>
      <c r="V9" s="32"/>
      <c r="W9" s="32"/>
      <c r="X9" s="33"/>
    </row>
    <row r="10" spans="1:29" ht="33" customHeight="1">
      <c r="B10" s="43"/>
      <c r="C10" s="44"/>
      <c r="D10" s="42" t="s">
        <v>17</v>
      </c>
      <c r="E10" s="42"/>
      <c r="F10" s="42"/>
      <c r="G10" s="42"/>
      <c r="H10" s="42"/>
      <c r="I10" s="42"/>
      <c r="J10" s="43"/>
      <c r="K10" s="44"/>
      <c r="L10" s="48"/>
      <c r="M10" s="49"/>
      <c r="N10" s="49"/>
      <c r="O10" s="49"/>
      <c r="P10" s="49"/>
      <c r="Q10" s="50"/>
      <c r="R10" s="51"/>
      <c r="S10" s="51"/>
      <c r="T10" s="19"/>
      <c r="U10" s="20"/>
      <c r="V10" s="20"/>
      <c r="W10" s="20"/>
      <c r="X10" s="21"/>
    </row>
    <row r="11" spans="1:29" ht="15.75" customHeight="1">
      <c r="B11" s="52"/>
      <c r="C11" s="52"/>
      <c r="D11" s="53"/>
      <c r="E11" s="54"/>
      <c r="F11" s="54"/>
      <c r="G11" s="54"/>
      <c r="H11" s="54"/>
      <c r="I11" s="52"/>
      <c r="J11" s="52"/>
      <c r="K11" s="53"/>
      <c r="L11" s="54"/>
      <c r="M11" s="54"/>
      <c r="N11" s="54"/>
      <c r="O11" s="54"/>
      <c r="P11" s="52"/>
      <c r="Q11" s="52"/>
      <c r="R11" s="53"/>
      <c r="S11" s="54"/>
      <c r="T11" s="54"/>
      <c r="U11" s="54"/>
      <c r="V11" s="54"/>
    </row>
    <row r="12" spans="1:29" ht="30" customHeight="1">
      <c r="B12" s="52"/>
      <c r="C12" s="52"/>
      <c r="D12" s="53"/>
      <c r="E12" s="54"/>
      <c r="F12" s="54"/>
      <c r="G12" s="54"/>
      <c r="H12" s="54"/>
      <c r="I12" s="52"/>
      <c r="J12" s="52"/>
      <c r="K12" s="53"/>
      <c r="L12" s="54"/>
      <c r="M12" s="54"/>
      <c r="N12" s="54"/>
      <c r="O12" s="54"/>
      <c r="P12" s="52"/>
      <c r="Q12" s="52"/>
      <c r="R12" s="53"/>
      <c r="S12" s="54"/>
      <c r="T12" s="54"/>
      <c r="U12" s="54"/>
      <c r="V12" s="54"/>
    </row>
    <row r="13" spans="1:29" ht="32.25" customHeight="1">
      <c r="B13" s="52"/>
      <c r="C13" s="52"/>
      <c r="D13" s="53"/>
      <c r="E13" s="54"/>
      <c r="F13" s="54"/>
      <c r="G13" s="54"/>
      <c r="H13" s="54"/>
      <c r="I13" s="52"/>
      <c r="J13" s="52"/>
      <c r="K13" s="53"/>
      <c r="L13" s="54"/>
      <c r="M13" s="54"/>
      <c r="N13" s="54"/>
      <c r="O13" s="54"/>
      <c r="P13" s="52"/>
      <c r="Q13" s="52"/>
      <c r="R13" s="53"/>
      <c r="S13" s="54"/>
      <c r="T13" s="54"/>
      <c r="U13" s="54"/>
      <c r="V13" s="54"/>
    </row>
    <row r="14" spans="1:29" ht="32.25" customHeight="1">
      <c r="B14" s="52"/>
      <c r="C14" s="52"/>
      <c r="D14" s="53"/>
      <c r="E14" s="54"/>
      <c r="F14" s="54"/>
      <c r="G14" s="54"/>
      <c r="H14" s="54"/>
      <c r="I14" s="52"/>
      <c r="J14" s="52"/>
      <c r="K14" s="53"/>
      <c r="L14" s="54"/>
      <c r="M14" s="54"/>
      <c r="N14" s="54"/>
      <c r="O14" s="54"/>
      <c r="P14" s="52"/>
      <c r="Q14" s="52"/>
      <c r="R14" s="53"/>
      <c r="S14" s="54"/>
      <c r="T14" s="54"/>
      <c r="U14" s="54"/>
      <c r="V14" s="54"/>
    </row>
    <row r="15" spans="1:29" ht="32.25" customHeight="1">
      <c r="B15" s="52"/>
      <c r="C15" s="52"/>
      <c r="D15" s="53"/>
      <c r="E15" s="54"/>
      <c r="F15" s="54"/>
      <c r="G15" s="54"/>
      <c r="H15" s="54"/>
      <c r="I15" s="52"/>
      <c r="J15" s="52"/>
      <c r="K15" s="53"/>
      <c r="L15" s="54"/>
      <c r="M15" s="54"/>
      <c r="N15" s="54"/>
      <c r="O15" s="54"/>
      <c r="P15" s="52"/>
      <c r="Q15" s="52"/>
      <c r="R15" s="53"/>
      <c r="S15" s="54"/>
      <c r="T15" s="54"/>
      <c r="U15" s="54"/>
      <c r="V15" s="54"/>
    </row>
    <row r="16" spans="1:29" ht="32.25" customHeight="1">
      <c r="B16" s="52"/>
      <c r="C16" s="52"/>
      <c r="D16" s="53"/>
      <c r="E16" s="54"/>
      <c r="F16" s="54"/>
      <c r="G16" s="54"/>
      <c r="H16" s="54"/>
      <c r="I16" s="52"/>
      <c r="J16" s="52"/>
      <c r="K16" s="53"/>
      <c r="L16" s="54"/>
      <c r="M16" s="54"/>
      <c r="N16" s="54"/>
      <c r="O16" s="54"/>
      <c r="P16" s="52"/>
      <c r="Q16" s="52"/>
      <c r="R16" s="53"/>
      <c r="S16" s="54"/>
      <c r="T16" s="54"/>
      <c r="U16" s="54"/>
      <c r="V16" s="54"/>
    </row>
    <row r="17" spans="1:29" ht="32.25" customHeight="1">
      <c r="B17" s="52"/>
      <c r="C17" s="52"/>
      <c r="D17" s="53"/>
      <c r="E17" s="54"/>
      <c r="F17" s="54"/>
      <c r="G17" s="54"/>
      <c r="H17" s="54"/>
      <c r="I17" s="52"/>
      <c r="J17" s="52"/>
      <c r="K17" s="53"/>
      <c r="L17" s="54"/>
      <c r="M17" s="54"/>
      <c r="N17" s="54"/>
      <c r="O17" s="54"/>
      <c r="P17" s="52"/>
      <c r="Q17" s="52"/>
      <c r="R17" s="53"/>
      <c r="S17" s="54"/>
      <c r="T17" s="54"/>
      <c r="U17" s="54"/>
      <c r="V17" s="54"/>
    </row>
    <row r="18" spans="1:29" ht="32.25" customHeight="1">
      <c r="B18" s="52"/>
      <c r="C18" s="52"/>
      <c r="D18" s="53"/>
      <c r="E18" s="54"/>
      <c r="F18" s="54"/>
      <c r="G18" s="54"/>
      <c r="H18" s="54"/>
      <c r="I18" s="52"/>
      <c r="J18" s="52"/>
      <c r="K18" s="53"/>
      <c r="L18" s="54"/>
      <c r="M18" s="54"/>
      <c r="N18" s="54"/>
      <c r="O18" s="54"/>
      <c r="P18" s="52"/>
      <c r="Q18" s="52"/>
      <c r="R18" s="53"/>
      <c r="S18" s="54"/>
      <c r="T18" s="54"/>
      <c r="U18" s="54"/>
      <c r="V18" s="54"/>
    </row>
    <row r="19" spans="1:29" ht="39" customHeight="1">
      <c r="B19" s="52"/>
      <c r="C19" s="52"/>
      <c r="D19" s="53"/>
      <c r="E19" s="54"/>
      <c r="F19" s="54"/>
      <c r="G19" s="54"/>
      <c r="H19" s="54"/>
      <c r="I19" s="52"/>
      <c r="J19" s="52"/>
      <c r="K19" s="53"/>
      <c r="L19" s="54"/>
      <c r="M19" s="54"/>
      <c r="N19" s="54"/>
      <c r="O19" s="54"/>
      <c r="P19" s="52"/>
      <c r="Q19" s="52"/>
      <c r="R19" s="53"/>
      <c r="S19" s="54"/>
      <c r="T19" s="54"/>
      <c r="U19" s="54"/>
      <c r="V19" s="54"/>
    </row>
    <row r="20" spans="1:29" ht="32.25" customHeight="1">
      <c r="B20" s="52"/>
      <c r="C20" s="52"/>
      <c r="D20" s="53"/>
      <c r="E20" s="54"/>
      <c r="F20" s="54"/>
      <c r="G20" s="54"/>
      <c r="H20" s="54"/>
      <c r="I20" s="52"/>
      <c r="J20" s="52"/>
      <c r="K20" s="53"/>
      <c r="L20" s="54"/>
      <c r="M20" s="54"/>
      <c r="N20" s="54"/>
      <c r="O20" s="54"/>
      <c r="P20" s="52"/>
      <c r="Q20" s="52"/>
      <c r="R20" s="53"/>
      <c r="S20" s="54"/>
      <c r="T20" s="54"/>
      <c r="U20" s="54"/>
      <c r="V20" s="54"/>
    </row>
    <row r="21" spans="1:29" ht="32.25" customHeight="1">
      <c r="B21" s="52"/>
      <c r="C21" s="52"/>
      <c r="D21" s="53"/>
      <c r="E21" s="54"/>
      <c r="F21" s="54"/>
      <c r="G21" s="54"/>
      <c r="H21" s="54"/>
      <c r="I21" s="52"/>
      <c r="J21" s="52"/>
      <c r="K21" s="53"/>
      <c r="L21" s="54"/>
      <c r="M21" s="54"/>
      <c r="N21" s="54"/>
      <c r="O21" s="54"/>
      <c r="P21" s="52"/>
      <c r="Q21" s="52"/>
      <c r="R21" s="53"/>
      <c r="S21" s="54"/>
      <c r="T21" s="54"/>
      <c r="U21" s="54"/>
      <c r="V21" s="54"/>
    </row>
    <row r="22" spans="1:29" ht="32.25" customHeight="1">
      <c r="B22" s="52"/>
      <c r="C22" s="52"/>
      <c r="D22" s="53"/>
      <c r="E22" s="54"/>
      <c r="F22" s="54"/>
      <c r="G22" s="54"/>
      <c r="H22" s="54"/>
      <c r="I22" s="52"/>
      <c r="J22" s="52"/>
      <c r="K22" s="53"/>
      <c r="L22" s="54"/>
      <c r="M22" s="54"/>
      <c r="N22" s="54"/>
      <c r="O22" s="54"/>
      <c r="P22" s="52"/>
      <c r="Q22" s="52"/>
      <c r="R22" s="53"/>
      <c r="S22" s="54"/>
      <c r="T22" s="54"/>
      <c r="U22" s="54"/>
      <c r="V22" s="54"/>
    </row>
    <row r="23" spans="1:29" ht="32.25" customHeight="1">
      <c r="B23" s="52"/>
      <c r="C23" s="52"/>
      <c r="D23" s="53"/>
      <c r="E23" s="54"/>
      <c r="F23" s="54"/>
      <c r="G23" s="54"/>
      <c r="H23" s="54"/>
      <c r="I23" s="52"/>
      <c r="J23" s="52"/>
      <c r="K23" s="53"/>
      <c r="L23" s="54"/>
      <c r="M23" s="54"/>
      <c r="N23" s="54"/>
      <c r="O23" s="54"/>
      <c r="P23" s="52"/>
      <c r="Q23" s="52"/>
      <c r="R23" s="53"/>
      <c r="S23" s="54"/>
      <c r="T23" s="54"/>
      <c r="U23" s="54"/>
      <c r="V23" s="54"/>
    </row>
    <row r="24" spans="1:29" ht="32.25" customHeight="1">
      <c r="B24" s="52"/>
      <c r="C24" s="52"/>
      <c r="D24" s="53"/>
      <c r="E24" s="54"/>
      <c r="F24" s="54"/>
      <c r="G24" s="54"/>
      <c r="H24" s="54"/>
      <c r="I24" s="52"/>
      <c r="J24" s="52"/>
      <c r="K24" s="53"/>
      <c r="L24" s="54"/>
      <c r="M24" s="54"/>
      <c r="N24" s="54"/>
      <c r="O24" s="54"/>
      <c r="P24" s="52"/>
      <c r="Q24" s="52"/>
      <c r="R24" s="53"/>
      <c r="S24" s="54"/>
      <c r="T24" s="54"/>
      <c r="U24" s="54"/>
      <c r="V24" s="54"/>
    </row>
    <row r="25" spans="1:29" ht="36.75" customHeight="1">
      <c r="A25" s="9"/>
      <c r="B25" s="9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6"/>
      <c r="R25" s="54"/>
      <c r="S25" s="53"/>
      <c r="T25" s="54"/>
      <c r="U25" s="54"/>
      <c r="V25" s="54"/>
      <c r="W25" s="54"/>
    </row>
    <row r="26" spans="1:29" ht="21" customHeight="1">
      <c r="A26" s="9"/>
      <c r="B26" s="9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6"/>
      <c r="R26" s="54"/>
      <c r="S26" s="53"/>
      <c r="T26" s="54"/>
      <c r="U26" s="54"/>
      <c r="AC26" s="57"/>
    </row>
    <row r="27" spans="1:29" ht="15" customHeight="1">
      <c r="A27" s="9"/>
      <c r="B27" s="9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6"/>
      <c r="R27" s="54"/>
      <c r="S27" s="53"/>
      <c r="T27" s="54"/>
      <c r="U27" s="54"/>
      <c r="V27" s="54"/>
      <c r="W27" s="54"/>
      <c r="Y27" s="57"/>
      <c r="Z27" s="57"/>
      <c r="AA27" s="57"/>
      <c r="AB27" s="57"/>
      <c r="AC27" s="57"/>
    </row>
    <row r="28" spans="1:29" ht="30" customHeight="1">
      <c r="A28" s="58">
        <v>1</v>
      </c>
      <c r="B28" s="59" t="s">
        <v>18</v>
      </c>
      <c r="C28" s="60"/>
      <c r="D28" s="60"/>
      <c r="E28" s="61"/>
      <c r="F28" s="61"/>
      <c r="G28" s="62"/>
      <c r="H28" s="62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</row>
    <row r="29" spans="1:29" ht="30" customHeight="1">
      <c r="A29" s="9"/>
      <c r="B29" s="9"/>
      <c r="C29" s="64"/>
      <c r="D29" s="65"/>
      <c r="E29" s="65"/>
      <c r="F29" s="65"/>
      <c r="G29" s="65"/>
      <c r="H29" s="65"/>
      <c r="I29" s="66"/>
      <c r="J29" s="66"/>
      <c r="K29" s="67"/>
      <c r="L29" s="68"/>
      <c r="M29" s="68"/>
      <c r="N29" s="55"/>
      <c r="O29" s="55"/>
      <c r="P29" s="55"/>
      <c r="Q29" s="69"/>
      <c r="R29" s="69"/>
      <c r="S29" s="69"/>
    </row>
    <row r="30" spans="1:29" ht="30" customHeight="1" thickBot="1">
      <c r="A30" s="9"/>
      <c r="B30" s="70" t="s">
        <v>19</v>
      </c>
      <c r="C30" s="71"/>
      <c r="D30" s="71"/>
      <c r="E30" s="71"/>
      <c r="F30" s="71"/>
      <c r="G30" s="71"/>
      <c r="H30" s="15" t="str">
        <f>'[1]1安謝'!H24:I24</f>
        <v>Ｒ4.5.1</v>
      </c>
      <c r="I30" s="15"/>
      <c r="J30" s="16" t="s">
        <v>3</v>
      </c>
      <c r="L30" s="72"/>
      <c r="M30" s="72"/>
    </row>
    <row r="31" spans="1:29" ht="36.75" customHeight="1">
      <c r="A31" s="9"/>
      <c r="B31" s="73" t="s">
        <v>20</v>
      </c>
      <c r="C31" s="74"/>
      <c r="D31" s="75" t="s">
        <v>21</v>
      </c>
      <c r="E31" s="76"/>
      <c r="F31" s="77" t="s">
        <v>22</v>
      </c>
      <c r="G31" s="78"/>
      <c r="H31" s="75" t="s">
        <v>23</v>
      </c>
      <c r="I31" s="76"/>
      <c r="J31" s="75" t="s">
        <v>24</v>
      </c>
      <c r="K31" s="76"/>
      <c r="L31" s="77" t="s">
        <v>25</v>
      </c>
      <c r="M31" s="79"/>
      <c r="Y31" s="80"/>
      <c r="Z31" s="80"/>
      <c r="AA31" s="80"/>
      <c r="AB31" s="80"/>
      <c r="AC31" s="80"/>
    </row>
    <row r="32" spans="1:29" ht="30" customHeight="1">
      <c r="A32" s="9"/>
      <c r="B32" s="81" t="s">
        <v>26</v>
      </c>
      <c r="C32" s="82"/>
      <c r="D32" s="83">
        <v>3681</v>
      </c>
      <c r="E32" s="84"/>
      <c r="F32" s="83">
        <v>3673</v>
      </c>
      <c r="G32" s="84"/>
      <c r="H32" s="83">
        <v>3608</v>
      </c>
      <c r="I32" s="84"/>
      <c r="J32" s="83">
        <v>3626</v>
      </c>
      <c r="K32" s="84"/>
      <c r="L32" s="85">
        <v>3652</v>
      </c>
      <c r="M32" s="86"/>
      <c r="Y32" s="80"/>
      <c r="Z32" s="80"/>
      <c r="AA32" s="80"/>
      <c r="AB32" s="80"/>
      <c r="AC32" s="80"/>
    </row>
    <row r="33" spans="1:29" ht="30" customHeight="1">
      <c r="A33" s="9"/>
      <c r="B33" s="81" t="s">
        <v>27</v>
      </c>
      <c r="C33" s="82"/>
      <c r="D33" s="83">
        <v>3815</v>
      </c>
      <c r="E33" s="84"/>
      <c r="F33" s="83">
        <v>3858</v>
      </c>
      <c r="G33" s="84"/>
      <c r="H33" s="83">
        <v>3826</v>
      </c>
      <c r="I33" s="84"/>
      <c r="J33" s="83">
        <v>3843</v>
      </c>
      <c r="K33" s="84"/>
      <c r="L33" s="85">
        <v>3771</v>
      </c>
      <c r="M33" s="86"/>
      <c r="Y33" s="80"/>
      <c r="Z33" s="80"/>
      <c r="AA33" s="80"/>
      <c r="AB33" s="80"/>
      <c r="AC33" s="80"/>
    </row>
    <row r="34" spans="1:29" ht="30" customHeight="1" thickBot="1">
      <c r="A34" s="9"/>
      <c r="B34" s="87" t="s">
        <v>28</v>
      </c>
      <c r="C34" s="88"/>
      <c r="D34" s="89">
        <v>7496</v>
      </c>
      <c r="E34" s="90"/>
      <c r="F34" s="89">
        <v>7531</v>
      </c>
      <c r="G34" s="90"/>
      <c r="H34" s="89">
        <v>7434</v>
      </c>
      <c r="I34" s="90"/>
      <c r="J34" s="91">
        <v>7469</v>
      </c>
      <c r="K34" s="92"/>
      <c r="L34" s="93">
        <v>7423</v>
      </c>
      <c r="M34" s="94"/>
      <c r="Y34" s="80"/>
      <c r="Z34" s="80"/>
      <c r="AA34" s="80"/>
      <c r="AB34" s="80"/>
      <c r="AC34" s="80"/>
    </row>
    <row r="35" spans="1:29" ht="30" customHeight="1" thickBot="1">
      <c r="A35" s="9"/>
      <c r="B35" s="95" t="s">
        <v>29</v>
      </c>
      <c r="C35" s="96"/>
      <c r="D35" s="97">
        <v>3343</v>
      </c>
      <c r="E35" s="98"/>
      <c r="F35" s="97">
        <v>3454</v>
      </c>
      <c r="G35" s="98"/>
      <c r="H35" s="97">
        <v>3457</v>
      </c>
      <c r="I35" s="98"/>
      <c r="J35" s="97">
        <v>3528</v>
      </c>
      <c r="K35" s="98"/>
      <c r="L35" s="99">
        <v>3542</v>
      </c>
      <c r="M35" s="100"/>
      <c r="Y35" s="80"/>
      <c r="Z35" s="80"/>
      <c r="AA35" s="80"/>
      <c r="AB35" s="80"/>
      <c r="AC35" s="80"/>
    </row>
    <row r="36" spans="1:29" ht="30" customHeight="1">
      <c r="A36" s="9"/>
      <c r="B36" s="9"/>
      <c r="C36" s="101"/>
      <c r="D36" s="102"/>
      <c r="E36" s="103"/>
      <c r="F36" s="102"/>
      <c r="G36" s="103"/>
      <c r="H36" s="104"/>
      <c r="I36" s="104"/>
      <c r="J36" s="104"/>
      <c r="K36" s="104"/>
      <c r="L36" s="104"/>
      <c r="M36" s="104"/>
      <c r="Y36" s="80"/>
      <c r="Z36" s="80"/>
      <c r="AA36" s="80"/>
      <c r="AB36" s="80"/>
      <c r="AC36" s="80"/>
    </row>
    <row r="37" spans="1:29" ht="30" customHeight="1" thickBot="1">
      <c r="B37" s="105" t="s">
        <v>30</v>
      </c>
      <c r="C37" s="105"/>
      <c r="D37" s="106"/>
      <c r="E37" s="106"/>
      <c r="F37" s="106"/>
      <c r="G37" s="106"/>
      <c r="H37" s="107" t="str">
        <f>'[1]1安謝'!H32:I32</f>
        <v>Ｒ4.5.1</v>
      </c>
      <c r="I37" s="107"/>
      <c r="J37" s="108" t="s">
        <v>3</v>
      </c>
      <c r="K37" s="104"/>
      <c r="P37" s="109"/>
      <c r="Q37" s="109"/>
      <c r="R37" s="69"/>
      <c r="S37" s="69"/>
      <c r="T37" s="69"/>
    </row>
    <row r="38" spans="1:29" ht="39" customHeight="1">
      <c r="B38" s="73" t="s">
        <v>20</v>
      </c>
      <c r="C38" s="74"/>
      <c r="D38" s="110" t="s">
        <v>31</v>
      </c>
      <c r="E38" s="111"/>
      <c r="F38" s="112" t="s">
        <v>32</v>
      </c>
      <c r="G38" s="113"/>
      <c r="H38" s="114" t="s">
        <v>33</v>
      </c>
      <c r="I38" s="115"/>
      <c r="J38" s="112" t="s">
        <v>32</v>
      </c>
      <c r="K38" s="113"/>
      <c r="L38" s="116" t="s">
        <v>34</v>
      </c>
      <c r="M38" s="117"/>
      <c r="N38" s="118" t="s">
        <v>32</v>
      </c>
      <c r="O38" s="119"/>
      <c r="P38" s="120" t="s">
        <v>35</v>
      </c>
      <c r="Q38" s="117"/>
      <c r="R38" s="118" t="s">
        <v>32</v>
      </c>
      <c r="S38" s="119"/>
      <c r="T38" s="110" t="s">
        <v>36</v>
      </c>
      <c r="U38" s="111"/>
      <c r="V38" s="112" t="s">
        <v>32</v>
      </c>
      <c r="W38" s="113"/>
    </row>
    <row r="39" spans="1:29" ht="30" customHeight="1">
      <c r="B39" s="121" t="s">
        <v>37</v>
      </c>
      <c r="C39" s="122"/>
      <c r="D39" s="123">
        <v>1112</v>
      </c>
      <c r="E39" s="124"/>
      <c r="F39" s="125">
        <v>0.14834578441835647</v>
      </c>
      <c r="G39" s="126"/>
      <c r="H39" s="123">
        <v>1094</v>
      </c>
      <c r="I39" s="124"/>
      <c r="J39" s="125">
        <v>0.14526623290399682</v>
      </c>
      <c r="K39" s="126"/>
      <c r="L39" s="127">
        <v>1041</v>
      </c>
      <c r="M39" s="128"/>
      <c r="N39" s="129">
        <v>0.1400322841000807</v>
      </c>
      <c r="O39" s="130"/>
      <c r="P39" s="127">
        <v>1029</v>
      </c>
      <c r="Q39" s="128"/>
      <c r="R39" s="129">
        <v>0.13776944704779756</v>
      </c>
      <c r="S39" s="130"/>
      <c r="T39" s="123">
        <v>991</v>
      </c>
      <c r="U39" s="124"/>
      <c r="V39" s="125">
        <v>0.13350397413444698</v>
      </c>
      <c r="W39" s="126"/>
    </row>
    <row r="40" spans="1:29" ht="30" customHeight="1">
      <c r="B40" s="131" t="s">
        <v>38</v>
      </c>
      <c r="C40" s="132"/>
      <c r="D40" s="123">
        <v>4725</v>
      </c>
      <c r="E40" s="124"/>
      <c r="F40" s="125">
        <v>0.63033617929562435</v>
      </c>
      <c r="G40" s="126"/>
      <c r="H40" s="123">
        <v>4734</v>
      </c>
      <c r="I40" s="124"/>
      <c r="J40" s="125">
        <v>0.62860177931217631</v>
      </c>
      <c r="K40" s="126"/>
      <c r="L40" s="127">
        <v>4712</v>
      </c>
      <c r="M40" s="128"/>
      <c r="N40" s="129">
        <v>0.63384449825127787</v>
      </c>
      <c r="O40" s="130"/>
      <c r="P40" s="127">
        <v>4706</v>
      </c>
      <c r="Q40" s="128"/>
      <c r="R40" s="129">
        <v>0.63007095996786722</v>
      </c>
      <c r="S40" s="130"/>
      <c r="T40" s="123">
        <v>4676</v>
      </c>
      <c r="U40" s="124"/>
      <c r="V40" s="125">
        <v>0.62993398895325337</v>
      </c>
      <c r="W40" s="126"/>
    </row>
    <row r="41" spans="1:29" ht="30" customHeight="1">
      <c r="B41" s="133" t="s">
        <v>39</v>
      </c>
      <c r="C41" s="134"/>
      <c r="D41" s="127">
        <v>1659</v>
      </c>
      <c r="E41" s="128"/>
      <c r="F41" s="135">
        <v>0.2213180362860192</v>
      </c>
      <c r="G41" s="136"/>
      <c r="H41" s="127">
        <v>1703</v>
      </c>
      <c r="I41" s="128"/>
      <c r="J41" s="135">
        <v>0.22613198778382684</v>
      </c>
      <c r="K41" s="136"/>
      <c r="L41" s="127">
        <v>1681</v>
      </c>
      <c r="M41" s="128"/>
      <c r="N41" s="135">
        <v>0.22612321764864138</v>
      </c>
      <c r="O41" s="136"/>
      <c r="P41" s="127">
        <v>1734</v>
      </c>
      <c r="Q41" s="128"/>
      <c r="R41" s="135">
        <v>0.23215959298433525</v>
      </c>
      <c r="S41" s="136"/>
      <c r="T41" s="123">
        <v>1756</v>
      </c>
      <c r="U41" s="124"/>
      <c r="V41" s="137">
        <v>0.2365620369122996</v>
      </c>
      <c r="W41" s="138"/>
    </row>
    <row r="42" spans="1:29" ht="30" customHeight="1" thickBot="1">
      <c r="B42" s="139" t="s">
        <v>40</v>
      </c>
      <c r="C42" s="140"/>
      <c r="D42" s="141">
        <v>7496</v>
      </c>
      <c r="E42" s="142"/>
      <c r="F42" s="143"/>
      <c r="G42" s="144"/>
      <c r="H42" s="141">
        <v>7531</v>
      </c>
      <c r="I42" s="142"/>
      <c r="J42" s="143"/>
      <c r="K42" s="144"/>
      <c r="L42" s="141">
        <v>7434</v>
      </c>
      <c r="M42" s="142"/>
      <c r="N42" s="143"/>
      <c r="O42" s="144"/>
      <c r="P42" s="141">
        <v>7469</v>
      </c>
      <c r="Q42" s="142"/>
      <c r="R42" s="143"/>
      <c r="S42" s="144"/>
      <c r="T42" s="145">
        <v>7423</v>
      </c>
      <c r="U42" s="146"/>
      <c r="V42" s="147"/>
      <c r="W42" s="148"/>
    </row>
    <row r="43" spans="1:29" ht="30" customHeight="1">
      <c r="B43" s="149" t="s">
        <v>41</v>
      </c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09"/>
      <c r="Q43" s="109"/>
      <c r="R43" s="69"/>
      <c r="S43" s="69"/>
      <c r="T43" s="69"/>
    </row>
    <row r="44" spans="1:29" ht="30" customHeight="1">
      <c r="A44" s="9"/>
      <c r="B44" s="9"/>
      <c r="C44" s="101"/>
      <c r="D44" s="9"/>
      <c r="E44" s="9"/>
      <c r="F44" s="9"/>
      <c r="G44" s="9"/>
      <c r="H44" s="150"/>
      <c r="I44" s="151"/>
      <c r="J44" s="9"/>
      <c r="K44" s="55"/>
      <c r="L44" s="55"/>
      <c r="M44" s="152"/>
      <c r="N44" s="152"/>
      <c r="O44" s="109"/>
      <c r="P44" s="109"/>
      <c r="Q44" s="69"/>
      <c r="R44" s="69"/>
      <c r="S44" s="69"/>
    </row>
    <row r="45" spans="1:29" ht="30" customHeight="1">
      <c r="A45" s="9"/>
      <c r="B45" s="9"/>
      <c r="C45" s="101"/>
      <c r="D45" s="9"/>
      <c r="E45" s="9"/>
      <c r="F45" s="9"/>
      <c r="G45" s="9"/>
      <c r="H45" s="150"/>
      <c r="I45" s="151"/>
      <c r="J45" s="9"/>
      <c r="K45" s="55"/>
      <c r="L45" s="55"/>
      <c r="M45" s="152"/>
      <c r="N45" s="152"/>
      <c r="O45" s="109"/>
      <c r="P45" s="109"/>
      <c r="Q45" s="69"/>
      <c r="R45" s="69"/>
      <c r="S45" s="69"/>
    </row>
    <row r="46" spans="1:29" ht="30" customHeight="1">
      <c r="A46" s="9"/>
      <c r="B46" s="9"/>
      <c r="C46" s="101"/>
      <c r="D46" s="9"/>
      <c r="E46" s="9"/>
      <c r="F46" s="9"/>
      <c r="G46" s="9"/>
      <c r="H46" s="150"/>
      <c r="I46" s="151"/>
      <c r="J46" s="9"/>
      <c r="K46" s="55"/>
      <c r="L46" s="55"/>
      <c r="M46" s="152"/>
      <c r="N46" s="152"/>
      <c r="O46" s="109"/>
      <c r="P46" s="109"/>
      <c r="Q46" s="69"/>
      <c r="R46" s="69"/>
      <c r="S46" s="69"/>
    </row>
    <row r="47" spans="1:29" ht="30" customHeight="1">
      <c r="A47" s="9"/>
      <c r="B47" s="9"/>
      <c r="C47" s="101"/>
      <c r="D47" s="9"/>
      <c r="E47" s="9"/>
      <c r="F47" s="9"/>
      <c r="G47" s="9"/>
      <c r="H47" s="150"/>
      <c r="I47" s="151"/>
      <c r="J47" s="9"/>
      <c r="K47" s="55"/>
      <c r="L47" s="55"/>
      <c r="M47" s="152"/>
      <c r="N47" s="152"/>
      <c r="O47" s="109"/>
      <c r="P47" s="109"/>
      <c r="Q47" s="69"/>
      <c r="R47" s="69"/>
      <c r="S47" s="69"/>
    </row>
    <row r="48" spans="1:29" ht="30" customHeight="1">
      <c r="A48" s="9"/>
      <c r="B48" s="9"/>
      <c r="C48" s="101"/>
      <c r="D48" s="9"/>
      <c r="E48" s="9"/>
      <c r="F48" s="9"/>
      <c r="G48" s="9"/>
      <c r="H48" s="150"/>
      <c r="I48" s="151"/>
      <c r="J48" s="9"/>
      <c r="K48" s="55"/>
      <c r="L48" s="55"/>
      <c r="M48" s="152"/>
      <c r="N48" s="152"/>
      <c r="O48" s="109"/>
      <c r="P48" s="109"/>
      <c r="Q48" s="69"/>
      <c r="R48" s="69"/>
      <c r="S48" s="69"/>
    </row>
    <row r="49" spans="1:24" ht="30" customHeight="1">
      <c r="A49" s="9"/>
      <c r="B49" s="9"/>
      <c r="C49" s="101"/>
      <c r="D49" s="9"/>
      <c r="E49" s="9"/>
      <c r="F49" s="9"/>
      <c r="G49" s="9"/>
      <c r="H49" s="150"/>
      <c r="I49" s="151"/>
      <c r="J49" s="9"/>
      <c r="K49" s="55"/>
      <c r="L49" s="55"/>
      <c r="M49" s="152"/>
      <c r="N49" s="152"/>
      <c r="O49" s="109"/>
      <c r="P49" s="109"/>
      <c r="Q49" s="69"/>
      <c r="R49" s="69"/>
      <c r="S49" s="69"/>
    </row>
    <row r="50" spans="1:24" ht="30" customHeight="1">
      <c r="A50" s="9"/>
      <c r="B50" s="9"/>
      <c r="C50" s="101"/>
      <c r="D50" s="9"/>
      <c r="E50" s="9"/>
      <c r="F50" s="9"/>
      <c r="G50" s="9"/>
      <c r="H50" s="150"/>
      <c r="I50" s="151"/>
      <c r="J50" s="9"/>
      <c r="K50" s="55"/>
      <c r="L50" s="55"/>
      <c r="M50" s="152"/>
      <c r="N50" s="152"/>
      <c r="O50" s="109"/>
      <c r="P50" s="109"/>
      <c r="Q50" s="69"/>
      <c r="R50" s="69"/>
      <c r="S50" s="69"/>
    </row>
    <row r="51" spans="1:24" ht="30" customHeight="1">
      <c r="A51" s="9"/>
      <c r="B51" s="9"/>
      <c r="C51" s="101"/>
      <c r="D51" s="9"/>
      <c r="E51" s="9"/>
      <c r="F51" s="9"/>
      <c r="G51" s="9"/>
      <c r="H51" s="150"/>
      <c r="I51" s="151"/>
      <c r="J51" s="9"/>
      <c r="K51" s="55"/>
      <c r="L51" s="55"/>
      <c r="M51" s="152"/>
      <c r="N51" s="152"/>
      <c r="O51" s="109"/>
      <c r="P51" s="109"/>
      <c r="Q51" s="69"/>
      <c r="R51" s="69"/>
      <c r="S51" s="69"/>
    </row>
    <row r="52" spans="1:24" ht="30" customHeight="1">
      <c r="A52" s="9"/>
      <c r="B52" s="9"/>
      <c r="C52" s="101"/>
      <c r="D52" s="9"/>
      <c r="E52" s="9"/>
      <c r="F52" s="9"/>
      <c r="G52" s="9"/>
      <c r="H52" s="150"/>
      <c r="I52" s="151"/>
      <c r="J52" s="9"/>
      <c r="K52" s="55"/>
      <c r="L52" s="55"/>
      <c r="M52" s="152"/>
      <c r="N52" s="152"/>
      <c r="O52" s="109"/>
      <c r="P52" s="109"/>
      <c r="Q52" s="69"/>
      <c r="R52" s="69"/>
      <c r="S52" s="69"/>
    </row>
    <row r="53" spans="1:24" ht="30" customHeight="1">
      <c r="A53" s="58">
        <v>2</v>
      </c>
      <c r="B53" s="59" t="s">
        <v>42</v>
      </c>
      <c r="C53" s="60"/>
      <c r="D53" s="60"/>
      <c r="E53" s="61"/>
      <c r="F53" s="61"/>
      <c r="G53" s="62"/>
      <c r="H53" s="62"/>
      <c r="I53" s="62"/>
      <c r="J53" s="62"/>
      <c r="K53" s="62"/>
      <c r="L53" s="153"/>
      <c r="M53" s="153"/>
      <c r="N53" s="153"/>
      <c r="O53" s="153"/>
      <c r="P53" s="153"/>
      <c r="Q53" s="153"/>
      <c r="R53" s="154"/>
      <c r="S53" s="155"/>
      <c r="T53" s="154"/>
      <c r="U53" s="155"/>
      <c r="V53" s="155"/>
      <c r="W53" s="63"/>
      <c r="X53" s="63"/>
    </row>
    <row r="54" spans="1:24" ht="18" customHeight="1">
      <c r="A54" s="156"/>
      <c r="B54" s="157"/>
      <c r="C54" s="158"/>
      <c r="D54" s="158"/>
      <c r="E54" s="159"/>
      <c r="F54" s="159"/>
      <c r="G54" s="9"/>
      <c r="H54" s="9"/>
      <c r="I54" s="9"/>
      <c r="J54" s="9"/>
      <c r="K54" s="9"/>
      <c r="L54" s="11"/>
      <c r="M54" s="11"/>
      <c r="N54" s="11"/>
      <c r="O54" s="11"/>
      <c r="P54" s="11"/>
      <c r="Q54" s="11"/>
      <c r="R54" s="12"/>
      <c r="S54" s="13"/>
      <c r="T54" s="12"/>
      <c r="U54" s="13"/>
      <c r="V54" s="13"/>
    </row>
    <row r="55" spans="1:24" ht="30" customHeight="1">
      <c r="A55" s="156"/>
      <c r="B55" s="160" t="s">
        <v>43</v>
      </c>
      <c r="C55" s="160"/>
      <c r="D55" s="160"/>
      <c r="E55" s="161"/>
      <c r="F55" s="161"/>
      <c r="G55" s="162"/>
      <c r="H55" s="162"/>
      <c r="I55" s="16"/>
      <c r="J55" s="9"/>
      <c r="K55" s="9"/>
      <c r="L55" s="11"/>
      <c r="M55" s="11"/>
      <c r="N55" s="11"/>
      <c r="O55" s="11"/>
      <c r="P55" s="11"/>
      <c r="Q55" s="11"/>
      <c r="R55" s="12"/>
      <c r="S55" s="13"/>
      <c r="T55" s="12"/>
      <c r="U55" s="13"/>
      <c r="V55" s="13"/>
    </row>
    <row r="56" spans="1:24" ht="30" customHeight="1">
      <c r="A56" s="163"/>
      <c r="B56" s="164" t="s">
        <v>44</v>
      </c>
      <c r="C56" s="164"/>
      <c r="D56" s="164" t="s">
        <v>45</v>
      </c>
      <c r="E56" s="165"/>
      <c r="F56" s="165"/>
      <c r="G56" s="165"/>
      <c r="H56" s="165"/>
      <c r="I56" s="165"/>
      <c r="J56" s="165" t="s">
        <v>46</v>
      </c>
      <c r="K56" s="165"/>
      <c r="L56" s="166">
        <v>17173</v>
      </c>
      <c r="M56" s="167"/>
      <c r="N56" s="167"/>
      <c r="O56" s="167"/>
      <c r="P56" s="167"/>
      <c r="Q56" s="167"/>
      <c r="R56" s="168"/>
      <c r="S56" s="169"/>
      <c r="T56" s="170"/>
      <c r="U56" s="170"/>
      <c r="V56" s="170"/>
      <c r="W56" s="170"/>
      <c r="X56" s="170"/>
    </row>
    <row r="57" spans="1:24" ht="30" customHeight="1">
      <c r="A57" s="9"/>
      <c r="B57" s="9"/>
      <c r="C57" s="101"/>
      <c r="D57" s="9"/>
      <c r="E57" s="9"/>
      <c r="F57" s="9"/>
      <c r="J57" s="9"/>
      <c r="K57" s="55"/>
      <c r="L57" s="55"/>
      <c r="M57" s="152"/>
      <c r="N57" s="152"/>
      <c r="O57" s="109"/>
      <c r="P57" s="109"/>
      <c r="Q57" s="69"/>
      <c r="R57" s="69"/>
      <c r="S57" s="69"/>
    </row>
    <row r="58" spans="1:24" ht="30" customHeight="1" thickBot="1">
      <c r="B58" s="70" t="s">
        <v>47</v>
      </c>
      <c r="C58" s="70"/>
      <c r="D58" s="70"/>
      <c r="E58" s="70"/>
      <c r="F58" s="107" t="str">
        <f>'[1]1安謝'!F55:G55</f>
        <v>Ｒ4.5.1</v>
      </c>
      <c r="G58" s="107"/>
      <c r="H58" s="16" t="s">
        <v>3</v>
      </c>
      <c r="I58" s="171"/>
      <c r="J58" s="9"/>
    </row>
    <row r="59" spans="1:24" ht="44.25" customHeight="1">
      <c r="A59" s="54"/>
      <c r="B59" s="172" t="s">
        <v>20</v>
      </c>
      <c r="C59" s="173" t="s">
        <v>48</v>
      </c>
      <c r="D59" s="174"/>
      <c r="E59" s="175" t="s">
        <v>49</v>
      </c>
      <c r="F59" s="174"/>
      <c r="G59" s="175" t="s">
        <v>50</v>
      </c>
      <c r="H59" s="174"/>
      <c r="I59" s="176" t="s">
        <v>51</v>
      </c>
      <c r="J59" s="176"/>
      <c r="K59" s="176" t="s">
        <v>52</v>
      </c>
      <c r="L59" s="176"/>
      <c r="M59" s="176" t="s">
        <v>53</v>
      </c>
      <c r="N59" s="175"/>
      <c r="O59" s="177" t="s">
        <v>54</v>
      </c>
      <c r="P59" s="178"/>
      <c r="Q59" s="179" t="s">
        <v>40</v>
      </c>
      <c r="R59" s="180"/>
    </row>
    <row r="60" spans="1:24" ht="30" customHeight="1">
      <c r="A60" s="56"/>
      <c r="B60" s="181" t="s">
        <v>55</v>
      </c>
      <c r="C60" s="182">
        <v>106</v>
      </c>
      <c r="D60" s="183">
        <v>127</v>
      </c>
      <c r="E60" s="182">
        <v>93</v>
      </c>
      <c r="F60" s="183">
        <v>98</v>
      </c>
      <c r="G60" s="182">
        <v>103</v>
      </c>
      <c r="H60" s="183">
        <v>129</v>
      </c>
      <c r="I60" s="182">
        <v>106</v>
      </c>
      <c r="J60" s="183">
        <v>101</v>
      </c>
      <c r="K60" s="184">
        <v>105</v>
      </c>
      <c r="L60" s="184">
        <v>120</v>
      </c>
      <c r="M60" s="182">
        <v>92</v>
      </c>
      <c r="N60" s="183">
        <v>100</v>
      </c>
      <c r="O60" s="185">
        <v>36</v>
      </c>
      <c r="P60" s="186">
        <v>17</v>
      </c>
      <c r="Q60" s="187">
        <f t="shared" ref="Q60:Q65" si="0">SUM(C60+E60+G60+I60+K60+M60)</f>
        <v>605</v>
      </c>
      <c r="R60" s="188"/>
    </row>
    <row r="61" spans="1:24" ht="30" customHeight="1">
      <c r="A61" s="56"/>
      <c r="B61" s="181" t="s">
        <v>56</v>
      </c>
      <c r="C61" s="182">
        <v>97</v>
      </c>
      <c r="D61" s="183">
        <v>108</v>
      </c>
      <c r="E61" s="182">
        <v>106</v>
      </c>
      <c r="F61" s="183">
        <v>124</v>
      </c>
      <c r="G61" s="182">
        <v>94</v>
      </c>
      <c r="H61" s="183">
        <v>100</v>
      </c>
      <c r="I61" s="182">
        <v>101</v>
      </c>
      <c r="J61" s="183">
        <v>125</v>
      </c>
      <c r="K61" s="184">
        <v>101</v>
      </c>
      <c r="L61" s="184">
        <v>97</v>
      </c>
      <c r="M61" s="184">
        <v>102</v>
      </c>
      <c r="N61" s="184">
        <v>122</v>
      </c>
      <c r="O61" s="185">
        <v>37</v>
      </c>
      <c r="P61" s="186">
        <v>22</v>
      </c>
      <c r="Q61" s="187">
        <f t="shared" si="0"/>
        <v>601</v>
      </c>
      <c r="R61" s="188"/>
    </row>
    <row r="62" spans="1:24" ht="30" customHeight="1">
      <c r="A62" s="56"/>
      <c r="B62" s="181" t="s">
        <v>57</v>
      </c>
      <c r="C62" s="182">
        <v>88</v>
      </c>
      <c r="D62" s="183">
        <v>89</v>
      </c>
      <c r="E62" s="182">
        <v>119</v>
      </c>
      <c r="F62" s="183">
        <v>150</v>
      </c>
      <c r="G62" s="182">
        <v>85</v>
      </c>
      <c r="H62" s="183">
        <v>71</v>
      </c>
      <c r="I62" s="182">
        <v>96</v>
      </c>
      <c r="J62" s="183">
        <v>149</v>
      </c>
      <c r="K62" s="182">
        <v>97</v>
      </c>
      <c r="L62" s="183">
        <v>74</v>
      </c>
      <c r="M62" s="184">
        <v>112</v>
      </c>
      <c r="N62" s="184">
        <v>144</v>
      </c>
      <c r="O62" s="185">
        <v>38</v>
      </c>
      <c r="P62" s="186">
        <v>27</v>
      </c>
      <c r="Q62" s="187">
        <f t="shared" si="0"/>
        <v>597</v>
      </c>
      <c r="R62" s="188"/>
    </row>
    <row r="63" spans="1:24" ht="30" customHeight="1">
      <c r="A63" s="56"/>
      <c r="B63" s="189" t="s">
        <v>58</v>
      </c>
      <c r="C63" s="190">
        <v>79</v>
      </c>
      <c r="D63" s="191">
        <v>70</v>
      </c>
      <c r="E63" s="190">
        <v>132</v>
      </c>
      <c r="F63" s="191">
        <v>176</v>
      </c>
      <c r="G63" s="190">
        <v>76</v>
      </c>
      <c r="H63" s="191">
        <v>42</v>
      </c>
      <c r="I63" s="190">
        <v>91</v>
      </c>
      <c r="J63" s="191">
        <v>173</v>
      </c>
      <c r="K63" s="192">
        <v>93</v>
      </c>
      <c r="L63" s="192">
        <v>51</v>
      </c>
      <c r="M63" s="192">
        <v>122</v>
      </c>
      <c r="N63" s="192">
        <v>166</v>
      </c>
      <c r="O63" s="193">
        <v>39</v>
      </c>
      <c r="P63" s="194">
        <v>32</v>
      </c>
      <c r="Q63" s="195">
        <f t="shared" si="0"/>
        <v>593</v>
      </c>
      <c r="R63" s="196"/>
    </row>
    <row r="64" spans="1:24" ht="30" customHeight="1">
      <c r="A64" s="56"/>
      <c r="B64" s="197" t="s">
        <v>59</v>
      </c>
      <c r="C64" s="198">
        <v>63</v>
      </c>
      <c r="D64" s="199"/>
      <c r="E64" s="198">
        <v>61</v>
      </c>
      <c r="F64" s="199"/>
      <c r="G64" s="198">
        <v>62</v>
      </c>
      <c r="H64" s="199"/>
      <c r="I64" s="198">
        <v>73</v>
      </c>
      <c r="J64" s="199"/>
      <c r="K64" s="198">
        <v>68</v>
      </c>
      <c r="L64" s="199"/>
      <c r="M64" s="200">
        <v>78</v>
      </c>
      <c r="N64" s="200"/>
      <c r="O64" s="201">
        <v>27</v>
      </c>
      <c r="P64" s="202"/>
      <c r="Q64" s="203">
        <f t="shared" si="0"/>
        <v>405</v>
      </c>
      <c r="R64" s="204"/>
    </row>
    <row r="65" spans="1:35" ht="30" customHeight="1" thickBot="1">
      <c r="A65" s="56"/>
      <c r="B65" s="205" t="s">
        <v>60</v>
      </c>
      <c r="C65" s="206">
        <v>60</v>
      </c>
      <c r="D65" s="207"/>
      <c r="E65" s="206">
        <v>63</v>
      </c>
      <c r="F65" s="207"/>
      <c r="G65" s="206">
        <v>60</v>
      </c>
      <c r="H65" s="207"/>
      <c r="I65" s="206">
        <v>60</v>
      </c>
      <c r="J65" s="207"/>
      <c r="K65" s="206">
        <v>73</v>
      </c>
      <c r="L65" s="207"/>
      <c r="M65" s="208">
        <v>66</v>
      </c>
      <c r="N65" s="208"/>
      <c r="O65" s="209">
        <v>27</v>
      </c>
      <c r="P65" s="210"/>
      <c r="Q65" s="211">
        <f t="shared" si="0"/>
        <v>382</v>
      </c>
      <c r="R65" s="212"/>
    </row>
    <row r="66" spans="1:35" ht="26.25" customHeight="1">
      <c r="B66" s="213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5"/>
      <c r="R66" s="215"/>
      <c r="S66" s="215"/>
      <c r="T66" s="214"/>
      <c r="U66" s="214"/>
      <c r="V66" s="214"/>
    </row>
    <row r="67" spans="1:35" ht="28.5" customHeight="1">
      <c r="B67" s="216" t="s">
        <v>61</v>
      </c>
      <c r="C67" s="217"/>
      <c r="D67" s="217"/>
      <c r="E67" s="217"/>
      <c r="F67" s="217"/>
      <c r="G67" s="217"/>
      <c r="H67" s="15" t="str">
        <f>'[1]1安謝'!H64:I64</f>
        <v>Ｒ4.4.1</v>
      </c>
      <c r="I67" s="15"/>
      <c r="J67" s="16" t="s">
        <v>3</v>
      </c>
    </row>
    <row r="68" spans="1:35" ht="27" customHeight="1">
      <c r="B68" s="218" t="s">
        <v>62</v>
      </c>
      <c r="C68" s="218"/>
      <c r="D68" s="218"/>
      <c r="E68" s="218"/>
      <c r="F68" s="218" t="s">
        <v>63</v>
      </c>
      <c r="G68" s="218"/>
      <c r="H68" s="218"/>
      <c r="I68" s="218"/>
      <c r="J68" s="218"/>
      <c r="K68" s="218"/>
      <c r="L68" s="218"/>
      <c r="M68" s="218" t="s">
        <v>64</v>
      </c>
      <c r="N68" s="218"/>
      <c r="O68" s="218"/>
      <c r="P68" s="218" t="s">
        <v>65</v>
      </c>
      <c r="Q68" s="218"/>
      <c r="R68" s="54"/>
      <c r="S68" s="54"/>
      <c r="T68" s="8"/>
      <c r="U68" s="8"/>
    </row>
    <row r="69" spans="1:35" ht="27" customHeight="1">
      <c r="B69" s="219" t="s">
        <v>66</v>
      </c>
      <c r="C69" s="219"/>
      <c r="D69" s="219"/>
      <c r="E69" s="219"/>
      <c r="F69" s="219" t="s">
        <v>67</v>
      </c>
      <c r="G69" s="219"/>
      <c r="H69" s="219"/>
      <c r="I69" s="219"/>
      <c r="J69" s="219"/>
      <c r="K69" s="219"/>
      <c r="L69" s="219"/>
      <c r="M69" s="219" t="s">
        <v>68</v>
      </c>
      <c r="N69" s="219"/>
      <c r="O69" s="219"/>
      <c r="P69" s="219" t="s">
        <v>68</v>
      </c>
      <c r="Q69" s="219"/>
      <c r="R69" s="54"/>
      <c r="S69" s="54"/>
      <c r="T69" s="8"/>
      <c r="U69" s="8"/>
    </row>
    <row r="70" spans="1:35" ht="21.75" customHeight="1"/>
    <row r="71" spans="1:35" ht="30" customHeight="1">
      <c r="A71" s="58">
        <v>3</v>
      </c>
      <c r="B71" s="59" t="s">
        <v>69</v>
      </c>
      <c r="C71" s="60"/>
      <c r="D71" s="60"/>
      <c r="E71" s="61"/>
      <c r="F71" s="61"/>
      <c r="G71" s="62"/>
      <c r="H71" s="62"/>
      <c r="I71" s="62"/>
      <c r="J71" s="62"/>
      <c r="K71" s="62"/>
      <c r="L71" s="153"/>
      <c r="M71" s="153"/>
      <c r="N71" s="153"/>
      <c r="O71" s="153"/>
      <c r="P71" s="153"/>
      <c r="Q71" s="153"/>
      <c r="R71" s="154"/>
      <c r="S71" s="155"/>
      <c r="T71" s="154"/>
      <c r="U71" s="155"/>
      <c r="V71" s="155"/>
      <c r="W71" s="63"/>
      <c r="X71" s="63"/>
      <c r="Y71" s="57"/>
      <c r="Z71" s="57"/>
      <c r="AA71" s="57"/>
      <c r="AB71" s="57"/>
      <c r="AC71" s="57"/>
    </row>
    <row r="72" spans="1:35" ht="9.75" customHeight="1">
      <c r="A72" s="9"/>
      <c r="B72" s="9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Y72" s="57"/>
      <c r="Z72" s="57"/>
      <c r="AA72" s="57"/>
      <c r="AB72" s="57"/>
      <c r="AC72" s="57"/>
    </row>
    <row r="73" spans="1:35" ht="33" customHeight="1">
      <c r="A73" s="9"/>
      <c r="B73" s="14" t="s">
        <v>70</v>
      </c>
      <c r="C73" s="220"/>
      <c r="D73" s="220"/>
      <c r="E73" s="220"/>
      <c r="F73" s="221" t="s">
        <v>71</v>
      </c>
      <c r="G73" s="221"/>
      <c r="H73" s="221"/>
      <c r="I73" s="221"/>
      <c r="J73" s="221"/>
      <c r="K73" s="221"/>
      <c r="L73" s="221"/>
      <c r="M73" s="221"/>
      <c r="N73" s="15" t="str">
        <f>'[1]19垣花'!$P$69</f>
        <v>Ｒ4.5.1</v>
      </c>
      <c r="O73" s="15"/>
      <c r="P73" s="16" t="s">
        <v>3</v>
      </c>
      <c r="Q73" s="222"/>
      <c r="R73" s="222"/>
      <c r="S73" s="222"/>
      <c r="T73" s="222"/>
      <c r="U73" s="222"/>
      <c r="Y73" s="57"/>
      <c r="Z73" s="57"/>
      <c r="AA73" s="57"/>
      <c r="AB73" s="57"/>
      <c r="AC73" s="57"/>
    </row>
    <row r="74" spans="1:35" ht="33" customHeight="1">
      <c r="A74" s="9"/>
      <c r="B74" s="223" t="s">
        <v>72</v>
      </c>
      <c r="C74" s="223"/>
      <c r="D74" s="223"/>
      <c r="E74" s="223"/>
      <c r="F74" s="223"/>
      <c r="G74" s="223"/>
      <c r="H74" s="224" t="s">
        <v>73</v>
      </c>
      <c r="I74" s="224"/>
      <c r="J74" s="224"/>
      <c r="K74" s="224"/>
      <c r="L74" s="224"/>
      <c r="M74" s="224"/>
      <c r="N74" s="225" t="s">
        <v>74</v>
      </c>
      <c r="O74" s="226"/>
      <c r="X74" s="57"/>
      <c r="AE74" s="56"/>
      <c r="AF74" s="54"/>
      <c r="AG74" s="53"/>
      <c r="AH74" s="54"/>
      <c r="AI74" s="54"/>
    </row>
    <row r="75" spans="1:35" ht="33" customHeight="1">
      <c r="A75" s="9"/>
      <c r="B75" s="227" t="s">
        <v>75</v>
      </c>
      <c r="C75" s="227"/>
      <c r="D75" s="227"/>
      <c r="E75" s="227"/>
      <c r="F75" s="227"/>
      <c r="G75" s="227"/>
      <c r="H75" s="228" t="s">
        <v>76</v>
      </c>
      <c r="I75" s="228"/>
      <c r="J75" s="228"/>
      <c r="K75" s="228"/>
      <c r="L75" s="228"/>
      <c r="M75" s="228"/>
      <c r="N75" s="229">
        <v>94</v>
      </c>
      <c r="O75" s="229"/>
      <c r="X75" s="57"/>
    </row>
    <row r="76" spans="1:35" ht="33" customHeight="1">
      <c r="B76" s="227" t="s">
        <v>77</v>
      </c>
      <c r="C76" s="227"/>
      <c r="D76" s="227"/>
      <c r="E76" s="227"/>
      <c r="F76" s="227"/>
      <c r="G76" s="227"/>
      <c r="H76" s="230" t="s">
        <v>78</v>
      </c>
      <c r="I76" s="231"/>
      <c r="J76" s="231"/>
      <c r="K76" s="231"/>
      <c r="L76" s="231"/>
      <c r="M76" s="231"/>
      <c r="N76" s="229">
        <v>324</v>
      </c>
      <c r="O76" s="229"/>
      <c r="X76" s="57"/>
      <c r="Y76" s="57"/>
      <c r="Z76" s="57"/>
    </row>
    <row r="77" spans="1:35" ht="33" customHeight="1">
      <c r="B77" s="227" t="s">
        <v>79</v>
      </c>
      <c r="C77" s="227"/>
      <c r="D77" s="227"/>
      <c r="E77" s="227"/>
      <c r="F77" s="227"/>
      <c r="G77" s="227"/>
      <c r="H77" s="228" t="s">
        <v>80</v>
      </c>
      <c r="I77" s="228"/>
      <c r="J77" s="228"/>
      <c r="K77" s="228"/>
      <c r="L77" s="228"/>
      <c r="M77" s="228"/>
      <c r="N77" s="229">
        <v>144</v>
      </c>
      <c r="O77" s="229"/>
    </row>
    <row r="78" spans="1:35" ht="33" customHeight="1">
      <c r="B78" s="227" t="s">
        <v>81</v>
      </c>
      <c r="C78" s="227"/>
      <c r="D78" s="227"/>
      <c r="E78" s="227"/>
      <c r="F78" s="227"/>
      <c r="G78" s="227"/>
      <c r="H78" s="228" t="s">
        <v>82</v>
      </c>
      <c r="I78" s="228"/>
      <c r="J78" s="228"/>
      <c r="K78" s="228"/>
      <c r="L78" s="228"/>
      <c r="M78" s="228"/>
      <c r="N78" s="229">
        <v>170</v>
      </c>
      <c r="O78" s="229"/>
    </row>
    <row r="79" spans="1:35" ht="33" customHeight="1">
      <c r="B79" s="227" t="s">
        <v>83</v>
      </c>
      <c r="C79" s="227"/>
      <c r="D79" s="227"/>
      <c r="E79" s="227"/>
      <c r="F79" s="227"/>
      <c r="G79" s="227"/>
      <c r="H79" s="232" t="s">
        <v>84</v>
      </c>
      <c r="I79" s="233"/>
      <c r="J79" s="233"/>
      <c r="K79" s="233"/>
      <c r="L79" s="233"/>
      <c r="M79" s="233"/>
      <c r="N79" s="229">
        <v>398</v>
      </c>
      <c r="O79" s="229"/>
    </row>
    <row r="80" spans="1:35" ht="33" customHeight="1">
      <c r="B80" s="227" t="s">
        <v>85</v>
      </c>
      <c r="C80" s="227"/>
      <c r="D80" s="227"/>
      <c r="E80" s="227"/>
      <c r="F80" s="227"/>
      <c r="G80" s="227"/>
      <c r="H80" s="234" t="s">
        <v>86</v>
      </c>
      <c r="I80" s="231"/>
      <c r="J80" s="231"/>
      <c r="K80" s="231"/>
      <c r="L80" s="231"/>
      <c r="M80" s="231"/>
      <c r="N80" s="229">
        <v>237</v>
      </c>
      <c r="O80" s="229"/>
    </row>
    <row r="81" spans="1:24" ht="33" customHeight="1">
      <c r="A81" s="235"/>
      <c r="B81" s="227" t="s">
        <v>87</v>
      </c>
      <c r="C81" s="227"/>
      <c r="D81" s="227"/>
      <c r="E81" s="227"/>
      <c r="F81" s="227"/>
      <c r="G81" s="227"/>
      <c r="H81" s="236" t="s">
        <v>88</v>
      </c>
      <c r="I81" s="227"/>
      <c r="J81" s="227"/>
      <c r="K81" s="227"/>
      <c r="L81" s="227"/>
      <c r="M81" s="227"/>
      <c r="N81" s="229">
        <v>312</v>
      </c>
      <c r="O81" s="229"/>
    </row>
    <row r="82" spans="1:24" ht="33" customHeight="1">
      <c r="A82" s="235"/>
      <c r="B82" s="237"/>
      <c r="C82" s="237"/>
      <c r="D82" s="237"/>
      <c r="E82" s="237"/>
      <c r="F82" s="237"/>
      <c r="G82" s="237"/>
      <c r="H82" s="238" t="s">
        <v>89</v>
      </c>
      <c r="I82" s="238"/>
      <c r="J82" s="238"/>
      <c r="K82" s="238"/>
      <c r="L82" s="238"/>
      <c r="M82" s="238"/>
      <c r="N82" s="239">
        <f>SUM(N75:O81)</f>
        <v>1679</v>
      </c>
      <c r="O82" s="240"/>
    </row>
    <row r="83" spans="1:24" ht="29.25" customHeight="1">
      <c r="B83" s="237"/>
      <c r="C83" s="237"/>
      <c r="D83" s="237"/>
      <c r="E83" s="237"/>
      <c r="F83" s="237"/>
      <c r="G83" s="237"/>
      <c r="H83" s="238" t="s">
        <v>90</v>
      </c>
      <c r="I83" s="238"/>
      <c r="J83" s="238"/>
      <c r="K83" s="238"/>
      <c r="L83" s="238"/>
      <c r="M83" s="238"/>
      <c r="N83" s="241">
        <f>SUM(N82)/L35</f>
        <v>0.47402597402597402</v>
      </c>
      <c r="O83" s="241"/>
      <c r="P83" s="54"/>
      <c r="Q83" s="242"/>
      <c r="R83" s="243"/>
      <c r="S83" s="243"/>
      <c r="T83" s="243"/>
      <c r="U83" s="243"/>
    </row>
    <row r="84" spans="1:24" ht="29.25" customHeight="1">
      <c r="B84" s="244"/>
      <c r="C84" s="244"/>
      <c r="D84" s="244"/>
      <c r="E84" s="244"/>
      <c r="F84" s="244"/>
      <c r="G84" s="244"/>
      <c r="H84" s="245"/>
      <c r="I84" s="245"/>
      <c r="J84" s="245"/>
      <c r="K84" s="245"/>
      <c r="L84" s="245"/>
      <c r="M84" s="245"/>
      <c r="N84" s="246"/>
      <c r="O84" s="246"/>
      <c r="P84" s="54"/>
      <c r="Q84" s="242"/>
      <c r="R84" s="243"/>
      <c r="S84" s="243"/>
      <c r="T84" s="243"/>
      <c r="U84" s="243"/>
    </row>
    <row r="85" spans="1:24" ht="29.25" customHeight="1">
      <c r="B85" s="247" t="s">
        <v>91</v>
      </c>
      <c r="C85" s="248"/>
      <c r="D85" s="248"/>
      <c r="E85" s="248"/>
      <c r="F85" s="248"/>
      <c r="G85" s="248"/>
      <c r="H85" s="15" t="str">
        <f>'[1]19垣花'!$H$76</f>
        <v>Ｒ5.3.1</v>
      </c>
      <c r="I85" s="15"/>
      <c r="J85" s="16" t="s">
        <v>3</v>
      </c>
      <c r="K85" s="245"/>
      <c r="L85" s="245"/>
      <c r="M85" s="245"/>
      <c r="N85" s="246"/>
      <c r="O85" s="246"/>
      <c r="P85" s="54"/>
      <c r="Q85" s="242"/>
      <c r="R85" s="243"/>
      <c r="S85" s="243"/>
      <c r="T85" s="243"/>
      <c r="U85" s="243"/>
    </row>
    <row r="86" spans="1:24" ht="29.25" customHeight="1">
      <c r="B86" s="224" t="s">
        <v>92</v>
      </c>
      <c r="C86" s="224"/>
      <c r="D86" s="224"/>
      <c r="E86" s="224"/>
      <c r="F86" s="224"/>
      <c r="G86" s="224"/>
      <c r="H86" s="224"/>
      <c r="I86" s="224"/>
      <c r="J86" s="249" t="s">
        <v>93</v>
      </c>
      <c r="K86" s="249"/>
      <c r="L86" s="249"/>
      <c r="M86" s="249"/>
      <c r="N86" s="249"/>
      <c r="O86" s="250" t="s">
        <v>94</v>
      </c>
      <c r="P86" s="250"/>
      <c r="Q86" s="250"/>
      <c r="R86" s="250"/>
      <c r="S86" s="250"/>
      <c r="T86" s="249" t="s">
        <v>95</v>
      </c>
      <c r="U86" s="249"/>
      <c r="V86" s="249"/>
    </row>
    <row r="87" spans="1:24" ht="29.25" customHeight="1">
      <c r="B87" s="251" t="s">
        <v>96</v>
      </c>
      <c r="C87" s="251"/>
      <c r="D87" s="251"/>
      <c r="E87" s="251"/>
      <c r="F87" s="251"/>
      <c r="G87" s="251"/>
      <c r="H87" s="251"/>
      <c r="I87" s="251"/>
      <c r="J87" s="252" t="s">
        <v>97</v>
      </c>
      <c r="K87" s="253"/>
      <c r="L87" s="253"/>
      <c r="M87" s="253"/>
      <c r="N87" s="253"/>
      <c r="O87" s="254" t="s">
        <v>97</v>
      </c>
      <c r="P87" s="255"/>
      <c r="Q87" s="255"/>
      <c r="R87" s="255"/>
      <c r="S87" s="255"/>
      <c r="T87" s="251" t="s">
        <v>97</v>
      </c>
      <c r="U87" s="251"/>
      <c r="V87" s="251"/>
    </row>
    <row r="88" spans="1:24" ht="12.75" customHeight="1">
      <c r="B88" s="256"/>
      <c r="C88" s="256"/>
      <c r="D88" s="256"/>
      <c r="E88" s="256"/>
      <c r="F88" s="256"/>
      <c r="G88" s="256"/>
      <c r="H88" s="256"/>
      <c r="I88" s="256"/>
      <c r="J88" s="257"/>
      <c r="K88" s="257"/>
      <c r="L88" s="257"/>
      <c r="M88" s="257"/>
      <c r="N88" s="257"/>
      <c r="O88" s="258"/>
      <c r="P88" s="258"/>
      <c r="Q88" s="258"/>
      <c r="R88" s="258"/>
      <c r="S88" s="258"/>
      <c r="T88" s="256"/>
      <c r="U88" s="256"/>
      <c r="V88" s="256"/>
    </row>
    <row r="89" spans="1:24" ht="29.25" customHeight="1">
      <c r="B89" s="247" t="s">
        <v>98</v>
      </c>
      <c r="C89" s="248"/>
      <c r="D89" s="248"/>
      <c r="E89" s="248"/>
      <c r="F89" s="248"/>
      <c r="G89" s="248"/>
      <c r="H89" s="248"/>
      <c r="I89" s="248"/>
      <c r="J89" s="259" t="str">
        <f>'[1]19垣花'!$J$80</f>
        <v>R4.4.1</v>
      </c>
      <c r="K89" s="259"/>
      <c r="L89" s="16" t="s">
        <v>3</v>
      </c>
      <c r="M89" s="257"/>
      <c r="N89" s="257"/>
      <c r="R89" s="80"/>
      <c r="S89" s="80"/>
      <c r="T89" s="80"/>
      <c r="U89" s="80"/>
    </row>
    <row r="90" spans="1:24" ht="29.25" customHeight="1">
      <c r="B90" s="224" t="s">
        <v>92</v>
      </c>
      <c r="C90" s="224"/>
      <c r="D90" s="224"/>
      <c r="E90" s="224"/>
      <c r="F90" s="224"/>
      <c r="G90" s="224"/>
      <c r="H90" s="224"/>
      <c r="I90" s="224"/>
      <c r="J90" s="257"/>
      <c r="K90" s="257"/>
      <c r="L90" s="257"/>
      <c r="M90" s="257"/>
      <c r="N90" s="257"/>
      <c r="R90" s="80"/>
      <c r="S90" s="80"/>
      <c r="T90" s="80"/>
      <c r="U90" s="80"/>
    </row>
    <row r="91" spans="1:24" ht="29.25" customHeight="1">
      <c r="B91" s="260" t="s">
        <v>99</v>
      </c>
      <c r="C91" s="261"/>
      <c r="D91" s="261"/>
      <c r="E91" s="261"/>
      <c r="F91" s="261"/>
      <c r="G91" s="261"/>
      <c r="H91" s="261"/>
      <c r="I91" s="262"/>
      <c r="J91" s="257"/>
      <c r="K91" s="257"/>
      <c r="L91" s="257"/>
      <c r="M91" s="257"/>
      <c r="N91" s="257"/>
      <c r="R91" s="80"/>
      <c r="S91" s="80"/>
      <c r="T91" s="80"/>
      <c r="U91" s="80"/>
    </row>
    <row r="92" spans="1:24" ht="29.25" customHeight="1">
      <c r="B92" s="260" t="s">
        <v>100</v>
      </c>
      <c r="C92" s="261"/>
      <c r="D92" s="261"/>
      <c r="E92" s="261"/>
      <c r="F92" s="261"/>
      <c r="G92" s="261"/>
      <c r="H92" s="261"/>
      <c r="I92" s="262"/>
      <c r="J92" s="257"/>
      <c r="K92" s="257"/>
      <c r="L92" s="257"/>
      <c r="M92" s="257"/>
      <c r="N92" s="257"/>
      <c r="R92" s="80"/>
      <c r="S92" s="80"/>
      <c r="T92" s="80"/>
      <c r="U92" s="80"/>
      <c r="V92" s="256"/>
    </row>
    <row r="93" spans="1:24" ht="15.75" customHeight="1">
      <c r="B93" s="256"/>
      <c r="C93" s="256"/>
      <c r="D93" s="256"/>
      <c r="E93" s="256"/>
      <c r="F93" s="256"/>
      <c r="G93" s="256"/>
      <c r="H93" s="256"/>
      <c r="I93" s="256"/>
      <c r="J93" s="257"/>
      <c r="K93" s="257"/>
      <c r="L93" s="257"/>
      <c r="M93" s="257"/>
      <c r="N93" s="257"/>
      <c r="O93" s="263"/>
      <c r="P93" s="263"/>
      <c r="Q93" s="263"/>
      <c r="R93" s="263"/>
      <c r="S93" s="263"/>
      <c r="T93" s="263"/>
      <c r="U93" s="263"/>
      <c r="V93" s="263"/>
    </row>
    <row r="94" spans="1:24" ht="29.25" customHeight="1">
      <c r="B94" s="14" t="s">
        <v>101</v>
      </c>
      <c r="C94" s="220"/>
      <c r="D94" s="220"/>
      <c r="E94" s="220"/>
      <c r="F94" s="220"/>
      <c r="G94" s="15" t="str">
        <f>'[1]35天久'!$G$87</f>
        <v>R4.1.27</v>
      </c>
      <c r="H94" s="15"/>
      <c r="I94" s="16" t="s">
        <v>3</v>
      </c>
      <c r="J94" s="257"/>
      <c r="K94" s="257"/>
      <c r="L94" s="257"/>
      <c r="M94" s="257"/>
      <c r="N94" s="257"/>
      <c r="O94" s="264" t="s">
        <v>102</v>
      </c>
      <c r="P94" s="265"/>
      <c r="Q94" s="265"/>
      <c r="R94" s="265"/>
      <c r="S94" s="265"/>
      <c r="T94" s="265"/>
      <c r="U94" s="265"/>
      <c r="V94" s="15" t="str">
        <f>'[1]19垣花'!$V$84</f>
        <v>R4.1.27</v>
      </c>
      <c r="W94" s="15"/>
      <c r="X94" s="16" t="s">
        <v>3</v>
      </c>
    </row>
    <row r="95" spans="1:24" ht="29.25" customHeight="1">
      <c r="B95" s="266" t="s">
        <v>92</v>
      </c>
      <c r="C95" s="267"/>
      <c r="D95" s="267"/>
      <c r="E95" s="267"/>
      <c r="F95" s="267"/>
      <c r="G95" s="268"/>
      <c r="H95" s="266" t="s">
        <v>103</v>
      </c>
      <c r="I95" s="267"/>
      <c r="J95" s="267"/>
      <c r="K95" s="267"/>
      <c r="L95" s="267"/>
      <c r="M95" s="268"/>
      <c r="N95" s="257"/>
      <c r="O95" s="269" t="s">
        <v>92</v>
      </c>
      <c r="P95" s="270"/>
      <c r="Q95" s="270"/>
      <c r="R95" s="270"/>
      <c r="S95" s="271"/>
      <c r="T95" s="269" t="s">
        <v>104</v>
      </c>
      <c r="U95" s="270"/>
      <c r="V95" s="270"/>
      <c r="W95" s="270"/>
      <c r="X95" s="271"/>
    </row>
    <row r="96" spans="1:24" ht="29.25" customHeight="1">
      <c r="B96" s="260" t="s">
        <v>105</v>
      </c>
      <c r="C96" s="261"/>
      <c r="D96" s="261"/>
      <c r="E96" s="261"/>
      <c r="F96" s="261"/>
      <c r="G96" s="262"/>
      <c r="H96" s="260" t="s">
        <v>106</v>
      </c>
      <c r="I96" s="261"/>
      <c r="J96" s="261"/>
      <c r="K96" s="261"/>
      <c r="L96" s="261"/>
      <c r="M96" s="262"/>
      <c r="N96" s="257"/>
      <c r="O96" s="272" t="s">
        <v>107</v>
      </c>
      <c r="P96" s="273"/>
      <c r="Q96" s="273"/>
      <c r="R96" s="273"/>
      <c r="S96" s="274"/>
      <c r="T96" s="272" t="s">
        <v>108</v>
      </c>
      <c r="U96" s="273"/>
      <c r="V96" s="273"/>
      <c r="W96" s="273"/>
      <c r="X96" s="274"/>
    </row>
    <row r="97" spans="2:24" ht="29.25" customHeight="1">
      <c r="B97" s="260" t="s">
        <v>109</v>
      </c>
      <c r="C97" s="261"/>
      <c r="D97" s="261"/>
      <c r="E97" s="261"/>
      <c r="F97" s="261"/>
      <c r="G97" s="262"/>
      <c r="H97" s="260" t="s">
        <v>110</v>
      </c>
      <c r="I97" s="261"/>
      <c r="J97" s="261"/>
      <c r="K97" s="261"/>
      <c r="L97" s="261"/>
      <c r="M97" s="262"/>
      <c r="N97" s="257"/>
      <c r="O97" s="272" t="s">
        <v>111</v>
      </c>
      <c r="P97" s="273"/>
      <c r="Q97" s="273"/>
      <c r="R97" s="273"/>
      <c r="S97" s="274"/>
      <c r="T97" s="272" t="s">
        <v>108</v>
      </c>
      <c r="U97" s="273"/>
      <c r="V97" s="273"/>
      <c r="W97" s="273"/>
      <c r="X97" s="274"/>
    </row>
    <row r="98" spans="2:24" ht="29.25" customHeight="1">
      <c r="B98" s="260" t="s">
        <v>112</v>
      </c>
      <c r="C98" s="261"/>
      <c r="D98" s="261"/>
      <c r="E98" s="261"/>
      <c r="F98" s="261"/>
      <c r="G98" s="262"/>
      <c r="H98" s="260" t="s">
        <v>113</v>
      </c>
      <c r="I98" s="261"/>
      <c r="J98" s="261"/>
      <c r="K98" s="261"/>
      <c r="L98" s="261"/>
      <c r="M98" s="262"/>
      <c r="N98" s="257"/>
    </row>
    <row r="99" spans="2:24" ht="29.25" customHeight="1">
      <c r="B99" s="275" t="s">
        <v>114</v>
      </c>
      <c r="C99" s="276"/>
      <c r="D99" s="276"/>
      <c r="E99" s="276"/>
      <c r="F99" s="276"/>
      <c r="G99" s="277"/>
      <c r="H99" s="275" t="s">
        <v>115</v>
      </c>
      <c r="I99" s="276"/>
      <c r="J99" s="276"/>
      <c r="K99" s="276"/>
      <c r="L99" s="276"/>
      <c r="M99" s="277"/>
      <c r="N99" s="257"/>
    </row>
    <row r="100" spans="2:24" ht="29.25" customHeight="1">
      <c r="B100" s="260" t="s">
        <v>116</v>
      </c>
      <c r="C100" s="261"/>
      <c r="D100" s="261"/>
      <c r="E100" s="261"/>
      <c r="F100" s="261"/>
      <c r="G100" s="262"/>
      <c r="H100" s="260" t="s">
        <v>117</v>
      </c>
      <c r="I100" s="261"/>
      <c r="J100" s="261"/>
      <c r="K100" s="261"/>
      <c r="L100" s="261"/>
      <c r="M100" s="262"/>
      <c r="N100" s="257"/>
      <c r="O100" s="264" t="s">
        <v>118</v>
      </c>
      <c r="P100" s="265"/>
      <c r="Q100" s="265"/>
      <c r="R100" s="265"/>
      <c r="S100" s="265"/>
      <c r="T100" s="265"/>
      <c r="U100" s="265"/>
      <c r="V100" s="15" t="str">
        <f>'[1]19垣花'!$V$88</f>
        <v>R5.4.1</v>
      </c>
      <c r="W100" s="15"/>
      <c r="X100" s="16" t="s">
        <v>3</v>
      </c>
    </row>
    <row r="101" spans="2:24" ht="29.25" customHeight="1">
      <c r="B101" s="260" t="s">
        <v>119</v>
      </c>
      <c r="C101" s="261"/>
      <c r="D101" s="261"/>
      <c r="E101" s="261"/>
      <c r="F101" s="261"/>
      <c r="G101" s="262"/>
      <c r="H101" s="278" t="s">
        <v>120</v>
      </c>
      <c r="I101" s="279"/>
      <c r="J101" s="279"/>
      <c r="K101" s="279"/>
      <c r="L101" s="279"/>
      <c r="M101" s="280"/>
      <c r="N101" s="257"/>
      <c r="O101" s="250" t="s">
        <v>92</v>
      </c>
      <c r="P101" s="250"/>
      <c r="Q101" s="250"/>
      <c r="R101" s="250"/>
      <c r="S101" s="250"/>
      <c r="T101" s="250" t="s">
        <v>103</v>
      </c>
      <c r="U101" s="250"/>
      <c r="V101" s="250"/>
      <c r="W101" s="250"/>
      <c r="X101" s="250"/>
    </row>
    <row r="102" spans="2:24" ht="29.25" customHeight="1">
      <c r="B102" s="260" t="s">
        <v>121</v>
      </c>
      <c r="C102" s="261"/>
      <c r="D102" s="261"/>
      <c r="E102" s="261"/>
      <c r="F102" s="261"/>
      <c r="G102" s="262"/>
      <c r="H102" s="260" t="s">
        <v>122</v>
      </c>
      <c r="I102" s="261"/>
      <c r="J102" s="261"/>
      <c r="K102" s="261"/>
      <c r="L102" s="261"/>
      <c r="M102" s="262"/>
      <c r="N102" s="257"/>
      <c r="O102" s="281" t="s">
        <v>123</v>
      </c>
      <c r="P102" s="281"/>
      <c r="Q102" s="281"/>
      <c r="R102" s="281"/>
      <c r="S102" s="281"/>
      <c r="T102" s="281" t="s">
        <v>124</v>
      </c>
      <c r="U102" s="281"/>
      <c r="V102" s="281"/>
      <c r="W102" s="281"/>
      <c r="X102" s="281"/>
    </row>
    <row r="103" spans="2:24" ht="29.25" customHeight="1">
      <c r="B103" s="260" t="s">
        <v>125</v>
      </c>
      <c r="C103" s="261"/>
      <c r="D103" s="261"/>
      <c r="E103" s="261"/>
      <c r="F103" s="261"/>
      <c r="G103" s="262"/>
      <c r="H103" s="260" t="s">
        <v>126</v>
      </c>
      <c r="I103" s="261"/>
      <c r="J103" s="261"/>
      <c r="K103" s="261"/>
      <c r="L103" s="261"/>
      <c r="M103" s="262"/>
      <c r="N103" s="257"/>
      <c r="O103" s="281" t="s">
        <v>127</v>
      </c>
      <c r="P103" s="281"/>
      <c r="Q103" s="281"/>
      <c r="R103" s="281"/>
      <c r="S103" s="281"/>
      <c r="T103" s="281" t="s">
        <v>128</v>
      </c>
      <c r="U103" s="281"/>
      <c r="V103" s="281"/>
      <c r="W103" s="281"/>
      <c r="X103" s="281"/>
    </row>
    <row r="104" spans="2:24" ht="29.25" customHeight="1">
      <c r="B104" s="260" t="s">
        <v>129</v>
      </c>
      <c r="C104" s="261"/>
      <c r="D104" s="261"/>
      <c r="E104" s="261"/>
      <c r="F104" s="261"/>
      <c r="G104" s="262"/>
      <c r="H104" s="260" t="s">
        <v>126</v>
      </c>
      <c r="I104" s="261"/>
      <c r="J104" s="261"/>
      <c r="K104" s="261"/>
      <c r="L104" s="261"/>
      <c r="M104" s="262"/>
      <c r="N104" s="257"/>
      <c r="O104" s="282" t="s">
        <v>130</v>
      </c>
      <c r="P104" s="282"/>
      <c r="Q104" s="282"/>
      <c r="R104" s="282"/>
      <c r="S104" s="282"/>
      <c r="T104" s="282" t="s">
        <v>131</v>
      </c>
      <c r="U104" s="282"/>
      <c r="V104" s="282"/>
      <c r="W104" s="282"/>
      <c r="X104" s="282"/>
    </row>
    <row r="105" spans="2:24" ht="29.25" customHeight="1">
      <c r="B105" s="283" t="s">
        <v>132</v>
      </c>
      <c r="C105" s="284"/>
      <c r="D105" s="284"/>
      <c r="E105" s="284"/>
      <c r="F105" s="284"/>
      <c r="G105" s="285"/>
      <c r="H105" s="260" t="s">
        <v>126</v>
      </c>
      <c r="I105" s="261"/>
      <c r="J105" s="261"/>
      <c r="K105" s="261"/>
      <c r="L105" s="261"/>
      <c r="M105" s="262"/>
      <c r="N105" s="257"/>
      <c r="O105" s="282" t="s">
        <v>133</v>
      </c>
      <c r="P105" s="282"/>
      <c r="Q105" s="282"/>
      <c r="R105" s="282"/>
      <c r="S105" s="282"/>
      <c r="T105" s="282" t="s">
        <v>134</v>
      </c>
      <c r="U105" s="282"/>
      <c r="V105" s="282"/>
      <c r="W105" s="282"/>
      <c r="X105" s="282"/>
    </row>
    <row r="106" spans="2:24" ht="29.25" customHeight="1">
      <c r="B106" s="260" t="s">
        <v>135</v>
      </c>
      <c r="C106" s="261"/>
      <c r="D106" s="261"/>
      <c r="E106" s="261"/>
      <c r="F106" s="261"/>
      <c r="G106" s="262"/>
      <c r="H106" s="278" t="s">
        <v>136</v>
      </c>
      <c r="I106" s="279"/>
      <c r="J106" s="279"/>
      <c r="K106" s="279"/>
      <c r="L106" s="279"/>
      <c r="M106" s="280"/>
      <c r="N106" s="257"/>
    </row>
    <row r="107" spans="2:24" ht="29.25" customHeight="1">
      <c r="B107" s="260" t="s">
        <v>137</v>
      </c>
      <c r="C107" s="261"/>
      <c r="D107" s="261"/>
      <c r="E107" s="261"/>
      <c r="F107" s="261"/>
      <c r="G107" s="262"/>
      <c r="H107" s="286" t="s">
        <v>136</v>
      </c>
      <c r="I107" s="279"/>
      <c r="J107" s="279"/>
      <c r="K107" s="279"/>
      <c r="L107" s="279"/>
      <c r="M107" s="280"/>
      <c r="N107" s="257"/>
      <c r="O107" s="264" t="s">
        <v>138</v>
      </c>
      <c r="P107" s="265"/>
      <c r="Q107" s="265"/>
      <c r="R107" s="265"/>
      <c r="S107" s="265"/>
      <c r="T107" s="265"/>
      <c r="U107" s="265"/>
      <c r="V107" s="15" t="str">
        <f>'[1]19垣花'!$V$94</f>
        <v>R5.4.1</v>
      </c>
      <c r="W107" s="15"/>
      <c r="X107" s="16" t="s">
        <v>3</v>
      </c>
    </row>
    <row r="108" spans="2:24" ht="29.25" customHeight="1">
      <c r="B108" s="260" t="s">
        <v>139</v>
      </c>
      <c r="C108" s="261"/>
      <c r="D108" s="261"/>
      <c r="E108" s="261"/>
      <c r="F108" s="261"/>
      <c r="G108" s="262"/>
      <c r="H108" s="260" t="s">
        <v>140</v>
      </c>
      <c r="I108" s="261"/>
      <c r="J108" s="261"/>
      <c r="K108" s="261"/>
      <c r="L108" s="261"/>
      <c r="M108" s="262"/>
      <c r="N108" s="257"/>
      <c r="O108" s="250" t="s">
        <v>92</v>
      </c>
      <c r="P108" s="250"/>
      <c r="Q108" s="250"/>
      <c r="R108" s="250"/>
      <c r="S108" s="250"/>
      <c r="T108" s="250" t="s">
        <v>103</v>
      </c>
      <c r="U108" s="250"/>
      <c r="V108" s="250"/>
      <c r="W108" s="250"/>
      <c r="X108" s="250"/>
    </row>
    <row r="109" spans="2:24" ht="29.25" customHeight="1">
      <c r="B109" s="260" t="s">
        <v>141</v>
      </c>
      <c r="C109" s="261"/>
      <c r="D109" s="261"/>
      <c r="E109" s="261"/>
      <c r="F109" s="261"/>
      <c r="G109" s="262"/>
      <c r="H109" s="260" t="s">
        <v>126</v>
      </c>
      <c r="I109" s="261"/>
      <c r="J109" s="261"/>
      <c r="K109" s="261"/>
      <c r="L109" s="261"/>
      <c r="M109" s="262"/>
      <c r="N109" s="257"/>
      <c r="O109" s="281" t="s">
        <v>142</v>
      </c>
      <c r="P109" s="281"/>
      <c r="Q109" s="281"/>
      <c r="R109" s="281"/>
      <c r="S109" s="281"/>
      <c r="T109" s="281" t="s">
        <v>143</v>
      </c>
      <c r="U109" s="281"/>
      <c r="V109" s="281"/>
      <c r="W109" s="281"/>
      <c r="X109" s="281"/>
    </row>
    <row r="110" spans="2:24" ht="29.25" customHeight="1">
      <c r="B110" s="260" t="s">
        <v>144</v>
      </c>
      <c r="C110" s="261"/>
      <c r="D110" s="261"/>
      <c r="E110" s="261"/>
      <c r="F110" s="261"/>
      <c r="G110" s="262"/>
      <c r="H110" s="260" t="s">
        <v>122</v>
      </c>
      <c r="I110" s="261"/>
      <c r="J110" s="261"/>
      <c r="K110" s="261"/>
      <c r="L110" s="261"/>
      <c r="M110" s="262"/>
      <c r="N110" s="257"/>
    </row>
    <row r="111" spans="2:24" ht="29.25" customHeight="1">
      <c r="B111" s="228" t="s">
        <v>145</v>
      </c>
      <c r="C111" s="228"/>
      <c r="D111" s="228"/>
      <c r="E111" s="228"/>
      <c r="F111" s="228"/>
      <c r="G111" s="228"/>
      <c r="H111" s="228" t="s">
        <v>122</v>
      </c>
      <c r="I111" s="228"/>
      <c r="J111" s="228"/>
      <c r="K111" s="228"/>
      <c r="L111" s="228"/>
      <c r="M111" s="228"/>
      <c r="N111" s="257"/>
      <c r="O111" s="287" t="s">
        <v>146</v>
      </c>
      <c r="P111" s="287"/>
      <c r="Q111" s="287"/>
      <c r="R111" s="287"/>
      <c r="S111" s="15" t="str">
        <f>'[1]19垣花'!$S$98</f>
        <v>R2.9.14</v>
      </c>
      <c r="T111" s="15"/>
      <c r="U111" s="288" t="s">
        <v>3</v>
      </c>
    </row>
    <row r="112" spans="2:24" ht="29.25" customHeight="1">
      <c r="B112" s="289" t="s">
        <v>147</v>
      </c>
      <c r="C112" s="233"/>
      <c r="D112" s="233"/>
      <c r="E112" s="233"/>
      <c r="F112" s="233"/>
      <c r="G112" s="233"/>
      <c r="H112" s="228" t="s">
        <v>148</v>
      </c>
      <c r="I112" s="228"/>
      <c r="J112" s="228"/>
      <c r="K112" s="228"/>
      <c r="L112" s="228"/>
      <c r="M112" s="228"/>
      <c r="N112" s="257"/>
      <c r="O112" s="290" t="s">
        <v>149</v>
      </c>
      <c r="P112" s="291"/>
      <c r="Q112" s="291"/>
      <c r="R112" s="291"/>
      <c r="S112" s="291"/>
      <c r="T112" s="291"/>
      <c r="U112" s="292"/>
    </row>
    <row r="113" spans="1:29" ht="29.25" customHeight="1">
      <c r="B113" s="234" t="s">
        <v>150</v>
      </c>
      <c r="C113" s="231"/>
      <c r="D113" s="231"/>
      <c r="E113" s="231"/>
      <c r="F113" s="231"/>
      <c r="G113" s="231"/>
      <c r="H113" s="228" t="s">
        <v>122</v>
      </c>
      <c r="I113" s="228"/>
      <c r="J113" s="228"/>
      <c r="K113" s="228"/>
      <c r="L113" s="228"/>
      <c r="M113" s="228"/>
      <c r="N113" s="257"/>
      <c r="O113" s="293" t="s">
        <v>75</v>
      </c>
      <c r="P113" s="294"/>
      <c r="Q113" s="294"/>
      <c r="R113" s="294"/>
      <c r="S113" s="294"/>
      <c r="T113" s="294"/>
      <c r="U113" s="295"/>
    </row>
    <row r="114" spans="1:29" ht="29.25" customHeight="1">
      <c r="B114" s="296"/>
      <c r="C114" s="297"/>
      <c r="D114" s="297"/>
      <c r="E114" s="297"/>
      <c r="F114" s="297"/>
      <c r="G114" s="297"/>
      <c r="H114" s="256"/>
      <c r="I114" s="256"/>
      <c r="J114" s="256"/>
      <c r="K114" s="256"/>
      <c r="L114" s="256"/>
      <c r="M114" s="256"/>
      <c r="N114" s="257"/>
      <c r="O114" s="293" t="s">
        <v>151</v>
      </c>
      <c r="P114" s="294"/>
      <c r="Q114" s="294"/>
      <c r="R114" s="294"/>
      <c r="S114" s="294"/>
      <c r="T114" s="294"/>
      <c r="U114" s="295"/>
    </row>
    <row r="115" spans="1:29" ht="29.25" customHeight="1">
      <c r="B115" s="298"/>
      <c r="C115" s="299"/>
      <c r="D115" s="299"/>
      <c r="E115" s="299"/>
      <c r="F115" s="299"/>
      <c r="G115" s="299"/>
      <c r="H115" s="299"/>
      <c r="I115" s="246"/>
      <c r="J115" s="246"/>
      <c r="K115" s="54"/>
      <c r="L115" s="13"/>
      <c r="M115" s="13"/>
      <c r="N115" s="13"/>
      <c r="O115" s="293" t="s">
        <v>152</v>
      </c>
      <c r="P115" s="294"/>
      <c r="Q115" s="294"/>
      <c r="R115" s="294"/>
      <c r="S115" s="294"/>
      <c r="T115" s="294"/>
      <c r="U115" s="295"/>
      <c r="V115" s="300"/>
    </row>
    <row r="116" spans="1:29" ht="24.75" customHeight="1">
      <c r="A116" s="58">
        <v>4</v>
      </c>
      <c r="B116" s="59" t="s">
        <v>153</v>
      </c>
      <c r="C116" s="60"/>
      <c r="D116" s="60"/>
      <c r="E116" s="61"/>
      <c r="F116" s="61"/>
      <c r="G116" s="301"/>
      <c r="H116" s="301"/>
      <c r="I116" s="301"/>
      <c r="J116" s="301"/>
      <c r="K116" s="302"/>
      <c r="L116" s="302"/>
      <c r="M116" s="153"/>
      <c r="N116" s="153"/>
      <c r="O116" s="153"/>
      <c r="P116" s="153"/>
      <c r="Q116" s="153"/>
      <c r="R116" s="154"/>
      <c r="S116" s="155"/>
      <c r="T116" s="154"/>
      <c r="U116" s="155"/>
      <c r="V116" s="155"/>
      <c r="W116" s="63"/>
      <c r="X116" s="63"/>
    </row>
    <row r="117" spans="1:29" ht="6" customHeight="1">
      <c r="A117" s="303"/>
      <c r="B117" s="304"/>
      <c r="C117" s="305"/>
      <c r="D117" s="305"/>
      <c r="E117" s="306"/>
      <c r="F117" s="306"/>
      <c r="G117" s="307"/>
      <c r="H117" s="307"/>
      <c r="I117" s="307"/>
      <c r="J117" s="307"/>
      <c r="K117" s="308"/>
      <c r="L117" s="308"/>
      <c r="M117" s="11"/>
      <c r="N117" s="11"/>
      <c r="O117" s="11"/>
      <c r="P117" s="11"/>
      <c r="Q117" s="11"/>
      <c r="R117" s="12"/>
      <c r="S117" s="13"/>
      <c r="T117" s="12"/>
      <c r="U117" s="13"/>
      <c r="V117" s="13"/>
    </row>
    <row r="118" spans="1:29" ht="27.75" customHeight="1">
      <c r="B118" s="14" t="s">
        <v>154</v>
      </c>
      <c r="C118" s="220"/>
      <c r="D118" s="220"/>
      <c r="E118" s="220"/>
      <c r="F118" s="15" t="str">
        <f>'[1]19垣花'!$F$104</f>
        <v>R5.1.16</v>
      </c>
      <c r="G118" s="15"/>
      <c r="H118" s="16" t="s">
        <v>3</v>
      </c>
      <c r="I118" s="309"/>
      <c r="J118" s="309"/>
      <c r="K118" s="309"/>
      <c r="L118" s="309"/>
      <c r="M118" s="310"/>
      <c r="N118" s="310"/>
      <c r="AC118" s="57"/>
    </row>
    <row r="119" spans="1:29" ht="21.75" customHeight="1">
      <c r="B119" s="224" t="s">
        <v>155</v>
      </c>
      <c r="C119" s="224" t="s">
        <v>156</v>
      </c>
      <c r="D119" s="224"/>
      <c r="E119" s="224"/>
      <c r="F119" s="224"/>
      <c r="G119" s="224" t="s">
        <v>157</v>
      </c>
      <c r="H119" s="224"/>
      <c r="I119" s="224"/>
      <c r="J119" s="224"/>
      <c r="K119" s="224" t="s">
        <v>158</v>
      </c>
      <c r="L119" s="224"/>
      <c r="M119" s="224"/>
      <c r="N119" s="224"/>
      <c r="O119" s="224"/>
      <c r="P119" s="224"/>
      <c r="Q119" s="224"/>
      <c r="R119" s="224"/>
      <c r="S119" s="311" t="s">
        <v>159</v>
      </c>
      <c r="T119" s="311"/>
      <c r="U119" s="311"/>
      <c r="V119" s="311"/>
    </row>
    <row r="120" spans="1:29" ht="33" customHeight="1">
      <c r="B120" s="249"/>
      <c r="C120" s="224"/>
      <c r="D120" s="224"/>
      <c r="E120" s="224"/>
      <c r="F120" s="224"/>
      <c r="G120" s="224"/>
      <c r="H120" s="224"/>
      <c r="I120" s="224"/>
      <c r="J120" s="224"/>
      <c r="K120" s="224" t="s">
        <v>160</v>
      </c>
      <c r="L120" s="224"/>
      <c r="M120" s="224"/>
      <c r="N120" s="224"/>
      <c r="O120" s="224" t="s">
        <v>161</v>
      </c>
      <c r="P120" s="224" t="s">
        <v>162</v>
      </c>
      <c r="Q120" s="224" t="s">
        <v>163</v>
      </c>
      <c r="R120" s="224" t="s">
        <v>164</v>
      </c>
      <c r="S120" s="311"/>
      <c r="T120" s="311"/>
      <c r="U120" s="311"/>
      <c r="V120" s="311"/>
    </row>
    <row r="121" spans="1:29" ht="23.25" customHeight="1">
      <c r="B121" s="249"/>
      <c r="C121" s="224"/>
      <c r="D121" s="224"/>
      <c r="E121" s="224"/>
      <c r="F121" s="224"/>
      <c r="G121" s="224"/>
      <c r="H121" s="224"/>
      <c r="I121" s="224"/>
      <c r="J121" s="224"/>
      <c r="K121" s="312" t="s">
        <v>165</v>
      </c>
      <c r="L121" s="224"/>
      <c r="M121" s="224" t="s">
        <v>166</v>
      </c>
      <c r="N121" s="224"/>
      <c r="O121" s="224"/>
      <c r="P121" s="224"/>
      <c r="Q121" s="224"/>
      <c r="R121" s="224"/>
      <c r="S121" s="311"/>
      <c r="T121" s="311"/>
      <c r="U121" s="311"/>
      <c r="V121" s="311"/>
    </row>
    <row r="122" spans="1:29" ht="32.25" customHeight="1">
      <c r="B122" s="313" t="s">
        <v>167</v>
      </c>
      <c r="C122" s="314" t="s">
        <v>43</v>
      </c>
      <c r="D122" s="314"/>
      <c r="E122" s="314"/>
      <c r="F122" s="314"/>
      <c r="G122" s="314" t="s">
        <v>168</v>
      </c>
      <c r="H122" s="314"/>
      <c r="I122" s="314"/>
      <c r="J122" s="314"/>
      <c r="K122" s="315" t="s">
        <v>169</v>
      </c>
      <c r="L122" s="315"/>
      <c r="M122" s="315" t="s">
        <v>170</v>
      </c>
      <c r="N122" s="315"/>
      <c r="O122" s="316" t="s">
        <v>171</v>
      </c>
      <c r="P122" s="316" t="s">
        <v>171</v>
      </c>
      <c r="Q122" s="316" t="s">
        <v>172</v>
      </c>
      <c r="R122" s="316" t="s">
        <v>171</v>
      </c>
      <c r="S122" s="317" t="s">
        <v>173</v>
      </c>
      <c r="T122" s="318"/>
      <c r="U122" s="318"/>
      <c r="V122" s="318"/>
    </row>
    <row r="123" spans="1:29" ht="23.25" customHeight="1">
      <c r="B123" s="256"/>
      <c r="C123" s="256"/>
      <c r="D123" s="256"/>
      <c r="E123" s="256"/>
      <c r="F123" s="319"/>
      <c r="G123" s="320"/>
      <c r="H123" s="320"/>
      <c r="I123" s="13"/>
      <c r="J123" s="13"/>
      <c r="K123" s="13"/>
      <c r="L123" s="13"/>
      <c r="M123" s="321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</row>
    <row r="124" spans="1:29" ht="27.75" customHeight="1">
      <c r="B124" s="247" t="s">
        <v>174</v>
      </c>
      <c r="C124" s="248"/>
      <c r="D124" s="248"/>
      <c r="E124" s="248"/>
      <c r="F124" s="248"/>
      <c r="G124" s="15" t="str">
        <f>'[1]19垣花'!$G$111</f>
        <v>R5.1.16</v>
      </c>
      <c r="H124" s="15"/>
      <c r="I124" s="16" t="s">
        <v>3</v>
      </c>
      <c r="J124" s="13"/>
      <c r="K124" s="322"/>
      <c r="L124" s="322"/>
      <c r="M124" s="322"/>
      <c r="N124" s="322"/>
      <c r="O124" s="1"/>
      <c r="P124" s="1"/>
      <c r="Q124" s="1"/>
      <c r="R124" s="1"/>
      <c r="S124" s="1"/>
      <c r="T124" s="1"/>
      <c r="U124" s="1"/>
      <c r="V124" s="1"/>
      <c r="X124" s="54"/>
    </row>
    <row r="125" spans="1:29" ht="23.25" customHeight="1">
      <c r="B125" s="224" t="s">
        <v>92</v>
      </c>
      <c r="C125" s="224"/>
      <c r="D125" s="224"/>
      <c r="E125" s="224"/>
      <c r="F125" s="224"/>
      <c r="G125" s="224"/>
      <c r="H125" s="224"/>
      <c r="I125" s="224"/>
      <c r="J125" s="13"/>
      <c r="K125" s="323"/>
      <c r="L125" s="323"/>
      <c r="M125" s="323"/>
      <c r="N125" s="323"/>
      <c r="O125" s="323"/>
      <c r="P125" s="323"/>
      <c r="Q125" s="323"/>
      <c r="R125" s="323"/>
      <c r="S125" s="323"/>
      <c r="T125" s="323"/>
      <c r="U125" s="323"/>
      <c r="V125" s="323"/>
      <c r="X125" s="54"/>
    </row>
    <row r="126" spans="1:29" ht="23.25" customHeight="1">
      <c r="B126" s="228" t="s">
        <v>175</v>
      </c>
      <c r="C126" s="228"/>
      <c r="D126" s="228"/>
      <c r="E126" s="228"/>
      <c r="F126" s="228"/>
      <c r="G126" s="228"/>
      <c r="H126" s="228"/>
      <c r="I126" s="228"/>
      <c r="J126" s="13"/>
      <c r="K126" s="321"/>
      <c r="L126" s="321"/>
      <c r="M126" s="321"/>
      <c r="N126" s="321"/>
      <c r="O126" s="321"/>
      <c r="P126" s="321"/>
      <c r="Q126" s="321"/>
      <c r="R126" s="321"/>
      <c r="S126" s="321"/>
      <c r="T126" s="321"/>
      <c r="U126" s="321"/>
      <c r="V126" s="321"/>
    </row>
    <row r="127" spans="1:29" ht="23.25" customHeight="1">
      <c r="B127" s="228" t="s">
        <v>176</v>
      </c>
      <c r="C127" s="228"/>
      <c r="D127" s="228"/>
      <c r="E127" s="228"/>
      <c r="F127" s="228"/>
      <c r="G127" s="228"/>
      <c r="H127" s="228"/>
      <c r="I127" s="228"/>
      <c r="J127" s="13"/>
      <c r="X127" s="54"/>
    </row>
    <row r="128" spans="1:29" ht="8.25" customHeight="1"/>
    <row r="129" spans="1:35" ht="24" customHeight="1">
      <c r="A129" s="58">
        <v>5</v>
      </c>
      <c r="B129" s="59" t="s">
        <v>177</v>
      </c>
      <c r="C129" s="60"/>
      <c r="D129" s="60"/>
      <c r="E129" s="61"/>
      <c r="F129" s="61"/>
      <c r="G129" s="301"/>
      <c r="H129" s="301"/>
      <c r="I129" s="301"/>
      <c r="J129" s="301"/>
      <c r="K129" s="302"/>
      <c r="L129" s="302"/>
      <c r="M129" s="153"/>
      <c r="N129" s="153"/>
      <c r="O129" s="153"/>
      <c r="P129" s="153"/>
      <c r="Q129" s="153"/>
      <c r="R129" s="154"/>
      <c r="S129" s="155"/>
      <c r="T129" s="154"/>
      <c r="U129" s="155"/>
      <c r="V129" s="155"/>
      <c r="W129" s="63"/>
      <c r="X129" s="63"/>
    </row>
    <row r="130" spans="1:35" ht="6" customHeight="1">
      <c r="A130" s="303"/>
      <c r="B130" s="304"/>
      <c r="C130" s="305"/>
      <c r="D130" s="305"/>
      <c r="E130" s="306"/>
      <c r="F130" s="306"/>
      <c r="G130" s="307"/>
      <c r="H130" s="307"/>
      <c r="I130" s="307"/>
      <c r="J130" s="307"/>
      <c r="K130" s="308"/>
      <c r="L130" s="308"/>
      <c r="M130" s="11"/>
      <c r="N130" s="11"/>
      <c r="O130" s="11"/>
      <c r="P130" s="11"/>
      <c r="Q130" s="11"/>
      <c r="R130" s="12"/>
      <c r="S130" s="13"/>
      <c r="T130" s="12"/>
      <c r="U130" s="13"/>
      <c r="V130" s="13"/>
    </row>
    <row r="131" spans="1:35" ht="35.25" customHeight="1">
      <c r="B131" s="324" t="s">
        <v>178</v>
      </c>
      <c r="C131" s="217"/>
      <c r="D131" s="217"/>
      <c r="E131" s="217"/>
      <c r="F131" s="15" t="str">
        <f>'[1]19垣花'!$F$118</f>
        <v>R5.1.11</v>
      </c>
      <c r="G131" s="15"/>
      <c r="H131" s="16" t="s">
        <v>3</v>
      </c>
      <c r="I131" s="52"/>
      <c r="J131" s="69"/>
      <c r="K131" s="325"/>
      <c r="L131" s="1"/>
    </row>
    <row r="132" spans="1:35" ht="23.25" customHeight="1">
      <c r="B132" s="224" t="s">
        <v>179</v>
      </c>
      <c r="C132" s="249"/>
      <c r="D132" s="249"/>
      <c r="E132" s="249"/>
      <c r="F132" s="249" t="s">
        <v>63</v>
      </c>
      <c r="G132" s="249"/>
      <c r="H132" s="249"/>
      <c r="I132" s="249"/>
      <c r="J132" s="249"/>
      <c r="K132" s="249"/>
      <c r="L132" s="326"/>
    </row>
    <row r="133" spans="1:35" ht="23.25" customHeight="1">
      <c r="B133" s="327" t="s">
        <v>180</v>
      </c>
      <c r="C133" s="327"/>
      <c r="D133" s="327"/>
      <c r="E133" s="327"/>
      <c r="F133" s="328" t="s">
        <v>181</v>
      </c>
      <c r="G133" s="328"/>
      <c r="H133" s="328"/>
      <c r="I133" s="328"/>
      <c r="J133" s="328"/>
      <c r="K133" s="328"/>
      <c r="L133" s="329"/>
    </row>
    <row r="134" spans="1:35" ht="23.25" customHeight="1">
      <c r="B134" s="327" t="s">
        <v>182</v>
      </c>
      <c r="C134" s="327"/>
      <c r="D134" s="327"/>
      <c r="E134" s="327"/>
      <c r="F134" s="330" t="s">
        <v>183</v>
      </c>
      <c r="G134" s="330"/>
      <c r="H134" s="330"/>
      <c r="I134" s="330"/>
      <c r="J134" s="330"/>
      <c r="K134" s="330"/>
      <c r="L134" s="329"/>
      <c r="M134" s="331"/>
      <c r="X134" s="332"/>
    </row>
    <row r="135" spans="1:35" ht="24" customHeight="1">
      <c r="A135" s="333"/>
      <c r="B135" s="329"/>
      <c r="C135" s="329"/>
      <c r="D135" s="329"/>
      <c r="E135" s="329"/>
      <c r="F135" s="329"/>
      <c r="G135" s="329"/>
      <c r="H135" s="329"/>
      <c r="I135" s="329"/>
      <c r="J135" s="329"/>
      <c r="K135" s="329"/>
      <c r="L135" s="329"/>
      <c r="Y135" s="2"/>
      <c r="Z135" s="2"/>
      <c r="AA135" s="2"/>
      <c r="AB135" s="2"/>
      <c r="AC135" s="2"/>
    </row>
    <row r="136" spans="1:35" ht="30" customHeight="1">
      <c r="B136" s="247" t="s">
        <v>184</v>
      </c>
      <c r="C136" s="248"/>
      <c r="D136" s="248"/>
      <c r="E136" s="248"/>
      <c r="F136" s="248"/>
      <c r="G136" s="15" t="str">
        <f>'[1]19垣花'!$G$122</f>
        <v>R5.2.13</v>
      </c>
      <c r="H136" s="15"/>
      <c r="I136" s="16" t="s">
        <v>3</v>
      </c>
      <c r="J136" s="332"/>
      <c r="K136" s="332"/>
      <c r="L136" s="332"/>
      <c r="Y136" s="57"/>
      <c r="Z136" s="57"/>
      <c r="AA136" s="57"/>
      <c r="AB136" s="57"/>
      <c r="AC136" s="57"/>
    </row>
    <row r="137" spans="1:35" ht="27" customHeight="1">
      <c r="B137" s="224" t="s">
        <v>185</v>
      </c>
      <c r="C137" s="224"/>
      <c r="D137" s="224"/>
      <c r="E137" s="224"/>
      <c r="F137" s="224" t="s">
        <v>186</v>
      </c>
      <c r="G137" s="224"/>
      <c r="H137" s="224"/>
      <c r="I137" s="224" t="s">
        <v>187</v>
      </c>
      <c r="J137" s="224"/>
      <c r="K137" s="224"/>
      <c r="L137" s="224"/>
      <c r="M137" s="249" t="s">
        <v>188</v>
      </c>
      <c r="N137" s="249"/>
      <c r="O137" s="249"/>
      <c r="P137" s="249"/>
      <c r="R137" s="57"/>
      <c r="S137" s="57"/>
      <c r="T137" s="57"/>
      <c r="U137" s="57"/>
      <c r="V137" s="57"/>
    </row>
    <row r="138" spans="1:35" ht="27" customHeight="1">
      <c r="B138" s="334" t="s">
        <v>189</v>
      </c>
      <c r="C138" s="334"/>
      <c r="D138" s="334"/>
      <c r="E138" s="334"/>
      <c r="F138" s="334" t="s">
        <v>68</v>
      </c>
      <c r="G138" s="334"/>
      <c r="H138" s="334"/>
      <c r="I138" s="334" t="s">
        <v>189</v>
      </c>
      <c r="J138" s="334"/>
      <c r="K138" s="334"/>
      <c r="L138" s="334"/>
      <c r="M138" s="251" t="s">
        <v>189</v>
      </c>
      <c r="N138" s="251"/>
      <c r="O138" s="251"/>
      <c r="P138" s="251"/>
      <c r="R138" s="57"/>
      <c r="S138" s="57"/>
      <c r="T138" s="57"/>
      <c r="U138" s="57"/>
      <c r="V138" s="57"/>
    </row>
    <row r="139" spans="1:35" ht="27" customHeight="1">
      <c r="L139" s="214"/>
      <c r="M139" s="214"/>
      <c r="N139" s="214"/>
      <c r="O139" s="214"/>
      <c r="P139" s="214"/>
      <c r="Q139" s="215"/>
      <c r="R139" s="215"/>
      <c r="S139" s="215"/>
      <c r="T139" s="214"/>
      <c r="U139" s="214"/>
      <c r="V139" s="214"/>
    </row>
    <row r="140" spans="1:35" ht="28.5" customHeight="1">
      <c r="A140" s="58">
        <v>6</v>
      </c>
      <c r="B140" s="335" t="s">
        <v>190</v>
      </c>
      <c r="C140" s="335"/>
      <c r="D140" s="335"/>
      <c r="E140" s="335"/>
      <c r="F140" s="335"/>
      <c r="G140" s="335"/>
      <c r="H140" s="335"/>
      <c r="I140" s="335"/>
      <c r="J140" s="335"/>
      <c r="K140" s="335"/>
      <c r="L140" s="335"/>
      <c r="M140" s="153"/>
      <c r="N140" s="153"/>
      <c r="O140" s="153"/>
      <c r="P140" s="153"/>
      <c r="Q140" s="153"/>
      <c r="R140" s="154"/>
      <c r="S140" s="155"/>
      <c r="T140" s="154"/>
      <c r="U140" s="155"/>
      <c r="V140" s="155"/>
      <c r="W140" s="63"/>
      <c r="X140" s="63"/>
      <c r="AE140" s="80"/>
      <c r="AF140" s="80"/>
    </row>
    <row r="141" spans="1:35" s="339" customFormat="1" ht="28.5" customHeight="1">
      <c r="A141" s="156"/>
      <c r="B141" s="157"/>
      <c r="C141" s="157"/>
      <c r="D141" s="157"/>
      <c r="E141" s="157"/>
      <c r="F141" s="157"/>
      <c r="G141" s="157"/>
      <c r="H141" s="157"/>
      <c r="I141" s="157"/>
      <c r="J141" s="157"/>
      <c r="K141" s="157"/>
      <c r="L141" s="157"/>
      <c r="M141" s="336"/>
      <c r="N141" s="336"/>
      <c r="O141" s="336"/>
      <c r="P141" s="336"/>
      <c r="Q141" s="336"/>
      <c r="R141" s="337"/>
      <c r="S141" s="338"/>
      <c r="T141" s="337"/>
      <c r="U141" s="338"/>
      <c r="V141" s="338"/>
      <c r="AE141" s="340"/>
      <c r="AF141" s="340"/>
    </row>
    <row r="142" spans="1:35" s="339" customFormat="1" ht="30.75" customHeight="1">
      <c r="A142" s="156"/>
      <c r="B142" s="341" t="s">
        <v>191</v>
      </c>
      <c r="C142" s="341"/>
      <c r="D142" s="341"/>
      <c r="E142" s="341"/>
      <c r="F142" s="341"/>
      <c r="G142" s="341"/>
      <c r="H142" s="15" t="str">
        <f>'[1]19垣花'!$H$128</f>
        <v>R5.1.18</v>
      </c>
      <c r="I142" s="15"/>
      <c r="J142" s="16" t="s">
        <v>3</v>
      </c>
      <c r="K142" s="342"/>
      <c r="L142" s="342"/>
      <c r="M142" s="336"/>
      <c r="N142" s="336"/>
      <c r="O142" s="336"/>
      <c r="P142" s="336"/>
      <c r="Q142" s="336"/>
      <c r="R142" s="337"/>
      <c r="S142" s="338"/>
      <c r="T142" s="337"/>
      <c r="U142" s="338"/>
      <c r="V142" s="338"/>
      <c r="Y142"/>
      <c r="Z142"/>
      <c r="AA142"/>
      <c r="AB142"/>
      <c r="AC142"/>
      <c r="AD142"/>
      <c r="AE142" s="343"/>
      <c r="AF142" s="343"/>
      <c r="AG142" s="343"/>
      <c r="AH142" s="343"/>
      <c r="AI142" s="343"/>
    </row>
    <row r="143" spans="1:35" s="339" customFormat="1" ht="30.75" customHeight="1">
      <c r="A143" s="156"/>
      <c r="B143" s="344" t="s">
        <v>192</v>
      </c>
      <c r="C143" s="344"/>
      <c r="D143" s="344"/>
      <c r="E143" s="344"/>
      <c r="F143" s="344"/>
      <c r="G143" s="344"/>
      <c r="H143" s="344" t="s">
        <v>193</v>
      </c>
      <c r="I143" s="344"/>
      <c r="J143" s="344"/>
      <c r="K143" s="344"/>
      <c r="L143" s="344"/>
      <c r="M143" s="344"/>
      <c r="N143" s="344"/>
      <c r="O143" s="345" t="s">
        <v>63</v>
      </c>
      <c r="P143" s="345"/>
      <c r="Q143" s="345"/>
      <c r="R143" s="345"/>
      <c r="S143" s="345"/>
      <c r="T143" s="345"/>
      <c r="U143" s="224" t="s">
        <v>194</v>
      </c>
      <c r="V143" s="224"/>
      <c r="W143" s="224"/>
      <c r="X143" s="224"/>
      <c r="Y143"/>
      <c r="Z143"/>
      <c r="AA143"/>
      <c r="AB143"/>
      <c r="AC143"/>
      <c r="AD143"/>
      <c r="AE143" s="343"/>
      <c r="AF143" s="343"/>
      <c r="AG143" s="343"/>
      <c r="AH143" s="343"/>
      <c r="AI143" s="343"/>
    </row>
    <row r="144" spans="1:35" s="339" customFormat="1" ht="30.75" customHeight="1">
      <c r="A144" s="156"/>
      <c r="B144" s="346" t="s">
        <v>195</v>
      </c>
      <c r="C144" s="347"/>
      <c r="D144" s="347"/>
      <c r="E144" s="347"/>
      <c r="F144" s="347"/>
      <c r="G144" s="348"/>
      <c r="H144" s="349" t="s">
        <v>196</v>
      </c>
      <c r="I144" s="349"/>
      <c r="J144" s="349"/>
      <c r="K144" s="349"/>
      <c r="L144" s="349"/>
      <c r="M144" s="349"/>
      <c r="N144" s="349"/>
      <c r="O144" s="350" t="s">
        <v>197</v>
      </c>
      <c r="P144" s="350"/>
      <c r="Q144" s="350"/>
      <c r="R144" s="350"/>
      <c r="S144" s="350"/>
      <c r="T144" s="350"/>
      <c r="U144" s="351" t="s">
        <v>198</v>
      </c>
      <c r="V144" s="351"/>
      <c r="W144" s="351"/>
      <c r="X144" s="351"/>
      <c r="Y144"/>
      <c r="Z144"/>
      <c r="AA144"/>
      <c r="AB144"/>
      <c r="AC144"/>
      <c r="AD144"/>
      <c r="AE144" s="343"/>
      <c r="AF144" s="343"/>
      <c r="AG144" s="343"/>
      <c r="AH144" s="343"/>
      <c r="AI144" s="343"/>
    </row>
    <row r="145" spans="1:35" s="339" customFormat="1" ht="30.75" customHeight="1">
      <c r="A145" s="156"/>
      <c r="B145" s="352" t="s">
        <v>199</v>
      </c>
      <c r="C145" s="353"/>
      <c r="D145" s="353"/>
      <c r="E145" s="353"/>
      <c r="F145" s="353"/>
      <c r="G145" s="354"/>
      <c r="H145" s="349"/>
      <c r="I145" s="349"/>
      <c r="J145" s="349"/>
      <c r="K145" s="349"/>
      <c r="L145" s="349"/>
      <c r="M145" s="349"/>
      <c r="N145" s="349"/>
      <c r="O145" s="350"/>
      <c r="P145" s="350"/>
      <c r="Q145" s="350"/>
      <c r="R145" s="350"/>
      <c r="S145" s="350"/>
      <c r="T145" s="350"/>
      <c r="U145" s="351"/>
      <c r="V145" s="351"/>
      <c r="W145" s="351"/>
      <c r="X145" s="351"/>
      <c r="Y145"/>
      <c r="Z145"/>
      <c r="AA145"/>
      <c r="AB145"/>
      <c r="AC145"/>
      <c r="AD145"/>
      <c r="AE145" s="343"/>
      <c r="AF145" s="343"/>
      <c r="AG145" s="343"/>
      <c r="AH145" s="343"/>
      <c r="AI145" s="343"/>
    </row>
    <row r="146" spans="1:35" s="339" customFormat="1" ht="28.5" customHeight="1">
      <c r="A146" s="156"/>
      <c r="B146" s="157"/>
      <c r="C146" s="157"/>
      <c r="D146" s="157"/>
      <c r="E146" s="157"/>
      <c r="F146" s="157"/>
      <c r="G146" s="157"/>
      <c r="H146" s="157"/>
      <c r="I146" s="157"/>
      <c r="J146" s="157"/>
      <c r="K146" s="157"/>
      <c r="L146" s="157"/>
      <c r="M146" s="336"/>
      <c r="N146" s="336"/>
      <c r="O146" s="336"/>
      <c r="P146" s="336"/>
      <c r="Q146" s="336"/>
      <c r="R146" s="337"/>
      <c r="S146" s="338"/>
      <c r="T146" s="337"/>
      <c r="U146" s="338"/>
      <c r="V146" s="338"/>
      <c r="AE146" s="340"/>
      <c r="AF146" s="340"/>
    </row>
    <row r="147" spans="1:35" s="356" customFormat="1" ht="30.75" customHeight="1">
      <c r="A147" s="156"/>
      <c r="B147" s="341" t="s">
        <v>200</v>
      </c>
      <c r="C147" s="341"/>
      <c r="D147" s="341"/>
      <c r="E147" s="341"/>
      <c r="F147" s="341"/>
      <c r="G147" s="341"/>
      <c r="H147" s="15" t="str">
        <f>'[1]19垣花'!$H$133</f>
        <v>R5.1.23</v>
      </c>
      <c r="I147" s="15"/>
      <c r="J147" s="16" t="s">
        <v>3</v>
      </c>
      <c r="K147" s="342"/>
      <c r="L147" s="342"/>
      <c r="M147" s="336"/>
      <c r="N147" s="336"/>
      <c r="O147" s="336"/>
      <c r="P147" s="336"/>
      <c r="Q147" s="336"/>
      <c r="R147" s="337"/>
      <c r="S147" s="355"/>
      <c r="T147" s="337"/>
      <c r="U147" s="355"/>
      <c r="V147" s="355"/>
      <c r="Y147"/>
      <c r="Z147"/>
      <c r="AA147"/>
      <c r="AB147"/>
      <c r="AC147"/>
      <c r="AD147"/>
      <c r="AE147" s="357"/>
      <c r="AF147" s="357"/>
      <c r="AG147" s="357"/>
      <c r="AH147" s="357"/>
      <c r="AI147" s="357"/>
    </row>
    <row r="148" spans="1:35" s="356" customFormat="1" ht="30.75" customHeight="1">
      <c r="A148" s="156"/>
      <c r="B148" s="344" t="s">
        <v>201</v>
      </c>
      <c r="C148" s="344"/>
      <c r="D148" s="344"/>
      <c r="E148" s="344"/>
      <c r="F148" s="344"/>
      <c r="G148" s="344"/>
      <c r="H148" s="344" t="s">
        <v>202</v>
      </c>
      <c r="I148" s="344"/>
      <c r="J148" s="344"/>
      <c r="K148" s="344"/>
      <c r="L148" s="344" t="s">
        <v>203</v>
      </c>
      <c r="M148" s="344"/>
      <c r="N148" s="344"/>
      <c r="O148" s="344"/>
      <c r="P148" s="345" t="s">
        <v>204</v>
      </c>
      <c r="Q148" s="345"/>
      <c r="R148" s="345"/>
      <c r="S148" s="345"/>
      <c r="T148" s="345"/>
      <c r="U148" s="345"/>
      <c r="V148" s="345"/>
      <c r="W148" s="345"/>
      <c r="X148" s="345"/>
      <c r="Y148"/>
      <c r="Z148"/>
      <c r="AA148"/>
      <c r="AB148"/>
      <c r="AC148"/>
      <c r="AD148"/>
      <c r="AE148" s="357"/>
      <c r="AF148" s="357"/>
      <c r="AG148" s="357"/>
      <c r="AH148" s="357"/>
      <c r="AI148" s="357"/>
    </row>
    <row r="149" spans="1:35" s="356" customFormat="1" ht="30.75" customHeight="1">
      <c r="A149" s="156"/>
      <c r="B149" s="358" t="s">
        <v>205</v>
      </c>
      <c r="C149" s="358"/>
      <c r="D149" s="358"/>
      <c r="E149" s="358"/>
      <c r="F149" s="358"/>
      <c r="G149" s="358"/>
      <c r="H149" s="359" t="s">
        <v>206</v>
      </c>
      <c r="I149" s="359"/>
      <c r="J149" s="359"/>
      <c r="K149" s="359"/>
      <c r="L149" s="359" t="s">
        <v>207</v>
      </c>
      <c r="M149" s="359"/>
      <c r="N149" s="359"/>
      <c r="O149" s="359"/>
      <c r="P149" s="358" t="s">
        <v>208</v>
      </c>
      <c r="Q149" s="358"/>
      <c r="R149" s="358"/>
      <c r="S149" s="358"/>
      <c r="T149" s="358"/>
      <c r="U149" s="358"/>
      <c r="V149" s="358"/>
      <c r="W149" s="358"/>
      <c r="X149" s="358"/>
      <c r="Y149"/>
      <c r="Z149"/>
      <c r="AA149"/>
      <c r="AB149"/>
      <c r="AC149"/>
      <c r="AD149"/>
      <c r="AE149" s="357"/>
      <c r="AF149" s="357"/>
      <c r="AG149" s="357"/>
      <c r="AH149" s="357"/>
      <c r="AI149" s="357"/>
    </row>
    <row r="150" spans="1:35" s="356" customFormat="1" ht="30.75" customHeight="1">
      <c r="A150" s="156"/>
      <c r="B150" s="358" t="s">
        <v>209</v>
      </c>
      <c r="C150" s="358"/>
      <c r="D150" s="358"/>
      <c r="E150" s="358"/>
      <c r="F150" s="358"/>
      <c r="G150" s="358"/>
      <c r="H150" s="359" t="s">
        <v>210</v>
      </c>
      <c r="I150" s="359"/>
      <c r="J150" s="359"/>
      <c r="K150" s="359"/>
      <c r="L150" s="359" t="s">
        <v>207</v>
      </c>
      <c r="M150" s="359"/>
      <c r="N150" s="359"/>
      <c r="O150" s="359"/>
      <c r="P150" s="360" t="s">
        <v>211</v>
      </c>
      <c r="Q150" s="360"/>
      <c r="R150" s="360"/>
      <c r="S150" s="360"/>
      <c r="T150" s="360"/>
      <c r="U150" s="360"/>
      <c r="V150" s="360"/>
      <c r="W150" s="360"/>
      <c r="X150" s="360"/>
      <c r="Y150"/>
      <c r="Z150"/>
      <c r="AA150"/>
      <c r="AB150"/>
      <c r="AC150"/>
      <c r="AD150"/>
      <c r="AE150" s="357"/>
      <c r="AF150" s="357"/>
      <c r="AG150" s="357"/>
      <c r="AH150" s="357"/>
      <c r="AI150" s="357"/>
    </row>
    <row r="151" spans="1:35" s="356" customFormat="1" ht="30.75" customHeight="1">
      <c r="A151" s="156"/>
      <c r="B151" s="358" t="s">
        <v>212</v>
      </c>
      <c r="C151" s="358"/>
      <c r="D151" s="358"/>
      <c r="E151" s="358"/>
      <c r="F151" s="358"/>
      <c r="G151" s="358"/>
      <c r="H151" s="359" t="s">
        <v>213</v>
      </c>
      <c r="I151" s="359"/>
      <c r="J151" s="359"/>
      <c r="K151" s="359"/>
      <c r="L151" s="359" t="s">
        <v>207</v>
      </c>
      <c r="M151" s="359"/>
      <c r="N151" s="359"/>
      <c r="O151" s="359"/>
      <c r="P151" s="358" t="s">
        <v>214</v>
      </c>
      <c r="Q151" s="358"/>
      <c r="R151" s="358"/>
      <c r="S151" s="358"/>
      <c r="T151" s="358"/>
      <c r="U151" s="358"/>
      <c r="V151" s="358"/>
      <c r="W151" s="358"/>
      <c r="X151" s="358"/>
      <c r="Y151"/>
      <c r="Z151"/>
      <c r="AA151"/>
      <c r="AB151"/>
      <c r="AC151"/>
      <c r="AD151"/>
      <c r="AE151" s="357"/>
      <c r="AF151" s="357"/>
      <c r="AG151" s="357"/>
      <c r="AH151" s="357"/>
      <c r="AI151" s="357"/>
    </row>
    <row r="152" spans="1:35" s="356" customFormat="1" ht="30.75" customHeight="1">
      <c r="A152" s="156"/>
      <c r="B152" s="361"/>
      <c r="C152" s="361"/>
      <c r="D152" s="361"/>
      <c r="E152" s="361"/>
      <c r="F152" s="361"/>
      <c r="G152" s="361"/>
      <c r="H152" s="362"/>
      <c r="I152" s="362"/>
      <c r="J152" s="362"/>
      <c r="K152" s="362"/>
      <c r="L152" s="362"/>
      <c r="P152" s="363"/>
      <c r="Q152" s="363"/>
      <c r="R152" s="363"/>
      <c r="S152" s="363"/>
      <c r="T152" s="363"/>
      <c r="U152" s="363"/>
      <c r="V152" s="363"/>
      <c r="W152" s="363"/>
      <c r="X152" s="363"/>
      <c r="Y152"/>
      <c r="Z152"/>
      <c r="AA152"/>
      <c r="AB152"/>
      <c r="AC152"/>
      <c r="AD152"/>
      <c r="AE152" s="357"/>
      <c r="AF152" s="357"/>
      <c r="AG152" s="357"/>
      <c r="AH152" s="357"/>
      <c r="AI152" s="357"/>
    </row>
    <row r="153" spans="1:35" ht="30" customHeight="1">
      <c r="B153" s="364" t="s">
        <v>215</v>
      </c>
      <c r="C153" s="365"/>
      <c r="D153" s="365"/>
      <c r="E153" s="365"/>
      <c r="F153" s="366" t="s">
        <v>216</v>
      </c>
      <c r="G153" s="366"/>
      <c r="H153" s="366"/>
      <c r="I153" s="366"/>
      <c r="J153" s="366"/>
      <c r="K153" s="366"/>
      <c r="M153" s="15" t="str">
        <f>'[1]19垣花'!$M$138</f>
        <v>R4.4.1</v>
      </c>
      <c r="N153" s="15"/>
      <c r="O153" s="16" t="s">
        <v>3</v>
      </c>
      <c r="P153" s="367"/>
      <c r="Q153" s="368"/>
      <c r="R153" s="368"/>
      <c r="S153" s="368"/>
      <c r="T153" s="368"/>
      <c r="U153" s="368"/>
      <c r="V153" s="368"/>
    </row>
    <row r="154" spans="1:35" ht="24" customHeight="1">
      <c r="B154" s="226" t="s">
        <v>156</v>
      </c>
      <c r="C154" s="226"/>
      <c r="D154" s="226"/>
      <c r="E154" s="226"/>
      <c r="F154" s="226"/>
      <c r="G154" s="226"/>
      <c r="H154" s="369" t="s">
        <v>217</v>
      </c>
      <c r="I154" s="370"/>
      <c r="J154" s="370"/>
      <c r="K154" s="370"/>
      <c r="L154" s="370"/>
      <c r="M154" s="370"/>
      <c r="N154" s="370"/>
      <c r="O154" s="371" t="s">
        <v>63</v>
      </c>
      <c r="P154" s="371"/>
      <c r="Q154" s="371"/>
      <c r="R154" s="371"/>
      <c r="S154" s="371"/>
      <c r="T154" s="371"/>
      <c r="U154" s="370" t="s">
        <v>194</v>
      </c>
      <c r="V154" s="370"/>
      <c r="W154" s="370"/>
      <c r="X154" s="372"/>
    </row>
    <row r="155" spans="1:35" ht="24" customHeight="1">
      <c r="B155" s="373" t="s">
        <v>218</v>
      </c>
      <c r="C155" s="374"/>
      <c r="D155" s="374"/>
      <c r="E155" s="374"/>
      <c r="F155" s="374"/>
      <c r="G155" s="375"/>
      <c r="H155" s="373" t="s">
        <v>219</v>
      </c>
      <c r="I155" s="374"/>
      <c r="J155" s="374"/>
      <c r="K155" s="374"/>
      <c r="L155" s="374"/>
      <c r="M155" s="374"/>
      <c r="N155" s="375"/>
      <c r="O155" s="373" t="s">
        <v>220</v>
      </c>
      <c r="P155" s="374"/>
      <c r="Q155" s="374"/>
      <c r="R155" s="374"/>
      <c r="S155" s="374"/>
      <c r="T155" s="375"/>
      <c r="U155" s="376" t="s">
        <v>221</v>
      </c>
      <c r="V155" s="377"/>
      <c r="W155" s="377"/>
      <c r="X155" s="378"/>
    </row>
    <row r="156" spans="1:35" ht="59.25" customHeight="1">
      <c r="B156" s="379" t="s">
        <v>222</v>
      </c>
      <c r="C156" s="379"/>
      <c r="D156" s="379"/>
      <c r="E156" s="379"/>
      <c r="F156" s="379"/>
      <c r="G156" s="379"/>
      <c r="H156" s="380" t="s">
        <v>223</v>
      </c>
      <c r="I156" s="381"/>
      <c r="J156" s="381"/>
      <c r="K156" s="381"/>
      <c r="L156" s="381"/>
      <c r="M156" s="381"/>
      <c r="N156" s="381"/>
      <c r="O156" s="379" t="s">
        <v>224</v>
      </c>
      <c r="P156" s="379"/>
      <c r="Q156" s="379"/>
      <c r="R156" s="379"/>
      <c r="S156" s="379"/>
      <c r="T156" s="379"/>
      <c r="U156" s="377" t="s">
        <v>225</v>
      </c>
      <c r="V156" s="377"/>
      <c r="W156" s="377"/>
      <c r="X156" s="378"/>
    </row>
    <row r="157" spans="1:35" ht="6.75" customHeight="1">
      <c r="B157" s="382"/>
      <c r="C157" s="382"/>
      <c r="D157" s="382"/>
      <c r="E157" s="382"/>
      <c r="F157" s="382"/>
      <c r="G157" s="382"/>
      <c r="H157" s="382"/>
      <c r="I157" s="382"/>
      <c r="J157" s="382"/>
      <c r="K157" s="382"/>
      <c r="L157" s="382"/>
      <c r="M157" s="382"/>
      <c r="N157" s="382"/>
      <c r="O157" s="382"/>
      <c r="P157" s="382"/>
      <c r="Q157" s="382"/>
      <c r="R157" s="382"/>
      <c r="S157" s="382"/>
      <c r="T157" s="382"/>
      <c r="U157" s="382"/>
    </row>
    <row r="158" spans="1:35" ht="9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</sheetData>
  <mergeCells count="400">
    <mergeCell ref="B156:G156"/>
    <mergeCell ref="H156:N156"/>
    <mergeCell ref="O156:T156"/>
    <mergeCell ref="U156:X156"/>
    <mergeCell ref="B154:G154"/>
    <mergeCell ref="H154:N154"/>
    <mergeCell ref="O154:T154"/>
    <mergeCell ref="U154:X154"/>
    <mergeCell ref="B155:G155"/>
    <mergeCell ref="H155:N155"/>
    <mergeCell ref="O155:T155"/>
    <mergeCell ref="U155:X155"/>
    <mergeCell ref="B151:G151"/>
    <mergeCell ref="H151:K151"/>
    <mergeCell ref="L151:O151"/>
    <mergeCell ref="P151:X151"/>
    <mergeCell ref="B153:E153"/>
    <mergeCell ref="M153:N153"/>
    <mergeCell ref="B149:G149"/>
    <mergeCell ref="H149:K149"/>
    <mergeCell ref="L149:O149"/>
    <mergeCell ref="P149:X149"/>
    <mergeCell ref="B150:G150"/>
    <mergeCell ref="H150:K150"/>
    <mergeCell ref="L150:O150"/>
    <mergeCell ref="P150:X150"/>
    <mergeCell ref="B147:G147"/>
    <mergeCell ref="H147:I147"/>
    <mergeCell ref="B148:G148"/>
    <mergeCell ref="H148:K148"/>
    <mergeCell ref="L148:O148"/>
    <mergeCell ref="P148:X148"/>
    <mergeCell ref="B143:G143"/>
    <mergeCell ref="H143:N143"/>
    <mergeCell ref="O143:T143"/>
    <mergeCell ref="U143:X143"/>
    <mergeCell ref="B144:G144"/>
    <mergeCell ref="H144:N145"/>
    <mergeCell ref="O144:T145"/>
    <mergeCell ref="U144:X145"/>
    <mergeCell ref="B145:G145"/>
    <mergeCell ref="B138:E138"/>
    <mergeCell ref="F138:H138"/>
    <mergeCell ref="I138:L138"/>
    <mergeCell ref="M138:P138"/>
    <mergeCell ref="B140:L140"/>
    <mergeCell ref="B142:G142"/>
    <mergeCell ref="H142:I142"/>
    <mergeCell ref="Y135:AC135"/>
    <mergeCell ref="B136:F136"/>
    <mergeCell ref="G136:H136"/>
    <mergeCell ref="B137:E137"/>
    <mergeCell ref="F137:H137"/>
    <mergeCell ref="I137:L137"/>
    <mergeCell ref="M137:P137"/>
    <mergeCell ref="B132:E132"/>
    <mergeCell ref="F132:K132"/>
    <mergeCell ref="B133:E133"/>
    <mergeCell ref="F133:K133"/>
    <mergeCell ref="B134:E134"/>
    <mergeCell ref="F134:K134"/>
    <mergeCell ref="B125:I125"/>
    <mergeCell ref="B126:I126"/>
    <mergeCell ref="B127:I127"/>
    <mergeCell ref="B129:L129"/>
    <mergeCell ref="B131:E131"/>
    <mergeCell ref="F131:G131"/>
    <mergeCell ref="C122:F122"/>
    <mergeCell ref="G122:J122"/>
    <mergeCell ref="K122:L122"/>
    <mergeCell ref="M122:N122"/>
    <mergeCell ref="S122:V122"/>
    <mergeCell ref="B124:F124"/>
    <mergeCell ref="G124:H124"/>
    <mergeCell ref="S119:V121"/>
    <mergeCell ref="K120:N120"/>
    <mergeCell ref="O120:O121"/>
    <mergeCell ref="P120:P121"/>
    <mergeCell ref="Q120:Q121"/>
    <mergeCell ref="R120:R121"/>
    <mergeCell ref="K121:L121"/>
    <mergeCell ref="M121:N121"/>
    <mergeCell ref="B118:E118"/>
    <mergeCell ref="F118:G118"/>
    <mergeCell ref="B119:B121"/>
    <mergeCell ref="C119:F121"/>
    <mergeCell ref="G119:J121"/>
    <mergeCell ref="K119:R119"/>
    <mergeCell ref="B113:G113"/>
    <mergeCell ref="H113:M113"/>
    <mergeCell ref="O113:U113"/>
    <mergeCell ref="O114:U114"/>
    <mergeCell ref="O115:U115"/>
    <mergeCell ref="B116:L116"/>
    <mergeCell ref="B111:G111"/>
    <mergeCell ref="H111:M111"/>
    <mergeCell ref="O111:R111"/>
    <mergeCell ref="S111:T111"/>
    <mergeCell ref="B112:G112"/>
    <mergeCell ref="H112:M112"/>
    <mergeCell ref="O112:U112"/>
    <mergeCell ref="B109:G109"/>
    <mergeCell ref="H109:M109"/>
    <mergeCell ref="O109:S109"/>
    <mergeCell ref="T109:X109"/>
    <mergeCell ref="B110:G110"/>
    <mergeCell ref="H110:M110"/>
    <mergeCell ref="B107:G107"/>
    <mergeCell ref="H107:M107"/>
    <mergeCell ref="O107:U107"/>
    <mergeCell ref="V107:W107"/>
    <mergeCell ref="B108:G108"/>
    <mergeCell ref="H108:M108"/>
    <mergeCell ref="O108:S108"/>
    <mergeCell ref="T108:X108"/>
    <mergeCell ref="B105:G105"/>
    <mergeCell ref="H105:M105"/>
    <mergeCell ref="O105:S105"/>
    <mergeCell ref="T105:X105"/>
    <mergeCell ref="B106:G106"/>
    <mergeCell ref="H106:M106"/>
    <mergeCell ref="B103:G103"/>
    <mergeCell ref="H103:M103"/>
    <mergeCell ref="O103:S103"/>
    <mergeCell ref="T103:X103"/>
    <mergeCell ref="B104:G104"/>
    <mergeCell ref="H104:M104"/>
    <mergeCell ref="O104:S104"/>
    <mergeCell ref="T104:X104"/>
    <mergeCell ref="B101:G101"/>
    <mergeCell ref="H101:M101"/>
    <mergeCell ref="O101:S101"/>
    <mergeCell ref="T101:X101"/>
    <mergeCell ref="B102:G102"/>
    <mergeCell ref="H102:M102"/>
    <mergeCell ref="O102:S102"/>
    <mergeCell ref="T102:X102"/>
    <mergeCell ref="B99:G99"/>
    <mergeCell ref="H99:M99"/>
    <mergeCell ref="B100:G100"/>
    <mergeCell ref="H100:M100"/>
    <mergeCell ref="O100:U100"/>
    <mergeCell ref="V100:W100"/>
    <mergeCell ref="B97:G97"/>
    <mergeCell ref="H97:M97"/>
    <mergeCell ref="O97:S97"/>
    <mergeCell ref="T97:X97"/>
    <mergeCell ref="B98:G98"/>
    <mergeCell ref="H98:M98"/>
    <mergeCell ref="V94:W94"/>
    <mergeCell ref="B95:G95"/>
    <mergeCell ref="H95:M95"/>
    <mergeCell ref="O95:S95"/>
    <mergeCell ref="T95:X95"/>
    <mergeCell ref="B96:G96"/>
    <mergeCell ref="H96:M96"/>
    <mergeCell ref="O96:S96"/>
    <mergeCell ref="T96:X96"/>
    <mergeCell ref="B90:I90"/>
    <mergeCell ref="B91:I91"/>
    <mergeCell ref="B92:I92"/>
    <mergeCell ref="B94:F94"/>
    <mergeCell ref="G94:H94"/>
    <mergeCell ref="O94:U94"/>
    <mergeCell ref="B87:I87"/>
    <mergeCell ref="J87:N87"/>
    <mergeCell ref="O87:S87"/>
    <mergeCell ref="T87:V87"/>
    <mergeCell ref="B89:I89"/>
    <mergeCell ref="J89:K89"/>
    <mergeCell ref="B85:G85"/>
    <mergeCell ref="H85:I85"/>
    <mergeCell ref="B86:I86"/>
    <mergeCell ref="J86:N86"/>
    <mergeCell ref="O86:S86"/>
    <mergeCell ref="T86:V86"/>
    <mergeCell ref="B82:G82"/>
    <mergeCell ref="H82:M82"/>
    <mergeCell ref="N82:O82"/>
    <mergeCell ref="B83:G83"/>
    <mergeCell ref="H83:M83"/>
    <mergeCell ref="N83:O83"/>
    <mergeCell ref="B80:G80"/>
    <mergeCell ref="H80:M80"/>
    <mergeCell ref="N80:O80"/>
    <mergeCell ref="B81:G81"/>
    <mergeCell ref="H81:M81"/>
    <mergeCell ref="N81:O81"/>
    <mergeCell ref="B78:G78"/>
    <mergeCell ref="H78:M78"/>
    <mergeCell ref="N78:O78"/>
    <mergeCell ref="B79:G79"/>
    <mergeCell ref="H79:M79"/>
    <mergeCell ref="N79:O79"/>
    <mergeCell ref="B76:G76"/>
    <mergeCell ref="H76:M76"/>
    <mergeCell ref="N76:O76"/>
    <mergeCell ref="B77:G77"/>
    <mergeCell ref="H77:M77"/>
    <mergeCell ref="N77:O77"/>
    <mergeCell ref="B74:G74"/>
    <mergeCell ref="H74:M74"/>
    <mergeCell ref="N74:O74"/>
    <mergeCell ref="B75:G75"/>
    <mergeCell ref="H75:M75"/>
    <mergeCell ref="N75:O75"/>
    <mergeCell ref="B69:E69"/>
    <mergeCell ref="F69:L69"/>
    <mergeCell ref="M69:O69"/>
    <mergeCell ref="P69:Q69"/>
    <mergeCell ref="B71:F71"/>
    <mergeCell ref="B73:E73"/>
    <mergeCell ref="F73:M73"/>
    <mergeCell ref="N73:O73"/>
    <mergeCell ref="O65:P65"/>
    <mergeCell ref="Q65:R65"/>
    <mergeCell ref="B67:G67"/>
    <mergeCell ref="H67:I67"/>
    <mergeCell ref="B68:E68"/>
    <mergeCell ref="F68:L68"/>
    <mergeCell ref="M68:O68"/>
    <mergeCell ref="P68:Q68"/>
    <mergeCell ref="C65:D65"/>
    <mergeCell ref="E65:F65"/>
    <mergeCell ref="G65:H65"/>
    <mergeCell ref="I65:J65"/>
    <mergeCell ref="K65:L65"/>
    <mergeCell ref="M65:N65"/>
    <mergeCell ref="O63:P63"/>
    <mergeCell ref="Q63:R63"/>
    <mergeCell ref="C64:D64"/>
    <mergeCell ref="E64:F64"/>
    <mergeCell ref="G64:H64"/>
    <mergeCell ref="I64:J64"/>
    <mergeCell ref="K64:L64"/>
    <mergeCell ref="M64:N64"/>
    <mergeCell ref="O64:P64"/>
    <mergeCell ref="Q64:R64"/>
    <mergeCell ref="C63:D63"/>
    <mergeCell ref="E63:F63"/>
    <mergeCell ref="G63:H63"/>
    <mergeCell ref="I63:J63"/>
    <mergeCell ref="K63:L63"/>
    <mergeCell ref="M63:N63"/>
    <mergeCell ref="O61:P61"/>
    <mergeCell ref="Q61:R61"/>
    <mergeCell ref="C62:D62"/>
    <mergeCell ref="E62:F62"/>
    <mergeCell ref="G62:H62"/>
    <mergeCell ref="I62:J62"/>
    <mergeCell ref="K62:L62"/>
    <mergeCell ref="M62:N62"/>
    <mergeCell ref="O62:P62"/>
    <mergeCell ref="Q62:R62"/>
    <mergeCell ref="C61:D61"/>
    <mergeCell ref="E61:F61"/>
    <mergeCell ref="G61:H61"/>
    <mergeCell ref="I61:J61"/>
    <mergeCell ref="K61:L61"/>
    <mergeCell ref="M61:N61"/>
    <mergeCell ref="O59:P59"/>
    <mergeCell ref="Q59:R59"/>
    <mergeCell ref="C60:D60"/>
    <mergeCell ref="E60:F60"/>
    <mergeCell ref="G60:H60"/>
    <mergeCell ref="I60:J60"/>
    <mergeCell ref="K60:L60"/>
    <mergeCell ref="M60:N60"/>
    <mergeCell ref="O60:P60"/>
    <mergeCell ref="Q60:R60"/>
    <mergeCell ref="R56:S56"/>
    <mergeCell ref="T56:X56"/>
    <mergeCell ref="B58:E58"/>
    <mergeCell ref="F58:G58"/>
    <mergeCell ref="C59:D59"/>
    <mergeCell ref="E59:F59"/>
    <mergeCell ref="G59:H59"/>
    <mergeCell ref="I59:J59"/>
    <mergeCell ref="K59:L59"/>
    <mergeCell ref="M59:N59"/>
    <mergeCell ref="B53:F53"/>
    <mergeCell ref="B55:D55"/>
    <mergeCell ref="B56:C56"/>
    <mergeCell ref="D56:I56"/>
    <mergeCell ref="J56:K56"/>
    <mergeCell ref="L56:Q56"/>
    <mergeCell ref="N42:O42"/>
    <mergeCell ref="P42:Q42"/>
    <mergeCell ref="R42:S42"/>
    <mergeCell ref="T42:U42"/>
    <mergeCell ref="V42:W42"/>
    <mergeCell ref="B43:O43"/>
    <mergeCell ref="P41:Q41"/>
    <mergeCell ref="R41:S41"/>
    <mergeCell ref="T41:U41"/>
    <mergeCell ref="V41:W41"/>
    <mergeCell ref="B42:C42"/>
    <mergeCell ref="D42:E42"/>
    <mergeCell ref="F42:G42"/>
    <mergeCell ref="H42:I42"/>
    <mergeCell ref="J42:K42"/>
    <mergeCell ref="L42:M42"/>
    <mergeCell ref="R40:S40"/>
    <mergeCell ref="T40:U40"/>
    <mergeCell ref="V40:W40"/>
    <mergeCell ref="B41:C41"/>
    <mergeCell ref="D41:E41"/>
    <mergeCell ref="F41:G41"/>
    <mergeCell ref="H41:I41"/>
    <mergeCell ref="J41:K41"/>
    <mergeCell ref="L41:M41"/>
    <mergeCell ref="N41:O41"/>
    <mergeCell ref="T39:U39"/>
    <mergeCell ref="V39:W39"/>
    <mergeCell ref="B40:C40"/>
    <mergeCell ref="D40:E40"/>
    <mergeCell ref="F40:G40"/>
    <mergeCell ref="H40:I40"/>
    <mergeCell ref="J40:K40"/>
    <mergeCell ref="L40:M40"/>
    <mergeCell ref="N40:O40"/>
    <mergeCell ref="P40:Q40"/>
    <mergeCell ref="V38:W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J38:K38"/>
    <mergeCell ref="L38:M38"/>
    <mergeCell ref="N38:O38"/>
    <mergeCell ref="P38:Q38"/>
    <mergeCell ref="R38:S38"/>
    <mergeCell ref="T38:U38"/>
    <mergeCell ref="B37:G37"/>
    <mergeCell ref="H37:I37"/>
    <mergeCell ref="B38:C38"/>
    <mergeCell ref="D38:E38"/>
    <mergeCell ref="F38:G38"/>
    <mergeCell ref="H38:I38"/>
    <mergeCell ref="B35:C35"/>
    <mergeCell ref="D35:E35"/>
    <mergeCell ref="F35:G35"/>
    <mergeCell ref="H35:I35"/>
    <mergeCell ref="J35:K35"/>
    <mergeCell ref="L35:M35"/>
    <mergeCell ref="B34:C34"/>
    <mergeCell ref="D34:E34"/>
    <mergeCell ref="F34:G34"/>
    <mergeCell ref="H34:I34"/>
    <mergeCell ref="J34:K34"/>
    <mergeCell ref="L34:M34"/>
    <mergeCell ref="B33:C33"/>
    <mergeCell ref="D33:E33"/>
    <mergeCell ref="F33:G33"/>
    <mergeCell ref="H33:I33"/>
    <mergeCell ref="J33:K33"/>
    <mergeCell ref="L33:M33"/>
    <mergeCell ref="B32:C32"/>
    <mergeCell ref="D32:E32"/>
    <mergeCell ref="F32:G32"/>
    <mergeCell ref="H32:I32"/>
    <mergeCell ref="J32:K32"/>
    <mergeCell ref="L32:M32"/>
    <mergeCell ref="B31:C31"/>
    <mergeCell ref="D31:E31"/>
    <mergeCell ref="F31:G31"/>
    <mergeCell ref="H31:I31"/>
    <mergeCell ref="J31:K31"/>
    <mergeCell ref="L31:M31"/>
    <mergeCell ref="D10:I10"/>
    <mergeCell ref="R10:S10"/>
    <mergeCell ref="T10:X10"/>
    <mergeCell ref="B28:F28"/>
    <mergeCell ref="B30:G30"/>
    <mergeCell ref="H30:I30"/>
    <mergeCell ref="B6:C8"/>
    <mergeCell ref="D6:I8"/>
    <mergeCell ref="J6:K10"/>
    <mergeCell ref="L6:Q10"/>
    <mergeCell ref="R6:S9"/>
    <mergeCell ref="T6:X6"/>
    <mergeCell ref="T7:X8"/>
    <mergeCell ref="B9:C10"/>
    <mergeCell ref="D9:I9"/>
    <mergeCell ref="T9:X9"/>
    <mergeCell ref="Y1:AC3"/>
    <mergeCell ref="C2:X2"/>
    <mergeCell ref="B4:E4"/>
    <mergeCell ref="F4:G4"/>
    <mergeCell ref="B5:C5"/>
    <mergeCell ref="D5:I5"/>
    <mergeCell ref="J5:K5"/>
    <mergeCell ref="L5:Q5"/>
    <mergeCell ref="R5:S5"/>
    <mergeCell ref="T5:X5"/>
  </mergeCells>
  <phoneticPr fontId="3"/>
  <hyperlinks>
    <hyperlink ref="Y118:AC118" location="目次!A1" display="目次に戻る"/>
    <hyperlink ref="Y135:AC135" location="目次!A1" display="目次に戻る"/>
    <hyperlink ref="Y140:AC140" location="目次!A1" display="目次に戻る"/>
    <hyperlink ref="Z140:AD140" location="目次!A1" display="目次に戻る"/>
    <hyperlink ref="Y147:AC151" location="目次!A1" display="目次に戻る"/>
    <hyperlink ref="Z147:AD151" location="目次!A1" display="目次に戻る"/>
    <hyperlink ref="Y142:AC145" location="目次!A1" display="目次に戻る"/>
    <hyperlink ref="Z142:AD145" location="目次!A1" display="目次に戻る"/>
  </hyperlink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rowBreaks count="5" manualBreakCount="5">
    <brk id="27" max="23" man="1"/>
    <brk id="52" max="23" man="1"/>
    <brk id="84" max="23" man="1"/>
    <brk id="115" max="16383" man="1"/>
    <brk id="138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20小禄</vt:lpstr>
      <vt:lpstr>'20小禄'!Print_Area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2024-01-25T07:52:31Z</dcterms:created>
  <dcterms:modified xsi:type="dcterms:W3CDTF">2024-01-25T07:52:42Z</dcterms:modified>
</cp:coreProperties>
</file>