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直井\直井（H31）\R1市町村税政の状況\R０１\R01年度版\"/>
    </mc:Choice>
  </mc:AlternateContent>
  <bookViews>
    <workbookView xWindow="-15" yWindow="-15" windowWidth="6000" windowHeight="6060" tabRatio="632"/>
  </bookViews>
  <sheets>
    <sheet name="第２５表（償却）" sheetId="7" r:id="rId1"/>
    <sheet name="第２６表（償却）" sheetId="11" r:id="rId2"/>
  </sheets>
  <definedNames>
    <definedName name="_xlnm.Print_Area" localSheetId="0">'第２５表（償却）'!$A$1:$K$36</definedName>
    <definedName name="_xlnm.Print_Area" localSheetId="1">'第２６表（償却）'!$A$1:$J$36</definedName>
  </definedNames>
  <calcPr calcId="162913" concurrentCalc="0"/>
</workbook>
</file>

<file path=xl/calcChain.xml><?xml version="1.0" encoding="utf-8"?>
<calcChain xmlns="http://schemas.openxmlformats.org/spreadsheetml/2006/main">
  <c r="D35" i="11" l="1"/>
  <c r="D36" i="11"/>
  <c r="D39" i="11"/>
  <c r="E35" i="11"/>
  <c r="F35" i="11"/>
  <c r="G35" i="11"/>
  <c r="H35" i="11"/>
  <c r="I35" i="11"/>
  <c r="J35" i="11"/>
  <c r="D23" i="11"/>
  <c r="E23" i="11"/>
  <c r="F23" i="11"/>
  <c r="G23" i="11"/>
  <c r="H23" i="11"/>
  <c r="H36" i="11"/>
  <c r="H39" i="11"/>
  <c r="I23" i="11"/>
  <c r="J23" i="11"/>
  <c r="C35" i="11"/>
  <c r="C23" i="11"/>
  <c r="F23" i="7"/>
  <c r="G23" i="7"/>
  <c r="H23" i="7"/>
  <c r="D35" i="7"/>
  <c r="E35" i="7"/>
  <c r="F35" i="7"/>
  <c r="G35" i="7"/>
  <c r="G36" i="7"/>
  <c r="G39" i="7"/>
  <c r="H35" i="7"/>
  <c r="I35" i="7"/>
  <c r="J35" i="7"/>
  <c r="K35" i="7"/>
  <c r="D23" i="7"/>
  <c r="E23" i="7"/>
  <c r="E36" i="7"/>
  <c r="E39" i="7"/>
  <c r="I23" i="7"/>
  <c r="I36" i="7"/>
  <c r="I39" i="7"/>
  <c r="J23" i="7"/>
  <c r="K23" i="7"/>
  <c r="C35" i="7"/>
  <c r="C23" i="7"/>
  <c r="C36" i="11"/>
  <c r="C39" i="11"/>
  <c r="G36" i="11"/>
  <c r="G39" i="11"/>
  <c r="K36" i="7"/>
  <c r="K39" i="7"/>
  <c r="D36" i="7"/>
  <c r="D39" i="7"/>
  <c r="I36" i="11"/>
  <c r="I39" i="11"/>
  <c r="C36" i="7"/>
  <c r="C39" i="7"/>
  <c r="J36" i="11"/>
  <c r="J39" i="11"/>
  <c r="F36" i="11"/>
  <c r="F39" i="11"/>
  <c r="E36" i="11"/>
  <c r="E39" i="11"/>
  <c r="J36" i="7"/>
  <c r="J39" i="7"/>
  <c r="H36" i="7"/>
  <c r="H39" i="7"/>
  <c r="F36" i="7"/>
  <c r="F39" i="7"/>
  <c r="K12" i="11"/>
  <c r="K13" i="11"/>
  <c r="K24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4" i="11"/>
  <c r="L25" i="11"/>
  <c r="L26" i="11"/>
  <c r="L27" i="11"/>
  <c r="L28" i="11"/>
  <c r="L29" i="11"/>
  <c r="L30" i="11"/>
  <c r="L31" i="11"/>
  <c r="L32" i="11"/>
  <c r="L33" i="11"/>
  <c r="L34" i="11"/>
  <c r="L9" i="11"/>
  <c r="K10" i="11"/>
  <c r="K11" i="11"/>
  <c r="K14" i="11"/>
  <c r="K15" i="11"/>
  <c r="K16" i="11"/>
  <c r="K17" i="11"/>
  <c r="K18" i="11"/>
  <c r="K19" i="11"/>
  <c r="K20" i="11"/>
  <c r="K21" i="11"/>
  <c r="K22" i="11"/>
  <c r="K25" i="11"/>
  <c r="K26" i="11"/>
  <c r="K27" i="11"/>
  <c r="K28" i="11"/>
  <c r="K29" i="11"/>
  <c r="K30" i="11"/>
  <c r="K31" i="11"/>
  <c r="K32" i="11"/>
  <c r="K33" i="11"/>
  <c r="K34" i="11"/>
  <c r="K9" i="11"/>
  <c r="L23" i="11"/>
  <c r="L35" i="11"/>
  <c r="K35" i="11"/>
  <c r="K36" i="11"/>
  <c r="K23" i="11"/>
  <c r="L36" i="11"/>
</calcChain>
</file>

<file path=xl/sharedStrings.xml><?xml version="1.0" encoding="utf-8"?>
<sst xmlns="http://schemas.openxmlformats.org/spreadsheetml/2006/main" count="114" uniqueCount="68">
  <si>
    <t>(単位:人)</t>
  </si>
  <si>
    <t>納　　税　　義　　務　　者　　数</t>
  </si>
  <si>
    <t>個　　　　　　人</t>
  </si>
  <si>
    <t>法　　　　　　人</t>
  </si>
  <si>
    <t>合　　　　　　計</t>
  </si>
  <si>
    <t>法定免税点</t>
  </si>
  <si>
    <t>総　　　数</t>
  </si>
  <si>
    <t>未満のもの</t>
  </si>
  <si>
    <t>以上のもの</t>
  </si>
  <si>
    <t>69-01-01</t>
  </si>
  <si>
    <t>69-01-02</t>
  </si>
  <si>
    <t>69-01-03</t>
  </si>
  <si>
    <t>69-02-01</t>
  </si>
  <si>
    <t>69-02-02</t>
  </si>
  <si>
    <t>69-02-03</t>
  </si>
  <si>
    <t>69-03-01</t>
  </si>
  <si>
    <t>69-03-02</t>
  </si>
  <si>
    <t>69-03-03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</si>
  <si>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</si>
  <si>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</si>
  <si>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</si>
  <si>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</si>
  <si>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</si>
  <si>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</si>
  <si>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</si>
  <si>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</si>
  <si>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</si>
  <si>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</si>
  <si>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</si>
  <si>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</si>
  <si>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</si>
  <si>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</si>
  <si>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</si>
  <si>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</si>
  <si>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</si>
  <si>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</si>
  <si>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</si>
  <si>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</si>
  <si>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</si>
  <si>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</si>
  <si>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 xml:space="preserve"> (単位:千円)</t>
  </si>
  <si>
    <t>決定価格</t>
  </si>
  <si>
    <t>課税標準額</t>
  </si>
  <si>
    <t>市町村長が価格等を</t>
  </si>
  <si>
    <t>総務大臣が価格等を</t>
  </si>
  <si>
    <t>道府県知事が価格等を</t>
  </si>
  <si>
    <t>決定したもの</t>
  </si>
  <si>
    <t>決定し、配分したもの</t>
  </si>
  <si>
    <t>合　計</t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</si>
  <si>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</si>
  <si>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</si>
  <si>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</si>
  <si>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</si>
  <si>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</si>
  <si>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市町名</t>
    <phoneticPr fontId="1"/>
  </si>
  <si>
    <t>町    計</t>
    <phoneticPr fontId="1"/>
  </si>
  <si>
    <t>市町名</t>
    <phoneticPr fontId="1"/>
  </si>
  <si>
    <t>町    計</t>
    <phoneticPr fontId="1"/>
  </si>
  <si>
    <t>70-07-01</t>
    <phoneticPr fontId="1"/>
  </si>
  <si>
    <t>70-08-01</t>
    <phoneticPr fontId="1"/>
  </si>
  <si>
    <t>70-09-01</t>
    <phoneticPr fontId="1"/>
  </si>
  <si>
    <t>70-12-01</t>
    <phoneticPr fontId="1"/>
  </si>
  <si>
    <t>70-07-02</t>
    <phoneticPr fontId="1"/>
  </si>
  <si>
    <t>70-08-02</t>
    <phoneticPr fontId="1"/>
  </si>
  <si>
    <t>70-09-02</t>
    <phoneticPr fontId="1"/>
  </si>
  <si>
    <t>70-12-02</t>
    <phoneticPr fontId="1"/>
  </si>
  <si>
    <t>第２５表  平成31（2019）年度償却資産に係る納税義務者数</t>
    <rPh sb="6" eb="8">
      <t>ヘイセイ</t>
    </rPh>
    <rPh sb="16" eb="18">
      <t>ネンド</t>
    </rPh>
    <phoneticPr fontId="1"/>
  </si>
  <si>
    <t>第２６表  平成31（2019）年度償却資産の決定価格、課税標準額</t>
    <rPh sb="6" eb="8">
      <t>ヘイセイ</t>
    </rPh>
    <rPh sb="16" eb="18">
      <t>ネンド</t>
    </rPh>
    <rPh sb="18" eb="20">
      <t>ヘイネンド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</si>
</sst>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;&quot;△ &quot;#,##0.0"/>
  </numFmts>
  <fonts count="9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Ｐゴシック"/>
      <family val="3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>
      <alignment vertical="center"/>
    </xf>
    <xf numFmtId="176" fontId="1" fillId="0" borderId="0">
      <alignment vertical="center"/>
    </xf>
  </cellStyleXfs>
  <cellXfs count="117">
    <xf numFmtId="0" fontId="0" fillId="0" borderId="0" xfId="0"/>
    <xf numFmtId="176" fontId="4" fillId="0" borderId="0" xfId="2" applyNumberFormat="1" applyFont="1" applyAlignment="1" applyProtection="1">
      <alignment horizontal="left" vertical="center"/>
    </xf>
    <xf numFmtId="176" fontId="5" fillId="0" borderId="0" xfId="2" applyNumberFormat="1" applyFont="1" applyAlignment="1" applyProtection="1">
      <alignment horizontal="right" vertical="center"/>
    </xf>
    <xf numFmtId="176" fontId="6" fillId="0" borderId="1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>
      <alignment horizontal="centerContinuous" vertical="center"/>
    </xf>
    <xf numFmtId="176" fontId="6" fillId="0" borderId="3" xfId="2" applyNumberFormat="1" applyFont="1" applyBorder="1" applyAlignment="1">
      <alignment horizontal="centerContinuous" vertical="center"/>
    </xf>
    <xf numFmtId="176" fontId="6" fillId="0" borderId="4" xfId="2" applyNumberFormat="1" applyFont="1" applyBorder="1" applyAlignment="1">
      <alignment horizontal="center" vertical="center"/>
    </xf>
    <xf numFmtId="176" fontId="6" fillId="0" borderId="5" xfId="2" applyNumberFormat="1" applyFont="1" applyBorder="1" applyAlignment="1" applyProtection="1">
      <alignment horizontal="centerContinuous" vertical="center"/>
    </xf>
    <xf numFmtId="176" fontId="6" fillId="0" borderId="0" xfId="2" applyNumberFormat="1" applyFont="1" applyBorder="1" applyAlignment="1" applyProtection="1">
      <alignment horizontal="centerContinuous" vertical="center"/>
    </xf>
    <xf numFmtId="176" fontId="6" fillId="0" borderId="6" xfId="2" applyNumberFormat="1" applyFont="1" applyBorder="1" applyAlignment="1" applyProtection="1">
      <alignment horizontal="center" vertical="center"/>
    </xf>
    <xf numFmtId="176" fontId="6" fillId="0" borderId="7" xfId="2" applyNumberFormat="1" applyFont="1" applyBorder="1" applyAlignment="1" applyProtection="1">
      <alignment horizontal="center" vertical="center"/>
    </xf>
    <xf numFmtId="176" fontId="6" fillId="0" borderId="8" xfId="2" applyNumberFormat="1" applyFont="1" applyBorder="1" applyAlignment="1" applyProtection="1">
      <alignment horizontal="center" vertical="center"/>
    </xf>
    <xf numFmtId="176" fontId="6" fillId="0" borderId="9" xfId="2" applyNumberFormat="1" applyFont="1" applyBorder="1" applyAlignment="1" applyProtection="1">
      <alignment horizontal="center" vertical="center"/>
    </xf>
    <xf numFmtId="176" fontId="2" fillId="0" borderId="0" xfId="2" applyNumberFormat="1" applyFont="1" applyAlignment="1">
      <alignment vertical="center"/>
    </xf>
    <xf numFmtId="176" fontId="3" fillId="0" borderId="0" xfId="2" applyNumberFormat="1" applyFont="1" applyAlignment="1">
      <alignment vertical="center"/>
    </xf>
    <xf numFmtId="176" fontId="2" fillId="0" borderId="0" xfId="2" applyNumberFormat="1" applyFont="1" applyAlignment="1" applyProtection="1">
      <alignment vertical="center"/>
    </xf>
    <xf numFmtId="176" fontId="5" fillId="0" borderId="0" xfId="2" applyNumberFormat="1" applyFont="1" applyAlignment="1">
      <alignment vertical="center"/>
    </xf>
    <xf numFmtId="176" fontId="5" fillId="0" borderId="0" xfId="2" applyNumberFormat="1" applyFont="1" applyAlignment="1" applyProtection="1">
      <alignment horizontal="centerContinuous" vertical="center"/>
    </xf>
    <xf numFmtId="176" fontId="5" fillId="0" borderId="0" xfId="2" applyNumberFormat="1" applyFont="1" applyAlignment="1" applyProtection="1">
      <alignment vertical="center"/>
    </xf>
    <xf numFmtId="176" fontId="6" fillId="0" borderId="10" xfId="2" applyNumberFormat="1" applyFont="1" applyBorder="1" applyAlignment="1">
      <alignment vertical="center"/>
    </xf>
    <xf numFmtId="176" fontId="6" fillId="0" borderId="11" xfId="2" applyNumberFormat="1" applyFont="1" applyBorder="1" applyAlignment="1" applyProtection="1">
      <alignment vertical="center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Alignment="1">
      <alignment vertical="center"/>
    </xf>
    <xf numFmtId="176" fontId="6" fillId="0" borderId="5" xfId="2" applyNumberFormat="1" applyFont="1" applyBorder="1" applyAlignment="1">
      <alignment vertical="center"/>
    </xf>
    <xf numFmtId="176" fontId="6" fillId="0" borderId="0" xfId="2" applyNumberFormat="1" applyFont="1" applyBorder="1" applyAlignment="1" applyProtection="1">
      <alignment vertical="center"/>
    </xf>
    <xf numFmtId="176" fontId="6" fillId="0" borderId="12" xfId="2" applyNumberFormat="1" applyFont="1" applyBorder="1" applyAlignment="1">
      <alignment vertical="center"/>
    </xf>
    <xf numFmtId="176" fontId="6" fillId="0" borderId="13" xfId="2" applyNumberFormat="1" applyFont="1" applyBorder="1" applyAlignment="1">
      <alignment vertical="center"/>
    </xf>
    <xf numFmtId="176" fontId="6" fillId="0" borderId="14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176" fontId="6" fillId="0" borderId="12" xfId="2" applyNumberFormat="1" applyFont="1" applyBorder="1" applyAlignment="1" applyProtection="1">
      <alignment horizontal="center" vertical="center"/>
    </xf>
    <xf numFmtId="176" fontId="6" fillId="0" borderId="15" xfId="2" applyNumberFormat="1" applyFont="1" applyBorder="1" applyAlignment="1">
      <alignment vertical="center"/>
    </xf>
    <xf numFmtId="176" fontId="6" fillId="0" borderId="16" xfId="2" applyNumberFormat="1" applyFont="1" applyBorder="1" applyAlignment="1">
      <alignment horizontal="center" vertical="center"/>
    </xf>
    <xf numFmtId="176" fontId="6" fillId="0" borderId="17" xfId="2" applyNumberFormat="1" applyFont="1" applyBorder="1" applyAlignment="1">
      <alignment vertical="center"/>
    </xf>
    <xf numFmtId="176" fontId="6" fillId="0" borderId="18" xfId="2" applyNumberFormat="1" applyFont="1" applyBorder="1" applyAlignment="1" applyProtection="1">
      <alignment vertical="center"/>
    </xf>
    <xf numFmtId="176" fontId="6" fillId="0" borderId="19" xfId="2" quotePrefix="1" applyNumberFormat="1" applyFont="1" applyBorder="1" applyAlignment="1" applyProtection="1">
      <alignment horizontal="center" vertical="center"/>
    </xf>
    <xf numFmtId="176" fontId="6" fillId="0" borderId="20" xfId="2" quotePrefix="1" applyNumberFormat="1" applyFont="1" applyBorder="1" applyAlignment="1" applyProtection="1">
      <alignment horizontal="center" vertical="center"/>
    </xf>
    <xf numFmtId="176" fontId="6" fillId="0" borderId="21" xfId="2" applyNumberFormat="1" applyFont="1" applyBorder="1" applyAlignment="1"/>
    <xf numFmtId="176" fontId="6" fillId="0" borderId="22" xfId="2" applyNumberFormat="1" applyFont="1" applyBorder="1" applyAlignment="1"/>
    <xf numFmtId="176" fontId="6" fillId="0" borderId="23" xfId="2" applyNumberFormat="1" applyFont="1" applyBorder="1" applyAlignment="1"/>
    <xf numFmtId="176" fontId="6" fillId="0" borderId="24" xfId="2" applyNumberFormat="1" applyFont="1" applyBorder="1" applyAlignment="1"/>
    <xf numFmtId="176" fontId="6" fillId="0" borderId="25" xfId="2" applyNumberFormat="1" applyFont="1" applyBorder="1" applyAlignment="1"/>
    <xf numFmtId="176" fontId="6" fillId="0" borderId="26" xfId="2" applyNumberFormat="1" applyFont="1" applyBorder="1" applyAlignment="1"/>
    <xf numFmtId="176" fontId="6" fillId="0" borderId="27" xfId="2" applyNumberFormat="1" applyFont="1" applyBorder="1" applyAlignment="1"/>
    <xf numFmtId="176" fontId="6" fillId="0" borderId="28" xfId="2" applyNumberFormat="1" applyFont="1" applyBorder="1" applyAlignment="1"/>
    <xf numFmtId="176" fontId="6" fillId="0" borderId="29" xfId="2" applyNumberFormat="1" applyFont="1" applyBorder="1" applyAlignment="1"/>
    <xf numFmtId="176" fontId="6" fillId="0" borderId="30" xfId="2" applyNumberFormat="1" applyFont="1" applyBorder="1" applyAlignment="1"/>
    <xf numFmtId="176" fontId="6" fillId="0" borderId="31" xfId="2" applyNumberFormat="1" applyFont="1" applyBorder="1" applyAlignment="1"/>
    <xf numFmtId="176" fontId="6" fillId="0" borderId="32" xfId="2" applyNumberFormat="1" applyFont="1" applyBorder="1" applyAlignment="1"/>
    <xf numFmtId="176" fontId="6" fillId="0" borderId="33" xfId="2" applyNumberFormat="1" applyFont="1" applyBorder="1" applyAlignment="1"/>
    <xf numFmtId="176" fontId="6" fillId="0" borderId="34" xfId="2" applyNumberFormat="1" applyFont="1" applyBorder="1" applyAlignment="1"/>
    <xf numFmtId="176" fontId="6" fillId="0" borderId="35" xfId="2" applyNumberFormat="1" applyFont="1" applyBorder="1" applyAlignment="1"/>
    <xf numFmtId="176" fontId="6" fillId="0" borderId="36" xfId="2" applyNumberFormat="1" applyFont="1" applyBorder="1" applyAlignment="1"/>
    <xf numFmtId="176" fontId="6" fillId="0" borderId="16" xfId="2" applyNumberFormat="1" applyFont="1" applyBorder="1" applyAlignment="1"/>
    <xf numFmtId="176" fontId="6" fillId="0" borderId="9" xfId="2" applyNumberFormat="1" applyFont="1" applyBorder="1" applyAlignment="1"/>
    <xf numFmtId="176" fontId="6" fillId="0" borderId="37" xfId="2" applyNumberFormat="1" applyFont="1" applyBorder="1" applyAlignment="1"/>
    <xf numFmtId="176" fontId="6" fillId="0" borderId="38" xfId="2" applyNumberFormat="1" applyFont="1" applyBorder="1" applyAlignment="1"/>
    <xf numFmtId="176" fontId="6" fillId="0" borderId="39" xfId="2" applyNumberFormat="1" applyFont="1" applyBorder="1" applyAlignment="1"/>
    <xf numFmtId="176" fontId="6" fillId="0" borderId="40" xfId="2" applyNumberFormat="1" applyFont="1" applyBorder="1" applyAlignment="1"/>
    <xf numFmtId="176" fontId="6" fillId="0" borderId="41" xfId="2" applyNumberFormat="1" applyFont="1" applyBorder="1" applyAlignment="1"/>
    <xf numFmtId="176" fontId="6" fillId="0" borderId="42" xfId="2" applyNumberFormat="1" applyFont="1" applyBorder="1" applyAlignment="1"/>
    <xf numFmtId="176" fontId="6" fillId="0" borderId="43" xfId="2" applyNumberFormat="1" applyFont="1" applyBorder="1" applyAlignment="1"/>
    <xf numFmtId="176" fontId="6" fillId="0" borderId="44" xfId="2" applyNumberFormat="1" applyFont="1" applyBorder="1" applyAlignment="1"/>
    <xf numFmtId="176" fontId="6" fillId="0" borderId="45" xfId="2" applyNumberFormat="1" applyFont="1" applyBorder="1" applyAlignment="1"/>
    <xf numFmtId="176" fontId="6" fillId="0" borderId="46" xfId="2" applyNumberFormat="1" applyFont="1" applyBorder="1" applyAlignment="1"/>
    <xf numFmtId="176" fontId="6" fillId="0" borderId="47" xfId="2" applyNumberFormat="1" applyFont="1" applyBorder="1" applyAlignment="1"/>
    <xf numFmtId="176" fontId="6" fillId="0" borderId="48" xfId="2" applyNumberFormat="1" applyFont="1" applyBorder="1" applyAlignment="1"/>
    <xf numFmtId="176" fontId="6" fillId="0" borderId="49" xfId="2" applyNumberFormat="1" applyFont="1" applyBorder="1" applyAlignment="1"/>
    <xf numFmtId="176" fontId="6" fillId="0" borderId="50" xfId="2" applyNumberFormat="1" applyFont="1" applyBorder="1" applyAlignment="1"/>
    <xf numFmtId="176" fontId="6" fillId="0" borderId="51" xfId="2" applyNumberFormat="1" applyFont="1" applyBorder="1" applyAlignment="1"/>
    <xf numFmtId="176" fontId="6" fillId="0" borderId="52" xfId="2" applyNumberFormat="1" applyFont="1" applyBorder="1" applyAlignment="1"/>
    <xf numFmtId="176" fontId="6" fillId="0" borderId="53" xfId="2" applyNumberFormat="1" applyFont="1" applyBorder="1" applyAlignment="1"/>
    <xf numFmtId="176" fontId="6" fillId="0" borderId="54" xfId="2" applyNumberFormat="1" applyFont="1" applyBorder="1" applyAlignment="1"/>
    <xf numFmtId="176" fontId="6" fillId="0" borderId="55" xfId="2" applyNumberFormat="1" applyFont="1" applyBorder="1" applyAlignment="1"/>
    <xf numFmtId="176" fontId="6" fillId="0" borderId="56" xfId="2" applyNumberFormat="1" applyFont="1" applyBorder="1" applyAlignment="1"/>
    <xf numFmtId="176" fontId="6" fillId="0" borderId="57" xfId="2" applyNumberFormat="1" applyFont="1" applyBorder="1" applyAlignment="1"/>
    <xf numFmtId="176" fontId="6" fillId="0" borderId="58" xfId="2" applyNumberFormat="1" applyFont="1" applyBorder="1" applyAlignment="1"/>
    <xf numFmtId="176" fontId="6" fillId="0" borderId="59" xfId="2" applyNumberFormat="1" applyFont="1" applyBorder="1" applyAlignment="1"/>
    <xf numFmtId="176" fontId="4" fillId="0" borderId="0" xfId="2" applyNumberFormat="1" applyFont="1" applyAlignment="1" applyProtection="1">
      <alignment vertical="center"/>
    </xf>
    <xf numFmtId="176" fontId="6" fillId="0" borderId="60" xfId="2" applyNumberFormat="1" applyFont="1" applyBorder="1" applyAlignment="1" applyProtection="1">
      <alignment horizontal="centerContinuous" vertical="center"/>
    </xf>
    <xf numFmtId="176" fontId="6" fillId="0" borderId="3" xfId="2" applyNumberFormat="1" applyFont="1" applyBorder="1" applyAlignment="1" applyProtection="1">
      <alignment horizontal="centerContinuous" vertical="center"/>
    </xf>
    <xf numFmtId="176" fontId="5" fillId="0" borderId="16" xfId="2" applyNumberFormat="1" applyFont="1" applyBorder="1" applyAlignment="1">
      <alignment horizontal="center" vertical="center"/>
    </xf>
    <xf numFmtId="176" fontId="5" fillId="0" borderId="12" xfId="2" applyNumberFormat="1" applyFont="1" applyBorder="1" applyAlignment="1" applyProtection="1">
      <alignment horizontal="center" vertical="center"/>
    </xf>
    <xf numFmtId="176" fontId="7" fillId="0" borderId="12" xfId="2" applyNumberFormat="1" applyFont="1" applyBorder="1" applyAlignment="1" applyProtection="1">
      <alignment horizontal="center" vertical="center"/>
    </xf>
    <xf numFmtId="176" fontId="6" fillId="0" borderId="9" xfId="2" applyNumberFormat="1" applyFont="1" applyBorder="1" applyAlignment="1">
      <alignment horizontal="center" vertical="center"/>
    </xf>
    <xf numFmtId="176" fontId="5" fillId="0" borderId="8" xfId="2" applyNumberFormat="1" applyFont="1" applyBorder="1" applyAlignment="1" applyProtection="1">
      <alignment horizontal="center" vertical="center"/>
    </xf>
    <xf numFmtId="176" fontId="7" fillId="0" borderId="8" xfId="2" applyNumberFormat="1" applyFont="1" applyBorder="1" applyAlignment="1" applyProtection="1">
      <alignment horizontal="center" vertical="center"/>
    </xf>
    <xf numFmtId="176" fontId="6" fillId="0" borderId="0" xfId="2" applyNumberFormat="1" applyFont="1" applyBorder="1" applyAlignment="1">
      <alignment vertical="center"/>
    </xf>
    <xf numFmtId="176" fontId="6" fillId="0" borderId="8" xfId="2" applyNumberFormat="1" applyFont="1" applyBorder="1" applyAlignment="1" applyProtection="1">
      <alignment vertical="center"/>
    </xf>
    <xf numFmtId="176" fontId="6" fillId="0" borderId="61" xfId="2" applyNumberFormat="1" applyFont="1" applyBorder="1" applyAlignment="1"/>
    <xf numFmtId="176" fontId="6" fillId="0" borderId="5" xfId="2" applyNumberFormat="1" applyFont="1" applyBorder="1" applyAlignment="1"/>
    <xf numFmtId="176" fontId="6" fillId="0" borderId="62" xfId="2" applyNumberFormat="1" applyFont="1" applyBorder="1" applyAlignment="1"/>
    <xf numFmtId="176" fontId="6" fillId="0" borderId="23" xfId="2" applyNumberFormat="1" applyFont="1" applyFill="1" applyBorder="1" applyAlignment="1"/>
    <xf numFmtId="176" fontId="6" fillId="0" borderId="24" xfId="2" applyNumberFormat="1" applyFont="1" applyFill="1" applyBorder="1" applyAlignment="1"/>
    <xf numFmtId="176" fontId="6" fillId="0" borderId="27" xfId="2" applyNumberFormat="1" applyFont="1" applyFill="1" applyBorder="1" applyAlignment="1"/>
    <xf numFmtId="176" fontId="6" fillId="0" borderId="28" xfId="2" applyNumberFormat="1" applyFont="1" applyFill="1" applyBorder="1" applyAlignment="1"/>
    <xf numFmtId="176" fontId="6" fillId="0" borderId="31" xfId="2" applyNumberFormat="1" applyFont="1" applyFill="1" applyBorder="1" applyAlignment="1"/>
    <xf numFmtId="176" fontId="6" fillId="0" borderId="32" xfId="2" applyNumberFormat="1" applyFont="1" applyFill="1" applyBorder="1" applyAlignment="1"/>
    <xf numFmtId="176" fontId="6" fillId="0" borderId="63" xfId="2" applyNumberFormat="1" applyFont="1" applyFill="1" applyBorder="1" applyAlignment="1"/>
    <xf numFmtId="176" fontId="6" fillId="0" borderId="48" xfId="2" applyNumberFormat="1" applyFont="1" applyFill="1" applyBorder="1" applyAlignment="1"/>
    <xf numFmtId="176" fontId="6" fillId="0" borderId="64" xfId="2" applyNumberFormat="1" applyFont="1" applyFill="1" applyBorder="1" applyAlignment="1"/>
    <xf numFmtId="176" fontId="6" fillId="0" borderId="33" xfId="2" applyNumberFormat="1" applyFont="1" applyFill="1" applyBorder="1" applyAlignment="1"/>
    <xf numFmtId="176" fontId="6" fillId="0" borderId="65" xfId="2" applyNumberFormat="1" applyFont="1" applyFill="1" applyBorder="1" applyAlignment="1"/>
    <xf numFmtId="176" fontId="6" fillId="0" borderId="66" xfId="2" applyNumberFormat="1" applyFont="1" applyFill="1" applyBorder="1" applyAlignment="1"/>
    <xf numFmtId="176" fontId="6" fillId="0" borderId="67" xfId="2" applyNumberFormat="1" applyFont="1" applyFill="1" applyBorder="1" applyAlignment="1"/>
    <xf numFmtId="176" fontId="6" fillId="0" borderId="68" xfId="2" applyNumberFormat="1" applyFont="1" applyFill="1" applyBorder="1" applyAlignment="1"/>
    <xf numFmtId="176" fontId="6" fillId="0" borderId="69" xfId="2" applyNumberFormat="1" applyFont="1" applyFill="1" applyBorder="1" applyAlignment="1"/>
    <xf numFmtId="176" fontId="6" fillId="0" borderId="70" xfId="2" applyNumberFormat="1" applyFont="1" applyFill="1" applyBorder="1" applyAlignment="1"/>
    <xf numFmtId="176" fontId="6" fillId="0" borderId="46" xfId="2" applyNumberFormat="1" applyFont="1" applyFill="1" applyBorder="1" applyAlignment="1"/>
    <xf numFmtId="176" fontId="6" fillId="0" borderId="47" xfId="2" applyNumberFormat="1" applyFont="1" applyFill="1" applyBorder="1" applyAlignment="1"/>
    <xf numFmtId="176" fontId="6" fillId="0" borderId="45" xfId="2" applyNumberFormat="1" applyFont="1" applyFill="1" applyBorder="1" applyAlignment="1"/>
    <xf numFmtId="176" fontId="6" fillId="0" borderId="71" xfId="2" applyNumberFormat="1" applyFont="1" applyFill="1" applyBorder="1" applyAlignment="1"/>
    <xf numFmtId="176" fontId="6" fillId="0" borderId="72" xfId="2" applyNumberFormat="1" applyFont="1" applyFill="1" applyBorder="1" applyAlignment="1"/>
    <xf numFmtId="176" fontId="6" fillId="0" borderId="73" xfId="2" applyNumberFormat="1" applyFont="1" applyBorder="1" applyAlignment="1"/>
    <xf numFmtId="176" fontId="6" fillId="0" borderId="74" xfId="2" applyNumberFormat="1" applyFont="1" applyBorder="1" applyAlignment="1"/>
    <xf numFmtId="176" fontId="6" fillId="0" borderId="75" xfId="2" applyNumberFormat="1" applyFont="1" applyBorder="1" applyAlignment="1"/>
    <xf numFmtId="177" fontId="2" fillId="0" borderId="0" xfId="2" applyNumberFormat="1" applyFont="1" applyAlignment="1">
      <alignment vertical="center"/>
    </xf>
  </cellXfs>
  <cellStyles count="3">
    <cellStyle name="標準" xfId="0" builtinId="0"/>
    <cellStyle name="標準 2" xfId="1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9"/>
  <sheetViews>
    <sheetView tabSelected="1" view="pageBreakPreview" zoomScale="70" zoomScaleNormal="100" zoomScaleSheetLayoutView="70" workbookViewId="0">
      <pane xSplit="2" ySplit="8" topLeftCell="C9" activePane="bottomRight" state="frozen"/>
      <selection activeCell="C28" sqref="C28"/>
      <selection pane="topRight" activeCell="C28" sqref="C28"/>
      <selection pane="bottomLeft" activeCell="C28" sqref="C28"/>
      <selection pane="bottomRight" activeCell="E12" sqref="E12"/>
    </sheetView>
  </sheetViews>
  <sheetFormatPr defaultColWidth="11" defaultRowHeight="23.25" customHeight="1" x14ac:dyDescent="0.15"/>
  <cols>
    <col min="1" max="1" width="4.375" style="14" customWidth="1"/>
    <col min="2" max="2" width="13.875" style="14" customWidth="1"/>
    <col min="3" max="11" width="23.125" style="14" customWidth="1"/>
    <col min="12" max="16384" width="11" style="14"/>
  </cols>
  <sheetData>
    <row r="2" spans="1:252" ht="23.25" customHeight="1" x14ac:dyDescent="0.15">
      <c r="A2" s="15"/>
      <c r="C2" s="1" t="s">
        <v>66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  <c r="IJ2" s="16"/>
      <c r="IK2" s="16"/>
      <c r="IL2" s="16"/>
      <c r="IM2" s="16"/>
      <c r="IN2" s="16"/>
      <c r="IO2" s="16"/>
      <c r="IP2" s="16"/>
      <c r="IQ2" s="16"/>
      <c r="IR2" s="16"/>
    </row>
    <row r="3" spans="1:252" s="17" customFormat="1" ht="23.25" customHeight="1" thickBot="1" x14ac:dyDescent="0.2">
      <c r="D3" s="18"/>
      <c r="E3" s="18"/>
      <c r="F3" s="19"/>
      <c r="G3" s="19"/>
      <c r="H3" s="19"/>
      <c r="J3" s="19"/>
      <c r="K3" s="2" t="s">
        <v>0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</row>
    <row r="4" spans="1:252" s="23" customFormat="1" ht="23.25" customHeight="1" x14ac:dyDescent="0.15">
      <c r="A4" s="20"/>
      <c r="B4" s="21"/>
      <c r="C4" s="3" t="s">
        <v>1</v>
      </c>
      <c r="D4" s="4"/>
      <c r="E4" s="4"/>
      <c r="F4" s="4"/>
      <c r="G4" s="5"/>
      <c r="H4" s="5"/>
      <c r="I4" s="5"/>
      <c r="J4" s="5"/>
      <c r="K4" s="6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</row>
    <row r="5" spans="1:252" s="23" customFormat="1" ht="23.25" customHeight="1" x14ac:dyDescent="0.15">
      <c r="A5" s="24"/>
      <c r="B5" s="25"/>
      <c r="C5" s="26"/>
      <c r="D5" s="7" t="s">
        <v>2</v>
      </c>
      <c r="E5" s="27"/>
      <c r="F5" s="26"/>
      <c r="G5" s="7" t="s">
        <v>3</v>
      </c>
      <c r="H5" s="27"/>
      <c r="I5" s="26"/>
      <c r="J5" s="7" t="s">
        <v>4</v>
      </c>
      <c r="K5" s="28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</row>
    <row r="6" spans="1:252" s="23" customFormat="1" ht="23.25" customHeight="1" x14ac:dyDescent="0.15">
      <c r="A6" s="8" t="s">
        <v>56</v>
      </c>
      <c r="B6" s="9"/>
      <c r="C6" s="29"/>
      <c r="D6" s="30" t="s">
        <v>5</v>
      </c>
      <c r="E6" s="10" t="s">
        <v>5</v>
      </c>
      <c r="F6" s="29"/>
      <c r="G6" s="30" t="s">
        <v>5</v>
      </c>
      <c r="H6" s="10" t="s">
        <v>5</v>
      </c>
      <c r="I6" s="29"/>
      <c r="J6" s="30" t="s">
        <v>5</v>
      </c>
      <c r="K6" s="11" t="s">
        <v>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</row>
    <row r="7" spans="1:252" s="23" customFormat="1" ht="23.25" customHeight="1" x14ac:dyDescent="0.15">
      <c r="A7" s="24"/>
      <c r="B7" s="31"/>
      <c r="C7" s="32" t="s">
        <v>6</v>
      </c>
      <c r="D7" s="12" t="s">
        <v>7</v>
      </c>
      <c r="E7" s="12" t="s">
        <v>8</v>
      </c>
      <c r="F7" s="32" t="s">
        <v>6</v>
      </c>
      <c r="G7" s="12" t="s">
        <v>7</v>
      </c>
      <c r="H7" s="12" t="s">
        <v>8</v>
      </c>
      <c r="I7" s="32" t="s">
        <v>6</v>
      </c>
      <c r="J7" s="12" t="s">
        <v>7</v>
      </c>
      <c r="K7" s="13" t="s">
        <v>8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</row>
    <row r="8" spans="1:252" s="23" customFormat="1" ht="23.25" customHeight="1" x14ac:dyDescent="0.15">
      <c r="A8" s="33"/>
      <c r="B8" s="34"/>
      <c r="C8" s="35" t="s">
        <v>9</v>
      </c>
      <c r="D8" s="35" t="s">
        <v>10</v>
      </c>
      <c r="E8" s="35" t="s">
        <v>11</v>
      </c>
      <c r="F8" s="35" t="s">
        <v>12</v>
      </c>
      <c r="G8" s="35" t="s">
        <v>13</v>
      </c>
      <c r="H8" s="35" t="s">
        <v>14</v>
      </c>
      <c r="I8" s="35" t="s">
        <v>15</v>
      </c>
      <c r="J8" s="35" t="s">
        <v>16</v>
      </c>
      <c r="K8" s="36" t="s">
        <v>17</v>
      </c>
      <c r="L8" s="25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</row>
    <row r="9" spans="1:252" s="23" customFormat="1" ht="23.25" customHeight="1" x14ac:dyDescent="0.2">
      <c r="A9" s="37">
        <v>1</v>
      </c>
      <c r="B9" s="38" t="s">
        <v>18</v>
      </c>
      <c r="C9" s="39">
        <v>2278</v>
      </c>
      <c r="D9" s="39">
        <v>1558</v>
      </c>
      <c r="E9" s="39">
        <v>720</v>
      </c>
      <c r="F9" s="39">
        <v>10726</v>
      </c>
      <c r="G9" s="39">
        <v>6165</v>
      </c>
      <c r="H9" s="39">
        <v>4561</v>
      </c>
      <c r="I9" s="39">
        <v>13004</v>
      </c>
      <c r="J9" s="39">
        <v>7723</v>
      </c>
      <c r="K9" s="40">
        <v>5281</v>
      </c>
    </row>
    <row r="10" spans="1:252" s="23" customFormat="1" ht="23.25" customHeight="1" x14ac:dyDescent="0.2">
      <c r="A10" s="41">
        <v>2</v>
      </c>
      <c r="B10" s="42" t="s">
        <v>19</v>
      </c>
      <c r="C10" s="43">
        <v>919</v>
      </c>
      <c r="D10" s="43">
        <v>584</v>
      </c>
      <c r="E10" s="43">
        <v>335</v>
      </c>
      <c r="F10" s="43">
        <v>2985</v>
      </c>
      <c r="G10" s="43">
        <v>1373</v>
      </c>
      <c r="H10" s="43">
        <v>1612</v>
      </c>
      <c r="I10" s="43">
        <v>3904</v>
      </c>
      <c r="J10" s="43">
        <v>1957</v>
      </c>
      <c r="K10" s="44">
        <v>1947</v>
      </c>
    </row>
    <row r="11" spans="1:252" s="23" customFormat="1" ht="23.25" customHeight="1" x14ac:dyDescent="0.2">
      <c r="A11" s="41">
        <v>3</v>
      </c>
      <c r="B11" s="42" t="s">
        <v>20</v>
      </c>
      <c r="C11" s="43">
        <v>566</v>
      </c>
      <c r="D11" s="43">
        <v>284</v>
      </c>
      <c r="E11" s="43">
        <v>282</v>
      </c>
      <c r="F11" s="43">
        <v>2711</v>
      </c>
      <c r="G11" s="43">
        <v>1192</v>
      </c>
      <c r="H11" s="43">
        <v>1519</v>
      </c>
      <c r="I11" s="43">
        <v>3277</v>
      </c>
      <c r="J11" s="43">
        <v>1476</v>
      </c>
      <c r="K11" s="44">
        <v>1801</v>
      </c>
    </row>
    <row r="12" spans="1:252" s="23" customFormat="1" ht="23.25" customHeight="1" x14ac:dyDescent="0.2">
      <c r="A12" s="41">
        <v>4</v>
      </c>
      <c r="B12" s="42" t="s">
        <v>21</v>
      </c>
      <c r="C12" s="43">
        <v>905</v>
      </c>
      <c r="D12" s="43">
        <v>381</v>
      </c>
      <c r="E12" s="43">
        <v>524</v>
      </c>
      <c r="F12" s="43">
        <v>2684</v>
      </c>
      <c r="G12" s="43">
        <v>1135</v>
      </c>
      <c r="H12" s="43">
        <v>1549</v>
      </c>
      <c r="I12" s="43">
        <v>3589</v>
      </c>
      <c r="J12" s="43">
        <v>1516</v>
      </c>
      <c r="K12" s="44">
        <v>2073</v>
      </c>
    </row>
    <row r="13" spans="1:252" s="23" customFormat="1" ht="23.25" customHeight="1" x14ac:dyDescent="0.2">
      <c r="A13" s="41">
        <v>5</v>
      </c>
      <c r="B13" s="42" t="s">
        <v>22</v>
      </c>
      <c r="C13" s="43">
        <v>621</v>
      </c>
      <c r="D13" s="43">
        <v>215</v>
      </c>
      <c r="E13" s="43">
        <v>406</v>
      </c>
      <c r="F13" s="43">
        <v>2425</v>
      </c>
      <c r="G13" s="43">
        <v>1052</v>
      </c>
      <c r="H13" s="43">
        <v>1373</v>
      </c>
      <c r="I13" s="43">
        <v>3046</v>
      </c>
      <c r="J13" s="43">
        <v>1267</v>
      </c>
      <c r="K13" s="44">
        <v>1779</v>
      </c>
    </row>
    <row r="14" spans="1:252" s="23" customFormat="1" ht="23.25" customHeight="1" x14ac:dyDescent="0.2">
      <c r="A14" s="41">
        <v>6</v>
      </c>
      <c r="B14" s="42" t="s">
        <v>23</v>
      </c>
      <c r="C14" s="43">
        <v>154</v>
      </c>
      <c r="D14" s="43">
        <v>101</v>
      </c>
      <c r="E14" s="43">
        <v>53</v>
      </c>
      <c r="F14" s="43">
        <v>1784</v>
      </c>
      <c r="G14" s="43">
        <v>878</v>
      </c>
      <c r="H14" s="43">
        <v>906</v>
      </c>
      <c r="I14" s="43">
        <v>1938</v>
      </c>
      <c r="J14" s="43">
        <v>979</v>
      </c>
      <c r="K14" s="44">
        <v>959</v>
      </c>
    </row>
    <row r="15" spans="1:252" s="23" customFormat="1" ht="23.25" customHeight="1" x14ac:dyDescent="0.2">
      <c r="A15" s="41">
        <v>7</v>
      </c>
      <c r="B15" s="42" t="s">
        <v>24</v>
      </c>
      <c r="C15" s="43">
        <v>204</v>
      </c>
      <c r="D15" s="43">
        <v>110</v>
      </c>
      <c r="E15" s="43">
        <v>94</v>
      </c>
      <c r="F15" s="43">
        <v>3388</v>
      </c>
      <c r="G15" s="43">
        <v>1739</v>
      </c>
      <c r="H15" s="43">
        <v>1649</v>
      </c>
      <c r="I15" s="43">
        <v>3592</v>
      </c>
      <c r="J15" s="43">
        <v>1849</v>
      </c>
      <c r="K15" s="44">
        <v>1743</v>
      </c>
    </row>
    <row r="16" spans="1:252" s="23" customFormat="1" ht="23.25" customHeight="1" x14ac:dyDescent="0.2">
      <c r="A16" s="41">
        <v>8</v>
      </c>
      <c r="B16" s="42" t="s">
        <v>25</v>
      </c>
      <c r="C16" s="43">
        <v>395</v>
      </c>
      <c r="D16" s="43">
        <v>201</v>
      </c>
      <c r="E16" s="43">
        <v>194</v>
      </c>
      <c r="F16" s="43">
        <v>1545</v>
      </c>
      <c r="G16" s="43">
        <v>727</v>
      </c>
      <c r="H16" s="43">
        <v>818</v>
      </c>
      <c r="I16" s="43">
        <v>1940</v>
      </c>
      <c r="J16" s="43">
        <v>928</v>
      </c>
      <c r="K16" s="44">
        <v>1012</v>
      </c>
    </row>
    <row r="17" spans="1:11" s="23" customFormat="1" ht="23.25" customHeight="1" x14ac:dyDescent="0.2">
      <c r="A17" s="41">
        <v>9</v>
      </c>
      <c r="B17" s="42" t="s">
        <v>26</v>
      </c>
      <c r="C17" s="43">
        <v>543</v>
      </c>
      <c r="D17" s="43">
        <v>237</v>
      </c>
      <c r="E17" s="43">
        <v>306</v>
      </c>
      <c r="F17" s="43">
        <v>1501</v>
      </c>
      <c r="G17" s="43">
        <v>652</v>
      </c>
      <c r="H17" s="43">
        <v>849</v>
      </c>
      <c r="I17" s="43">
        <v>2044</v>
      </c>
      <c r="J17" s="43">
        <v>889</v>
      </c>
      <c r="K17" s="44">
        <v>1155</v>
      </c>
    </row>
    <row r="18" spans="1:11" s="23" customFormat="1" ht="23.25" customHeight="1" x14ac:dyDescent="0.2">
      <c r="A18" s="41">
        <v>10</v>
      </c>
      <c r="B18" s="42" t="s">
        <v>27</v>
      </c>
      <c r="C18" s="43">
        <v>154</v>
      </c>
      <c r="D18" s="43">
        <v>60</v>
      </c>
      <c r="E18" s="43">
        <v>94</v>
      </c>
      <c r="F18" s="43">
        <v>836</v>
      </c>
      <c r="G18" s="43">
        <v>410</v>
      </c>
      <c r="H18" s="43">
        <v>426</v>
      </c>
      <c r="I18" s="43">
        <v>990</v>
      </c>
      <c r="J18" s="43">
        <v>470</v>
      </c>
      <c r="K18" s="44">
        <v>520</v>
      </c>
    </row>
    <row r="19" spans="1:11" s="23" customFormat="1" ht="23.25" customHeight="1" x14ac:dyDescent="0.2">
      <c r="A19" s="45">
        <v>11</v>
      </c>
      <c r="B19" s="46" t="s">
        <v>49</v>
      </c>
      <c r="C19" s="43">
        <v>680</v>
      </c>
      <c r="D19" s="43">
        <v>203</v>
      </c>
      <c r="E19" s="43">
        <v>477</v>
      </c>
      <c r="F19" s="43">
        <v>2948</v>
      </c>
      <c r="G19" s="43">
        <v>1411</v>
      </c>
      <c r="H19" s="43">
        <v>1537</v>
      </c>
      <c r="I19" s="43">
        <v>3628</v>
      </c>
      <c r="J19" s="43">
        <v>1614</v>
      </c>
      <c r="K19" s="44">
        <v>2014</v>
      </c>
    </row>
    <row r="20" spans="1:11" s="23" customFormat="1" ht="23.25" customHeight="1" x14ac:dyDescent="0.2">
      <c r="A20" s="45">
        <v>12</v>
      </c>
      <c r="B20" s="46" t="s">
        <v>50</v>
      </c>
      <c r="C20" s="47">
        <v>316</v>
      </c>
      <c r="D20" s="47">
        <v>87</v>
      </c>
      <c r="E20" s="47">
        <v>229</v>
      </c>
      <c r="F20" s="47">
        <v>1046</v>
      </c>
      <c r="G20" s="47">
        <v>496</v>
      </c>
      <c r="H20" s="47">
        <v>550</v>
      </c>
      <c r="I20" s="47">
        <v>1362</v>
      </c>
      <c r="J20" s="47">
        <v>583</v>
      </c>
      <c r="K20" s="48">
        <v>779</v>
      </c>
    </row>
    <row r="21" spans="1:11" s="23" customFormat="1" ht="23.25" customHeight="1" x14ac:dyDescent="0.2">
      <c r="A21" s="45">
        <v>13</v>
      </c>
      <c r="B21" s="46" t="s">
        <v>51</v>
      </c>
      <c r="C21" s="49">
        <v>226</v>
      </c>
      <c r="D21" s="49">
        <v>58</v>
      </c>
      <c r="E21" s="49">
        <v>168</v>
      </c>
      <c r="F21" s="49">
        <v>671</v>
      </c>
      <c r="G21" s="49">
        <v>277</v>
      </c>
      <c r="H21" s="49">
        <v>394</v>
      </c>
      <c r="I21" s="49">
        <v>897</v>
      </c>
      <c r="J21" s="49">
        <v>335</v>
      </c>
      <c r="K21" s="50">
        <v>562</v>
      </c>
    </row>
    <row r="22" spans="1:11" s="23" customFormat="1" ht="23.25" customHeight="1" x14ac:dyDescent="0.2">
      <c r="A22" s="51">
        <v>14</v>
      </c>
      <c r="B22" s="52" t="s">
        <v>52</v>
      </c>
      <c r="C22" s="53">
        <v>216</v>
      </c>
      <c r="D22" s="53">
        <v>109</v>
      </c>
      <c r="E22" s="53">
        <v>107</v>
      </c>
      <c r="F22" s="53">
        <v>959</v>
      </c>
      <c r="G22" s="53">
        <v>415</v>
      </c>
      <c r="H22" s="53">
        <v>544</v>
      </c>
      <c r="I22" s="53">
        <v>1175</v>
      </c>
      <c r="J22" s="53">
        <v>524</v>
      </c>
      <c r="K22" s="54">
        <v>651</v>
      </c>
    </row>
    <row r="23" spans="1:11" s="23" customFormat="1" ht="23.25" customHeight="1" x14ac:dyDescent="0.2">
      <c r="A23" s="55"/>
      <c r="B23" s="56" t="s">
        <v>28</v>
      </c>
      <c r="C23" s="57">
        <f>SUM(C9:C22)</f>
        <v>8177</v>
      </c>
      <c r="D23" s="57">
        <f t="shared" ref="D23:K23" si="0">SUM(D9:D22)</f>
        <v>4188</v>
      </c>
      <c r="E23" s="57">
        <f t="shared" si="0"/>
        <v>3989</v>
      </c>
      <c r="F23" s="57">
        <f t="shared" si="0"/>
        <v>36209</v>
      </c>
      <c r="G23" s="57">
        <f t="shared" si="0"/>
        <v>17922</v>
      </c>
      <c r="H23" s="57">
        <f t="shared" si="0"/>
        <v>18287</v>
      </c>
      <c r="I23" s="57">
        <f t="shared" si="0"/>
        <v>44386</v>
      </c>
      <c r="J23" s="57">
        <f t="shared" si="0"/>
        <v>22110</v>
      </c>
      <c r="K23" s="57">
        <f t="shared" si="0"/>
        <v>22276</v>
      </c>
    </row>
    <row r="24" spans="1:11" s="23" customFormat="1" ht="23.25" customHeight="1" x14ac:dyDescent="0.2">
      <c r="A24" s="58">
        <v>15</v>
      </c>
      <c r="B24" s="59" t="s">
        <v>29</v>
      </c>
      <c r="C24" s="60">
        <v>91</v>
      </c>
      <c r="D24" s="60">
        <v>62</v>
      </c>
      <c r="E24" s="60">
        <v>29</v>
      </c>
      <c r="F24" s="60">
        <v>797</v>
      </c>
      <c r="G24" s="60">
        <v>380</v>
      </c>
      <c r="H24" s="60">
        <v>417</v>
      </c>
      <c r="I24" s="60">
        <v>888</v>
      </c>
      <c r="J24" s="60">
        <v>442</v>
      </c>
      <c r="K24" s="61">
        <v>446</v>
      </c>
    </row>
    <row r="25" spans="1:11" s="23" customFormat="1" ht="23.25" customHeight="1" x14ac:dyDescent="0.2">
      <c r="A25" s="62">
        <v>16</v>
      </c>
      <c r="B25" s="63" t="s">
        <v>30</v>
      </c>
      <c r="C25" s="64">
        <v>259</v>
      </c>
      <c r="D25" s="64">
        <v>157</v>
      </c>
      <c r="E25" s="64">
        <v>102</v>
      </c>
      <c r="F25" s="64">
        <v>432</v>
      </c>
      <c r="G25" s="64">
        <v>204</v>
      </c>
      <c r="H25" s="64">
        <v>228</v>
      </c>
      <c r="I25" s="64">
        <v>691</v>
      </c>
      <c r="J25" s="64">
        <v>361</v>
      </c>
      <c r="K25" s="65">
        <v>330</v>
      </c>
    </row>
    <row r="26" spans="1:11" s="23" customFormat="1" ht="23.25" customHeight="1" x14ac:dyDescent="0.2">
      <c r="A26" s="62">
        <v>17</v>
      </c>
      <c r="B26" s="66" t="s">
        <v>31</v>
      </c>
      <c r="C26" s="67">
        <v>152</v>
      </c>
      <c r="D26" s="64">
        <v>90</v>
      </c>
      <c r="E26" s="64">
        <v>62</v>
      </c>
      <c r="F26" s="64">
        <v>240</v>
      </c>
      <c r="G26" s="64">
        <v>88</v>
      </c>
      <c r="H26" s="64">
        <v>152</v>
      </c>
      <c r="I26" s="64">
        <v>392</v>
      </c>
      <c r="J26" s="64">
        <v>178</v>
      </c>
      <c r="K26" s="65">
        <v>214</v>
      </c>
    </row>
    <row r="27" spans="1:11" s="23" customFormat="1" ht="23.25" customHeight="1" x14ac:dyDescent="0.2">
      <c r="A27" s="62">
        <v>18</v>
      </c>
      <c r="B27" s="63" t="s">
        <v>32</v>
      </c>
      <c r="C27" s="64">
        <v>95</v>
      </c>
      <c r="D27" s="64">
        <v>54</v>
      </c>
      <c r="E27" s="64">
        <v>41</v>
      </c>
      <c r="F27" s="64">
        <v>319</v>
      </c>
      <c r="G27" s="64">
        <v>159</v>
      </c>
      <c r="H27" s="64">
        <v>160</v>
      </c>
      <c r="I27" s="64">
        <v>414</v>
      </c>
      <c r="J27" s="64">
        <v>213</v>
      </c>
      <c r="K27" s="65">
        <v>201</v>
      </c>
    </row>
    <row r="28" spans="1:11" s="23" customFormat="1" ht="23.25" customHeight="1" x14ac:dyDescent="0.2">
      <c r="A28" s="62">
        <v>19</v>
      </c>
      <c r="B28" s="63" t="s">
        <v>33</v>
      </c>
      <c r="C28" s="64">
        <v>140</v>
      </c>
      <c r="D28" s="64">
        <v>13</v>
      </c>
      <c r="E28" s="64">
        <v>127</v>
      </c>
      <c r="F28" s="64">
        <v>508</v>
      </c>
      <c r="G28" s="64">
        <v>190</v>
      </c>
      <c r="H28" s="64">
        <v>318</v>
      </c>
      <c r="I28" s="64">
        <v>648</v>
      </c>
      <c r="J28" s="64">
        <v>203</v>
      </c>
      <c r="K28" s="65">
        <v>445</v>
      </c>
    </row>
    <row r="29" spans="1:11" s="23" customFormat="1" ht="23.25" customHeight="1" x14ac:dyDescent="0.2">
      <c r="A29" s="62">
        <v>20</v>
      </c>
      <c r="B29" s="63" t="s">
        <v>34</v>
      </c>
      <c r="C29" s="64">
        <v>488</v>
      </c>
      <c r="D29" s="64">
        <v>249</v>
      </c>
      <c r="E29" s="64">
        <v>239</v>
      </c>
      <c r="F29" s="64">
        <v>946</v>
      </c>
      <c r="G29" s="64">
        <v>447</v>
      </c>
      <c r="H29" s="64">
        <v>499</v>
      </c>
      <c r="I29" s="68">
        <v>1434</v>
      </c>
      <c r="J29" s="69">
        <v>696</v>
      </c>
      <c r="K29" s="70">
        <v>738</v>
      </c>
    </row>
    <row r="30" spans="1:11" s="23" customFormat="1" ht="23.25" customHeight="1" x14ac:dyDescent="0.2">
      <c r="A30" s="62">
        <v>21</v>
      </c>
      <c r="B30" s="63" t="s">
        <v>35</v>
      </c>
      <c r="C30" s="64">
        <v>76</v>
      </c>
      <c r="D30" s="64">
        <v>27</v>
      </c>
      <c r="E30" s="64">
        <v>49</v>
      </c>
      <c r="F30" s="64">
        <v>433</v>
      </c>
      <c r="G30" s="64">
        <v>193</v>
      </c>
      <c r="H30" s="64">
        <v>240</v>
      </c>
      <c r="I30" s="68">
        <v>509</v>
      </c>
      <c r="J30" s="69">
        <v>220</v>
      </c>
      <c r="K30" s="71">
        <v>289</v>
      </c>
    </row>
    <row r="31" spans="1:11" s="23" customFormat="1" ht="23.25" customHeight="1" x14ac:dyDescent="0.2">
      <c r="A31" s="62">
        <v>22</v>
      </c>
      <c r="B31" s="63" t="s">
        <v>36</v>
      </c>
      <c r="C31" s="64">
        <v>108</v>
      </c>
      <c r="D31" s="64">
        <v>56</v>
      </c>
      <c r="E31" s="64">
        <v>52</v>
      </c>
      <c r="F31" s="64">
        <v>316</v>
      </c>
      <c r="G31" s="64">
        <v>140</v>
      </c>
      <c r="H31" s="64">
        <v>176</v>
      </c>
      <c r="I31" s="64">
        <v>424</v>
      </c>
      <c r="J31" s="64">
        <v>196</v>
      </c>
      <c r="K31" s="65">
        <v>228</v>
      </c>
    </row>
    <row r="32" spans="1:11" s="23" customFormat="1" ht="23.25" customHeight="1" x14ac:dyDescent="0.2">
      <c r="A32" s="62">
        <v>23</v>
      </c>
      <c r="B32" s="63" t="s">
        <v>37</v>
      </c>
      <c r="C32" s="64">
        <v>288</v>
      </c>
      <c r="D32" s="64">
        <v>95</v>
      </c>
      <c r="E32" s="64">
        <v>193</v>
      </c>
      <c r="F32" s="64">
        <v>505</v>
      </c>
      <c r="G32" s="64">
        <v>240</v>
      </c>
      <c r="H32" s="64">
        <v>265</v>
      </c>
      <c r="I32" s="64">
        <v>793</v>
      </c>
      <c r="J32" s="64">
        <v>335</v>
      </c>
      <c r="K32" s="65">
        <v>458</v>
      </c>
    </row>
    <row r="33" spans="1:11" s="23" customFormat="1" ht="23.25" customHeight="1" x14ac:dyDescent="0.2">
      <c r="A33" s="62">
        <v>24</v>
      </c>
      <c r="B33" s="63" t="s">
        <v>38</v>
      </c>
      <c r="C33" s="68">
        <v>275</v>
      </c>
      <c r="D33" s="67">
        <v>82</v>
      </c>
      <c r="E33" s="72">
        <v>193</v>
      </c>
      <c r="F33" s="63">
        <v>920</v>
      </c>
      <c r="G33" s="64">
        <v>358</v>
      </c>
      <c r="H33" s="64">
        <v>562</v>
      </c>
      <c r="I33" s="64">
        <v>1195</v>
      </c>
      <c r="J33" s="64">
        <v>440</v>
      </c>
      <c r="K33" s="65">
        <v>755</v>
      </c>
    </row>
    <row r="34" spans="1:11" s="23" customFormat="1" ht="23.25" customHeight="1" x14ac:dyDescent="0.2">
      <c r="A34" s="62">
        <v>25</v>
      </c>
      <c r="B34" s="63" t="s">
        <v>53</v>
      </c>
      <c r="C34" s="64">
        <v>114</v>
      </c>
      <c r="D34" s="72">
        <v>20</v>
      </c>
      <c r="E34" s="63">
        <v>94</v>
      </c>
      <c r="F34" s="64">
        <v>424</v>
      </c>
      <c r="G34" s="64">
        <v>191</v>
      </c>
      <c r="H34" s="64">
        <v>233</v>
      </c>
      <c r="I34" s="64">
        <v>538</v>
      </c>
      <c r="J34" s="64">
        <v>211</v>
      </c>
      <c r="K34" s="65">
        <v>327</v>
      </c>
    </row>
    <row r="35" spans="1:11" s="23" customFormat="1" ht="23.25" customHeight="1" x14ac:dyDescent="0.2">
      <c r="A35" s="75"/>
      <c r="B35" s="76" t="s">
        <v>57</v>
      </c>
      <c r="C35" s="77">
        <f>SUM(C24:C34)</f>
        <v>2086</v>
      </c>
      <c r="D35" s="77">
        <f t="shared" ref="D35:K35" si="1">SUM(D24:D34)</f>
        <v>905</v>
      </c>
      <c r="E35" s="77">
        <f t="shared" si="1"/>
        <v>1181</v>
      </c>
      <c r="F35" s="77">
        <f t="shared" si="1"/>
        <v>5840</v>
      </c>
      <c r="G35" s="77">
        <f t="shared" si="1"/>
        <v>2590</v>
      </c>
      <c r="H35" s="77">
        <f t="shared" si="1"/>
        <v>3250</v>
      </c>
      <c r="I35" s="77">
        <f t="shared" si="1"/>
        <v>7926</v>
      </c>
      <c r="J35" s="77">
        <f t="shared" si="1"/>
        <v>3495</v>
      </c>
      <c r="K35" s="77">
        <f t="shared" si="1"/>
        <v>4431</v>
      </c>
    </row>
    <row r="36" spans="1:11" s="23" customFormat="1" ht="23.25" customHeight="1" thickBot="1" x14ac:dyDescent="0.25">
      <c r="A36" s="113"/>
      <c r="B36" s="114" t="s">
        <v>39</v>
      </c>
      <c r="C36" s="115">
        <f>SUM(C35,C23)</f>
        <v>10263</v>
      </c>
      <c r="D36" s="115">
        <f t="shared" ref="D36:K36" si="2">SUM(D35,D23)</f>
        <v>5093</v>
      </c>
      <c r="E36" s="115">
        <f t="shared" si="2"/>
        <v>5170</v>
      </c>
      <c r="F36" s="115">
        <f t="shared" si="2"/>
        <v>42049</v>
      </c>
      <c r="G36" s="115">
        <f t="shared" si="2"/>
        <v>20512</v>
      </c>
      <c r="H36" s="115">
        <f t="shared" si="2"/>
        <v>21537</v>
      </c>
      <c r="I36" s="115">
        <f t="shared" si="2"/>
        <v>52312</v>
      </c>
      <c r="J36" s="115">
        <f t="shared" si="2"/>
        <v>25605</v>
      </c>
      <c r="K36" s="115">
        <f t="shared" si="2"/>
        <v>26707</v>
      </c>
    </row>
    <row r="38" spans="1:11" ht="23.25" customHeight="1" x14ac:dyDescent="0.15">
      <c r="C38" s="14">
        <v>9528</v>
      </c>
      <c r="D38" s="14">
        <v>5237</v>
      </c>
      <c r="E38" s="14">
        <v>4291</v>
      </c>
      <c r="F38" s="14">
        <v>41073</v>
      </c>
      <c r="G38" s="14">
        <v>20194</v>
      </c>
      <c r="H38" s="14">
        <v>20879</v>
      </c>
      <c r="I38" s="14">
        <v>50601</v>
      </c>
      <c r="J38" s="14">
        <v>25431</v>
      </c>
      <c r="K38" s="14">
        <v>25170</v>
      </c>
    </row>
    <row r="39" spans="1:11" ht="23.25" customHeight="1" x14ac:dyDescent="0.15">
      <c r="C39" s="116">
        <f>ROUND(C36/C38*100,1)</f>
        <v>107.7</v>
      </c>
      <c r="D39" s="116">
        <f t="shared" ref="D39:K39" si="3">ROUND(D36/D38*100,1)</f>
        <v>97.3</v>
      </c>
      <c r="E39" s="116">
        <f t="shared" si="3"/>
        <v>120.5</v>
      </c>
      <c r="F39" s="116">
        <f t="shared" si="3"/>
        <v>102.4</v>
      </c>
      <c r="G39" s="116">
        <f t="shared" si="3"/>
        <v>101.6</v>
      </c>
      <c r="H39" s="116">
        <f t="shared" si="3"/>
        <v>103.2</v>
      </c>
      <c r="I39" s="116">
        <f t="shared" si="3"/>
        <v>103.4</v>
      </c>
      <c r="J39" s="116">
        <f t="shared" si="3"/>
        <v>100.7</v>
      </c>
      <c r="K39" s="116">
        <f t="shared" si="3"/>
        <v>106.1</v>
      </c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M39"/>
  <sheetViews>
    <sheetView view="pageBreakPreview" zoomScale="70" zoomScaleNormal="50" zoomScaleSheetLayoutView="70" workbookViewId="0">
      <pane xSplit="2" ySplit="8" topLeftCell="C18" activePane="bottomRight" state="frozen"/>
      <selection activeCell="D11" sqref="D11"/>
      <selection pane="topRight" activeCell="D11" sqref="D11"/>
      <selection pane="bottomLeft" activeCell="D11" sqref="D11"/>
      <selection pane="bottomRight" activeCell="D22" sqref="D22"/>
    </sheetView>
  </sheetViews>
  <sheetFormatPr defaultColWidth="11" defaultRowHeight="23.25" customHeight="1" x14ac:dyDescent="0.15"/>
  <cols>
    <col min="1" max="1" width="4.375" style="14" customWidth="1"/>
    <col min="2" max="2" width="13.875" style="14" customWidth="1"/>
    <col min="3" max="10" width="26.25" style="14" customWidth="1"/>
    <col min="11" max="11" width="12.125" style="14" bestFit="1" customWidth="1"/>
    <col min="12" max="16384" width="11" style="14"/>
  </cols>
  <sheetData>
    <row r="2" spans="1:221" ht="23.25" customHeight="1" x14ac:dyDescent="0.15">
      <c r="C2" s="78" t="s">
        <v>67</v>
      </c>
    </row>
    <row r="3" spans="1:221" s="17" customFormat="1" ht="23.25" customHeight="1" thickBot="1" x14ac:dyDescent="0.2">
      <c r="D3" s="18"/>
      <c r="E3" s="18"/>
      <c r="F3" s="19"/>
      <c r="G3" s="19"/>
      <c r="H3" s="19"/>
      <c r="J3" s="2" t="s">
        <v>40</v>
      </c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</row>
    <row r="4" spans="1:221" s="23" customFormat="1" ht="23.25" customHeight="1" x14ac:dyDescent="0.15">
      <c r="A4" s="20"/>
      <c r="B4" s="21"/>
      <c r="C4" s="3" t="s">
        <v>41</v>
      </c>
      <c r="D4" s="4"/>
      <c r="E4" s="4"/>
      <c r="F4" s="79"/>
      <c r="G4" s="3" t="s">
        <v>42</v>
      </c>
      <c r="H4" s="4"/>
      <c r="I4" s="5"/>
      <c r="J4" s="80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</row>
    <row r="5" spans="1:221" s="23" customFormat="1" ht="23.25" customHeight="1" x14ac:dyDescent="0.15">
      <c r="A5" s="24"/>
      <c r="B5" s="25"/>
      <c r="C5" s="81" t="s">
        <v>43</v>
      </c>
      <c r="D5" s="82" t="s">
        <v>44</v>
      </c>
      <c r="E5" s="83" t="s">
        <v>45</v>
      </c>
      <c r="F5" s="32"/>
      <c r="G5" s="81" t="s">
        <v>43</v>
      </c>
      <c r="H5" s="82" t="s">
        <v>44</v>
      </c>
      <c r="I5" s="83" t="s">
        <v>45</v>
      </c>
      <c r="J5" s="84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</row>
    <row r="6" spans="1:221" s="23" customFormat="1" ht="23.25" customHeight="1" x14ac:dyDescent="0.15">
      <c r="A6" s="8" t="s">
        <v>54</v>
      </c>
      <c r="B6" s="9"/>
      <c r="C6" s="81" t="s">
        <v>46</v>
      </c>
      <c r="D6" s="85" t="s">
        <v>47</v>
      </c>
      <c r="E6" s="86" t="s">
        <v>47</v>
      </c>
      <c r="F6" s="32" t="s">
        <v>48</v>
      </c>
      <c r="G6" s="81" t="s">
        <v>46</v>
      </c>
      <c r="H6" s="85" t="s">
        <v>47</v>
      </c>
      <c r="I6" s="86" t="s">
        <v>47</v>
      </c>
      <c r="J6" s="84" t="s">
        <v>48</v>
      </c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</row>
    <row r="7" spans="1:221" s="23" customFormat="1" ht="23.25" customHeight="1" x14ac:dyDescent="0.15">
      <c r="A7" s="24"/>
      <c r="B7" s="31"/>
      <c r="C7" s="87"/>
      <c r="D7" s="12"/>
      <c r="E7" s="88"/>
      <c r="F7" s="32"/>
      <c r="G7" s="87"/>
      <c r="H7" s="12"/>
      <c r="I7" s="88"/>
      <c r="J7" s="84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</row>
    <row r="8" spans="1:221" s="23" customFormat="1" ht="23.25" customHeight="1" x14ac:dyDescent="0.15">
      <c r="A8" s="33"/>
      <c r="B8" s="34"/>
      <c r="C8" s="35" t="s">
        <v>58</v>
      </c>
      <c r="D8" s="35" t="s">
        <v>59</v>
      </c>
      <c r="E8" s="35" t="s">
        <v>60</v>
      </c>
      <c r="F8" s="35" t="s">
        <v>61</v>
      </c>
      <c r="G8" s="35" t="s">
        <v>62</v>
      </c>
      <c r="H8" s="35" t="s">
        <v>63</v>
      </c>
      <c r="I8" s="35" t="s">
        <v>64</v>
      </c>
      <c r="J8" s="36" t="s">
        <v>65</v>
      </c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</row>
    <row r="9" spans="1:221" s="23" customFormat="1" ht="23.25" customHeight="1" x14ac:dyDescent="0.2">
      <c r="A9" s="37">
        <v>1</v>
      </c>
      <c r="B9" s="38" t="s">
        <v>18</v>
      </c>
      <c r="C9" s="92">
        <v>335874081</v>
      </c>
      <c r="D9" s="92">
        <v>107749298</v>
      </c>
      <c r="E9" s="92">
        <v>529965</v>
      </c>
      <c r="F9" s="92">
        <v>444153344</v>
      </c>
      <c r="G9" s="92">
        <v>331084725</v>
      </c>
      <c r="H9" s="92">
        <v>99635290</v>
      </c>
      <c r="I9" s="92">
        <v>529965</v>
      </c>
      <c r="J9" s="93">
        <v>431249980</v>
      </c>
      <c r="K9" s="23" t="str">
        <f>IF(C9+D9+E9=F9,"○","×")</f>
        <v>○</v>
      </c>
      <c r="L9" s="23" t="str">
        <f>IF(G9+H9+I9=J9,"○","×")</f>
        <v>○</v>
      </c>
    </row>
    <row r="10" spans="1:221" s="23" customFormat="1" ht="23.25" customHeight="1" x14ac:dyDescent="0.2">
      <c r="A10" s="41">
        <v>2</v>
      </c>
      <c r="B10" s="42" t="s">
        <v>19</v>
      </c>
      <c r="C10" s="94">
        <v>99274673</v>
      </c>
      <c r="D10" s="94">
        <v>23017815</v>
      </c>
      <c r="E10" s="94">
        <v>0</v>
      </c>
      <c r="F10" s="94">
        <v>122292488</v>
      </c>
      <c r="G10" s="94">
        <v>95335225</v>
      </c>
      <c r="H10" s="94">
        <v>22020753</v>
      </c>
      <c r="I10" s="94">
        <v>0</v>
      </c>
      <c r="J10" s="95">
        <v>117355978</v>
      </c>
      <c r="K10" s="23" t="str">
        <f t="shared" ref="K10:K36" si="0">IF(C10+D10+E10=F10,"○","×")</f>
        <v>○</v>
      </c>
      <c r="L10" s="23" t="str">
        <f t="shared" ref="L10:L36" si="1">IF(G10+H10+I10=J10,"○","×")</f>
        <v>○</v>
      </c>
    </row>
    <row r="11" spans="1:221" s="23" customFormat="1" ht="23.25" customHeight="1" x14ac:dyDescent="0.2">
      <c r="A11" s="41">
        <v>3</v>
      </c>
      <c r="B11" s="42" t="s">
        <v>20</v>
      </c>
      <c r="C11" s="94">
        <v>141549639</v>
      </c>
      <c r="D11" s="94">
        <v>33909788</v>
      </c>
      <c r="E11" s="94">
        <v>0</v>
      </c>
      <c r="F11" s="94">
        <v>175459427</v>
      </c>
      <c r="G11" s="94">
        <v>139087341</v>
      </c>
      <c r="H11" s="94">
        <v>33590362</v>
      </c>
      <c r="I11" s="94">
        <v>0</v>
      </c>
      <c r="J11" s="95">
        <v>172677703</v>
      </c>
      <c r="K11" s="23" t="str">
        <f t="shared" si="0"/>
        <v>○</v>
      </c>
      <c r="L11" s="23" t="str">
        <f t="shared" si="1"/>
        <v>○</v>
      </c>
    </row>
    <row r="12" spans="1:221" s="23" customFormat="1" ht="23.25" customHeight="1" x14ac:dyDescent="0.2">
      <c r="A12" s="41">
        <v>4</v>
      </c>
      <c r="B12" s="42" t="s">
        <v>21</v>
      </c>
      <c r="C12" s="94">
        <v>122130866</v>
      </c>
      <c r="D12" s="94">
        <v>21936541</v>
      </c>
      <c r="E12" s="94">
        <v>0</v>
      </c>
      <c r="F12" s="94">
        <v>144067407</v>
      </c>
      <c r="G12" s="94">
        <v>118838265</v>
      </c>
      <c r="H12" s="94">
        <v>21634019</v>
      </c>
      <c r="I12" s="94">
        <v>0</v>
      </c>
      <c r="J12" s="95">
        <v>140472284</v>
      </c>
      <c r="K12" s="23" t="str">
        <f>IF(C12+D12+E12=F12,"○","×")</f>
        <v>○</v>
      </c>
      <c r="L12" s="23" t="str">
        <f t="shared" si="1"/>
        <v>○</v>
      </c>
    </row>
    <row r="13" spans="1:221" s="23" customFormat="1" ht="23.25" customHeight="1" x14ac:dyDescent="0.2">
      <c r="A13" s="41">
        <v>5</v>
      </c>
      <c r="B13" s="42" t="s">
        <v>22</v>
      </c>
      <c r="C13" s="94">
        <v>78763606</v>
      </c>
      <c r="D13" s="94">
        <v>31911857</v>
      </c>
      <c r="E13" s="94">
        <v>0</v>
      </c>
      <c r="F13" s="94">
        <v>110675463</v>
      </c>
      <c r="G13" s="94">
        <v>76731683</v>
      </c>
      <c r="H13" s="94">
        <v>31800678</v>
      </c>
      <c r="I13" s="94">
        <v>0</v>
      </c>
      <c r="J13" s="95">
        <v>108532361</v>
      </c>
      <c r="K13" s="23" t="str">
        <f>IF(C13+D13+E13=F13,"○","×")</f>
        <v>○</v>
      </c>
      <c r="L13" s="23" t="str">
        <f t="shared" si="1"/>
        <v>○</v>
      </c>
    </row>
    <row r="14" spans="1:221" s="23" customFormat="1" ht="23.25" customHeight="1" x14ac:dyDescent="0.2">
      <c r="A14" s="41">
        <v>6</v>
      </c>
      <c r="B14" s="42" t="s">
        <v>23</v>
      </c>
      <c r="C14" s="94">
        <v>67653506</v>
      </c>
      <c r="D14" s="94">
        <v>89698060</v>
      </c>
      <c r="E14" s="94">
        <v>2686372</v>
      </c>
      <c r="F14" s="94">
        <v>160037938</v>
      </c>
      <c r="G14" s="94">
        <v>65491523</v>
      </c>
      <c r="H14" s="94">
        <v>88240383</v>
      </c>
      <c r="I14" s="94">
        <v>2686372</v>
      </c>
      <c r="J14" s="95">
        <v>156418278</v>
      </c>
      <c r="K14" s="23" t="str">
        <f t="shared" si="0"/>
        <v>○</v>
      </c>
      <c r="L14" s="23" t="str">
        <f t="shared" si="1"/>
        <v>○</v>
      </c>
    </row>
    <row r="15" spans="1:221" s="23" customFormat="1" ht="23.25" customHeight="1" x14ac:dyDescent="0.2">
      <c r="A15" s="41">
        <v>7</v>
      </c>
      <c r="B15" s="42" t="s">
        <v>24</v>
      </c>
      <c r="C15" s="94">
        <v>139347327</v>
      </c>
      <c r="D15" s="94">
        <v>102299142</v>
      </c>
      <c r="E15" s="94">
        <v>0</v>
      </c>
      <c r="F15" s="94">
        <v>241646469</v>
      </c>
      <c r="G15" s="94">
        <v>138086183</v>
      </c>
      <c r="H15" s="94">
        <v>97315316</v>
      </c>
      <c r="I15" s="94">
        <v>0</v>
      </c>
      <c r="J15" s="95">
        <v>235401499</v>
      </c>
      <c r="K15" s="23" t="str">
        <f t="shared" si="0"/>
        <v>○</v>
      </c>
      <c r="L15" s="23" t="str">
        <f t="shared" si="1"/>
        <v>○</v>
      </c>
    </row>
    <row r="16" spans="1:221" s="23" customFormat="1" ht="23.25" customHeight="1" x14ac:dyDescent="0.2">
      <c r="A16" s="41">
        <v>8</v>
      </c>
      <c r="B16" s="42" t="s">
        <v>25</v>
      </c>
      <c r="C16" s="94">
        <v>108260078</v>
      </c>
      <c r="D16" s="94">
        <v>19212282</v>
      </c>
      <c r="E16" s="94">
        <v>2226</v>
      </c>
      <c r="F16" s="94">
        <v>127474586</v>
      </c>
      <c r="G16" s="94">
        <v>107302721</v>
      </c>
      <c r="H16" s="94">
        <v>13234936</v>
      </c>
      <c r="I16" s="94">
        <v>2226</v>
      </c>
      <c r="J16" s="95">
        <v>120539883</v>
      </c>
      <c r="K16" s="23" t="str">
        <f t="shared" si="0"/>
        <v>○</v>
      </c>
      <c r="L16" s="23" t="str">
        <f t="shared" si="1"/>
        <v>○</v>
      </c>
    </row>
    <row r="17" spans="1:12" s="23" customFormat="1" ht="23.25" customHeight="1" x14ac:dyDescent="0.2">
      <c r="A17" s="41">
        <v>9</v>
      </c>
      <c r="B17" s="42" t="s">
        <v>26</v>
      </c>
      <c r="C17" s="94">
        <v>74582992</v>
      </c>
      <c r="D17" s="94">
        <v>29664747</v>
      </c>
      <c r="E17" s="94">
        <v>56139</v>
      </c>
      <c r="F17" s="94">
        <v>104303878</v>
      </c>
      <c r="G17" s="94">
        <v>73715363</v>
      </c>
      <c r="H17" s="94">
        <v>29215111</v>
      </c>
      <c r="I17" s="94">
        <v>56139</v>
      </c>
      <c r="J17" s="95">
        <v>102986613</v>
      </c>
      <c r="K17" s="23" t="str">
        <f t="shared" si="0"/>
        <v>○</v>
      </c>
      <c r="L17" s="23" t="str">
        <f t="shared" si="1"/>
        <v>○</v>
      </c>
    </row>
    <row r="18" spans="1:12" s="23" customFormat="1" ht="23.25" customHeight="1" x14ac:dyDescent="0.2">
      <c r="A18" s="41">
        <v>10</v>
      </c>
      <c r="B18" s="42" t="s">
        <v>27</v>
      </c>
      <c r="C18" s="94">
        <v>19415841</v>
      </c>
      <c r="D18" s="94">
        <v>26557857</v>
      </c>
      <c r="E18" s="94">
        <v>4390702</v>
      </c>
      <c r="F18" s="94">
        <v>50364400</v>
      </c>
      <c r="G18" s="94">
        <v>18953530</v>
      </c>
      <c r="H18" s="94">
        <v>24322771</v>
      </c>
      <c r="I18" s="94">
        <v>3209988</v>
      </c>
      <c r="J18" s="95">
        <v>46486289</v>
      </c>
      <c r="K18" s="23" t="str">
        <f t="shared" si="0"/>
        <v>○</v>
      </c>
      <c r="L18" s="23" t="str">
        <f t="shared" si="1"/>
        <v>○</v>
      </c>
    </row>
    <row r="19" spans="1:12" s="23" customFormat="1" ht="23.25" customHeight="1" x14ac:dyDescent="0.2">
      <c r="A19" s="45">
        <v>11</v>
      </c>
      <c r="B19" s="46" t="s">
        <v>49</v>
      </c>
      <c r="C19" s="94">
        <v>113757543</v>
      </c>
      <c r="D19" s="94">
        <v>125311084</v>
      </c>
      <c r="E19" s="94">
        <v>167212</v>
      </c>
      <c r="F19" s="94">
        <v>239235839</v>
      </c>
      <c r="G19" s="94">
        <v>111466606</v>
      </c>
      <c r="H19" s="94">
        <v>120649760</v>
      </c>
      <c r="I19" s="94">
        <v>167212</v>
      </c>
      <c r="J19" s="95">
        <v>232283578</v>
      </c>
      <c r="K19" s="23" t="str">
        <f t="shared" si="0"/>
        <v>○</v>
      </c>
      <c r="L19" s="23" t="str">
        <f t="shared" si="1"/>
        <v>○</v>
      </c>
    </row>
    <row r="20" spans="1:12" s="23" customFormat="1" ht="23.25" customHeight="1" x14ac:dyDescent="0.2">
      <c r="A20" s="45">
        <v>12</v>
      </c>
      <c r="B20" s="46" t="s">
        <v>50</v>
      </c>
      <c r="C20" s="96">
        <v>60375305</v>
      </c>
      <c r="D20" s="96">
        <v>12700027</v>
      </c>
      <c r="E20" s="96">
        <v>2299322</v>
      </c>
      <c r="F20" s="96">
        <v>75374654</v>
      </c>
      <c r="G20" s="96">
        <v>59543959</v>
      </c>
      <c r="H20" s="96">
        <v>12116210</v>
      </c>
      <c r="I20" s="96">
        <v>1616135</v>
      </c>
      <c r="J20" s="97">
        <v>73276304</v>
      </c>
      <c r="K20" s="23" t="str">
        <f t="shared" si="0"/>
        <v>○</v>
      </c>
      <c r="L20" s="23" t="str">
        <f t="shared" si="1"/>
        <v>○</v>
      </c>
    </row>
    <row r="21" spans="1:12" s="23" customFormat="1" ht="23.25" customHeight="1" x14ac:dyDescent="0.2">
      <c r="A21" s="45">
        <v>13</v>
      </c>
      <c r="B21" s="46" t="s">
        <v>51</v>
      </c>
      <c r="C21" s="96">
        <v>34463349</v>
      </c>
      <c r="D21" s="98">
        <v>6164921</v>
      </c>
      <c r="E21" s="99">
        <v>0</v>
      </c>
      <c r="F21" s="100">
        <v>40628270</v>
      </c>
      <c r="G21" s="101">
        <v>30894393</v>
      </c>
      <c r="H21" s="96">
        <v>5959931</v>
      </c>
      <c r="I21" s="101">
        <v>0</v>
      </c>
      <c r="J21" s="97">
        <v>36854324</v>
      </c>
      <c r="K21" s="23" t="str">
        <f t="shared" si="0"/>
        <v>○</v>
      </c>
      <c r="L21" s="23" t="str">
        <f t="shared" si="1"/>
        <v>○</v>
      </c>
    </row>
    <row r="22" spans="1:12" s="23" customFormat="1" ht="23.25" customHeight="1" x14ac:dyDescent="0.2">
      <c r="A22" s="51">
        <v>14</v>
      </c>
      <c r="B22" s="52" t="s">
        <v>52</v>
      </c>
      <c r="C22" s="102">
        <v>47911977</v>
      </c>
      <c r="D22" s="102">
        <v>22519354</v>
      </c>
      <c r="E22" s="103">
        <v>1257771</v>
      </c>
      <c r="F22" s="102">
        <v>71689102</v>
      </c>
      <c r="G22" s="103">
        <v>47410039</v>
      </c>
      <c r="H22" s="102">
        <v>20334855</v>
      </c>
      <c r="I22" s="103">
        <v>843570</v>
      </c>
      <c r="J22" s="104">
        <v>68588464</v>
      </c>
      <c r="K22" s="23" t="str">
        <f t="shared" si="0"/>
        <v>○</v>
      </c>
      <c r="L22" s="23" t="str">
        <f t="shared" si="1"/>
        <v>○</v>
      </c>
    </row>
    <row r="23" spans="1:12" s="23" customFormat="1" ht="23.25" customHeight="1" x14ac:dyDescent="0.2">
      <c r="A23" s="55"/>
      <c r="B23" s="56" t="s">
        <v>28</v>
      </c>
      <c r="C23" s="105">
        <f>SUM(C9:C22)</f>
        <v>1443360783</v>
      </c>
      <c r="D23" s="105">
        <f t="shared" ref="D23:J23" si="2">SUM(D9:D22)</f>
        <v>652652773</v>
      </c>
      <c r="E23" s="105">
        <f t="shared" si="2"/>
        <v>11389709</v>
      </c>
      <c r="F23" s="105">
        <f t="shared" si="2"/>
        <v>2107403265</v>
      </c>
      <c r="G23" s="105">
        <f t="shared" si="2"/>
        <v>1413941556</v>
      </c>
      <c r="H23" s="105">
        <f t="shared" si="2"/>
        <v>620070375</v>
      </c>
      <c r="I23" s="105">
        <f t="shared" si="2"/>
        <v>9111607</v>
      </c>
      <c r="J23" s="105">
        <f t="shared" si="2"/>
        <v>2043123538</v>
      </c>
      <c r="K23" s="23" t="str">
        <f t="shared" si="0"/>
        <v>○</v>
      </c>
      <c r="L23" s="23" t="str">
        <f t="shared" si="1"/>
        <v>○</v>
      </c>
    </row>
    <row r="24" spans="1:12" s="23" customFormat="1" ht="23.25" customHeight="1" x14ac:dyDescent="0.2">
      <c r="A24" s="58">
        <v>15</v>
      </c>
      <c r="B24" s="59" t="s">
        <v>29</v>
      </c>
      <c r="C24" s="106">
        <v>59404403</v>
      </c>
      <c r="D24" s="106">
        <v>8448082</v>
      </c>
      <c r="E24" s="106">
        <v>0</v>
      </c>
      <c r="F24" s="106">
        <v>67852485</v>
      </c>
      <c r="G24" s="106">
        <v>58969146</v>
      </c>
      <c r="H24" s="106">
        <v>7781075</v>
      </c>
      <c r="I24" s="106">
        <v>0</v>
      </c>
      <c r="J24" s="107">
        <v>66750221</v>
      </c>
      <c r="K24" s="23" t="str">
        <f>IF(C24+D24+E24=F24,"○","×")</f>
        <v>○</v>
      </c>
      <c r="L24" s="23" t="str">
        <f t="shared" si="1"/>
        <v>○</v>
      </c>
    </row>
    <row r="25" spans="1:12" s="23" customFormat="1" ht="23.25" customHeight="1" x14ac:dyDescent="0.2">
      <c r="A25" s="62">
        <v>16</v>
      </c>
      <c r="B25" s="63" t="s">
        <v>30</v>
      </c>
      <c r="C25" s="108">
        <v>8766612</v>
      </c>
      <c r="D25" s="108">
        <v>5798117</v>
      </c>
      <c r="E25" s="108">
        <v>0</v>
      </c>
      <c r="F25" s="108">
        <v>14564729</v>
      </c>
      <c r="G25" s="108">
        <v>7800023</v>
      </c>
      <c r="H25" s="108">
        <v>3721129</v>
      </c>
      <c r="I25" s="108">
        <v>0</v>
      </c>
      <c r="J25" s="109">
        <v>11521152</v>
      </c>
      <c r="K25" s="23" t="str">
        <f t="shared" si="0"/>
        <v>○</v>
      </c>
      <c r="L25" s="23" t="str">
        <f t="shared" si="1"/>
        <v>○</v>
      </c>
    </row>
    <row r="26" spans="1:12" s="23" customFormat="1" ht="23.25" customHeight="1" x14ac:dyDescent="0.2">
      <c r="A26" s="62">
        <v>17</v>
      </c>
      <c r="B26" s="89" t="s">
        <v>31</v>
      </c>
      <c r="C26" s="110">
        <v>11974532</v>
      </c>
      <c r="D26" s="108">
        <v>12819738</v>
      </c>
      <c r="E26" s="108">
        <v>0</v>
      </c>
      <c r="F26" s="108">
        <v>24794270</v>
      </c>
      <c r="G26" s="108">
        <v>11781021</v>
      </c>
      <c r="H26" s="108">
        <v>9543713</v>
      </c>
      <c r="I26" s="108">
        <v>0</v>
      </c>
      <c r="J26" s="109">
        <v>21324734</v>
      </c>
      <c r="K26" s="23" t="str">
        <f t="shared" si="0"/>
        <v>○</v>
      </c>
      <c r="L26" s="23" t="str">
        <f t="shared" si="1"/>
        <v>○</v>
      </c>
    </row>
    <row r="27" spans="1:12" s="23" customFormat="1" ht="23.25" customHeight="1" x14ac:dyDescent="0.2">
      <c r="A27" s="62">
        <v>18</v>
      </c>
      <c r="B27" s="89" t="s">
        <v>32</v>
      </c>
      <c r="C27" s="110">
        <v>30439806</v>
      </c>
      <c r="D27" s="108">
        <v>2131249</v>
      </c>
      <c r="E27" s="108">
        <v>0</v>
      </c>
      <c r="F27" s="108">
        <v>32571055</v>
      </c>
      <c r="G27" s="108">
        <v>29991047</v>
      </c>
      <c r="H27" s="108">
        <v>2067705</v>
      </c>
      <c r="I27" s="108">
        <v>0</v>
      </c>
      <c r="J27" s="109">
        <v>32058752</v>
      </c>
      <c r="K27" s="23" t="str">
        <f t="shared" si="0"/>
        <v>○</v>
      </c>
      <c r="L27" s="23" t="str">
        <f t="shared" si="1"/>
        <v>○</v>
      </c>
    </row>
    <row r="28" spans="1:12" s="23" customFormat="1" ht="23.25" customHeight="1" x14ac:dyDescent="0.2">
      <c r="A28" s="62">
        <v>19</v>
      </c>
      <c r="B28" s="89" t="s">
        <v>33</v>
      </c>
      <c r="C28" s="110">
        <v>83255864</v>
      </c>
      <c r="D28" s="108">
        <v>3712027</v>
      </c>
      <c r="E28" s="108">
        <v>2774</v>
      </c>
      <c r="F28" s="108">
        <v>86970665</v>
      </c>
      <c r="G28" s="108">
        <v>82560990</v>
      </c>
      <c r="H28" s="108">
        <v>3642210</v>
      </c>
      <c r="I28" s="108">
        <v>2774</v>
      </c>
      <c r="J28" s="109">
        <v>86205974</v>
      </c>
      <c r="K28" s="23" t="str">
        <f t="shared" si="0"/>
        <v>○</v>
      </c>
      <c r="L28" s="23" t="str">
        <f t="shared" si="1"/>
        <v>○</v>
      </c>
    </row>
    <row r="29" spans="1:12" s="23" customFormat="1" ht="23.25" customHeight="1" x14ac:dyDescent="0.2">
      <c r="A29" s="62">
        <v>20</v>
      </c>
      <c r="B29" s="89" t="s">
        <v>34</v>
      </c>
      <c r="C29" s="110">
        <v>63912648</v>
      </c>
      <c r="D29" s="108">
        <v>6906962</v>
      </c>
      <c r="E29" s="108">
        <v>2041991</v>
      </c>
      <c r="F29" s="108">
        <v>72861601</v>
      </c>
      <c r="G29" s="108">
        <v>63348110</v>
      </c>
      <c r="H29" s="108">
        <v>6741705</v>
      </c>
      <c r="I29" s="108">
        <v>1423618</v>
      </c>
      <c r="J29" s="109">
        <v>71513433</v>
      </c>
      <c r="K29" s="23" t="str">
        <f t="shared" si="0"/>
        <v>○</v>
      </c>
      <c r="L29" s="23" t="str">
        <f t="shared" si="1"/>
        <v>○</v>
      </c>
    </row>
    <row r="30" spans="1:12" s="23" customFormat="1" ht="23.25" customHeight="1" x14ac:dyDescent="0.2">
      <c r="A30" s="62">
        <v>21</v>
      </c>
      <c r="B30" s="89" t="s">
        <v>35</v>
      </c>
      <c r="C30" s="110">
        <v>24456977</v>
      </c>
      <c r="D30" s="108">
        <v>8990856</v>
      </c>
      <c r="E30" s="108">
        <v>0</v>
      </c>
      <c r="F30" s="108">
        <v>33447833</v>
      </c>
      <c r="G30" s="108">
        <v>24164719</v>
      </c>
      <c r="H30" s="108">
        <v>8298826</v>
      </c>
      <c r="I30" s="108">
        <v>0</v>
      </c>
      <c r="J30" s="109">
        <v>32463545</v>
      </c>
      <c r="K30" s="23" t="str">
        <f t="shared" si="0"/>
        <v>○</v>
      </c>
      <c r="L30" s="23" t="str">
        <f t="shared" si="1"/>
        <v>○</v>
      </c>
    </row>
    <row r="31" spans="1:12" s="23" customFormat="1" ht="23.25" customHeight="1" x14ac:dyDescent="0.2">
      <c r="A31" s="62">
        <v>22</v>
      </c>
      <c r="B31" s="89" t="s">
        <v>36</v>
      </c>
      <c r="C31" s="110">
        <v>20452269</v>
      </c>
      <c r="D31" s="108">
        <v>8476078</v>
      </c>
      <c r="E31" s="108">
        <v>1449264</v>
      </c>
      <c r="F31" s="108">
        <v>30377611</v>
      </c>
      <c r="G31" s="108">
        <v>16668129</v>
      </c>
      <c r="H31" s="108">
        <v>8072142</v>
      </c>
      <c r="I31" s="108">
        <v>1449264</v>
      </c>
      <c r="J31" s="109">
        <v>26189535</v>
      </c>
      <c r="K31" s="23" t="str">
        <f t="shared" si="0"/>
        <v>○</v>
      </c>
      <c r="L31" s="23" t="str">
        <f t="shared" si="1"/>
        <v>○</v>
      </c>
    </row>
    <row r="32" spans="1:12" s="23" customFormat="1" ht="23.25" customHeight="1" x14ac:dyDescent="0.2">
      <c r="A32" s="62">
        <v>23</v>
      </c>
      <c r="B32" s="63" t="s">
        <v>37</v>
      </c>
      <c r="C32" s="108">
        <v>25879354</v>
      </c>
      <c r="D32" s="108">
        <v>6950603</v>
      </c>
      <c r="E32" s="108">
        <v>0</v>
      </c>
      <c r="F32" s="108">
        <v>32829957</v>
      </c>
      <c r="G32" s="108">
        <v>25612058</v>
      </c>
      <c r="H32" s="108">
        <v>6767775</v>
      </c>
      <c r="I32" s="108">
        <v>0</v>
      </c>
      <c r="J32" s="109">
        <v>32379833</v>
      </c>
      <c r="K32" s="23" t="str">
        <f t="shared" si="0"/>
        <v>○</v>
      </c>
      <c r="L32" s="23" t="str">
        <f t="shared" si="1"/>
        <v>○</v>
      </c>
    </row>
    <row r="33" spans="1:12" s="23" customFormat="1" ht="23.25" customHeight="1" x14ac:dyDescent="0.2">
      <c r="A33" s="62">
        <v>24</v>
      </c>
      <c r="B33" s="63" t="s">
        <v>38</v>
      </c>
      <c r="C33" s="108">
        <v>37222963</v>
      </c>
      <c r="D33" s="108">
        <v>31701223</v>
      </c>
      <c r="E33" s="108">
        <v>0</v>
      </c>
      <c r="F33" s="108">
        <v>68924186</v>
      </c>
      <c r="G33" s="108">
        <v>36098373</v>
      </c>
      <c r="H33" s="108">
        <v>29015094</v>
      </c>
      <c r="I33" s="108">
        <v>0</v>
      </c>
      <c r="J33" s="109">
        <v>65113467</v>
      </c>
      <c r="K33" s="23" t="str">
        <f t="shared" si="0"/>
        <v>○</v>
      </c>
      <c r="L33" s="23" t="str">
        <f t="shared" si="1"/>
        <v>○</v>
      </c>
    </row>
    <row r="34" spans="1:12" s="23" customFormat="1" ht="23.25" customHeight="1" x14ac:dyDescent="0.2">
      <c r="A34" s="73">
        <v>25</v>
      </c>
      <c r="B34" s="74" t="s">
        <v>53</v>
      </c>
      <c r="C34" s="111">
        <v>25930159</v>
      </c>
      <c r="D34" s="111">
        <v>5952324</v>
      </c>
      <c r="E34" s="111">
        <v>0</v>
      </c>
      <c r="F34" s="111">
        <v>31882483</v>
      </c>
      <c r="G34" s="111">
        <v>23551194</v>
      </c>
      <c r="H34" s="111">
        <v>5741671</v>
      </c>
      <c r="I34" s="111">
        <v>0</v>
      </c>
      <c r="J34" s="112">
        <v>29292865</v>
      </c>
      <c r="K34" s="23" t="str">
        <f t="shared" si="0"/>
        <v>○</v>
      </c>
      <c r="L34" s="23" t="str">
        <f t="shared" si="1"/>
        <v>○</v>
      </c>
    </row>
    <row r="35" spans="1:12" s="23" customFormat="1" ht="23.25" customHeight="1" x14ac:dyDescent="0.2">
      <c r="A35" s="90"/>
      <c r="B35" s="91" t="s">
        <v>55</v>
      </c>
      <c r="C35" s="53">
        <f>SUM(C24:C34)</f>
        <v>391695587</v>
      </c>
      <c r="D35" s="53">
        <f t="shared" ref="D35:J35" si="3">SUM(D24:D34)</f>
        <v>101887259</v>
      </c>
      <c r="E35" s="53">
        <f t="shared" si="3"/>
        <v>3494029</v>
      </c>
      <c r="F35" s="53">
        <f t="shared" si="3"/>
        <v>497076875</v>
      </c>
      <c r="G35" s="53">
        <f t="shared" si="3"/>
        <v>380544810</v>
      </c>
      <c r="H35" s="53">
        <f t="shared" si="3"/>
        <v>91393045</v>
      </c>
      <c r="I35" s="53">
        <f t="shared" si="3"/>
        <v>2875656</v>
      </c>
      <c r="J35" s="53">
        <f t="shared" si="3"/>
        <v>474813511</v>
      </c>
      <c r="K35" s="23" t="str">
        <f t="shared" si="0"/>
        <v>○</v>
      </c>
      <c r="L35" s="23" t="str">
        <f t="shared" si="1"/>
        <v>○</v>
      </c>
    </row>
    <row r="36" spans="1:12" s="23" customFormat="1" ht="23.25" customHeight="1" thickBot="1" x14ac:dyDescent="0.25">
      <c r="A36" s="113"/>
      <c r="B36" s="114" t="s">
        <v>39</v>
      </c>
      <c r="C36" s="115">
        <f>SUM(C35,C23)</f>
        <v>1835056370</v>
      </c>
      <c r="D36" s="115">
        <f t="shared" ref="D36:J36" si="4">SUM(D35,D23)</f>
        <v>754540032</v>
      </c>
      <c r="E36" s="115">
        <f t="shared" si="4"/>
        <v>14883738</v>
      </c>
      <c r="F36" s="115">
        <f t="shared" si="4"/>
        <v>2604480140</v>
      </c>
      <c r="G36" s="115">
        <f t="shared" si="4"/>
        <v>1794486366</v>
      </c>
      <c r="H36" s="115">
        <f t="shared" si="4"/>
        <v>711463420</v>
      </c>
      <c r="I36" s="115">
        <f t="shared" si="4"/>
        <v>11987263</v>
      </c>
      <c r="J36" s="115">
        <f t="shared" si="4"/>
        <v>2517937049</v>
      </c>
      <c r="K36" s="23" t="str">
        <f t="shared" si="0"/>
        <v>○</v>
      </c>
      <c r="L36" s="23" t="str">
        <f t="shared" si="1"/>
        <v>○</v>
      </c>
    </row>
    <row r="38" spans="1:12" ht="23.25" customHeight="1" x14ac:dyDescent="0.15">
      <c r="C38" s="14">
        <v>1803180350</v>
      </c>
      <c r="D38" s="14">
        <v>778378987</v>
      </c>
      <c r="E38" s="14">
        <v>9366799</v>
      </c>
      <c r="F38" s="14">
        <v>2590926136</v>
      </c>
      <c r="G38" s="14">
        <v>1745638632</v>
      </c>
      <c r="H38" s="14">
        <v>731881947</v>
      </c>
      <c r="I38" s="14">
        <v>8184011</v>
      </c>
      <c r="J38" s="14">
        <v>2485704590</v>
      </c>
    </row>
    <row r="39" spans="1:12" ht="23.25" customHeight="1" x14ac:dyDescent="0.15">
      <c r="C39" s="116">
        <f>ROUND(C36/C38*100,1)</f>
        <v>101.8</v>
      </c>
      <c r="D39" s="116">
        <f t="shared" ref="D39:J39" si="5">ROUND(D36/D38*100,1)</f>
        <v>96.9</v>
      </c>
      <c r="E39" s="116">
        <f t="shared" si="5"/>
        <v>158.9</v>
      </c>
      <c r="F39" s="116">
        <f t="shared" si="5"/>
        <v>100.5</v>
      </c>
      <c r="G39" s="116">
        <f t="shared" si="5"/>
        <v>102.8</v>
      </c>
      <c r="H39" s="116">
        <f t="shared" si="5"/>
        <v>97.2</v>
      </c>
      <c r="I39" s="116">
        <f t="shared" si="5"/>
        <v>146.5</v>
      </c>
      <c r="J39" s="116">
        <f t="shared" si="5"/>
        <v>101.3</v>
      </c>
      <c r="K39" s="116"/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第２５表（償却）</vt:lpstr>
      <vt:lpstr>第２６表（償却）</vt:lpstr>
      <vt:lpstr>'第２５表（償却）'!Print_Area</vt:lpstr>
      <vt:lpstr>'第２６表（償却）'!Print_Area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2016-02-22T06:47:17Z</cp:lastPrinted>
  <dcterms:created xsi:type="dcterms:W3CDTF">2003-01-22T04:17:36Z</dcterms:created>
  <dcterms:modified xsi:type="dcterms:W3CDTF">2020-03-16T02:34:17Z</dcterms:modified>
</cp:coreProperties>
</file>