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直井\直井（H31）\R1市町村税政の状況\R０１\R01年度版\"/>
    </mc:Choice>
  </mc:AlternateContent>
  <bookViews>
    <workbookView xWindow="-15" yWindow="-15" windowWidth="7680" windowHeight="8595" tabRatio="724" firstSheet="16" activeTab="20"/>
  </bookViews>
  <sheets>
    <sheet name="第１９表" sheetId="4" r:id="rId1"/>
    <sheet name="第２０表①（一般田）" sheetId="5" r:id="rId2"/>
    <sheet name="第２０表②（勧告遊休田）" sheetId="24" r:id="rId3"/>
    <sheet name="第２０表③（介在田）" sheetId="6" r:id="rId4"/>
    <sheet name="第２０表④（一般畑）" sheetId="7" r:id="rId5"/>
    <sheet name="第２０表⑤（勧告遊休畑）" sheetId="25" r:id="rId6"/>
    <sheet name="第２０表⑥（介在畑）" sheetId="8" r:id="rId7"/>
    <sheet name="第２０表⑦（小住宅）" sheetId="9" r:id="rId8"/>
    <sheet name="第２０表⑧（一般住宅）" sheetId="10" r:id="rId9"/>
    <sheet name="第２０表⑨（非住宅）" sheetId="11" r:id="rId10"/>
    <sheet name="第２０表⑩（宅地）" sheetId="12" r:id="rId11"/>
    <sheet name="第２０表⑫（鉱泉）" sheetId="13" r:id="rId12"/>
    <sheet name="第２０表⑬（池沼）" sheetId="14" r:id="rId13"/>
    <sheet name="第２０表⑭（一般山林）" sheetId="15" r:id="rId14"/>
    <sheet name="第２０表⑮（介在山林）" sheetId="17" r:id="rId15"/>
    <sheet name="第２０表⑯（牧場）" sheetId="19" r:id="rId16"/>
    <sheet name="第２０表⑰（原野）" sheetId="20" r:id="rId17"/>
    <sheet name="第２０表㉖（雑種地）" sheetId="21" r:id="rId18"/>
    <sheet name="第２０表㉗（その他）" sheetId="22" r:id="rId19"/>
    <sheet name="第２０表㉘（合計）" sheetId="23" r:id="rId20"/>
    <sheet name="第２１表（土地）" sheetId="18" r:id="rId21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'第２０表②（勧告遊休田）'!$A$1:$M$36</definedName>
    <definedName name="_xlnm.Print_Area" localSheetId="3">'第２０表③（介在田）'!$A$1:$M$36</definedName>
    <definedName name="_xlnm.Print_Area" localSheetId="4">'第２０表④（一般畑）'!$A$1:$M$36</definedName>
    <definedName name="_xlnm.Print_Area" localSheetId="5">'第２０表⑤（勧告遊休畑）'!$A$1:$M$36</definedName>
    <definedName name="_xlnm.Print_Area" localSheetId="6">'第２０表⑥（介在畑）'!$A$1:$M$36</definedName>
    <definedName name="_xlnm.Print_Area" localSheetId="7">'第２０表⑦（小住宅）'!$A$1:$M$36</definedName>
    <definedName name="_xlnm.Print_Area" localSheetId="8">'第２０表⑧（一般住宅）'!$A$1:$M$36</definedName>
    <definedName name="_xlnm.Print_Area" localSheetId="9">'第２０表⑨（非住宅）'!$A$1:$M$36</definedName>
    <definedName name="_xlnm.Print_Area" localSheetId="10">'第２０表⑩（宅地）'!$A$1:$M$36</definedName>
    <definedName name="_xlnm.Print_Area" localSheetId="11">'第２０表⑫（鉱泉）'!$A$1:$M$36</definedName>
    <definedName name="_xlnm.Print_Area" localSheetId="12">'第２０表⑬（池沼）'!$A$1:$M$36</definedName>
    <definedName name="_xlnm.Print_Area" localSheetId="14">'第２０表⑮（介在山林）'!$A$1:$M$36</definedName>
    <definedName name="_xlnm.Print_Area" localSheetId="19">'第２０表㉘（合計）'!$A$1:$M$36</definedName>
    <definedName name="_xlnm.Print_Area" localSheetId="20">'第２１表（土地）'!$A$1:$Z$36</definedName>
    <definedName name="_xlnm.Print_Titles" localSheetId="20">'第２１表（土地）'!$A:$B</definedName>
  </definedNames>
  <calcPr calcId="162913"/>
</workbook>
</file>

<file path=xl/calcChain.xml><?xml version="1.0" encoding="utf-8"?>
<calcChain xmlns="http://schemas.openxmlformats.org/spreadsheetml/2006/main">
  <c r="M27" i="25" l="1"/>
  <c r="M30" i="25"/>
  <c r="M16" i="25"/>
  <c r="M36" i="24" l="1"/>
  <c r="M23" i="24"/>
  <c r="M30" i="24"/>
  <c r="M20" i="24"/>
  <c r="M9" i="24"/>
  <c r="M33" i="6" l="1"/>
  <c r="V34" i="18" l="1"/>
  <c r="U34" i="18"/>
  <c r="T34" i="18"/>
  <c r="S34" i="18"/>
  <c r="V33" i="18"/>
  <c r="U33" i="18"/>
  <c r="T33" i="18"/>
  <c r="S33" i="18"/>
  <c r="V32" i="18"/>
  <c r="U32" i="18"/>
  <c r="T32" i="18"/>
  <c r="S32" i="18"/>
  <c r="V31" i="18"/>
  <c r="U31" i="18"/>
  <c r="T31" i="18"/>
  <c r="S31" i="18"/>
  <c r="V30" i="18"/>
  <c r="U30" i="18"/>
  <c r="T30" i="18"/>
  <c r="S30" i="18"/>
  <c r="V29" i="18"/>
  <c r="U29" i="18"/>
  <c r="T29" i="18"/>
  <c r="S29" i="18"/>
  <c r="V28" i="18"/>
  <c r="U28" i="18"/>
  <c r="T28" i="18"/>
  <c r="S28" i="18"/>
  <c r="V27" i="18"/>
  <c r="U27" i="18"/>
  <c r="T27" i="18"/>
  <c r="S27" i="18"/>
  <c r="V26" i="18"/>
  <c r="U26" i="18"/>
  <c r="T26" i="18"/>
  <c r="S26" i="18"/>
  <c r="V25" i="18"/>
  <c r="U25" i="18"/>
  <c r="T25" i="18"/>
  <c r="S25" i="18"/>
  <c r="V24" i="18"/>
  <c r="U24" i="18"/>
  <c r="T24" i="18"/>
  <c r="S24" i="18"/>
  <c r="V22" i="18"/>
  <c r="U22" i="18"/>
  <c r="T22" i="18"/>
  <c r="S22" i="18"/>
  <c r="V21" i="18"/>
  <c r="U21" i="18"/>
  <c r="T21" i="18"/>
  <c r="S21" i="18"/>
  <c r="V20" i="18"/>
  <c r="U20" i="18"/>
  <c r="T20" i="18"/>
  <c r="S20" i="18"/>
  <c r="V19" i="18"/>
  <c r="U19" i="18"/>
  <c r="T19" i="18"/>
  <c r="S19" i="18"/>
  <c r="V18" i="18"/>
  <c r="U18" i="18"/>
  <c r="T18" i="18"/>
  <c r="S18" i="18"/>
  <c r="V17" i="18"/>
  <c r="U17" i="18"/>
  <c r="T17" i="18"/>
  <c r="S17" i="18"/>
  <c r="V16" i="18"/>
  <c r="U16" i="18"/>
  <c r="T16" i="18"/>
  <c r="S16" i="18"/>
  <c r="V15" i="18"/>
  <c r="U15" i="18"/>
  <c r="T15" i="18"/>
  <c r="S15" i="18"/>
  <c r="V14" i="18"/>
  <c r="U14" i="18"/>
  <c r="T14" i="18"/>
  <c r="S14" i="18"/>
  <c r="V13" i="18"/>
  <c r="U13" i="18"/>
  <c r="T13" i="18"/>
  <c r="S13" i="18"/>
  <c r="V12" i="18"/>
  <c r="U12" i="18"/>
  <c r="T12" i="18"/>
  <c r="S12" i="18"/>
  <c r="V11" i="18"/>
  <c r="U11" i="18"/>
  <c r="T11" i="18"/>
  <c r="S11" i="18"/>
  <c r="V10" i="18"/>
  <c r="U10" i="18"/>
  <c r="T10" i="18"/>
  <c r="S10" i="18"/>
  <c r="V9" i="18"/>
  <c r="U9" i="18"/>
  <c r="T9" i="18"/>
  <c r="S9" i="18"/>
  <c r="D35" i="18" l="1"/>
  <c r="E35" i="18"/>
  <c r="E36" i="18" s="1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Y35" i="18"/>
  <c r="Z35" i="18"/>
  <c r="D23" i="18"/>
  <c r="E23" i="18"/>
  <c r="F23" i="18"/>
  <c r="G23" i="18"/>
  <c r="H23" i="18"/>
  <c r="I23" i="18"/>
  <c r="I36" i="18" s="1"/>
  <c r="J23" i="18"/>
  <c r="K23" i="18"/>
  <c r="L23" i="18"/>
  <c r="M23" i="18"/>
  <c r="M36" i="18" s="1"/>
  <c r="N23" i="18"/>
  <c r="O23" i="18"/>
  <c r="P23" i="18"/>
  <c r="Q23" i="18"/>
  <c r="Q36" i="18" s="1"/>
  <c r="R23" i="18"/>
  <c r="S23" i="18"/>
  <c r="T23" i="18"/>
  <c r="U23" i="18"/>
  <c r="U36" i="18" s="1"/>
  <c r="V23" i="18"/>
  <c r="W23" i="18"/>
  <c r="X23" i="18"/>
  <c r="Y23" i="18"/>
  <c r="Y36" i="18" s="1"/>
  <c r="Z23" i="18"/>
  <c r="C35" i="18"/>
  <c r="C36" i="18" s="1"/>
  <c r="C23" i="18"/>
  <c r="D35" i="23"/>
  <c r="E35" i="23"/>
  <c r="F35" i="23"/>
  <c r="G35" i="23"/>
  <c r="H35" i="23"/>
  <c r="I35" i="23"/>
  <c r="J35" i="23"/>
  <c r="K35" i="23"/>
  <c r="L35" i="23"/>
  <c r="L36" i="23" s="1"/>
  <c r="D36" i="23"/>
  <c r="D23" i="23"/>
  <c r="E23" i="23"/>
  <c r="F23" i="23"/>
  <c r="F36" i="23" s="1"/>
  <c r="G23" i="23"/>
  <c r="H23" i="23"/>
  <c r="I23" i="23"/>
  <c r="J23" i="23"/>
  <c r="J36" i="23" s="1"/>
  <c r="K23" i="23"/>
  <c r="L23" i="23"/>
  <c r="C35" i="23"/>
  <c r="C23" i="23"/>
  <c r="D35" i="21"/>
  <c r="E35" i="21"/>
  <c r="F35" i="21"/>
  <c r="F36" i="21" s="1"/>
  <c r="G35" i="21"/>
  <c r="H35" i="21"/>
  <c r="I35" i="21"/>
  <c r="J35" i="21"/>
  <c r="J36" i="21" s="1"/>
  <c r="K35" i="21"/>
  <c r="L35" i="21"/>
  <c r="C35" i="21"/>
  <c r="D23" i="21"/>
  <c r="D36" i="21" s="1"/>
  <c r="E23" i="21"/>
  <c r="F23" i="21"/>
  <c r="G23" i="21"/>
  <c r="H23" i="21"/>
  <c r="H36" i="21" s="1"/>
  <c r="I23" i="21"/>
  <c r="J23" i="21"/>
  <c r="K23" i="21"/>
  <c r="L23" i="21"/>
  <c r="L36" i="21" s="1"/>
  <c r="C23" i="21"/>
  <c r="C36" i="21" s="1"/>
  <c r="D35" i="20"/>
  <c r="E35" i="20"/>
  <c r="F35" i="20"/>
  <c r="G35" i="20"/>
  <c r="H35" i="20"/>
  <c r="I35" i="20"/>
  <c r="J35" i="20"/>
  <c r="K35" i="20"/>
  <c r="L35" i="20"/>
  <c r="D23" i="20"/>
  <c r="D36" i="20" s="1"/>
  <c r="E23" i="20"/>
  <c r="F23" i="20"/>
  <c r="F36" i="20" s="1"/>
  <c r="G23" i="20"/>
  <c r="H23" i="20"/>
  <c r="H36" i="20" s="1"/>
  <c r="I23" i="20"/>
  <c r="J23" i="20"/>
  <c r="J36" i="20" s="1"/>
  <c r="K23" i="20"/>
  <c r="L23" i="20"/>
  <c r="L36" i="20" s="1"/>
  <c r="C35" i="20"/>
  <c r="C23" i="20"/>
  <c r="D35" i="19"/>
  <c r="E35" i="19"/>
  <c r="F35" i="19"/>
  <c r="G35" i="19"/>
  <c r="H35" i="19"/>
  <c r="I35" i="19"/>
  <c r="J35" i="19"/>
  <c r="K35" i="19"/>
  <c r="L35" i="19"/>
  <c r="C35" i="19"/>
  <c r="D23" i="19"/>
  <c r="E23" i="19"/>
  <c r="E36" i="19" s="1"/>
  <c r="F23" i="19"/>
  <c r="G23" i="19"/>
  <c r="H23" i="19"/>
  <c r="I23" i="19"/>
  <c r="J23" i="19"/>
  <c r="J36" i="19" s="1"/>
  <c r="K23" i="19"/>
  <c r="L23" i="19"/>
  <c r="C23" i="19"/>
  <c r="D35" i="17"/>
  <c r="E35" i="17"/>
  <c r="F35" i="17"/>
  <c r="G35" i="17"/>
  <c r="H35" i="17"/>
  <c r="I35" i="17"/>
  <c r="J35" i="17"/>
  <c r="K35" i="17"/>
  <c r="L35" i="17"/>
  <c r="C35" i="17"/>
  <c r="D23" i="17"/>
  <c r="E23" i="17"/>
  <c r="E36" i="17" s="1"/>
  <c r="F23" i="17"/>
  <c r="F36" i="17" s="1"/>
  <c r="G23" i="17"/>
  <c r="H23" i="17"/>
  <c r="I23" i="17"/>
  <c r="I36" i="17" s="1"/>
  <c r="J23" i="17"/>
  <c r="J36" i="17" s="1"/>
  <c r="K23" i="17"/>
  <c r="L23" i="17"/>
  <c r="C23" i="17"/>
  <c r="C36" i="17" s="1"/>
  <c r="D35" i="15"/>
  <c r="E35" i="15"/>
  <c r="F35" i="15"/>
  <c r="G35" i="15"/>
  <c r="H35" i="15"/>
  <c r="I35" i="15"/>
  <c r="J35" i="15"/>
  <c r="K35" i="15"/>
  <c r="L35" i="15"/>
  <c r="C35" i="15"/>
  <c r="D23" i="15"/>
  <c r="D36" i="15" s="1"/>
  <c r="E23" i="15"/>
  <c r="E36" i="15" s="1"/>
  <c r="F23" i="15"/>
  <c r="G23" i="15"/>
  <c r="H23" i="15"/>
  <c r="H36" i="15" s="1"/>
  <c r="I23" i="15"/>
  <c r="I36" i="15" s="1"/>
  <c r="J23" i="15"/>
  <c r="J36" i="15" s="1"/>
  <c r="K23" i="15"/>
  <c r="L23" i="15"/>
  <c r="C23" i="15"/>
  <c r="C36" i="15" s="1"/>
  <c r="I36" i="23" l="1"/>
  <c r="E36" i="23"/>
  <c r="H36" i="23"/>
  <c r="F36" i="19"/>
  <c r="C36" i="19"/>
  <c r="F36" i="15"/>
  <c r="L36" i="15"/>
  <c r="G36" i="20"/>
  <c r="K36" i="15"/>
  <c r="G36" i="15"/>
  <c r="G36" i="19"/>
  <c r="F36" i="18"/>
  <c r="G36" i="18"/>
  <c r="C36" i="20"/>
  <c r="K36" i="20"/>
  <c r="W36" i="18"/>
  <c r="O36" i="18"/>
  <c r="G36" i="17"/>
  <c r="K36" i="21"/>
  <c r="G36" i="21"/>
  <c r="C36" i="23"/>
  <c r="X36" i="18"/>
  <c r="D36" i="18"/>
  <c r="Z36" i="18"/>
  <c r="S36" i="18"/>
  <c r="V36" i="18"/>
  <c r="T36" i="18"/>
  <c r="R36" i="18"/>
  <c r="P36" i="18"/>
  <c r="K36" i="18"/>
  <c r="N36" i="18"/>
  <c r="L36" i="18"/>
  <c r="J36" i="18"/>
  <c r="H36" i="18"/>
  <c r="K36" i="23"/>
  <c r="G36" i="23"/>
  <c r="I36" i="21"/>
  <c r="E36" i="21"/>
  <c r="I36" i="20"/>
  <c r="E36" i="20"/>
  <c r="I36" i="19"/>
  <c r="K36" i="19"/>
  <c r="L36" i="19"/>
  <c r="H36" i="19"/>
  <c r="D36" i="19"/>
  <c r="K36" i="17"/>
  <c r="L36" i="17"/>
  <c r="H36" i="17"/>
  <c r="D36" i="17"/>
  <c r="D35" i="14"/>
  <c r="E35" i="14"/>
  <c r="F35" i="14"/>
  <c r="G35" i="14"/>
  <c r="H35" i="14"/>
  <c r="I35" i="14"/>
  <c r="J35" i="14"/>
  <c r="K35" i="14"/>
  <c r="L35" i="14"/>
  <c r="D36" i="14"/>
  <c r="D23" i="14"/>
  <c r="E23" i="14"/>
  <c r="F23" i="14"/>
  <c r="F36" i="14" s="1"/>
  <c r="G23" i="14"/>
  <c r="H23" i="14"/>
  <c r="H36" i="14" s="1"/>
  <c r="I23" i="14"/>
  <c r="J23" i="14"/>
  <c r="K23" i="14"/>
  <c r="L23" i="14"/>
  <c r="L36" i="14" s="1"/>
  <c r="C35" i="14"/>
  <c r="C23" i="14"/>
  <c r="D35" i="13"/>
  <c r="E35" i="13"/>
  <c r="F35" i="13"/>
  <c r="G35" i="13"/>
  <c r="H35" i="13"/>
  <c r="I35" i="13"/>
  <c r="J35" i="13"/>
  <c r="K35" i="13"/>
  <c r="L35" i="13"/>
  <c r="D23" i="13"/>
  <c r="E23" i="13"/>
  <c r="F23" i="13"/>
  <c r="G23" i="13"/>
  <c r="H23" i="13"/>
  <c r="I23" i="13"/>
  <c r="J23" i="13"/>
  <c r="K23" i="13"/>
  <c r="L23" i="13"/>
  <c r="C35" i="13"/>
  <c r="C36" i="13" s="1"/>
  <c r="C23" i="13"/>
  <c r="D35" i="12"/>
  <c r="E35" i="12"/>
  <c r="F35" i="12"/>
  <c r="G35" i="12"/>
  <c r="H35" i="12"/>
  <c r="I35" i="12"/>
  <c r="J35" i="12"/>
  <c r="K35" i="12"/>
  <c r="L35" i="12"/>
  <c r="D23" i="12"/>
  <c r="E23" i="12"/>
  <c r="E36" i="12" s="1"/>
  <c r="F23" i="12"/>
  <c r="F36" i="12" s="1"/>
  <c r="G23" i="12"/>
  <c r="H23" i="12"/>
  <c r="I23" i="12"/>
  <c r="I36" i="12" s="1"/>
  <c r="J23" i="12"/>
  <c r="J36" i="12" s="1"/>
  <c r="K23" i="12"/>
  <c r="L23" i="12"/>
  <c r="C35" i="12"/>
  <c r="C23" i="12"/>
  <c r="E35" i="11"/>
  <c r="F35" i="11"/>
  <c r="G35" i="11"/>
  <c r="H35" i="11"/>
  <c r="I35" i="11"/>
  <c r="J35" i="11"/>
  <c r="K35" i="11"/>
  <c r="L35" i="11"/>
  <c r="E23" i="11"/>
  <c r="E36" i="11" s="1"/>
  <c r="F23" i="11"/>
  <c r="F36" i="11" s="1"/>
  <c r="G23" i="11"/>
  <c r="G36" i="11" s="1"/>
  <c r="H23" i="11"/>
  <c r="H36" i="11" s="1"/>
  <c r="I23" i="11"/>
  <c r="I36" i="11" s="1"/>
  <c r="J23" i="11"/>
  <c r="J36" i="11" s="1"/>
  <c r="K23" i="11"/>
  <c r="K36" i="11" s="1"/>
  <c r="L23" i="11"/>
  <c r="L36" i="11" s="1"/>
  <c r="D35" i="11"/>
  <c r="D23" i="11"/>
  <c r="E35" i="10"/>
  <c r="F35" i="10"/>
  <c r="G35" i="10"/>
  <c r="H35" i="10"/>
  <c r="I35" i="10"/>
  <c r="J35" i="10"/>
  <c r="K35" i="10"/>
  <c r="L35" i="10"/>
  <c r="E23" i="10"/>
  <c r="E36" i="10" s="1"/>
  <c r="F23" i="10"/>
  <c r="F36" i="10" s="1"/>
  <c r="G23" i="10"/>
  <c r="G36" i="10" s="1"/>
  <c r="H23" i="10"/>
  <c r="H36" i="10" s="1"/>
  <c r="I23" i="10"/>
  <c r="I36" i="10" s="1"/>
  <c r="J23" i="10"/>
  <c r="J36" i="10" s="1"/>
  <c r="K23" i="10"/>
  <c r="K36" i="10" s="1"/>
  <c r="L23" i="10"/>
  <c r="L36" i="10" s="1"/>
  <c r="D35" i="10"/>
  <c r="D23" i="10"/>
  <c r="D35" i="9"/>
  <c r="E35" i="9"/>
  <c r="F35" i="9"/>
  <c r="G35" i="9"/>
  <c r="H35" i="9"/>
  <c r="I35" i="9"/>
  <c r="J35" i="9"/>
  <c r="K35" i="9"/>
  <c r="L35" i="9"/>
  <c r="E23" i="9"/>
  <c r="E36" i="9" s="1"/>
  <c r="F23" i="9"/>
  <c r="F36" i="9" s="1"/>
  <c r="G23" i="9"/>
  <c r="G36" i="9" s="1"/>
  <c r="H23" i="9"/>
  <c r="I23" i="9"/>
  <c r="I36" i="9" s="1"/>
  <c r="J23" i="9"/>
  <c r="K23" i="9"/>
  <c r="L23" i="9"/>
  <c r="D23" i="9"/>
  <c r="M33" i="8"/>
  <c r="D35" i="8"/>
  <c r="E35" i="8"/>
  <c r="F35" i="8"/>
  <c r="G35" i="8"/>
  <c r="G36" i="8" s="1"/>
  <c r="H35" i="8"/>
  <c r="I35" i="8"/>
  <c r="J35" i="8"/>
  <c r="K35" i="8"/>
  <c r="K36" i="8" s="1"/>
  <c r="L35" i="8"/>
  <c r="L36" i="8"/>
  <c r="C35" i="8"/>
  <c r="D23" i="8"/>
  <c r="D36" i="8" s="1"/>
  <c r="E23" i="8"/>
  <c r="F23" i="8"/>
  <c r="F36" i="8" s="1"/>
  <c r="G23" i="8"/>
  <c r="H23" i="8"/>
  <c r="H36" i="8" s="1"/>
  <c r="I23" i="8"/>
  <c r="J23" i="8"/>
  <c r="J36" i="8" s="1"/>
  <c r="K23" i="8"/>
  <c r="L23" i="8"/>
  <c r="C23" i="8"/>
  <c r="D23" i="25"/>
  <c r="E23" i="25"/>
  <c r="F23" i="25"/>
  <c r="G23" i="25"/>
  <c r="H23" i="25"/>
  <c r="H36" i="25" s="1"/>
  <c r="I23" i="25"/>
  <c r="J23" i="25"/>
  <c r="K23" i="25"/>
  <c r="L23" i="25"/>
  <c r="M9" i="25"/>
  <c r="M19" i="25"/>
  <c r="D35" i="25"/>
  <c r="E35" i="25"/>
  <c r="E36" i="25" s="1"/>
  <c r="F35" i="25"/>
  <c r="G35" i="25"/>
  <c r="H35" i="25"/>
  <c r="I35" i="25"/>
  <c r="I36" i="25" s="1"/>
  <c r="J35" i="25"/>
  <c r="J36" i="25" s="1"/>
  <c r="K35" i="25"/>
  <c r="L35" i="25"/>
  <c r="D36" i="25"/>
  <c r="C35" i="25"/>
  <c r="C23" i="25"/>
  <c r="C36" i="25" s="1"/>
  <c r="D35" i="7"/>
  <c r="E35" i="7"/>
  <c r="F35" i="7"/>
  <c r="G35" i="7"/>
  <c r="H35" i="7"/>
  <c r="I35" i="7"/>
  <c r="J35" i="7"/>
  <c r="K35" i="7"/>
  <c r="L35" i="7"/>
  <c r="C35" i="7"/>
  <c r="D23" i="7"/>
  <c r="D36" i="7" s="1"/>
  <c r="E23" i="7"/>
  <c r="F23" i="7"/>
  <c r="F36" i="7" s="1"/>
  <c r="G23" i="7"/>
  <c r="H23" i="7"/>
  <c r="H36" i="7" s="1"/>
  <c r="I23" i="7"/>
  <c r="I36" i="7" s="1"/>
  <c r="J23" i="7"/>
  <c r="J36" i="7" s="1"/>
  <c r="K23" i="7"/>
  <c r="L23" i="7"/>
  <c r="L36" i="7" s="1"/>
  <c r="C23" i="7"/>
  <c r="D35" i="6"/>
  <c r="E35" i="6"/>
  <c r="F35" i="6"/>
  <c r="G35" i="6"/>
  <c r="H35" i="6"/>
  <c r="I35" i="6"/>
  <c r="J35" i="6"/>
  <c r="K35" i="6"/>
  <c r="L35" i="6"/>
  <c r="C35" i="6"/>
  <c r="D23" i="6"/>
  <c r="E23" i="6"/>
  <c r="F23" i="6"/>
  <c r="G23" i="6"/>
  <c r="H23" i="6"/>
  <c r="I23" i="6"/>
  <c r="J23" i="6"/>
  <c r="K23" i="6"/>
  <c r="L23" i="6"/>
  <c r="C23" i="6"/>
  <c r="D35" i="24"/>
  <c r="E35" i="24"/>
  <c r="F35" i="24"/>
  <c r="G35" i="24"/>
  <c r="H35" i="24"/>
  <c r="I35" i="24"/>
  <c r="J35" i="24"/>
  <c r="K35" i="24"/>
  <c r="L35" i="24"/>
  <c r="C35" i="24"/>
  <c r="D23" i="24"/>
  <c r="E23" i="24"/>
  <c r="F23" i="24"/>
  <c r="G23" i="24"/>
  <c r="H23" i="24"/>
  <c r="H36" i="24" s="1"/>
  <c r="I23" i="24"/>
  <c r="J23" i="24"/>
  <c r="K23" i="24"/>
  <c r="L23" i="24"/>
  <c r="C23" i="24"/>
  <c r="D35" i="5"/>
  <c r="E35" i="5"/>
  <c r="F35" i="5"/>
  <c r="G35" i="5"/>
  <c r="H35" i="5"/>
  <c r="I35" i="5"/>
  <c r="J35" i="5"/>
  <c r="K35" i="5"/>
  <c r="L35" i="5"/>
  <c r="D23" i="5"/>
  <c r="E23" i="5"/>
  <c r="F23" i="5"/>
  <c r="G23" i="5"/>
  <c r="H23" i="5"/>
  <c r="I23" i="5"/>
  <c r="J23" i="5"/>
  <c r="K23" i="5"/>
  <c r="L23" i="5"/>
  <c r="C35" i="5"/>
  <c r="C23" i="5"/>
  <c r="J36" i="14" l="1"/>
  <c r="I36" i="14"/>
  <c r="E36" i="14"/>
  <c r="L36" i="13"/>
  <c r="H36" i="13"/>
  <c r="D36" i="13"/>
  <c r="F36" i="13"/>
  <c r="L36" i="12"/>
  <c r="H36" i="12"/>
  <c r="D36" i="12"/>
  <c r="I36" i="8"/>
  <c r="E36" i="8"/>
  <c r="C36" i="7"/>
  <c r="C36" i="6"/>
  <c r="J36" i="24"/>
  <c r="F36" i="24"/>
  <c r="C36" i="24"/>
  <c r="I36" i="24"/>
  <c r="E36" i="24"/>
  <c r="C36" i="5"/>
  <c r="I36" i="5"/>
  <c r="E36" i="5"/>
  <c r="J36" i="9"/>
  <c r="K36" i="5"/>
  <c r="K36" i="7"/>
  <c r="G36" i="7"/>
  <c r="L36" i="24"/>
  <c r="D36" i="24"/>
  <c r="J36" i="6"/>
  <c r="F36" i="6"/>
  <c r="K36" i="24"/>
  <c r="G36" i="24"/>
  <c r="I36" i="6"/>
  <c r="E36" i="6"/>
  <c r="K36" i="6"/>
  <c r="G36" i="6"/>
  <c r="E36" i="7"/>
  <c r="L36" i="9"/>
  <c r="H36" i="9"/>
  <c r="D36" i="9"/>
  <c r="C36" i="8"/>
  <c r="K36" i="9"/>
  <c r="D36" i="10"/>
  <c r="K36" i="13"/>
  <c r="G36" i="13"/>
  <c r="C36" i="14"/>
  <c r="K36" i="14"/>
  <c r="G36" i="14"/>
  <c r="J36" i="13"/>
  <c r="I36" i="13"/>
  <c r="E36" i="13"/>
  <c r="C36" i="12"/>
  <c r="G36" i="12"/>
  <c r="K36" i="12"/>
  <c r="D36" i="11"/>
  <c r="L36" i="25"/>
  <c r="K36" i="25"/>
  <c r="G36" i="25"/>
  <c r="F36" i="25"/>
  <c r="L36" i="6"/>
  <c r="H36" i="6"/>
  <c r="D36" i="6"/>
  <c r="G36" i="5"/>
  <c r="J36" i="5"/>
  <c r="F36" i="5"/>
  <c r="L36" i="5"/>
  <c r="H36" i="5"/>
  <c r="D36" i="5"/>
  <c r="M23" i="5"/>
  <c r="D35" i="4"/>
  <c r="E35" i="4"/>
  <c r="F35" i="4"/>
  <c r="G35" i="4"/>
  <c r="H35" i="4"/>
  <c r="I35" i="4"/>
  <c r="J35" i="4"/>
  <c r="K35" i="4"/>
  <c r="C35" i="4"/>
  <c r="D23" i="4"/>
  <c r="E23" i="4"/>
  <c r="E36" i="4" s="1"/>
  <c r="F23" i="4"/>
  <c r="F36" i="4" s="1"/>
  <c r="G23" i="4"/>
  <c r="H23" i="4"/>
  <c r="I23" i="4"/>
  <c r="J23" i="4"/>
  <c r="J36" i="4" s="1"/>
  <c r="K23" i="4"/>
  <c r="C23" i="4"/>
  <c r="C36" i="4" s="1"/>
  <c r="H36" i="4" l="1"/>
  <c r="K36" i="4"/>
  <c r="I36" i="4"/>
  <c r="G36" i="4"/>
  <c r="D36" i="4"/>
  <c r="C35" i="22"/>
  <c r="C23" i="22"/>
  <c r="C36" i="22" l="1"/>
  <c r="M36" i="25"/>
  <c r="M35" i="25"/>
  <c r="M29" i="25"/>
  <c r="M23" i="25"/>
  <c r="M22" i="25"/>
  <c r="M20" i="25"/>
  <c r="M32" i="6"/>
  <c r="M24" i="6"/>
  <c r="M18" i="6"/>
  <c r="M12" i="24" l="1"/>
  <c r="M35" i="24" l="1"/>
  <c r="M29" i="24"/>
  <c r="M19" i="24"/>
  <c r="M16" i="24"/>
  <c r="M35" i="21" l="1"/>
  <c r="M9" i="15" l="1"/>
  <c r="M9" i="5"/>
  <c r="M10" i="5"/>
  <c r="M9" i="23" l="1"/>
  <c r="M9" i="21"/>
  <c r="M15" i="20"/>
  <c r="M9" i="11"/>
  <c r="M34" i="9"/>
  <c r="M9" i="7"/>
  <c r="M9" i="6"/>
  <c r="M35" i="23" l="1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34" i="11"/>
  <c r="M33" i="11"/>
  <c r="M32" i="11"/>
  <c r="M31" i="11"/>
  <c r="M30" i="11"/>
  <c r="M29" i="11"/>
  <c r="M28" i="11"/>
  <c r="M27" i="11"/>
  <c r="M26" i="1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35" i="10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35" i="9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M34" i="8"/>
  <c r="M32" i="8"/>
  <c r="M31" i="8"/>
  <c r="M30" i="8"/>
  <c r="M29" i="8"/>
  <c r="M28" i="8"/>
  <c r="M27" i="8"/>
  <c r="M24" i="8"/>
  <c r="M22" i="8"/>
  <c r="M18" i="8"/>
  <c r="M17" i="8"/>
  <c r="M16" i="8"/>
  <c r="M15" i="8"/>
  <c r="M14" i="8"/>
  <c r="M13" i="8"/>
  <c r="M12" i="8"/>
  <c r="M11" i="8"/>
  <c r="M10" i="8"/>
  <c r="M9" i="8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34" i="6"/>
  <c r="M29" i="6"/>
  <c r="M30" i="6"/>
  <c r="M31" i="6"/>
  <c r="M28" i="6"/>
  <c r="M27" i="6"/>
  <c r="M22" i="6"/>
  <c r="M11" i="6"/>
  <c r="M12" i="6"/>
  <c r="M13" i="6"/>
  <c r="M14" i="6"/>
  <c r="M15" i="6"/>
  <c r="M16" i="6"/>
  <c r="M17" i="6"/>
  <c r="M10" i="6"/>
  <c r="M34" i="5"/>
  <c r="M26" i="5"/>
  <c r="M27" i="5"/>
  <c r="M28" i="5"/>
  <c r="M29" i="5"/>
  <c r="M30" i="5"/>
  <c r="M31" i="5"/>
  <c r="M32" i="5"/>
  <c r="M33" i="5"/>
  <c r="M25" i="5"/>
  <c r="M24" i="5"/>
  <c r="M22" i="5"/>
  <c r="M21" i="5"/>
  <c r="M11" i="5"/>
  <c r="M12" i="5"/>
  <c r="M13" i="5"/>
  <c r="M14" i="5"/>
  <c r="M15" i="5"/>
  <c r="M16" i="5"/>
  <c r="M17" i="5"/>
  <c r="M18" i="5"/>
  <c r="M19" i="5"/>
  <c r="M20" i="5"/>
  <c r="M35" i="6" l="1"/>
  <c r="M35" i="17"/>
  <c r="M36" i="17"/>
  <c r="M35" i="8"/>
  <c r="M35" i="13"/>
  <c r="M36" i="8"/>
  <c r="M35" i="5"/>
  <c r="M35" i="20"/>
  <c r="M36" i="13"/>
  <c r="M35" i="19"/>
  <c r="M35" i="12"/>
  <c r="M35" i="11"/>
  <c r="M36" i="9"/>
  <c r="M35" i="7"/>
  <c r="M35" i="15"/>
  <c r="M35" i="14"/>
  <c r="M36" i="10"/>
  <c r="M23" i="17"/>
  <c r="M23" i="21"/>
  <c r="M23" i="12"/>
  <c r="M23" i="7"/>
  <c r="M36" i="23"/>
  <c r="M23" i="15"/>
  <c r="M23" i="11"/>
  <c r="M23" i="6"/>
  <c r="M23" i="23"/>
  <c r="M23" i="20"/>
  <c r="M23" i="19"/>
  <c r="M23" i="14"/>
  <c r="M36" i="15"/>
  <c r="M23" i="10"/>
  <c r="M23" i="13"/>
  <c r="M36" i="14"/>
  <c r="M23" i="8"/>
  <c r="M23" i="9"/>
  <c r="M36" i="6" l="1"/>
  <c r="M36" i="21"/>
  <c r="M36" i="20"/>
  <c r="M36" i="19"/>
  <c r="M36" i="12"/>
  <c r="M36" i="11"/>
  <c r="M36" i="7"/>
  <c r="M36" i="5"/>
</calcChain>
</file>

<file path=xl/sharedStrings.xml><?xml version="1.0" encoding="utf-8"?>
<sst xmlns="http://schemas.openxmlformats.org/spreadsheetml/2006/main" count="1636" uniqueCount="385">
  <si>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</si>
  <si>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</si>
  <si>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</si>
  <si>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</si>
  <si>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</si>
  <si>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</si>
  <si>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</si>
  <si>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</si>
  <si>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</si>
  <si>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</si>
  <si>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</si>
  <si>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</si>
  <si>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</si>
  <si>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</si>
  <si>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</si>
  <si>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</si>
  <si>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</si>
  <si>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</si>
  <si>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</si>
  <si>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</si>
  <si>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</si>
  <si>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</si>
  <si>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</si>
  <si>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</si>
  <si>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</si>
  <si>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</si>
  <si>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</si>
  <si>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</si>
  <si>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</si>
  <si>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</si>
  <si>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</si>
  <si>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</si>
  <si>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</si>
  <si>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</si>
  <si>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</si>
  <si>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</si>
  <si>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</si>
  <si>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</si>
  <si>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</si>
  <si>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</si>
  <si>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</si>
  <si>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</si>
  <si>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</si>
  <si>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</si>
  <si>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</si>
  <si>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</si>
  <si>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</si>
  <si>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</si>
  <si>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</si>
  <si>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</si>
  <si>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</si>
  <si>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</si>
  <si>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</si>
  <si>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</si>
  <si>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</si>
  <si>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</si>
  <si>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</si>
  <si>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</si>
  <si>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</si>
  <si>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</si>
  <si>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</si>
  <si>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</si>
  <si>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</si>
  <si>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</si>
  <si>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</si>
  <si>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</si>
  <si>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</si>
  <si>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</si>
  <si>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</si>
  <si>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</si>
  <si>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</si>
  <si>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</si>
  <si>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</si>
  <si>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</si>
  <si>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</si>
  <si>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</si>
  <si>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</si>
  <si>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</si>
  <si>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</si>
  <si>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</si>
  <si>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</si>
  <si>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</si>
  <si>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</si>
  <si>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</si>
  <si>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</si>
  <si>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</si>
  <si>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</si>
  <si>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</si>
  <si>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</si>
  <si>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</si>
  <si>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</si>
  <si>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</si>
  <si>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</si>
  <si>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</si>
  <si>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</si>
  <si>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</si>
  <si>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</si>
  <si>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</si>
  <si>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</si>
  <si>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</si>
  <si>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</si>
  <si>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</si>
  <si>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</si>
  <si>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</si>
  <si>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</si>
  <si>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</si>
  <si>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</si>
  <si>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</si>
  <si>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</si>
  <si>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</si>
  <si>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</si>
  <si>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</si>
  <si>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</si>
  <si>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</si>
  <si>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</si>
  <si>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</si>
  <si>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</si>
  <si>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</si>
  <si>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</si>
  <si>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</si>
  <si>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</si>
  <si>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</si>
  <si>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</si>
  <si>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</si>
  <si>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</si>
  <si>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</si>
  <si>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</si>
  <si>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</si>
  <si>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</si>
  <si>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</si>
  <si>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</si>
  <si>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</si>
  <si>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</si>
  <si>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</si>
  <si>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</si>
  <si>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</si>
  <si>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</si>
  <si>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</si>
  <si>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</si>
  <si>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</si>
  <si>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</si>
  <si>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</si>
  <si>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</si>
  <si>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</si>
  <si>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</si>
  <si>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</si>
  <si>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</si>
  <si>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</si>
  <si>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</si>
  <si>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</si>
  <si>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</si>
  <si>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</si>
  <si>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</si>
  <si>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</si>
  <si>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</si>
  <si>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</si>
  <si>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</si>
  <si>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</si>
  <si>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</si>
  <si>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</si>
  <si>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</si>
  <si>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</si>
  <si>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</si>
  <si>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</si>
  <si>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</si>
  <si>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</si>
  <si>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</si>
  <si>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</si>
  <si>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</si>
  <si>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</si>
  <si>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</si>
  <si>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</si>
  <si>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</si>
  <si>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</si>
  <si>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</si>
  <si>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</si>
  <si>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</si>
  <si>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</si>
  <si>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</si>
  <si>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</si>
  <si>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</si>
  <si>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</si>
  <si>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</si>
  <si>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</si>
  <si>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</si>
  <si>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</si>
  <si>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</si>
  <si>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</si>
  <si>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</si>
  <si>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</si>
  <si>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</si>
  <si>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</si>
  <si>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</si>
  <si>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</si>
  <si>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</si>
  <si>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</si>
  <si>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</si>
  <si>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</si>
  <si>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</si>
  <si>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</si>
  <si>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</si>
  <si>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</si>
  <si>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</si>
  <si>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</si>
  <si>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</si>
  <si>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</si>
  <si>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</si>
  <si>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</si>
  <si>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</si>
  <si>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</si>
  <si>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</si>
  <si>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</si>
  <si>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</si>
  <si>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</si>
  <si>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</si>
  <si>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</si>
  <si>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</si>
  <si>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</si>
  <si>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</si>
  <si>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</si>
  <si>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</si>
  <si>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</si>
  <si>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</si>
  <si>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</si>
  <si>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</si>
  <si>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</si>
  <si>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</si>
  <si>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</si>
  <si>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</si>
  <si>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</si>
  <si>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</si>
  <si>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</si>
  <si>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</si>
  <si>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</si>
  <si>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</si>
  <si>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</si>
  <si>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</si>
  <si>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</si>
  <si>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</si>
  <si>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</si>
  <si>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</si>
  <si>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</si>
  <si>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</si>
  <si>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</si>
  <si>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</si>
  <si>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</si>
  <si>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</si>
  <si>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</si>
  <si>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</si>
  <si>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</si>
  <si>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</si>
  <si>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</si>
  <si>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</si>
  <si>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</si>
  <si>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</si>
  <si>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</si>
  <si>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</si>
  <si>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</si>
  <si>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</si>
  <si>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</si>
  <si>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</si>
  <si>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</si>
  <si>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</si>
  <si>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</si>
  <si>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</si>
  <si>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</si>
  <si>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</si>
  <si>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</si>
  <si>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</si>
  <si>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</si>
  <si>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</si>
  <si>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</si>
  <si>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</si>
  <si>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</si>
  <si>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</si>
  <si>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</si>
  <si>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</si>
  <si>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-</t>
  </si>
  <si>
    <t>02-02-01</t>
    <phoneticPr fontId="20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</si>
  <si>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</si>
  <si>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</si>
  <si>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</si>
  <si>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</si>
  <si>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</si>
  <si>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</si>
  <si>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20"/>
  </si>
  <si>
    <t>02-02-09</t>
    <phoneticPr fontId="6"/>
  </si>
  <si>
    <t>02-02-10</t>
    <phoneticPr fontId="6"/>
  </si>
  <si>
    <t>-</t>
    <phoneticPr fontId="20"/>
  </si>
  <si>
    <t>02-03-1</t>
    <phoneticPr fontId="5"/>
  </si>
  <si>
    <t>勧告遊休田</t>
    <rPh sb="0" eb="2">
      <t>カンコク</t>
    </rPh>
    <rPh sb="2" eb="4">
      <t>ユウキュウ</t>
    </rPh>
    <rPh sb="4" eb="5">
      <t>デン</t>
    </rPh>
    <phoneticPr fontId="3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</si>
  <si>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</si>
  <si>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</si>
  <si>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</si>
  <si>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</si>
  <si>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</si>
  <si>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</si>
  <si>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</si>
  <si>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</si>
  <si>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</si>
  <si>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-</t>
    <phoneticPr fontId="5"/>
  </si>
  <si>
    <t>-</t>
    <phoneticPr fontId="5"/>
  </si>
  <si>
    <t>勧告遊休畑</t>
    <rPh sb="0" eb="2">
      <t>カンコク</t>
    </rPh>
    <rPh sb="2" eb="4">
      <t>ユウキュウ</t>
    </rPh>
    <rPh sb="4" eb="5">
      <t>ハタケ</t>
    </rPh>
    <phoneticPr fontId="5"/>
  </si>
  <si>
    <t>02-08-01</t>
  </si>
  <si>
    <t>02-08-02</t>
  </si>
  <si>
    <t>02-08-03</t>
  </si>
  <si>
    <t>02-08-04</t>
  </si>
  <si>
    <t>02-08-05</t>
  </si>
  <si>
    <t>02-08-06</t>
  </si>
  <si>
    <t>02-08-07</t>
  </si>
  <si>
    <t>02-08-08</t>
  </si>
  <si>
    <t>02-08-09</t>
  </si>
  <si>
    <t>02-08-10</t>
  </si>
  <si>
    <t>02-09-01</t>
    <phoneticPr fontId="5"/>
  </si>
  <si>
    <t>02-09-02</t>
  </si>
  <si>
    <t>02-09-03</t>
  </si>
  <si>
    <t>02-09-04</t>
  </si>
  <si>
    <t>02-09-05</t>
  </si>
  <si>
    <t>02-09-06</t>
  </si>
  <si>
    <t>02-09-07</t>
  </si>
  <si>
    <t>02-09-08</t>
  </si>
  <si>
    <t>02-09-09</t>
  </si>
  <si>
    <t>02-09-10</t>
  </si>
  <si>
    <t>02-16-01</t>
    <phoneticPr fontId="5"/>
  </si>
  <si>
    <t>02-16-02</t>
  </si>
  <si>
    <t>02-16-03</t>
  </si>
  <si>
    <t>02-16-04</t>
  </si>
  <si>
    <t>02-16-05</t>
  </si>
  <si>
    <t>02-16-06</t>
  </si>
  <si>
    <t>02-16-07</t>
  </si>
  <si>
    <t>02-16-08</t>
  </si>
  <si>
    <t>02-16-09</t>
  </si>
  <si>
    <t>02-16-10</t>
  </si>
  <si>
    <t>02-17-01</t>
    <phoneticPr fontId="5"/>
  </si>
  <si>
    <t>02-17-02</t>
  </si>
  <si>
    <t>02-17-03</t>
  </si>
  <si>
    <t>02-17-04</t>
  </si>
  <si>
    <t>02-17-05</t>
  </si>
  <si>
    <t>02-17-06</t>
  </si>
  <si>
    <t>02-17-07</t>
  </si>
  <si>
    <t>02-17-08</t>
  </si>
  <si>
    <t>02-17-09</t>
  </si>
  <si>
    <t>02-17-10</t>
  </si>
  <si>
    <t>02-27-01</t>
    <phoneticPr fontId="5"/>
  </si>
  <si>
    <t>02-27-02</t>
  </si>
  <si>
    <t>02-27-03</t>
  </si>
  <si>
    <t>02-27-04</t>
  </si>
  <si>
    <t>02-27-05</t>
  </si>
  <si>
    <t>02-27-06</t>
  </si>
  <si>
    <t>02-27-07</t>
  </si>
  <si>
    <t>02-27-08</t>
  </si>
  <si>
    <t>02-27-09</t>
  </si>
  <si>
    <t>02-27-10</t>
  </si>
  <si>
    <t>02-28-01</t>
    <phoneticPr fontId="5"/>
  </si>
  <si>
    <t>02-28-02</t>
  </si>
  <si>
    <t>02-28-03</t>
  </si>
  <si>
    <t>02-28-04</t>
  </si>
  <si>
    <t>02-28-05</t>
  </si>
  <si>
    <t>02-28-06</t>
  </si>
  <si>
    <t>02-28-07</t>
  </si>
  <si>
    <t>02-28-08</t>
  </si>
  <si>
    <t>02-28-09</t>
  </si>
  <si>
    <t>02-28-10</t>
  </si>
  <si>
    <t>02-04-11</t>
    <phoneticPr fontId="4"/>
  </si>
  <si>
    <t>02-04-12</t>
  </si>
  <si>
    <t>02-04-13</t>
  </si>
  <si>
    <t>02-04-14</t>
  </si>
  <si>
    <t>02-10-11</t>
    <phoneticPr fontId="4"/>
  </si>
  <si>
    <t>02-10-12</t>
  </si>
  <si>
    <t>02-10-13</t>
  </si>
  <si>
    <t>02-10-14</t>
  </si>
  <si>
    <t>02-14-11</t>
    <phoneticPr fontId="4"/>
  </si>
  <si>
    <t>02-14-13</t>
  </si>
  <si>
    <t>02-14-14</t>
  </si>
  <si>
    <t>02-28-11</t>
    <phoneticPr fontId="4"/>
  </si>
  <si>
    <t>02-28-12</t>
  </si>
  <si>
    <t>02-28-13</t>
  </si>
  <si>
    <t>02-28-14</t>
  </si>
  <si>
    <t>02-14-12</t>
    <phoneticPr fontId="4"/>
  </si>
  <si>
    <t>第３　　固定資産税　（平成３１年度固定資産の価格等の概要調書等報告書）</t>
    <rPh sb="17" eb="21">
      <t>コテイシサン</t>
    </rPh>
    <rPh sb="22" eb="24">
      <t>カカク</t>
    </rPh>
    <rPh sb="24" eb="25">
      <t>トウ</t>
    </rPh>
    <phoneticPr fontId="2"/>
  </si>
  <si>
    <t>第１９表  平成31（2019）年度土地に係る納税義務者数</t>
    <rPh sb="6" eb="8">
      <t>ヘイセイ</t>
    </rPh>
    <phoneticPr fontId="2"/>
  </si>
  <si>
    <t>第２０表  平成31（2019）年度土地の地目別地積、決定価格、課税標準額等</t>
    <rPh sb="6" eb="8">
      <t>ヘイセイ</t>
    </rPh>
    <rPh sb="21" eb="23">
      <t>チモク</t>
    </rPh>
    <rPh sb="23" eb="24">
      <t>ベツ</t>
    </rPh>
    <rPh sb="24" eb="26">
      <t>チセキ</t>
    </rPh>
    <rPh sb="27" eb="29">
      <t>ケッテイ</t>
    </rPh>
    <rPh sb="29" eb="31">
      <t>カカク</t>
    </rPh>
    <rPh sb="32" eb="34">
      <t>カゼイ</t>
    </rPh>
    <rPh sb="34" eb="37">
      <t>ヒョウジュンガク</t>
    </rPh>
    <rPh sb="37" eb="38">
      <t>トウ</t>
    </rPh>
    <phoneticPr fontId="5"/>
  </si>
  <si>
    <t>第２０表  平成31（2019）年度土地の地目別地積、決定価格、課税標準額等</t>
    <rPh sb="21" eb="23">
      <t>チモク</t>
    </rPh>
    <rPh sb="23" eb="24">
      <t>ベツ</t>
    </rPh>
    <rPh sb="24" eb="26">
      <t>チセキ</t>
    </rPh>
    <rPh sb="27" eb="29">
      <t>ケッテイ</t>
    </rPh>
    <rPh sb="29" eb="31">
      <t>カカク</t>
    </rPh>
    <rPh sb="32" eb="34">
      <t>カゼイ</t>
    </rPh>
    <rPh sb="34" eb="37">
      <t>ヒョウジュンガク</t>
    </rPh>
    <rPh sb="37" eb="38">
      <t>トウ</t>
    </rPh>
    <phoneticPr fontId="5"/>
  </si>
  <si>
    <t>第２０表  平成31（2019）度土地の地目別地積、決定価格、課税標準額等</t>
    <rPh sb="20" eb="22">
      <t>チモク</t>
    </rPh>
    <rPh sb="22" eb="23">
      <t>ベツ</t>
    </rPh>
    <rPh sb="23" eb="25">
      <t>チセキ</t>
    </rPh>
    <rPh sb="26" eb="28">
      <t>ケッテイ</t>
    </rPh>
    <rPh sb="28" eb="30">
      <t>カカク</t>
    </rPh>
    <rPh sb="31" eb="33">
      <t>カゼイ</t>
    </rPh>
    <rPh sb="33" eb="36">
      <t>ヒョウジュンガク</t>
    </rPh>
    <rPh sb="36" eb="37">
      <t>トウ</t>
    </rPh>
    <phoneticPr fontId="5"/>
  </si>
  <si>
    <t>第２１表　平成31（2019）年度土地の地目別筆数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</si>
</sst>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2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214">
    <xf numFmtId="0" fontId="0" fillId="0" borderId="0" xfId="0"/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10" fillId="0" borderId="0" xfId="1" applyNumberFormat="1" applyFont="1" applyAlignment="1" applyProtection="1">
      <alignment vertical="center"/>
    </xf>
    <xf numFmtId="176" fontId="8" fillId="0" borderId="0" xfId="3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3" applyNumberFormat="1" applyFont="1" applyAlignment="1">
      <alignment vertical="center"/>
    </xf>
    <xf numFmtId="176" fontId="13" fillId="0" borderId="0" xfId="3" applyNumberFormat="1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12" fillId="0" borderId="0" xfId="3" applyNumberFormat="1" applyFont="1" applyAlignment="1">
      <alignment horizontal="right" vertical="center"/>
    </xf>
    <xf numFmtId="176" fontId="9" fillId="0" borderId="1" xfId="0" applyNumberFormat="1" applyFont="1" applyBorder="1" applyAlignment="1">
      <alignment vertical="center"/>
    </xf>
    <xf numFmtId="176" fontId="9" fillId="0" borderId="2" xfId="0" applyNumberFormat="1" applyFont="1" applyBorder="1" applyAlignment="1" applyProtection="1">
      <alignment vertical="center"/>
    </xf>
    <xf numFmtId="176" fontId="9" fillId="0" borderId="3" xfId="3" applyNumberFormat="1" applyFont="1" applyBorder="1" applyAlignment="1">
      <alignment vertical="center"/>
    </xf>
    <xf numFmtId="176" fontId="9" fillId="0" borderId="4" xfId="3" applyNumberFormat="1" applyFont="1" applyBorder="1" applyAlignment="1" applyProtection="1">
      <alignment horizontal="centerContinuous" vertical="center"/>
    </xf>
    <xf numFmtId="176" fontId="9" fillId="0" borderId="4" xfId="3" applyNumberFormat="1" applyFont="1" applyBorder="1" applyAlignment="1" applyProtection="1">
      <alignment vertical="center"/>
    </xf>
    <xf numFmtId="176" fontId="9" fillId="0" borderId="5" xfId="3" applyNumberFormat="1" applyFont="1" applyBorder="1" applyAlignment="1" applyProtection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0" xfId="0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horizontal="left" vertical="center"/>
    </xf>
    <xf numFmtId="176" fontId="9" fillId="0" borderId="8" xfId="3" applyNumberFormat="1" applyFont="1" applyBorder="1" applyAlignment="1" applyProtection="1">
      <alignment horizontal="center" vertical="center"/>
    </xf>
    <xf numFmtId="176" fontId="9" fillId="0" borderId="8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9" fillId="0" borderId="6" xfId="0" applyNumberFormat="1" applyFont="1" applyBorder="1" applyAlignment="1" applyProtection="1">
      <alignment horizontal="centerContinuous" vertical="center"/>
    </xf>
    <xf numFmtId="176" fontId="9" fillId="0" borderId="10" xfId="0" applyNumberFormat="1" applyFont="1" applyBorder="1" applyAlignment="1" applyProtection="1">
      <alignment horizontal="centerContinuous" vertical="center"/>
    </xf>
    <xf numFmtId="176" fontId="9" fillId="0" borderId="11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 applyProtection="1">
      <alignment horizontal="center" vertical="center"/>
    </xf>
    <xf numFmtId="176" fontId="9" fillId="0" borderId="11" xfId="3" applyNumberFormat="1" applyFont="1" applyBorder="1" applyAlignment="1" applyProtection="1">
      <alignment vertical="center"/>
    </xf>
    <xf numFmtId="176" fontId="9" fillId="0" borderId="11" xfId="3" applyNumberFormat="1" applyFont="1" applyBorder="1" applyAlignment="1" applyProtection="1">
      <alignment horizontal="right" vertical="center"/>
    </xf>
    <xf numFmtId="176" fontId="9" fillId="0" borderId="12" xfId="3" applyNumberFormat="1" applyFont="1" applyBorder="1" applyAlignment="1" applyProtection="1">
      <alignment horizontal="right" vertical="center"/>
    </xf>
    <xf numFmtId="176" fontId="9" fillId="0" borderId="13" xfId="0" applyNumberFormat="1" applyFont="1" applyBorder="1" applyAlignment="1">
      <alignment vertical="center"/>
    </xf>
    <xf numFmtId="176" fontId="9" fillId="0" borderId="14" xfId="0" applyNumberFormat="1" applyFont="1" applyBorder="1" applyAlignment="1" applyProtection="1">
      <alignment vertical="center"/>
    </xf>
    <xf numFmtId="176" fontId="9" fillId="0" borderId="15" xfId="3" applyNumberFormat="1" applyFont="1" applyBorder="1" applyAlignment="1" applyProtection="1">
      <alignment horizontal="center" vertical="center"/>
    </xf>
    <xf numFmtId="176" fontId="9" fillId="0" borderId="16" xfId="3" applyNumberFormat="1" applyFont="1" applyBorder="1" applyAlignment="1" applyProtection="1">
      <alignment horizontal="center" vertical="center"/>
    </xf>
    <xf numFmtId="176" fontId="9" fillId="0" borderId="17" xfId="3" applyNumberFormat="1" applyFont="1" applyBorder="1" applyAlignment="1" applyProtection="1">
      <alignment horizontal="center" vertical="center"/>
    </xf>
    <xf numFmtId="176" fontId="9" fillId="0" borderId="18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20" xfId="0" applyNumberFormat="1" applyFont="1" applyBorder="1" applyAlignment="1"/>
    <xf numFmtId="176" fontId="9" fillId="0" borderId="21" xfId="0" applyNumberFormat="1" applyFont="1" applyBorder="1" applyAlignment="1"/>
    <xf numFmtId="176" fontId="9" fillId="0" borderId="22" xfId="0" applyNumberFormat="1" applyFont="1" applyBorder="1" applyAlignment="1"/>
    <xf numFmtId="176" fontId="9" fillId="0" borderId="23" xfId="0" applyNumberFormat="1" applyFont="1" applyBorder="1" applyAlignment="1"/>
    <xf numFmtId="176" fontId="9" fillId="0" borderId="24" xfId="0" applyNumberFormat="1" applyFont="1" applyBorder="1" applyAlignment="1"/>
    <xf numFmtId="176" fontId="9" fillId="0" borderId="25" xfId="0" applyNumberFormat="1" applyFont="1" applyBorder="1" applyAlignment="1"/>
    <xf numFmtId="176" fontId="9" fillId="0" borderId="26" xfId="0" applyNumberFormat="1" applyFont="1" applyBorder="1" applyAlignment="1"/>
    <xf numFmtId="176" fontId="9" fillId="0" borderId="27" xfId="0" applyNumberFormat="1" applyFont="1" applyBorder="1" applyAlignment="1">
      <alignment horizontal="left"/>
    </xf>
    <xf numFmtId="176" fontId="9" fillId="0" borderId="28" xfId="3" applyNumberFormat="1" applyFont="1" applyBorder="1" applyAlignment="1"/>
    <xf numFmtId="176" fontId="9" fillId="0" borderId="26" xfId="0" applyNumberFormat="1" applyFont="1" applyBorder="1" applyAlignment="1">
      <alignment horizontal="centerContinuous"/>
    </xf>
    <xf numFmtId="176" fontId="9" fillId="0" borderId="30" xfId="0" applyNumberFormat="1" applyFont="1" applyBorder="1" applyAlignment="1"/>
    <xf numFmtId="176" fontId="9" fillId="0" borderId="31" xfId="0" applyNumberFormat="1" applyFont="1" applyBorder="1" applyAlignment="1">
      <alignment horizontal="left"/>
    </xf>
    <xf numFmtId="176" fontId="9" fillId="0" borderId="0" xfId="3" applyNumberFormat="1" applyFont="1" applyAlignment="1">
      <alignment vertical="center"/>
    </xf>
    <xf numFmtId="176" fontId="14" fillId="0" borderId="0" xfId="3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6" fillId="0" borderId="0" xfId="3" applyNumberFormat="1" applyFont="1" applyAlignment="1">
      <alignment vertical="center"/>
    </xf>
    <xf numFmtId="176" fontId="17" fillId="0" borderId="0" xfId="3" applyNumberFormat="1" applyFont="1" applyAlignment="1">
      <alignment vertical="center"/>
    </xf>
    <xf numFmtId="176" fontId="6" fillId="0" borderId="0" xfId="3" applyNumberFormat="1" applyFont="1" applyAlignment="1">
      <alignment horizontal="right" vertical="center"/>
    </xf>
    <xf numFmtId="176" fontId="9" fillId="0" borderId="3" xfId="3" applyNumberFormat="1" applyFont="1" applyBorder="1" applyAlignment="1" applyProtection="1">
      <alignment horizontal="centerContinuous" vertical="center"/>
    </xf>
    <xf numFmtId="176" fontId="9" fillId="0" borderId="3" xfId="3" applyNumberFormat="1" applyFont="1" applyBorder="1" applyAlignment="1">
      <alignment horizontal="centerContinuous" vertical="center"/>
    </xf>
    <xf numFmtId="176" fontId="9" fillId="0" borderId="32" xfId="3" applyNumberFormat="1" applyFont="1" applyBorder="1" applyAlignment="1" applyProtection="1">
      <alignment horizontal="centerContinuous" vertical="center"/>
    </xf>
    <xf numFmtId="176" fontId="9" fillId="0" borderId="33" xfId="3" applyNumberFormat="1" applyFont="1" applyBorder="1" applyAlignment="1" applyProtection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horizontal="center" vertical="center"/>
    </xf>
    <xf numFmtId="176" fontId="9" fillId="0" borderId="12" xfId="3" applyNumberFormat="1" applyFont="1" applyBorder="1" applyAlignment="1">
      <alignment horizontal="center" vertical="center"/>
    </xf>
    <xf numFmtId="176" fontId="9" fillId="0" borderId="34" xfId="3" applyNumberFormat="1" applyFont="1" applyBorder="1" applyAlignment="1" applyProtection="1">
      <alignment horizontal="center" vertical="center"/>
    </xf>
    <xf numFmtId="176" fontId="9" fillId="0" borderId="34" xfId="3" applyNumberFormat="1" applyFont="1" applyBorder="1" applyAlignment="1" applyProtection="1">
      <alignment horizontal="right" vertical="center"/>
    </xf>
    <xf numFmtId="176" fontId="9" fillId="0" borderId="35" xfId="3" applyNumberFormat="1" applyFont="1" applyBorder="1" applyAlignment="1">
      <alignment horizontal="right"/>
    </xf>
    <xf numFmtId="176" fontId="9" fillId="0" borderId="36" xfId="3" applyNumberFormat="1" applyFont="1" applyBorder="1" applyAlignment="1">
      <alignment horizontal="right"/>
    </xf>
    <xf numFmtId="176" fontId="9" fillId="0" borderId="37" xfId="3" applyNumberFormat="1" applyFont="1" applyBorder="1" applyAlignment="1">
      <alignment horizontal="right"/>
    </xf>
    <xf numFmtId="176" fontId="9" fillId="0" borderId="38" xfId="3" applyNumberFormat="1" applyFont="1" applyBorder="1" applyAlignment="1">
      <alignment horizontal="right"/>
    </xf>
    <xf numFmtId="176" fontId="9" fillId="0" borderId="39" xfId="3" applyNumberFormat="1" applyFont="1" applyBorder="1" applyAlignment="1">
      <alignment horizontal="right"/>
    </xf>
    <xf numFmtId="176" fontId="9" fillId="0" borderId="40" xfId="3" applyNumberFormat="1" applyFont="1" applyBorder="1" applyAlignment="1">
      <alignment horizontal="right"/>
    </xf>
    <xf numFmtId="176" fontId="9" fillId="0" borderId="41" xfId="3" applyNumberFormat="1" applyFont="1" applyBorder="1" applyAlignment="1">
      <alignment horizontal="right"/>
    </xf>
    <xf numFmtId="176" fontId="9" fillId="0" borderId="42" xfId="3" applyNumberFormat="1" applyFont="1" applyBorder="1" applyAlignment="1">
      <alignment horizontal="right"/>
    </xf>
    <xf numFmtId="176" fontId="9" fillId="0" borderId="28" xfId="3" applyNumberFormat="1" applyFont="1" applyBorder="1" applyAlignment="1">
      <alignment horizontal="right"/>
    </xf>
    <xf numFmtId="176" fontId="9" fillId="0" borderId="43" xfId="3" applyNumberFormat="1" applyFont="1" applyBorder="1" applyAlignment="1">
      <alignment horizontal="right"/>
    </xf>
    <xf numFmtId="176" fontId="9" fillId="0" borderId="4" xfId="3" applyNumberFormat="1" applyFont="1" applyBorder="1" applyAlignment="1">
      <alignment horizontal="centerContinuous" vertical="center"/>
    </xf>
    <xf numFmtId="176" fontId="9" fillId="0" borderId="11" xfId="3" applyNumberFormat="1" applyFont="1" applyBorder="1" applyAlignment="1">
      <alignment vertical="center"/>
    </xf>
    <xf numFmtId="176" fontId="9" fillId="0" borderId="11" xfId="3" applyNumberFormat="1" applyFont="1" applyBorder="1" applyAlignment="1">
      <alignment horizontal="center" vertical="center"/>
    </xf>
    <xf numFmtId="176" fontId="11" fillId="0" borderId="44" xfId="3" applyNumberFormat="1" applyFont="1" applyBorder="1" applyAlignment="1">
      <alignment horizontal="right"/>
    </xf>
    <xf numFmtId="176" fontId="11" fillId="0" borderId="45" xfId="3" applyNumberFormat="1" applyFont="1" applyBorder="1" applyAlignment="1">
      <alignment horizontal="right"/>
    </xf>
    <xf numFmtId="176" fontId="11" fillId="0" borderId="46" xfId="3" applyNumberFormat="1" applyFont="1" applyBorder="1" applyAlignment="1">
      <alignment horizontal="right"/>
    </xf>
    <xf numFmtId="176" fontId="11" fillId="0" borderId="47" xfId="3" applyNumberFormat="1" applyFont="1" applyBorder="1" applyAlignment="1">
      <alignment horizontal="right"/>
    </xf>
    <xf numFmtId="176" fontId="11" fillId="0" borderId="48" xfId="3" applyNumberFormat="1" applyFont="1" applyBorder="1" applyAlignment="1">
      <alignment horizontal="right"/>
    </xf>
    <xf numFmtId="176" fontId="11" fillId="0" borderId="49" xfId="3" applyNumberFormat="1" applyFont="1" applyBorder="1" applyAlignment="1">
      <alignment horizontal="right"/>
    </xf>
    <xf numFmtId="176" fontId="11" fillId="0" borderId="50" xfId="3" applyNumberFormat="1" applyFont="1" applyBorder="1" applyAlignment="1">
      <alignment horizontal="right"/>
    </xf>
    <xf numFmtId="176" fontId="11" fillId="0" borderId="51" xfId="3" applyNumberFormat="1" applyFont="1" applyBorder="1" applyAlignment="1">
      <alignment horizontal="right"/>
    </xf>
    <xf numFmtId="176" fontId="11" fillId="0" borderId="52" xfId="3" applyNumberFormat="1" applyFont="1" applyBorder="1" applyAlignment="1">
      <alignment horizontal="right"/>
    </xf>
    <xf numFmtId="176" fontId="11" fillId="0" borderId="53" xfId="3" applyNumberFormat="1" applyFont="1" applyBorder="1" applyAlignment="1">
      <alignment horizontal="right"/>
    </xf>
    <xf numFmtId="176" fontId="11" fillId="0" borderId="54" xfId="3" applyNumberFormat="1" applyFont="1" applyBorder="1" applyAlignment="1">
      <alignment horizontal="right"/>
    </xf>
    <xf numFmtId="176" fontId="11" fillId="0" borderId="55" xfId="3" applyNumberFormat="1" applyFont="1" applyBorder="1" applyAlignment="1">
      <alignment horizontal="right"/>
    </xf>
    <xf numFmtId="176" fontId="11" fillId="0" borderId="56" xfId="3" applyNumberFormat="1" applyFont="1" applyBorder="1" applyAlignment="1">
      <alignment horizontal="right"/>
    </xf>
    <xf numFmtId="176" fontId="11" fillId="0" borderId="57" xfId="3" applyNumberFormat="1" applyFont="1" applyBorder="1" applyAlignment="1">
      <alignment horizontal="right"/>
    </xf>
    <xf numFmtId="176" fontId="11" fillId="0" borderId="58" xfId="3" applyNumberFormat="1" applyFont="1" applyBorder="1" applyAlignment="1">
      <alignment horizontal="right"/>
    </xf>
    <xf numFmtId="176" fontId="11" fillId="0" borderId="59" xfId="3" applyNumberFormat="1" applyFont="1" applyBorder="1" applyAlignment="1">
      <alignment horizontal="right"/>
    </xf>
    <xf numFmtId="176" fontId="11" fillId="0" borderId="60" xfId="3" applyNumberFormat="1" applyFont="1" applyBorder="1" applyAlignment="1">
      <alignment horizontal="right"/>
    </xf>
    <xf numFmtId="176" fontId="11" fillId="0" borderId="61" xfId="3" applyNumberFormat="1" applyFont="1" applyBorder="1" applyAlignment="1">
      <alignment horizontal="right"/>
    </xf>
    <xf numFmtId="176" fontId="9" fillId="0" borderId="7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>
      <alignment vertical="center"/>
    </xf>
    <xf numFmtId="176" fontId="14" fillId="0" borderId="62" xfId="3" applyNumberFormat="1" applyFont="1" applyBorder="1" applyAlignment="1" applyProtection="1">
      <alignment vertical="center"/>
    </xf>
    <xf numFmtId="176" fontId="14" fillId="0" borderId="0" xfId="3" applyNumberFormat="1" applyFont="1" applyBorder="1" applyAlignment="1" applyProtection="1">
      <alignment vertical="center"/>
    </xf>
    <xf numFmtId="176" fontId="9" fillId="0" borderId="44" xfId="3" applyNumberFormat="1" applyFont="1" applyBorder="1" applyAlignment="1">
      <alignment horizontal="right"/>
    </xf>
    <xf numFmtId="176" fontId="9" fillId="0" borderId="47" xfId="3" applyNumberFormat="1" applyFont="1" applyBorder="1" applyAlignment="1">
      <alignment horizontal="right"/>
    </xf>
    <xf numFmtId="176" fontId="9" fillId="0" borderId="50" xfId="3" applyNumberFormat="1" applyFont="1" applyBorder="1" applyAlignment="1">
      <alignment horizontal="right"/>
    </xf>
    <xf numFmtId="176" fontId="9" fillId="0" borderId="53" xfId="3" applyNumberFormat="1" applyFont="1" applyBorder="1" applyAlignment="1">
      <alignment horizontal="right"/>
    </xf>
    <xf numFmtId="176" fontId="9" fillId="0" borderId="56" xfId="3" applyNumberFormat="1" applyFont="1" applyBorder="1" applyAlignment="1">
      <alignment horizontal="right"/>
    </xf>
    <xf numFmtId="176" fontId="18" fillId="0" borderId="0" xfId="0" applyNumberFormat="1" applyFont="1" applyAlignment="1">
      <alignment vertical="center"/>
    </xf>
    <xf numFmtId="176" fontId="9" fillId="0" borderId="0" xfId="0" applyNumberFormat="1" applyFont="1" applyAlignment="1" applyProtection="1">
      <alignment vertical="center"/>
    </xf>
    <xf numFmtId="176" fontId="11" fillId="0" borderId="0" xfId="3" applyNumberFormat="1" applyFont="1" applyAlignment="1" applyProtection="1">
      <alignment vertical="center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 applyProtection="1">
      <alignment horizontal="center" vertical="center"/>
    </xf>
    <xf numFmtId="176" fontId="12" fillId="0" borderId="62" xfId="0" applyNumberFormat="1" applyFont="1" applyBorder="1" applyAlignment="1">
      <alignment horizontal="center" vertical="center"/>
    </xf>
    <xf numFmtId="176" fontId="19" fillId="0" borderId="0" xfId="3" applyNumberFormat="1" applyFont="1" applyAlignment="1" applyProtection="1">
      <alignment vertical="center"/>
    </xf>
    <xf numFmtId="176" fontId="9" fillId="0" borderId="0" xfId="3" applyNumberFormat="1" applyFont="1" applyAlignment="1" applyProtection="1">
      <alignment vertical="center"/>
    </xf>
    <xf numFmtId="176" fontId="9" fillId="0" borderId="63" xfId="0" applyNumberFormat="1" applyFont="1" applyBorder="1" applyAlignment="1">
      <alignment horizontal="centerContinuous" vertical="center"/>
    </xf>
    <xf numFmtId="176" fontId="9" fillId="0" borderId="2" xfId="0" applyNumberFormat="1" applyFont="1" applyBorder="1" applyAlignment="1">
      <alignment horizontal="centerContinuous" vertical="center"/>
    </xf>
    <xf numFmtId="176" fontId="9" fillId="0" borderId="0" xfId="3" applyNumberFormat="1" applyFont="1" applyAlignment="1">
      <alignment horizontal="centerContinuous" vertical="center"/>
    </xf>
    <xf numFmtId="176" fontId="9" fillId="0" borderId="5" xfId="3" applyNumberFormat="1" applyFont="1" applyBorder="1" applyAlignment="1">
      <alignment horizontal="centerContinuous" vertical="center"/>
    </xf>
    <xf numFmtId="176" fontId="9" fillId="0" borderId="64" xfId="0" applyNumberFormat="1" applyFont="1" applyBorder="1" applyAlignment="1">
      <alignment horizontal="centerContinuous" vertical="center"/>
    </xf>
    <xf numFmtId="176" fontId="9" fillId="0" borderId="65" xfId="0" applyNumberFormat="1" applyFont="1" applyBorder="1" applyAlignment="1">
      <alignment horizontal="center" vertical="center"/>
    </xf>
    <xf numFmtId="176" fontId="9" fillId="0" borderId="66" xfId="0" applyNumberFormat="1" applyFont="1" applyBorder="1" applyAlignment="1">
      <alignment horizontal="centerContinuous" vertical="center"/>
    </xf>
    <xf numFmtId="176" fontId="9" fillId="0" borderId="67" xfId="3" applyNumberFormat="1" applyFont="1" applyBorder="1" applyAlignment="1">
      <alignment vertical="center"/>
    </xf>
    <xf numFmtId="176" fontId="9" fillId="0" borderId="65" xfId="3" applyNumberFormat="1" applyFont="1" applyBorder="1" applyAlignment="1">
      <alignment horizontal="center" vertical="center"/>
    </xf>
    <xf numFmtId="176" fontId="9" fillId="0" borderId="68" xfId="3" applyNumberFormat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0" borderId="69" xfId="3" applyNumberFormat="1" applyFont="1" applyBorder="1" applyAlignment="1">
      <alignment vertical="center"/>
    </xf>
    <xf numFmtId="176" fontId="9" fillId="0" borderId="34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 applyProtection="1">
      <alignment horizontal="center" vertical="center"/>
    </xf>
    <xf numFmtId="176" fontId="9" fillId="0" borderId="70" xfId="0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>
      <alignment vertical="center"/>
    </xf>
    <xf numFmtId="176" fontId="9" fillId="0" borderId="12" xfId="0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>
      <alignment horizontal="center" vertical="center"/>
    </xf>
    <xf numFmtId="176" fontId="9" fillId="0" borderId="15" xfId="0" quotePrefix="1" applyNumberFormat="1" applyFont="1" applyBorder="1" applyAlignment="1" applyProtection="1">
      <alignment horizontal="center" vertical="center"/>
    </xf>
    <xf numFmtId="176" fontId="9" fillId="0" borderId="72" xfId="0" quotePrefix="1" applyNumberFormat="1" applyFont="1" applyBorder="1" applyAlignment="1" applyProtection="1">
      <alignment horizontal="center" vertical="center"/>
    </xf>
    <xf numFmtId="176" fontId="9" fillId="0" borderId="14" xfId="3" quotePrefix="1" applyNumberFormat="1" applyFont="1" applyBorder="1" applyAlignment="1" applyProtection="1">
      <alignment horizontal="center" vertical="center"/>
    </xf>
    <xf numFmtId="176" fontId="9" fillId="0" borderId="15" xfId="3" quotePrefix="1" applyNumberFormat="1" applyFont="1" applyBorder="1" applyAlignment="1" applyProtection="1">
      <alignment horizontal="center" vertical="center"/>
    </xf>
    <xf numFmtId="176" fontId="9" fillId="0" borderId="17" xfId="3" quotePrefix="1" applyNumberFormat="1" applyFont="1" applyBorder="1" applyAlignment="1" applyProtection="1">
      <alignment horizontal="center" vertical="center"/>
    </xf>
    <xf numFmtId="176" fontId="11" fillId="0" borderId="0" xfId="3" applyNumberFormat="1" applyFont="1" applyBorder="1" applyAlignment="1" applyProtection="1">
      <alignment vertical="center"/>
    </xf>
    <xf numFmtId="176" fontId="9" fillId="0" borderId="73" xfId="0" applyNumberFormat="1" applyFont="1" applyBorder="1" applyAlignment="1"/>
    <xf numFmtId="176" fontId="9" fillId="0" borderId="75" xfId="3" applyNumberFormat="1" applyFont="1" applyBorder="1" applyAlignment="1">
      <alignment horizontal="right"/>
    </xf>
    <xf numFmtId="176" fontId="9" fillId="0" borderId="0" xfId="0" applyNumberFormat="1" applyFont="1" applyBorder="1" applyAlignment="1">
      <alignment vertical="center"/>
    </xf>
    <xf numFmtId="176" fontId="9" fillId="0" borderId="43" xfId="3" applyNumberFormat="1" applyFont="1" applyBorder="1" applyAlignment="1"/>
    <xf numFmtId="176" fontId="9" fillId="0" borderId="59" xfId="3" applyNumberFormat="1" applyFont="1" applyBorder="1" applyAlignment="1">
      <alignment horizontal="right"/>
    </xf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8" xfId="2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77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  <xf numFmtId="49" fontId="9" fillId="0" borderId="13" xfId="0" applyNumberFormat="1" applyFont="1" applyBorder="1" applyAlignment="1">
      <alignment vertical="center"/>
    </xf>
    <xf numFmtId="49" fontId="9" fillId="0" borderId="14" xfId="0" applyNumberFormat="1" applyFont="1" applyBorder="1" applyAlignment="1" applyProtection="1">
      <alignment vertical="center"/>
    </xf>
    <xf numFmtId="49" fontId="9" fillId="0" borderId="16" xfId="3" applyNumberFormat="1" applyFont="1" applyBorder="1" applyAlignment="1" applyProtection="1">
      <alignment horizontal="center" vertical="center"/>
    </xf>
    <xf numFmtId="49" fontId="9" fillId="0" borderId="15" xfId="3" applyNumberFormat="1" applyFont="1" applyBorder="1" applyAlignment="1" applyProtection="1">
      <alignment horizontal="center" vertical="center"/>
    </xf>
    <xf numFmtId="49" fontId="9" fillId="0" borderId="17" xfId="3" applyNumberFormat="1" applyFont="1" applyBorder="1" applyAlignment="1" applyProtection="1">
      <alignment horizontal="center" vertical="center"/>
    </xf>
    <xf numFmtId="49" fontId="9" fillId="0" borderId="0" xfId="3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1" fillId="0" borderId="0" xfId="3" applyNumberFormat="1" applyFont="1" applyAlignment="1">
      <alignment vertical="center"/>
    </xf>
    <xf numFmtId="176" fontId="9" fillId="2" borderId="37" xfId="3" applyNumberFormat="1" applyFont="1" applyFill="1" applyBorder="1" applyAlignment="1">
      <alignment horizontal="right"/>
    </xf>
    <xf numFmtId="176" fontId="9" fillId="2" borderId="28" xfId="3" applyNumberFormat="1" applyFont="1" applyFill="1" applyBorder="1" applyAlignment="1">
      <alignment horizontal="right"/>
    </xf>
    <xf numFmtId="176" fontId="9" fillId="2" borderId="84" xfId="3" applyNumberFormat="1" applyFont="1" applyFill="1" applyBorder="1" applyAlignment="1">
      <alignment horizontal="right"/>
    </xf>
    <xf numFmtId="176" fontId="9" fillId="0" borderId="0" xfId="3" applyNumberFormat="1" applyFont="1" applyBorder="1" applyAlignment="1" applyProtection="1">
      <alignment horizontal="center" vertical="center"/>
    </xf>
    <xf numFmtId="49" fontId="9" fillId="0" borderId="14" xfId="3" applyNumberFormat="1" applyFont="1" applyBorder="1" applyAlignment="1" applyProtection="1">
      <alignment horizontal="center" vertical="center"/>
    </xf>
    <xf numFmtId="176" fontId="9" fillId="0" borderId="0" xfId="3" applyNumberFormat="1" applyFont="1" applyBorder="1" applyAlignment="1" applyProtection="1">
      <alignment horizontal="right" vertical="center"/>
    </xf>
    <xf numFmtId="176" fontId="9" fillId="0" borderId="85" xfId="3" applyNumberFormat="1" applyFont="1" applyBorder="1" applyAlignment="1" applyProtection="1">
      <alignment vertical="center"/>
    </xf>
    <xf numFmtId="176" fontId="9" fillId="0" borderId="86" xfId="3" applyNumberFormat="1" applyFont="1" applyBorder="1" applyAlignment="1" applyProtection="1">
      <alignment horizontal="center" vertical="center"/>
    </xf>
    <xf numFmtId="176" fontId="9" fillId="0" borderId="86" xfId="3" applyNumberFormat="1" applyFont="1" applyBorder="1" applyAlignment="1" applyProtection="1">
      <alignment vertical="center"/>
    </xf>
    <xf numFmtId="49" fontId="9" fillId="0" borderId="87" xfId="3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 applyProtection="1">
      <alignment horizontal="center" vertical="center"/>
    </xf>
    <xf numFmtId="49" fontId="9" fillId="0" borderId="88" xfId="3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 applyProtection="1">
      <alignment horizontal="center" vertical="center"/>
    </xf>
    <xf numFmtId="176" fontId="9" fillId="0" borderId="89" xfId="3" applyNumberFormat="1" applyFont="1" applyBorder="1" applyAlignment="1" applyProtection="1">
      <alignment horizontal="centerContinuous" vertical="center"/>
    </xf>
    <xf numFmtId="176" fontId="9" fillId="0" borderId="71" xfId="3" applyNumberFormat="1" applyFont="1" applyBorder="1" applyAlignment="1" applyProtection="1">
      <alignment horizontal="left" vertical="center"/>
    </xf>
    <xf numFmtId="176" fontId="9" fillId="0" borderId="10" xfId="3" applyNumberFormat="1" applyFont="1" applyBorder="1" applyAlignment="1" applyProtection="1">
      <alignment horizontal="right" vertical="center"/>
    </xf>
    <xf numFmtId="176" fontId="9" fillId="0" borderId="90" xfId="3" applyNumberFormat="1" applyFont="1" applyBorder="1" applyAlignment="1">
      <alignment vertical="center"/>
    </xf>
    <xf numFmtId="176" fontId="9" fillId="0" borderId="29" xfId="3" applyNumberFormat="1" applyFont="1" applyFill="1" applyBorder="1" applyAlignment="1"/>
    <xf numFmtId="176" fontId="9" fillId="0" borderId="29" xfId="3" applyNumberFormat="1" applyFont="1" applyBorder="1" applyAlignment="1"/>
    <xf numFmtId="176" fontId="9" fillId="0" borderId="91" xfId="3" applyNumberFormat="1" applyFont="1" applyBorder="1" applyAlignment="1"/>
    <xf numFmtId="176" fontId="9" fillId="0" borderId="27" xfId="3" applyNumberFormat="1" applyFont="1" applyFill="1" applyBorder="1" applyAlignment="1"/>
    <xf numFmtId="176" fontId="9" fillId="0" borderId="27" xfId="3" applyNumberFormat="1" applyFont="1" applyBorder="1" applyAlignment="1"/>
    <xf numFmtId="176" fontId="9" fillId="0" borderId="92" xfId="3" applyNumberFormat="1" applyFont="1" applyBorder="1" applyAlignment="1"/>
    <xf numFmtId="176" fontId="9" fillId="0" borderId="81" xfId="3" applyNumberFormat="1" applyFont="1" applyFill="1" applyBorder="1" applyAlignment="1">
      <alignment horizontal="right"/>
    </xf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1" width="22.125" style="5" customWidth="1"/>
    <col min="12" max="16384" width="11" style="5"/>
  </cols>
  <sheetData>
    <row r="1" spans="1:252" ht="23.1" customHeight="1" x14ac:dyDescent="0.15">
      <c r="C1" s="106" t="s">
        <v>379</v>
      </c>
      <c r="D1" s="107"/>
      <c r="E1" s="107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  <c r="IP1" s="108"/>
      <c r="IQ1" s="108"/>
      <c r="IR1" s="108"/>
    </row>
    <row r="2" spans="1:252" ht="23.1" customHeight="1" x14ac:dyDescent="0.15">
      <c r="A2" s="2"/>
      <c r="B2" s="3"/>
      <c r="C2" s="109" t="s">
        <v>380</v>
      </c>
      <c r="D2" s="110"/>
      <c r="E2" s="110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108"/>
      <c r="EK2" s="108"/>
      <c r="EL2" s="108"/>
      <c r="EM2" s="108"/>
      <c r="EN2" s="108"/>
      <c r="EO2" s="108"/>
      <c r="EP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FB2" s="108"/>
      <c r="FC2" s="108"/>
      <c r="FD2" s="108"/>
      <c r="FE2" s="108"/>
      <c r="FF2" s="108"/>
      <c r="FG2" s="108"/>
      <c r="FH2" s="108"/>
      <c r="FI2" s="108"/>
      <c r="FJ2" s="108"/>
      <c r="FK2" s="108"/>
      <c r="FL2" s="108"/>
      <c r="FM2" s="108"/>
      <c r="FN2" s="108"/>
      <c r="FO2" s="108"/>
      <c r="FP2" s="108"/>
      <c r="FQ2" s="108"/>
      <c r="FR2" s="108"/>
      <c r="FS2" s="108"/>
      <c r="FT2" s="108"/>
      <c r="FU2" s="108"/>
      <c r="FV2" s="108"/>
      <c r="FW2" s="108"/>
      <c r="FX2" s="108"/>
      <c r="FY2" s="108"/>
      <c r="FZ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  <c r="GL2" s="108"/>
      <c r="GM2" s="108"/>
      <c r="GN2" s="108"/>
      <c r="GO2" s="108"/>
      <c r="GP2" s="108"/>
      <c r="GQ2" s="108"/>
      <c r="GR2" s="108"/>
      <c r="GS2" s="108"/>
      <c r="GT2" s="108"/>
      <c r="GU2" s="108"/>
      <c r="GV2" s="108"/>
      <c r="GW2" s="108"/>
      <c r="GX2" s="108"/>
      <c r="GY2" s="108"/>
      <c r="GZ2" s="108"/>
      <c r="HA2" s="108"/>
      <c r="HB2" s="108"/>
      <c r="HC2" s="108"/>
      <c r="HD2" s="108"/>
      <c r="HE2" s="108"/>
      <c r="HF2" s="108"/>
      <c r="HG2" s="108"/>
      <c r="HH2" s="108"/>
      <c r="HI2" s="108"/>
      <c r="HJ2" s="108"/>
      <c r="HK2" s="108"/>
      <c r="HL2" s="108"/>
      <c r="HM2" s="108"/>
      <c r="HN2" s="108"/>
      <c r="HO2" s="108"/>
      <c r="HP2" s="108"/>
      <c r="HQ2" s="108"/>
      <c r="HR2" s="108"/>
      <c r="HS2" s="108"/>
      <c r="HT2" s="108"/>
      <c r="HU2" s="108"/>
      <c r="HV2" s="108"/>
      <c r="HW2" s="108"/>
      <c r="HX2" s="108"/>
      <c r="HY2" s="108"/>
      <c r="HZ2" s="108"/>
      <c r="IA2" s="108"/>
      <c r="IB2" s="108"/>
      <c r="IC2" s="108"/>
      <c r="ID2" s="108"/>
      <c r="IE2" s="108"/>
      <c r="IF2" s="108"/>
      <c r="IG2" s="108"/>
      <c r="IH2" s="108"/>
      <c r="II2" s="108"/>
      <c r="IJ2" s="108"/>
      <c r="IK2" s="108"/>
      <c r="IL2" s="108"/>
      <c r="IM2" s="108"/>
      <c r="IN2" s="108"/>
      <c r="IO2" s="108"/>
      <c r="IP2" s="108"/>
      <c r="IQ2" s="108"/>
      <c r="IR2" s="108"/>
    </row>
    <row r="3" spans="1:252" ht="23.1" customHeight="1" thickBot="1" x14ac:dyDescent="0.2">
      <c r="A3" s="6"/>
      <c r="B3" s="6"/>
      <c r="D3" s="111"/>
      <c r="E3" s="112"/>
      <c r="F3" s="113"/>
      <c r="G3" s="108"/>
      <c r="H3" s="108"/>
      <c r="J3" s="108"/>
      <c r="K3" s="114" t="s">
        <v>0</v>
      </c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8"/>
      <c r="DL3" s="108"/>
      <c r="DM3" s="108"/>
      <c r="DN3" s="108"/>
      <c r="DO3" s="108"/>
      <c r="DP3" s="108"/>
      <c r="DQ3" s="108"/>
      <c r="DR3" s="108"/>
      <c r="DS3" s="108"/>
      <c r="DT3" s="108"/>
      <c r="DU3" s="108"/>
      <c r="DV3" s="108"/>
      <c r="DW3" s="108"/>
      <c r="DX3" s="108"/>
      <c r="DY3" s="108"/>
      <c r="DZ3" s="108"/>
      <c r="EA3" s="108"/>
      <c r="EB3" s="108"/>
      <c r="EC3" s="108"/>
      <c r="ED3" s="108"/>
      <c r="EE3" s="108"/>
      <c r="EF3" s="108"/>
      <c r="EG3" s="108"/>
      <c r="EH3" s="108"/>
      <c r="EI3" s="108"/>
      <c r="EJ3" s="108"/>
      <c r="EK3" s="108"/>
      <c r="EL3" s="108"/>
      <c r="EM3" s="108"/>
      <c r="EN3" s="108"/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8"/>
      <c r="FH3" s="108"/>
      <c r="FI3" s="108"/>
      <c r="FJ3" s="108"/>
      <c r="FK3" s="108"/>
      <c r="FL3" s="108"/>
      <c r="FM3" s="108"/>
      <c r="FN3" s="108"/>
      <c r="FO3" s="108"/>
      <c r="FP3" s="108"/>
      <c r="FQ3" s="108"/>
      <c r="FR3" s="108"/>
      <c r="FS3" s="108"/>
      <c r="FT3" s="108"/>
      <c r="FU3" s="108"/>
      <c r="FV3" s="108"/>
      <c r="FW3" s="108"/>
      <c r="FX3" s="108"/>
      <c r="FY3" s="108"/>
      <c r="FZ3" s="108"/>
      <c r="GA3" s="108"/>
      <c r="GB3" s="108"/>
      <c r="GC3" s="108"/>
      <c r="GD3" s="108"/>
      <c r="GE3" s="108"/>
      <c r="GF3" s="108"/>
      <c r="GG3" s="108"/>
      <c r="GH3" s="108"/>
      <c r="GI3" s="108"/>
      <c r="GJ3" s="108"/>
      <c r="GK3" s="108"/>
      <c r="GL3" s="108"/>
      <c r="GM3" s="108"/>
      <c r="GN3" s="108"/>
      <c r="GO3" s="108"/>
      <c r="GP3" s="108"/>
      <c r="GQ3" s="108"/>
      <c r="GR3" s="108"/>
      <c r="GS3" s="108"/>
      <c r="GT3" s="108"/>
      <c r="GU3" s="108"/>
      <c r="GV3" s="108"/>
      <c r="GW3" s="108"/>
      <c r="GX3" s="108"/>
      <c r="GY3" s="108"/>
      <c r="GZ3" s="108"/>
      <c r="HA3" s="108"/>
      <c r="HB3" s="108"/>
      <c r="HC3" s="108"/>
      <c r="HD3" s="108"/>
      <c r="HE3" s="108"/>
      <c r="HF3" s="108"/>
      <c r="HG3" s="108"/>
      <c r="HH3" s="108"/>
      <c r="HI3" s="108"/>
      <c r="HJ3" s="108"/>
      <c r="HK3" s="108"/>
      <c r="HL3" s="108"/>
      <c r="HM3" s="108"/>
      <c r="HN3" s="108"/>
      <c r="HO3" s="108"/>
      <c r="HP3" s="108"/>
      <c r="HQ3" s="108"/>
      <c r="HR3" s="108"/>
      <c r="HS3" s="108"/>
      <c r="HT3" s="108"/>
      <c r="HU3" s="108"/>
      <c r="HV3" s="108"/>
      <c r="HW3" s="108"/>
      <c r="HX3" s="108"/>
      <c r="HY3" s="108"/>
      <c r="HZ3" s="108"/>
      <c r="IA3" s="108"/>
      <c r="IB3" s="108"/>
      <c r="IC3" s="108"/>
      <c r="ID3" s="108"/>
      <c r="IE3" s="108"/>
      <c r="IF3" s="108"/>
      <c r="IG3" s="108"/>
      <c r="IH3" s="108"/>
      <c r="II3" s="108"/>
      <c r="IJ3" s="108"/>
      <c r="IK3" s="108"/>
      <c r="IL3" s="108"/>
      <c r="IM3" s="108"/>
      <c r="IN3" s="108"/>
      <c r="IO3" s="108"/>
      <c r="IP3" s="108"/>
      <c r="IQ3" s="108"/>
      <c r="IR3" s="108"/>
    </row>
    <row r="4" spans="1:252" ht="23.1" customHeight="1" x14ac:dyDescent="0.15">
      <c r="A4" s="11"/>
      <c r="B4" s="12"/>
      <c r="C4" s="115" t="s">
        <v>132</v>
      </c>
      <c r="D4" s="116"/>
      <c r="E4" s="117"/>
      <c r="F4" s="14"/>
      <c r="G4" s="76"/>
      <c r="H4" s="76"/>
      <c r="I4" s="76"/>
      <c r="J4" s="76"/>
      <c r="K4" s="11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</row>
    <row r="5" spans="1:252" ht="23.1" customHeight="1" x14ac:dyDescent="0.15">
      <c r="A5" s="17"/>
      <c r="B5" s="18"/>
      <c r="C5" s="119"/>
      <c r="D5" s="120" t="s">
        <v>130</v>
      </c>
      <c r="E5" s="121"/>
      <c r="F5" s="122"/>
      <c r="G5" s="123" t="s">
        <v>131</v>
      </c>
      <c r="H5" s="124"/>
      <c r="I5" s="125"/>
      <c r="J5" s="123" t="s">
        <v>273</v>
      </c>
      <c r="K5" s="126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108"/>
      <c r="FJ5" s="108"/>
      <c r="FK5" s="108"/>
      <c r="FL5" s="108"/>
      <c r="FM5" s="108"/>
      <c r="FN5" s="108"/>
      <c r="FO5" s="108"/>
      <c r="FP5" s="108"/>
      <c r="FQ5" s="108"/>
      <c r="FR5" s="108"/>
      <c r="FS5" s="108"/>
      <c r="FT5" s="108"/>
      <c r="FU5" s="108"/>
      <c r="FV5" s="108"/>
      <c r="FW5" s="108"/>
      <c r="FX5" s="108"/>
      <c r="FY5" s="108"/>
      <c r="FZ5" s="108"/>
      <c r="GA5" s="108"/>
      <c r="GB5" s="108"/>
      <c r="GC5" s="108"/>
      <c r="GD5" s="108"/>
      <c r="GE5" s="108"/>
      <c r="GF5" s="108"/>
      <c r="GG5" s="108"/>
      <c r="GH5" s="108"/>
      <c r="GI5" s="108"/>
      <c r="GJ5" s="108"/>
      <c r="GK5" s="108"/>
      <c r="GL5" s="108"/>
      <c r="GM5" s="108"/>
      <c r="GN5" s="108"/>
      <c r="GO5" s="108"/>
      <c r="GP5" s="108"/>
      <c r="GQ5" s="108"/>
      <c r="GR5" s="108"/>
      <c r="GS5" s="108"/>
      <c r="GT5" s="108"/>
      <c r="GU5" s="108"/>
      <c r="GV5" s="108"/>
      <c r="GW5" s="108"/>
      <c r="GX5" s="108"/>
      <c r="GY5" s="108"/>
      <c r="GZ5" s="108"/>
      <c r="HA5" s="108"/>
      <c r="HB5" s="108"/>
      <c r="HC5" s="108"/>
      <c r="HD5" s="108"/>
      <c r="HE5" s="108"/>
      <c r="HF5" s="108"/>
      <c r="HG5" s="108"/>
      <c r="HH5" s="108"/>
      <c r="HI5" s="108"/>
      <c r="HJ5" s="108"/>
      <c r="HK5" s="108"/>
      <c r="HL5" s="108"/>
      <c r="HM5" s="108"/>
      <c r="HN5" s="108"/>
      <c r="HO5" s="108"/>
      <c r="HP5" s="108"/>
      <c r="HQ5" s="108"/>
      <c r="HR5" s="108"/>
      <c r="HS5" s="108"/>
      <c r="HT5" s="108"/>
      <c r="HU5" s="108"/>
      <c r="HV5" s="108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08"/>
      <c r="IJ5" s="108"/>
      <c r="IK5" s="108"/>
      <c r="IL5" s="108"/>
      <c r="IM5" s="108"/>
      <c r="IN5" s="108"/>
      <c r="IO5" s="108"/>
      <c r="IP5" s="108"/>
      <c r="IQ5" s="108"/>
      <c r="IR5" s="108"/>
    </row>
    <row r="6" spans="1:252" ht="23.1" customHeight="1" x14ac:dyDescent="0.15">
      <c r="A6" s="24" t="s">
        <v>274</v>
      </c>
      <c r="B6" s="25"/>
      <c r="C6" s="127"/>
      <c r="D6" s="128" t="s">
        <v>30</v>
      </c>
      <c r="E6" s="129" t="s">
        <v>30</v>
      </c>
      <c r="F6" s="130"/>
      <c r="G6" s="128" t="s">
        <v>30</v>
      </c>
      <c r="H6" s="129" t="s">
        <v>30</v>
      </c>
      <c r="I6" s="60"/>
      <c r="J6" s="128" t="s">
        <v>30</v>
      </c>
      <c r="K6" s="131" t="s">
        <v>30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  <c r="ER6" s="108"/>
      <c r="ES6" s="108"/>
      <c r="ET6" s="108"/>
      <c r="EU6" s="108"/>
      <c r="EV6" s="108"/>
      <c r="EW6" s="108"/>
      <c r="EX6" s="108"/>
      <c r="EY6" s="108"/>
      <c r="EZ6" s="108"/>
      <c r="FA6" s="108"/>
      <c r="FB6" s="108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8"/>
      <c r="FS6" s="108"/>
      <c r="FT6" s="108"/>
      <c r="FU6" s="108"/>
      <c r="FV6" s="108"/>
      <c r="FW6" s="108"/>
      <c r="FX6" s="108"/>
      <c r="FY6" s="108"/>
      <c r="FZ6" s="108"/>
      <c r="GA6" s="108"/>
      <c r="GB6" s="108"/>
      <c r="GC6" s="108"/>
      <c r="GD6" s="108"/>
      <c r="GE6" s="108"/>
      <c r="GF6" s="108"/>
      <c r="GG6" s="108"/>
      <c r="GH6" s="108"/>
      <c r="GI6" s="108"/>
      <c r="GJ6" s="108"/>
      <c r="GK6" s="108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8"/>
      <c r="HB6" s="108"/>
      <c r="HC6" s="108"/>
      <c r="HD6" s="108"/>
      <c r="HE6" s="108"/>
      <c r="HF6" s="108"/>
      <c r="HG6" s="108"/>
      <c r="HH6" s="108"/>
      <c r="HI6" s="108"/>
      <c r="HJ6" s="108"/>
      <c r="HK6" s="108"/>
      <c r="HL6" s="108"/>
      <c r="HM6" s="108"/>
      <c r="HN6" s="108"/>
      <c r="HO6" s="108"/>
      <c r="HP6" s="108"/>
      <c r="HQ6" s="108"/>
      <c r="HR6" s="108"/>
      <c r="HS6" s="108"/>
      <c r="HT6" s="108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8"/>
      <c r="IK6" s="108"/>
      <c r="IL6" s="108"/>
      <c r="IM6" s="108"/>
      <c r="IN6" s="108"/>
      <c r="IO6" s="108"/>
      <c r="IP6" s="108"/>
      <c r="IQ6" s="108"/>
      <c r="IR6" s="108"/>
    </row>
    <row r="7" spans="1:252" ht="23.1" customHeight="1" x14ac:dyDescent="0.15">
      <c r="A7" s="17"/>
      <c r="C7" s="127" t="s">
        <v>1</v>
      </c>
      <c r="D7" s="127" t="s">
        <v>38</v>
      </c>
      <c r="E7" s="129" t="s">
        <v>39</v>
      </c>
      <c r="F7" s="132" t="s">
        <v>1</v>
      </c>
      <c r="G7" s="127" t="s">
        <v>38</v>
      </c>
      <c r="H7" s="129" t="s">
        <v>39</v>
      </c>
      <c r="I7" s="62" t="s">
        <v>1</v>
      </c>
      <c r="J7" s="127" t="s">
        <v>38</v>
      </c>
      <c r="K7" s="131" t="s">
        <v>39</v>
      </c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8"/>
      <c r="EJ7" s="108"/>
      <c r="EK7" s="108"/>
      <c r="EL7" s="108"/>
      <c r="EM7" s="108"/>
      <c r="EN7" s="108"/>
      <c r="EO7" s="108"/>
      <c r="EP7" s="108"/>
      <c r="EQ7" s="108"/>
      <c r="ER7" s="108"/>
      <c r="ES7" s="108"/>
      <c r="ET7" s="108"/>
      <c r="EU7" s="108"/>
      <c r="EV7" s="108"/>
      <c r="EW7" s="108"/>
      <c r="EX7" s="108"/>
      <c r="EY7" s="108"/>
      <c r="EZ7" s="108"/>
      <c r="FA7" s="108"/>
      <c r="FB7" s="108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8"/>
      <c r="FS7" s="108"/>
      <c r="FT7" s="108"/>
      <c r="FU7" s="108"/>
      <c r="FV7" s="108"/>
      <c r="FW7" s="108"/>
      <c r="FX7" s="108"/>
      <c r="FY7" s="108"/>
      <c r="FZ7" s="108"/>
      <c r="GA7" s="108"/>
      <c r="GB7" s="108"/>
      <c r="GC7" s="108"/>
      <c r="GD7" s="108"/>
      <c r="GE7" s="108"/>
      <c r="GF7" s="108"/>
      <c r="GG7" s="108"/>
      <c r="GH7" s="108"/>
      <c r="GI7" s="108"/>
      <c r="GJ7" s="108"/>
      <c r="GK7" s="108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8"/>
      <c r="HB7" s="108"/>
      <c r="HC7" s="108"/>
      <c r="HD7" s="108"/>
      <c r="HE7" s="108"/>
      <c r="HF7" s="108"/>
      <c r="HG7" s="108"/>
      <c r="HH7" s="108"/>
      <c r="HI7" s="108"/>
      <c r="HJ7" s="108"/>
      <c r="HK7" s="108"/>
      <c r="HL7" s="108"/>
      <c r="HM7" s="108"/>
      <c r="HN7" s="108"/>
      <c r="HO7" s="108"/>
      <c r="HP7" s="108"/>
      <c r="HQ7" s="108"/>
      <c r="HR7" s="108"/>
      <c r="HS7" s="108"/>
      <c r="HT7" s="108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8"/>
      <c r="IK7" s="108"/>
      <c r="IL7" s="108"/>
      <c r="IM7" s="108"/>
      <c r="IN7" s="108"/>
      <c r="IO7" s="108"/>
      <c r="IP7" s="108"/>
      <c r="IQ7" s="108"/>
      <c r="IR7" s="108"/>
    </row>
    <row r="8" spans="1:252" ht="23.1" customHeight="1" x14ac:dyDescent="0.15">
      <c r="A8" s="31"/>
      <c r="B8" s="32"/>
      <c r="C8" s="133" t="s">
        <v>2</v>
      </c>
      <c r="D8" s="133" t="s">
        <v>3</v>
      </c>
      <c r="E8" s="134" t="s">
        <v>4</v>
      </c>
      <c r="F8" s="135" t="s">
        <v>5</v>
      </c>
      <c r="G8" s="136" t="s">
        <v>6</v>
      </c>
      <c r="H8" s="136" t="s">
        <v>7</v>
      </c>
      <c r="I8" s="136" t="s">
        <v>8</v>
      </c>
      <c r="J8" s="136" t="s">
        <v>9</v>
      </c>
      <c r="K8" s="137" t="s">
        <v>10</v>
      </c>
      <c r="L8" s="13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08"/>
      <c r="EL8" s="108"/>
      <c r="EM8" s="108"/>
      <c r="EN8" s="108"/>
      <c r="EO8" s="108"/>
      <c r="EP8" s="108"/>
      <c r="EQ8" s="108"/>
      <c r="ER8" s="108"/>
      <c r="ES8" s="108"/>
      <c r="ET8" s="108"/>
      <c r="EU8" s="108"/>
      <c r="EV8" s="108"/>
      <c r="EW8" s="108"/>
      <c r="EX8" s="108"/>
      <c r="EY8" s="108"/>
      <c r="EZ8" s="108"/>
      <c r="FA8" s="108"/>
      <c r="FB8" s="108"/>
      <c r="FC8" s="108"/>
      <c r="FD8" s="108"/>
      <c r="FE8" s="108"/>
      <c r="FF8" s="108"/>
      <c r="FG8" s="108"/>
      <c r="FH8" s="108"/>
      <c r="FI8" s="108"/>
      <c r="FJ8" s="108"/>
      <c r="FK8" s="108"/>
      <c r="FL8" s="108"/>
      <c r="FM8" s="108"/>
      <c r="FN8" s="108"/>
      <c r="FO8" s="108"/>
      <c r="FP8" s="108"/>
      <c r="FQ8" s="108"/>
      <c r="FR8" s="108"/>
      <c r="FS8" s="108"/>
      <c r="FT8" s="108"/>
      <c r="FU8" s="108"/>
      <c r="FV8" s="108"/>
      <c r="FW8" s="108"/>
      <c r="FX8" s="108"/>
      <c r="FY8" s="108"/>
      <c r="FZ8" s="108"/>
      <c r="GA8" s="108"/>
      <c r="GB8" s="108"/>
      <c r="GC8" s="108"/>
      <c r="GD8" s="108"/>
      <c r="GE8" s="108"/>
      <c r="GF8" s="108"/>
      <c r="GG8" s="108"/>
      <c r="GH8" s="108"/>
      <c r="GI8" s="108"/>
      <c r="GJ8" s="108"/>
      <c r="GK8" s="108"/>
      <c r="GL8" s="108"/>
      <c r="GM8" s="108"/>
      <c r="GN8" s="108"/>
      <c r="GO8" s="108"/>
      <c r="GP8" s="108"/>
      <c r="GQ8" s="108"/>
      <c r="GR8" s="108"/>
      <c r="GS8" s="108"/>
      <c r="GT8" s="108"/>
      <c r="GU8" s="108"/>
      <c r="GV8" s="108"/>
      <c r="GW8" s="108"/>
      <c r="GX8" s="108"/>
      <c r="GY8" s="108"/>
      <c r="GZ8" s="108"/>
      <c r="HA8" s="108"/>
      <c r="HB8" s="108"/>
      <c r="HC8" s="108"/>
      <c r="HD8" s="108"/>
      <c r="HE8" s="108"/>
      <c r="HF8" s="108"/>
      <c r="HG8" s="108"/>
      <c r="HH8" s="108"/>
      <c r="HI8" s="108"/>
      <c r="HJ8" s="108"/>
      <c r="HK8" s="108"/>
      <c r="HL8" s="108"/>
      <c r="HM8" s="108"/>
      <c r="HN8" s="108"/>
      <c r="HO8" s="108"/>
      <c r="HP8" s="108"/>
      <c r="HQ8" s="108"/>
      <c r="HR8" s="108"/>
      <c r="HS8" s="108"/>
      <c r="HT8" s="108"/>
      <c r="HU8" s="108"/>
      <c r="HV8" s="108"/>
      <c r="HW8" s="108"/>
      <c r="HX8" s="108"/>
      <c r="HY8" s="108"/>
      <c r="HZ8" s="108"/>
      <c r="IA8" s="108"/>
      <c r="IB8" s="108"/>
      <c r="IC8" s="108"/>
      <c r="ID8" s="108"/>
      <c r="IE8" s="108"/>
      <c r="IF8" s="108"/>
      <c r="IG8" s="108"/>
      <c r="IH8" s="108"/>
      <c r="II8" s="108"/>
      <c r="IJ8" s="108"/>
      <c r="IK8" s="108"/>
      <c r="IL8" s="108"/>
      <c r="IM8" s="108"/>
      <c r="IN8" s="108"/>
      <c r="IO8" s="108"/>
      <c r="IP8" s="108"/>
      <c r="IQ8" s="108"/>
      <c r="IR8" s="108"/>
    </row>
    <row r="9" spans="1:252" ht="23.1" customHeight="1" x14ac:dyDescent="0.2">
      <c r="A9" s="36">
        <v>1</v>
      </c>
      <c r="B9" s="37" t="s">
        <v>11</v>
      </c>
      <c r="C9" s="144">
        <v>147098</v>
      </c>
      <c r="D9" s="144">
        <v>9515</v>
      </c>
      <c r="E9" s="145">
        <v>137583</v>
      </c>
      <c r="F9" s="146">
        <v>5393</v>
      </c>
      <c r="G9" s="147">
        <v>444</v>
      </c>
      <c r="H9" s="147">
        <v>4949</v>
      </c>
      <c r="I9" s="147">
        <v>152491</v>
      </c>
      <c r="J9" s="147">
        <v>9959</v>
      </c>
      <c r="K9" s="148">
        <v>142532</v>
      </c>
    </row>
    <row r="10" spans="1:252" ht="23.1" customHeight="1" x14ac:dyDescent="0.2">
      <c r="A10" s="38">
        <v>2</v>
      </c>
      <c r="B10" s="39" t="s">
        <v>12</v>
      </c>
      <c r="C10" s="149">
        <v>50080</v>
      </c>
      <c r="D10" s="149">
        <v>4691</v>
      </c>
      <c r="E10" s="150">
        <v>45389</v>
      </c>
      <c r="F10" s="151">
        <v>2116</v>
      </c>
      <c r="G10" s="152">
        <v>188</v>
      </c>
      <c r="H10" s="152">
        <v>1928</v>
      </c>
      <c r="I10" s="152">
        <v>52196</v>
      </c>
      <c r="J10" s="152">
        <v>4879</v>
      </c>
      <c r="K10" s="153">
        <v>47317</v>
      </c>
    </row>
    <row r="11" spans="1:252" ht="23.1" customHeight="1" x14ac:dyDescent="0.2">
      <c r="A11" s="38">
        <v>3</v>
      </c>
      <c r="B11" s="39" t="s">
        <v>13</v>
      </c>
      <c r="C11" s="149">
        <v>56835</v>
      </c>
      <c r="D11" s="149">
        <v>7276</v>
      </c>
      <c r="E11" s="150">
        <v>49559</v>
      </c>
      <c r="F11" s="151">
        <v>1952</v>
      </c>
      <c r="G11" s="152">
        <v>252</v>
      </c>
      <c r="H11" s="152">
        <v>1700</v>
      </c>
      <c r="I11" s="152">
        <v>58787</v>
      </c>
      <c r="J11" s="152">
        <v>7528</v>
      </c>
      <c r="K11" s="153">
        <v>51259</v>
      </c>
    </row>
    <row r="12" spans="1:252" ht="23.1" customHeight="1" x14ac:dyDescent="0.2">
      <c r="A12" s="38">
        <v>4</v>
      </c>
      <c r="B12" s="39" t="s">
        <v>14</v>
      </c>
      <c r="C12" s="149">
        <v>43351</v>
      </c>
      <c r="D12" s="149">
        <v>5629</v>
      </c>
      <c r="E12" s="150">
        <v>37722</v>
      </c>
      <c r="F12" s="151">
        <v>1782</v>
      </c>
      <c r="G12" s="152">
        <v>206</v>
      </c>
      <c r="H12" s="152">
        <v>1576</v>
      </c>
      <c r="I12" s="152">
        <v>45133</v>
      </c>
      <c r="J12" s="152">
        <v>5835</v>
      </c>
      <c r="K12" s="153">
        <v>39298</v>
      </c>
    </row>
    <row r="13" spans="1:252" ht="23.1" customHeight="1" x14ac:dyDescent="0.2">
      <c r="A13" s="38">
        <v>5</v>
      </c>
      <c r="B13" s="39" t="s">
        <v>15</v>
      </c>
      <c r="C13" s="149">
        <v>34853</v>
      </c>
      <c r="D13" s="149">
        <v>4538</v>
      </c>
      <c r="E13" s="150">
        <v>30315</v>
      </c>
      <c r="F13" s="151">
        <v>1589</v>
      </c>
      <c r="G13" s="152">
        <v>225</v>
      </c>
      <c r="H13" s="152">
        <v>1364</v>
      </c>
      <c r="I13" s="152">
        <v>36442</v>
      </c>
      <c r="J13" s="152">
        <v>4763</v>
      </c>
      <c r="K13" s="153">
        <v>31679</v>
      </c>
    </row>
    <row r="14" spans="1:252" ht="23.1" customHeight="1" x14ac:dyDescent="0.2">
      <c r="A14" s="38">
        <v>6</v>
      </c>
      <c r="B14" s="39" t="s">
        <v>16</v>
      </c>
      <c r="C14" s="149">
        <v>46333</v>
      </c>
      <c r="D14" s="149">
        <v>11765</v>
      </c>
      <c r="E14" s="150">
        <v>34568</v>
      </c>
      <c r="F14" s="151">
        <v>2107</v>
      </c>
      <c r="G14" s="152">
        <v>502</v>
      </c>
      <c r="H14" s="152">
        <v>1605</v>
      </c>
      <c r="I14" s="152">
        <v>48440</v>
      </c>
      <c r="J14" s="152">
        <v>12267</v>
      </c>
      <c r="K14" s="153">
        <v>36173</v>
      </c>
    </row>
    <row r="15" spans="1:252" ht="23.1" customHeight="1" x14ac:dyDescent="0.2">
      <c r="A15" s="38">
        <v>7</v>
      </c>
      <c r="B15" s="39" t="s">
        <v>17</v>
      </c>
      <c r="C15" s="149">
        <v>51177</v>
      </c>
      <c r="D15" s="149">
        <v>3808</v>
      </c>
      <c r="E15" s="150">
        <v>47369</v>
      </c>
      <c r="F15" s="151">
        <v>1973</v>
      </c>
      <c r="G15" s="152">
        <v>177</v>
      </c>
      <c r="H15" s="152">
        <v>1796</v>
      </c>
      <c r="I15" s="152">
        <v>53150</v>
      </c>
      <c r="J15" s="152">
        <v>3985</v>
      </c>
      <c r="K15" s="153">
        <v>49165</v>
      </c>
    </row>
    <row r="16" spans="1:252" ht="23.1" customHeight="1" x14ac:dyDescent="0.2">
      <c r="A16" s="38">
        <v>8</v>
      </c>
      <c r="B16" s="39" t="s">
        <v>18</v>
      </c>
      <c r="C16" s="149">
        <v>26289</v>
      </c>
      <c r="D16" s="149">
        <v>2807</v>
      </c>
      <c r="E16" s="150">
        <v>23482</v>
      </c>
      <c r="F16" s="151">
        <v>871</v>
      </c>
      <c r="G16" s="152">
        <v>71</v>
      </c>
      <c r="H16" s="152">
        <v>800</v>
      </c>
      <c r="I16" s="152">
        <v>27160</v>
      </c>
      <c r="J16" s="152">
        <v>2878</v>
      </c>
      <c r="K16" s="153">
        <v>24282</v>
      </c>
    </row>
    <row r="17" spans="1:11" ht="23.1" customHeight="1" x14ac:dyDescent="0.2">
      <c r="A17" s="38">
        <v>9</v>
      </c>
      <c r="B17" s="39" t="s">
        <v>19</v>
      </c>
      <c r="C17" s="149">
        <v>27786</v>
      </c>
      <c r="D17" s="149">
        <v>5613</v>
      </c>
      <c r="E17" s="150">
        <v>22173</v>
      </c>
      <c r="F17" s="151">
        <v>1156</v>
      </c>
      <c r="G17" s="152">
        <v>234</v>
      </c>
      <c r="H17" s="152">
        <v>922</v>
      </c>
      <c r="I17" s="152">
        <v>28942</v>
      </c>
      <c r="J17" s="152">
        <v>5847</v>
      </c>
      <c r="K17" s="153">
        <v>23095</v>
      </c>
    </row>
    <row r="18" spans="1:11" ht="23.1" customHeight="1" x14ac:dyDescent="0.2">
      <c r="A18" s="38">
        <v>10</v>
      </c>
      <c r="B18" s="39" t="s">
        <v>20</v>
      </c>
      <c r="C18" s="149">
        <v>14826</v>
      </c>
      <c r="D18" s="149">
        <v>3377</v>
      </c>
      <c r="E18" s="150">
        <v>11449</v>
      </c>
      <c r="F18" s="151">
        <v>687</v>
      </c>
      <c r="G18" s="152">
        <v>157</v>
      </c>
      <c r="H18" s="152">
        <v>530</v>
      </c>
      <c r="I18" s="152">
        <v>15513</v>
      </c>
      <c r="J18" s="152">
        <v>3534</v>
      </c>
      <c r="K18" s="153">
        <v>11979</v>
      </c>
    </row>
    <row r="19" spans="1:11" ht="23.1" customHeight="1" x14ac:dyDescent="0.2">
      <c r="A19" s="40">
        <v>11</v>
      </c>
      <c r="B19" s="41" t="s">
        <v>104</v>
      </c>
      <c r="C19" s="154">
        <v>83654</v>
      </c>
      <c r="D19" s="154">
        <v>41218</v>
      </c>
      <c r="E19" s="155">
        <v>42436</v>
      </c>
      <c r="F19" s="156">
        <v>3626</v>
      </c>
      <c r="G19" s="157">
        <v>1524</v>
      </c>
      <c r="H19" s="157">
        <v>2102</v>
      </c>
      <c r="I19" s="157">
        <v>87280</v>
      </c>
      <c r="J19" s="157">
        <v>42742</v>
      </c>
      <c r="K19" s="158">
        <v>44538</v>
      </c>
    </row>
    <row r="20" spans="1:11" ht="23.1" customHeight="1" x14ac:dyDescent="0.2">
      <c r="A20" s="40">
        <v>12</v>
      </c>
      <c r="B20" s="41" t="s">
        <v>103</v>
      </c>
      <c r="C20" s="154">
        <v>14944</v>
      </c>
      <c r="D20" s="154">
        <v>1475</v>
      </c>
      <c r="E20" s="155">
        <v>13469</v>
      </c>
      <c r="F20" s="156">
        <v>594</v>
      </c>
      <c r="G20" s="157">
        <v>89</v>
      </c>
      <c r="H20" s="157">
        <v>505</v>
      </c>
      <c r="I20" s="157">
        <v>15538</v>
      </c>
      <c r="J20" s="157">
        <v>1564</v>
      </c>
      <c r="K20" s="158">
        <v>13974</v>
      </c>
    </row>
    <row r="21" spans="1:11" ht="23.1" customHeight="1" x14ac:dyDescent="0.2">
      <c r="A21" s="40">
        <v>13</v>
      </c>
      <c r="B21" s="41" t="s">
        <v>105</v>
      </c>
      <c r="C21" s="154">
        <v>12874</v>
      </c>
      <c r="D21" s="154">
        <v>4224</v>
      </c>
      <c r="E21" s="155">
        <v>8650</v>
      </c>
      <c r="F21" s="156">
        <v>540</v>
      </c>
      <c r="G21" s="157">
        <v>191</v>
      </c>
      <c r="H21" s="157">
        <v>349</v>
      </c>
      <c r="I21" s="157">
        <v>13414</v>
      </c>
      <c r="J21" s="157">
        <v>4415</v>
      </c>
      <c r="K21" s="158">
        <v>8999</v>
      </c>
    </row>
    <row r="22" spans="1:11" ht="23.1" customHeight="1" x14ac:dyDescent="0.2">
      <c r="A22" s="42">
        <v>14</v>
      </c>
      <c r="B22" s="43" t="s">
        <v>106</v>
      </c>
      <c r="C22" s="159">
        <v>18444</v>
      </c>
      <c r="D22" s="159">
        <v>1575</v>
      </c>
      <c r="E22" s="160">
        <v>16869</v>
      </c>
      <c r="F22" s="161">
        <v>621</v>
      </c>
      <c r="G22" s="162">
        <v>60</v>
      </c>
      <c r="H22" s="162">
        <v>561</v>
      </c>
      <c r="I22" s="162">
        <v>19065</v>
      </c>
      <c r="J22" s="162">
        <v>1635</v>
      </c>
      <c r="K22" s="163">
        <v>17430</v>
      </c>
    </row>
    <row r="23" spans="1:11" ht="23.1" customHeight="1" x14ac:dyDescent="0.2">
      <c r="A23" s="44"/>
      <c r="B23" s="45" t="s">
        <v>134</v>
      </c>
      <c r="C23" s="164">
        <f>SUM(C9:C22)</f>
        <v>628544</v>
      </c>
      <c r="D23" s="164">
        <f t="shared" ref="D23:K23" si="0">SUM(D9:D22)</f>
        <v>107511</v>
      </c>
      <c r="E23" s="164">
        <f t="shared" si="0"/>
        <v>521033</v>
      </c>
      <c r="F23" s="164">
        <f t="shared" si="0"/>
        <v>25007</v>
      </c>
      <c r="G23" s="164">
        <f t="shared" si="0"/>
        <v>4320</v>
      </c>
      <c r="H23" s="164">
        <f t="shared" si="0"/>
        <v>20687</v>
      </c>
      <c r="I23" s="164">
        <f t="shared" si="0"/>
        <v>653551</v>
      </c>
      <c r="J23" s="164">
        <f t="shared" si="0"/>
        <v>111831</v>
      </c>
      <c r="K23" s="164">
        <f t="shared" si="0"/>
        <v>541720</v>
      </c>
    </row>
    <row r="24" spans="1:11" ht="23.1" customHeight="1" x14ac:dyDescent="0.2">
      <c r="A24" s="36">
        <v>15</v>
      </c>
      <c r="B24" s="37" t="s">
        <v>21</v>
      </c>
      <c r="C24" s="144">
        <v>9958</v>
      </c>
      <c r="D24" s="144">
        <v>1052</v>
      </c>
      <c r="E24" s="145">
        <v>8906</v>
      </c>
      <c r="F24" s="146">
        <v>355</v>
      </c>
      <c r="G24" s="147">
        <v>39</v>
      </c>
      <c r="H24" s="147">
        <v>316</v>
      </c>
      <c r="I24" s="147">
        <v>10313</v>
      </c>
      <c r="J24" s="147">
        <v>1091</v>
      </c>
      <c r="K24" s="148">
        <v>9222</v>
      </c>
    </row>
    <row r="25" spans="1:11" ht="23.1" customHeight="1" x14ac:dyDescent="0.2">
      <c r="A25" s="38">
        <v>16</v>
      </c>
      <c r="B25" s="39" t="s">
        <v>22</v>
      </c>
      <c r="C25" s="149">
        <v>8909</v>
      </c>
      <c r="D25" s="149">
        <v>1953</v>
      </c>
      <c r="E25" s="150">
        <v>6956</v>
      </c>
      <c r="F25" s="151">
        <v>323</v>
      </c>
      <c r="G25" s="152">
        <v>92</v>
      </c>
      <c r="H25" s="152">
        <v>231</v>
      </c>
      <c r="I25" s="152">
        <v>9232</v>
      </c>
      <c r="J25" s="152">
        <v>2045</v>
      </c>
      <c r="K25" s="153">
        <v>7187</v>
      </c>
    </row>
    <row r="26" spans="1:11" ht="23.1" customHeight="1" x14ac:dyDescent="0.2">
      <c r="A26" s="38">
        <v>17</v>
      </c>
      <c r="B26" s="39" t="s">
        <v>23</v>
      </c>
      <c r="C26" s="149">
        <v>7504</v>
      </c>
      <c r="D26" s="149">
        <v>2832</v>
      </c>
      <c r="E26" s="150">
        <v>4672</v>
      </c>
      <c r="F26" s="151">
        <v>251</v>
      </c>
      <c r="G26" s="152">
        <v>97</v>
      </c>
      <c r="H26" s="152">
        <v>154</v>
      </c>
      <c r="I26" s="152">
        <v>7755</v>
      </c>
      <c r="J26" s="152">
        <v>2929</v>
      </c>
      <c r="K26" s="153">
        <v>4826</v>
      </c>
    </row>
    <row r="27" spans="1:11" ht="23.1" customHeight="1" x14ac:dyDescent="0.2">
      <c r="A27" s="38">
        <v>18</v>
      </c>
      <c r="B27" s="39" t="s">
        <v>24</v>
      </c>
      <c r="C27" s="149">
        <v>5446</v>
      </c>
      <c r="D27" s="149">
        <v>1473</v>
      </c>
      <c r="E27" s="150">
        <v>3973</v>
      </c>
      <c r="F27" s="151">
        <v>236</v>
      </c>
      <c r="G27" s="152">
        <v>94</v>
      </c>
      <c r="H27" s="152">
        <v>142</v>
      </c>
      <c r="I27" s="152">
        <v>5682</v>
      </c>
      <c r="J27" s="152">
        <v>1567</v>
      </c>
      <c r="K27" s="153">
        <v>4115</v>
      </c>
    </row>
    <row r="28" spans="1:11" ht="23.1" customHeight="1" x14ac:dyDescent="0.2">
      <c r="A28" s="38">
        <v>19</v>
      </c>
      <c r="B28" s="39" t="s">
        <v>25</v>
      </c>
      <c r="C28" s="149">
        <v>6979</v>
      </c>
      <c r="D28" s="149">
        <v>1714</v>
      </c>
      <c r="E28" s="150">
        <v>5265</v>
      </c>
      <c r="F28" s="151">
        <v>301</v>
      </c>
      <c r="G28" s="152">
        <v>75</v>
      </c>
      <c r="H28" s="152">
        <v>226</v>
      </c>
      <c r="I28" s="152">
        <v>7280</v>
      </c>
      <c r="J28" s="152">
        <v>1789</v>
      </c>
      <c r="K28" s="153">
        <v>5491</v>
      </c>
    </row>
    <row r="29" spans="1:11" ht="23.1" customHeight="1" x14ac:dyDescent="0.2">
      <c r="A29" s="38">
        <v>20</v>
      </c>
      <c r="B29" s="39" t="s">
        <v>26</v>
      </c>
      <c r="C29" s="149">
        <v>14814</v>
      </c>
      <c r="D29" s="149">
        <v>1857</v>
      </c>
      <c r="E29" s="150">
        <v>12957</v>
      </c>
      <c r="F29" s="151">
        <v>538</v>
      </c>
      <c r="G29" s="152">
        <v>64</v>
      </c>
      <c r="H29" s="152">
        <v>474</v>
      </c>
      <c r="I29" s="152">
        <v>15352</v>
      </c>
      <c r="J29" s="152">
        <v>1921</v>
      </c>
      <c r="K29" s="153">
        <v>13431</v>
      </c>
    </row>
    <row r="30" spans="1:11" ht="23.1" customHeight="1" x14ac:dyDescent="0.2">
      <c r="A30" s="38">
        <v>21</v>
      </c>
      <c r="B30" s="39" t="s">
        <v>27</v>
      </c>
      <c r="C30" s="149">
        <v>9960</v>
      </c>
      <c r="D30" s="149">
        <v>1008</v>
      </c>
      <c r="E30" s="150">
        <v>8952</v>
      </c>
      <c r="F30" s="151">
        <v>270</v>
      </c>
      <c r="G30" s="152">
        <v>28</v>
      </c>
      <c r="H30" s="152">
        <v>242</v>
      </c>
      <c r="I30" s="152">
        <v>10230</v>
      </c>
      <c r="J30" s="152">
        <v>1036</v>
      </c>
      <c r="K30" s="153">
        <v>9194</v>
      </c>
    </row>
    <row r="31" spans="1:11" ht="23.1" customHeight="1" x14ac:dyDescent="0.2">
      <c r="A31" s="38">
        <v>22</v>
      </c>
      <c r="B31" s="39" t="s">
        <v>28</v>
      </c>
      <c r="C31" s="149">
        <v>6968</v>
      </c>
      <c r="D31" s="149">
        <v>2576</v>
      </c>
      <c r="E31" s="150">
        <v>4392</v>
      </c>
      <c r="F31" s="151">
        <v>307</v>
      </c>
      <c r="G31" s="152">
        <v>114</v>
      </c>
      <c r="H31" s="152">
        <v>193</v>
      </c>
      <c r="I31" s="152">
        <v>7275</v>
      </c>
      <c r="J31" s="152">
        <v>2690</v>
      </c>
      <c r="K31" s="153">
        <v>4585</v>
      </c>
    </row>
    <row r="32" spans="1:11" ht="23.1" customHeight="1" x14ac:dyDescent="0.2">
      <c r="A32" s="38">
        <v>23</v>
      </c>
      <c r="B32" s="39" t="s">
        <v>29</v>
      </c>
      <c r="C32" s="149">
        <v>9221</v>
      </c>
      <c r="D32" s="149">
        <v>1077</v>
      </c>
      <c r="E32" s="150">
        <v>8144</v>
      </c>
      <c r="F32" s="151">
        <v>276</v>
      </c>
      <c r="G32" s="152">
        <v>66</v>
      </c>
      <c r="H32" s="152">
        <v>210</v>
      </c>
      <c r="I32" s="152">
        <v>9497</v>
      </c>
      <c r="J32" s="152">
        <v>1143</v>
      </c>
      <c r="K32" s="153">
        <v>8354</v>
      </c>
    </row>
    <row r="33" spans="1:11" ht="23.1" customHeight="1" x14ac:dyDescent="0.2">
      <c r="A33" s="38">
        <v>24</v>
      </c>
      <c r="B33" s="39" t="s">
        <v>107</v>
      </c>
      <c r="C33" s="149">
        <v>79240</v>
      </c>
      <c r="D33" s="149">
        <v>50980</v>
      </c>
      <c r="E33" s="150">
        <v>28260</v>
      </c>
      <c r="F33" s="151">
        <v>4737</v>
      </c>
      <c r="G33" s="152">
        <v>2120</v>
      </c>
      <c r="H33" s="152">
        <v>2617</v>
      </c>
      <c r="I33" s="152">
        <v>83977</v>
      </c>
      <c r="J33" s="152">
        <v>53100</v>
      </c>
      <c r="K33" s="153">
        <v>30877</v>
      </c>
    </row>
    <row r="34" spans="1:11" ht="23.1" customHeight="1" x14ac:dyDescent="0.2">
      <c r="A34" s="38">
        <v>25</v>
      </c>
      <c r="B34" s="43" t="s">
        <v>108</v>
      </c>
      <c r="C34" s="159">
        <v>7485</v>
      </c>
      <c r="D34" s="159">
        <v>2093</v>
      </c>
      <c r="E34" s="160">
        <v>5392</v>
      </c>
      <c r="F34" s="161">
        <v>260</v>
      </c>
      <c r="G34" s="162">
        <v>57</v>
      </c>
      <c r="H34" s="162">
        <v>203</v>
      </c>
      <c r="I34" s="162">
        <v>7745</v>
      </c>
      <c r="J34" s="162">
        <v>2150</v>
      </c>
      <c r="K34" s="163">
        <v>5595</v>
      </c>
    </row>
    <row r="35" spans="1:11" ht="23.1" customHeight="1" x14ac:dyDescent="0.2">
      <c r="A35" s="47"/>
      <c r="B35" s="45" t="s">
        <v>144</v>
      </c>
      <c r="C35" s="164">
        <f>SUM(C24:C34)</f>
        <v>166484</v>
      </c>
      <c r="D35" s="164">
        <f t="shared" ref="D35:K35" si="1">SUM(D24:D34)</f>
        <v>68615</v>
      </c>
      <c r="E35" s="164">
        <f t="shared" si="1"/>
        <v>97869</v>
      </c>
      <c r="F35" s="164">
        <f t="shared" si="1"/>
        <v>7854</v>
      </c>
      <c r="G35" s="164">
        <f t="shared" si="1"/>
        <v>2846</v>
      </c>
      <c r="H35" s="164">
        <f t="shared" si="1"/>
        <v>5008</v>
      </c>
      <c r="I35" s="164">
        <f t="shared" si="1"/>
        <v>174338</v>
      </c>
      <c r="J35" s="164">
        <f t="shared" si="1"/>
        <v>71461</v>
      </c>
      <c r="K35" s="164">
        <f t="shared" si="1"/>
        <v>102877</v>
      </c>
    </row>
    <row r="36" spans="1:11" ht="23.1" customHeight="1" thickBot="1" x14ac:dyDescent="0.25">
      <c r="A36" s="139"/>
      <c r="B36" s="49" t="s">
        <v>145</v>
      </c>
      <c r="C36" s="165">
        <f>SUM(C23,C35)</f>
        <v>795028</v>
      </c>
      <c r="D36" s="165">
        <f t="shared" ref="D36:K36" si="2">SUM(D23,D35)</f>
        <v>176126</v>
      </c>
      <c r="E36" s="165">
        <f t="shared" si="2"/>
        <v>618902</v>
      </c>
      <c r="F36" s="165">
        <f t="shared" si="2"/>
        <v>32861</v>
      </c>
      <c r="G36" s="165">
        <f t="shared" si="2"/>
        <v>7166</v>
      </c>
      <c r="H36" s="165">
        <f t="shared" si="2"/>
        <v>25695</v>
      </c>
      <c r="I36" s="165">
        <f t="shared" si="2"/>
        <v>827889</v>
      </c>
      <c r="J36" s="165">
        <f t="shared" si="2"/>
        <v>183292</v>
      </c>
      <c r="K36" s="165">
        <f t="shared" si="2"/>
        <v>644597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C3" sqref="C3"/>
      <selection pane="topRight" activeCell="C3" sqref="C3"/>
      <selection pane="bottomLeft" activeCell="C3" sqref="C3"/>
      <selection pane="bottomRight" activeCell="E29" sqref="E2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217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88" customFormat="1" ht="23.1" customHeight="1" x14ac:dyDescent="0.15">
      <c r="A8" s="182"/>
      <c r="B8" s="183"/>
      <c r="C8" s="184" t="s">
        <v>313</v>
      </c>
      <c r="D8" s="184" t="s">
        <v>314</v>
      </c>
      <c r="E8" s="184" t="s">
        <v>315</v>
      </c>
      <c r="F8" s="184" t="s">
        <v>316</v>
      </c>
      <c r="G8" s="184" t="s">
        <v>317</v>
      </c>
      <c r="H8" s="184" t="s">
        <v>318</v>
      </c>
      <c r="I8" s="184" t="s">
        <v>319</v>
      </c>
      <c r="J8" s="184" t="s">
        <v>320</v>
      </c>
      <c r="K8" s="184" t="s">
        <v>321</v>
      </c>
      <c r="L8" s="184" t="s">
        <v>322</v>
      </c>
      <c r="M8" s="186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23920925</v>
      </c>
      <c r="E9" s="66">
        <v>1094</v>
      </c>
      <c r="F9" s="66">
        <v>23919831</v>
      </c>
      <c r="G9" s="66">
        <v>698137726</v>
      </c>
      <c r="H9" s="66">
        <v>17789</v>
      </c>
      <c r="I9" s="66">
        <v>698119937</v>
      </c>
      <c r="J9" s="67">
        <v>479505475</v>
      </c>
      <c r="K9" s="67">
        <v>12368</v>
      </c>
      <c r="L9" s="67">
        <v>479493107</v>
      </c>
      <c r="M9" s="168">
        <f>ROUND(G9*1000/D9,0)</f>
        <v>29185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9819572</v>
      </c>
      <c r="E10" s="68">
        <v>3460</v>
      </c>
      <c r="F10" s="68">
        <v>9816112</v>
      </c>
      <c r="G10" s="68">
        <v>156239414</v>
      </c>
      <c r="H10" s="68">
        <v>27498</v>
      </c>
      <c r="I10" s="68">
        <v>156211916</v>
      </c>
      <c r="J10" s="69">
        <v>109297027</v>
      </c>
      <c r="K10" s="69">
        <v>19245</v>
      </c>
      <c r="L10" s="69">
        <v>109277782</v>
      </c>
      <c r="M10" s="171">
        <f>ROUND(G10*1000/D10,0)</f>
        <v>15911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12192387</v>
      </c>
      <c r="E11" s="68">
        <v>2619</v>
      </c>
      <c r="F11" s="68">
        <v>12189768</v>
      </c>
      <c r="G11" s="68">
        <v>133971461</v>
      </c>
      <c r="H11" s="68">
        <v>17008</v>
      </c>
      <c r="I11" s="68">
        <v>133954453</v>
      </c>
      <c r="J11" s="69">
        <v>92870202</v>
      </c>
      <c r="K11" s="69">
        <v>11639</v>
      </c>
      <c r="L11" s="69">
        <v>92858563</v>
      </c>
      <c r="M11" s="171">
        <f t="shared" ref="M11:M21" si="0">ROUND(G11*1000/D11,0)</f>
        <v>10988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9717371</v>
      </c>
      <c r="E12" s="68">
        <v>6815</v>
      </c>
      <c r="F12" s="68">
        <v>9710556</v>
      </c>
      <c r="G12" s="68">
        <v>136440323</v>
      </c>
      <c r="H12" s="68">
        <v>24255</v>
      </c>
      <c r="I12" s="68">
        <v>136416068</v>
      </c>
      <c r="J12" s="69">
        <v>95213638</v>
      </c>
      <c r="K12" s="69">
        <v>16832</v>
      </c>
      <c r="L12" s="69">
        <v>95196806</v>
      </c>
      <c r="M12" s="171">
        <f t="shared" si="0"/>
        <v>14041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8702840</v>
      </c>
      <c r="E13" s="68">
        <v>4181</v>
      </c>
      <c r="F13" s="68">
        <v>8698659</v>
      </c>
      <c r="G13" s="68">
        <v>108226057</v>
      </c>
      <c r="H13" s="68">
        <v>17543</v>
      </c>
      <c r="I13" s="68">
        <v>108208514</v>
      </c>
      <c r="J13" s="69">
        <v>75551369</v>
      </c>
      <c r="K13" s="69">
        <v>12000</v>
      </c>
      <c r="L13" s="69">
        <v>75539369</v>
      </c>
      <c r="M13" s="171">
        <f t="shared" si="0"/>
        <v>12436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7739495</v>
      </c>
      <c r="E14" s="68">
        <v>13303</v>
      </c>
      <c r="F14" s="68">
        <v>7726192</v>
      </c>
      <c r="G14" s="68">
        <v>70759747</v>
      </c>
      <c r="H14" s="68">
        <v>39012</v>
      </c>
      <c r="I14" s="68">
        <v>70720735</v>
      </c>
      <c r="J14" s="69">
        <v>49477030</v>
      </c>
      <c r="K14" s="69">
        <v>27204</v>
      </c>
      <c r="L14" s="69">
        <v>49449826</v>
      </c>
      <c r="M14" s="171">
        <f t="shared" si="0"/>
        <v>9143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9864919</v>
      </c>
      <c r="E15" s="68">
        <v>911</v>
      </c>
      <c r="F15" s="68">
        <v>9864008</v>
      </c>
      <c r="G15" s="68">
        <v>176498678</v>
      </c>
      <c r="H15" s="68">
        <v>4426</v>
      </c>
      <c r="I15" s="68">
        <v>176494252</v>
      </c>
      <c r="J15" s="69">
        <v>122467953</v>
      </c>
      <c r="K15" s="69">
        <v>2924</v>
      </c>
      <c r="L15" s="69">
        <v>122465029</v>
      </c>
      <c r="M15" s="171">
        <f t="shared" si="0"/>
        <v>17892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7033427</v>
      </c>
      <c r="E16" s="68">
        <v>663</v>
      </c>
      <c r="F16" s="68">
        <v>7032764</v>
      </c>
      <c r="G16" s="68">
        <v>86451044</v>
      </c>
      <c r="H16" s="68">
        <v>1690</v>
      </c>
      <c r="I16" s="68">
        <v>86449354</v>
      </c>
      <c r="J16" s="69">
        <v>60095737</v>
      </c>
      <c r="K16" s="69">
        <v>1110</v>
      </c>
      <c r="L16" s="69">
        <v>60094627</v>
      </c>
      <c r="M16" s="171">
        <f t="shared" si="0"/>
        <v>12291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7213629</v>
      </c>
      <c r="E17" s="68">
        <v>3292</v>
      </c>
      <c r="F17" s="68">
        <v>7210337</v>
      </c>
      <c r="G17" s="68">
        <v>53884822</v>
      </c>
      <c r="H17" s="68">
        <v>8521</v>
      </c>
      <c r="I17" s="68">
        <v>53876301</v>
      </c>
      <c r="J17" s="69">
        <v>37571956</v>
      </c>
      <c r="K17" s="69">
        <v>5797</v>
      </c>
      <c r="L17" s="69">
        <v>37566159</v>
      </c>
      <c r="M17" s="171">
        <f t="shared" si="0"/>
        <v>7470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2908438</v>
      </c>
      <c r="E18" s="68">
        <v>2709</v>
      </c>
      <c r="F18" s="68">
        <v>2905729</v>
      </c>
      <c r="G18" s="68">
        <v>25045531</v>
      </c>
      <c r="H18" s="68">
        <v>12036</v>
      </c>
      <c r="I18" s="68">
        <v>25033495</v>
      </c>
      <c r="J18" s="69">
        <v>17522816</v>
      </c>
      <c r="K18" s="69">
        <v>3851</v>
      </c>
      <c r="L18" s="69">
        <v>17518965</v>
      </c>
      <c r="M18" s="171">
        <f t="shared" si="0"/>
        <v>8611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12842375</v>
      </c>
      <c r="E19" s="70">
        <v>10858</v>
      </c>
      <c r="F19" s="70">
        <v>12831517</v>
      </c>
      <c r="G19" s="70">
        <v>123593490</v>
      </c>
      <c r="H19" s="70">
        <v>28153</v>
      </c>
      <c r="I19" s="70">
        <v>123565337</v>
      </c>
      <c r="J19" s="71">
        <v>86134411</v>
      </c>
      <c r="K19" s="71">
        <v>19604</v>
      </c>
      <c r="L19" s="71">
        <v>86114807</v>
      </c>
      <c r="M19" s="171">
        <f t="shared" si="0"/>
        <v>9624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3930741</v>
      </c>
      <c r="E20" s="70">
        <v>341</v>
      </c>
      <c r="F20" s="70">
        <v>3930400</v>
      </c>
      <c r="G20" s="70">
        <v>37983459</v>
      </c>
      <c r="H20" s="70">
        <v>2122</v>
      </c>
      <c r="I20" s="70">
        <v>37981337</v>
      </c>
      <c r="J20" s="71">
        <v>26254652</v>
      </c>
      <c r="K20" s="71">
        <v>1483</v>
      </c>
      <c r="L20" s="71">
        <v>26253169</v>
      </c>
      <c r="M20" s="171">
        <f t="shared" si="0"/>
        <v>9663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2286171</v>
      </c>
      <c r="E21" s="70">
        <v>1413</v>
      </c>
      <c r="F21" s="70">
        <v>2284758</v>
      </c>
      <c r="G21" s="70">
        <v>13317445</v>
      </c>
      <c r="H21" s="70">
        <v>5592</v>
      </c>
      <c r="I21" s="70">
        <v>13311853</v>
      </c>
      <c r="J21" s="71">
        <v>9235701</v>
      </c>
      <c r="K21" s="71">
        <v>3851</v>
      </c>
      <c r="L21" s="71">
        <v>9231850</v>
      </c>
      <c r="M21" s="171">
        <f t="shared" si="0"/>
        <v>5825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3653808</v>
      </c>
      <c r="E22" s="72">
        <v>400</v>
      </c>
      <c r="F22" s="72">
        <v>3653408</v>
      </c>
      <c r="G22" s="72">
        <v>61176179</v>
      </c>
      <c r="H22" s="72">
        <v>2956</v>
      </c>
      <c r="I22" s="72">
        <v>61173223</v>
      </c>
      <c r="J22" s="73">
        <v>41783589</v>
      </c>
      <c r="K22" s="73">
        <v>2016</v>
      </c>
      <c r="L22" s="73">
        <v>41781573</v>
      </c>
      <c r="M22" s="176">
        <f t="shared" ref="M22:M28" si="1">ROUND(G22*1000/D22,0)</f>
        <v>16743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121826098</v>
      </c>
      <c r="E23" s="177">
        <f t="shared" ref="E23:L23" si="2">SUM(E9:E22)</f>
        <v>52059</v>
      </c>
      <c r="F23" s="177">
        <f t="shared" si="2"/>
        <v>121774039</v>
      </c>
      <c r="G23" s="177">
        <f t="shared" si="2"/>
        <v>1881725376</v>
      </c>
      <c r="H23" s="177">
        <f t="shared" si="2"/>
        <v>208601</v>
      </c>
      <c r="I23" s="177">
        <f t="shared" si="2"/>
        <v>1881516775</v>
      </c>
      <c r="J23" s="177">
        <f t="shared" si="2"/>
        <v>1302981556</v>
      </c>
      <c r="K23" s="177">
        <f t="shared" si="2"/>
        <v>139924</v>
      </c>
      <c r="L23" s="177">
        <f t="shared" si="2"/>
        <v>1302841632</v>
      </c>
      <c r="M23" s="176">
        <f t="shared" si="1"/>
        <v>15446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5099267</v>
      </c>
      <c r="E24" s="66">
        <v>525</v>
      </c>
      <c r="F24" s="66">
        <v>5098742</v>
      </c>
      <c r="G24" s="66">
        <v>64829510</v>
      </c>
      <c r="H24" s="66">
        <v>2827</v>
      </c>
      <c r="I24" s="66">
        <v>64826683</v>
      </c>
      <c r="J24" s="67">
        <v>44846392</v>
      </c>
      <c r="K24" s="67">
        <v>1926</v>
      </c>
      <c r="L24" s="67">
        <v>44844466</v>
      </c>
      <c r="M24" s="168">
        <f t="shared" si="1"/>
        <v>12713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1012342</v>
      </c>
      <c r="E25" s="68">
        <v>1880</v>
      </c>
      <c r="F25" s="68">
        <v>1010462</v>
      </c>
      <c r="G25" s="68">
        <v>10752897</v>
      </c>
      <c r="H25" s="68">
        <v>17775</v>
      </c>
      <c r="I25" s="68">
        <v>10735122</v>
      </c>
      <c r="J25" s="69">
        <v>7522012</v>
      </c>
      <c r="K25" s="69">
        <v>12442</v>
      </c>
      <c r="L25" s="69">
        <v>7509570</v>
      </c>
      <c r="M25" s="171">
        <f t="shared" si="1"/>
        <v>10622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1113958</v>
      </c>
      <c r="E26" s="68">
        <v>3780</v>
      </c>
      <c r="F26" s="68">
        <v>1110178</v>
      </c>
      <c r="G26" s="68">
        <v>5740533</v>
      </c>
      <c r="H26" s="68">
        <v>14970</v>
      </c>
      <c r="I26" s="68">
        <v>5725563</v>
      </c>
      <c r="J26" s="69">
        <v>4011517</v>
      </c>
      <c r="K26" s="69">
        <v>5469</v>
      </c>
      <c r="L26" s="69">
        <v>4006048</v>
      </c>
      <c r="M26" s="171">
        <f t="shared" si="1"/>
        <v>5153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1158578</v>
      </c>
      <c r="E27" s="68">
        <v>605</v>
      </c>
      <c r="F27" s="68">
        <v>1157973</v>
      </c>
      <c r="G27" s="68">
        <v>8488904</v>
      </c>
      <c r="H27" s="68">
        <v>2622</v>
      </c>
      <c r="I27" s="68">
        <v>8486282</v>
      </c>
      <c r="J27" s="69">
        <v>5915184</v>
      </c>
      <c r="K27" s="69">
        <v>1756</v>
      </c>
      <c r="L27" s="69">
        <v>5913428</v>
      </c>
      <c r="M27" s="171">
        <f t="shared" si="1"/>
        <v>7327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2772692</v>
      </c>
      <c r="E28" s="68">
        <v>412</v>
      </c>
      <c r="F28" s="68">
        <v>2772280</v>
      </c>
      <c r="G28" s="68">
        <v>26749803</v>
      </c>
      <c r="H28" s="68">
        <v>2664</v>
      </c>
      <c r="I28" s="68">
        <v>26747139</v>
      </c>
      <c r="J28" s="69">
        <v>18661166</v>
      </c>
      <c r="K28" s="69">
        <v>1840</v>
      </c>
      <c r="L28" s="69">
        <v>18659326</v>
      </c>
      <c r="M28" s="171">
        <f t="shared" si="1"/>
        <v>9648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2664124</v>
      </c>
      <c r="E29" s="68">
        <v>258</v>
      </c>
      <c r="F29" s="68">
        <v>2663866</v>
      </c>
      <c r="G29" s="68">
        <v>32746217</v>
      </c>
      <c r="H29" s="68">
        <v>2696</v>
      </c>
      <c r="I29" s="68">
        <v>32743521</v>
      </c>
      <c r="J29" s="69">
        <v>22670683</v>
      </c>
      <c r="K29" s="69">
        <v>1848</v>
      </c>
      <c r="L29" s="69">
        <v>22668835</v>
      </c>
      <c r="M29" s="171">
        <f t="shared" ref="M29:M36" si="3">ROUND(G29*1000/D29,0)</f>
        <v>12292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1699343</v>
      </c>
      <c r="E30" s="68">
        <v>245</v>
      </c>
      <c r="F30" s="68">
        <v>1699098</v>
      </c>
      <c r="G30" s="68">
        <v>21546304</v>
      </c>
      <c r="H30" s="68">
        <v>982</v>
      </c>
      <c r="I30" s="68">
        <v>21545322</v>
      </c>
      <c r="J30" s="69">
        <v>15055460</v>
      </c>
      <c r="K30" s="69">
        <v>687</v>
      </c>
      <c r="L30" s="69">
        <v>15054773</v>
      </c>
      <c r="M30" s="171">
        <f t="shared" si="3"/>
        <v>12679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1282959</v>
      </c>
      <c r="E31" s="68">
        <v>716</v>
      </c>
      <c r="F31" s="68">
        <v>1282243</v>
      </c>
      <c r="G31" s="68">
        <v>6721935</v>
      </c>
      <c r="H31" s="68">
        <v>3089</v>
      </c>
      <c r="I31" s="68">
        <v>6718846</v>
      </c>
      <c r="J31" s="69">
        <v>4674606</v>
      </c>
      <c r="K31" s="69">
        <v>2158</v>
      </c>
      <c r="L31" s="69">
        <v>4672448</v>
      </c>
      <c r="M31" s="171">
        <f t="shared" si="3"/>
        <v>5239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1615022</v>
      </c>
      <c r="E32" s="68">
        <v>134</v>
      </c>
      <c r="F32" s="68">
        <v>1614888</v>
      </c>
      <c r="G32" s="68">
        <v>19163527</v>
      </c>
      <c r="H32" s="68">
        <v>1588</v>
      </c>
      <c r="I32" s="68">
        <v>19161939</v>
      </c>
      <c r="J32" s="69">
        <v>13357027</v>
      </c>
      <c r="K32" s="69">
        <v>1110</v>
      </c>
      <c r="L32" s="69">
        <v>13355917</v>
      </c>
      <c r="M32" s="171">
        <f t="shared" si="3"/>
        <v>11866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6594186</v>
      </c>
      <c r="E33" s="68">
        <v>7714</v>
      </c>
      <c r="F33" s="68">
        <v>6586472</v>
      </c>
      <c r="G33" s="68">
        <v>33632657</v>
      </c>
      <c r="H33" s="68">
        <v>31634</v>
      </c>
      <c r="I33" s="68">
        <v>33601023</v>
      </c>
      <c r="J33" s="69">
        <v>23263768</v>
      </c>
      <c r="K33" s="69">
        <v>21546</v>
      </c>
      <c r="L33" s="69">
        <v>23242222</v>
      </c>
      <c r="M33" s="171">
        <f t="shared" si="3"/>
        <v>5100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1514608</v>
      </c>
      <c r="E34" s="72">
        <v>2358</v>
      </c>
      <c r="F34" s="72">
        <v>1512250</v>
      </c>
      <c r="G34" s="72">
        <v>7233961</v>
      </c>
      <c r="H34" s="72">
        <v>4515</v>
      </c>
      <c r="I34" s="72">
        <v>7229446</v>
      </c>
      <c r="J34" s="73">
        <v>5039759</v>
      </c>
      <c r="K34" s="73">
        <v>3044</v>
      </c>
      <c r="L34" s="73">
        <v>5036715</v>
      </c>
      <c r="M34" s="176">
        <f t="shared" si="3"/>
        <v>4776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26527079</v>
      </c>
      <c r="E35" s="177">
        <f t="shared" ref="E35:L35" si="4">SUM(E24:E34)</f>
        <v>18627</v>
      </c>
      <c r="F35" s="177">
        <f t="shared" si="4"/>
        <v>26508452</v>
      </c>
      <c r="G35" s="177">
        <f t="shared" si="4"/>
        <v>237606248</v>
      </c>
      <c r="H35" s="177">
        <f t="shared" si="4"/>
        <v>85362</v>
      </c>
      <c r="I35" s="177">
        <f t="shared" si="4"/>
        <v>237520886</v>
      </c>
      <c r="J35" s="177">
        <f t="shared" si="4"/>
        <v>165017574</v>
      </c>
      <c r="K35" s="177">
        <f t="shared" si="4"/>
        <v>53826</v>
      </c>
      <c r="L35" s="177">
        <f t="shared" si="4"/>
        <v>164963748</v>
      </c>
      <c r="M35" s="178">
        <f t="shared" si="3"/>
        <v>8957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148353177</v>
      </c>
      <c r="E36" s="179">
        <f t="shared" ref="E36:L36" si="5">SUM(E23,E35)</f>
        <v>70686</v>
      </c>
      <c r="F36" s="179">
        <f t="shared" si="5"/>
        <v>148282491</v>
      </c>
      <c r="G36" s="179">
        <f t="shared" si="5"/>
        <v>2119331624</v>
      </c>
      <c r="H36" s="179">
        <f t="shared" si="5"/>
        <v>293963</v>
      </c>
      <c r="I36" s="179">
        <f t="shared" si="5"/>
        <v>2119037661</v>
      </c>
      <c r="J36" s="179">
        <f t="shared" si="5"/>
        <v>1467999130</v>
      </c>
      <c r="K36" s="179">
        <f t="shared" si="5"/>
        <v>193750</v>
      </c>
      <c r="L36" s="179">
        <f t="shared" si="5"/>
        <v>1467805380</v>
      </c>
      <c r="M36" s="180">
        <f t="shared" si="3"/>
        <v>14286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C3" sqref="C3"/>
      <selection pane="topRight" activeCell="C3" sqref="C3"/>
      <selection pane="bottomLeft" activeCell="C3" sqref="C3"/>
      <selection pane="bottomRight" activeCell="G31" sqref="G31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109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216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207</v>
      </c>
      <c r="D8" s="33" t="s">
        <v>208</v>
      </c>
      <c r="E8" s="33" t="s">
        <v>209</v>
      </c>
      <c r="F8" s="34" t="s">
        <v>210</v>
      </c>
      <c r="G8" s="33" t="s">
        <v>211</v>
      </c>
      <c r="H8" s="33" t="s">
        <v>212</v>
      </c>
      <c r="I8" s="34" t="s">
        <v>213</v>
      </c>
      <c r="J8" s="33" t="s">
        <v>37</v>
      </c>
      <c r="K8" s="33" t="s">
        <v>214</v>
      </c>
      <c r="L8" s="33" t="s">
        <v>215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6502082</v>
      </c>
      <c r="D9" s="66">
        <v>75697992</v>
      </c>
      <c r="E9" s="66">
        <v>97714</v>
      </c>
      <c r="F9" s="66">
        <v>75600278</v>
      </c>
      <c r="G9" s="66">
        <v>2277825404</v>
      </c>
      <c r="H9" s="66">
        <v>1235250</v>
      </c>
      <c r="I9" s="66">
        <v>2276590154</v>
      </c>
      <c r="J9" s="67">
        <v>807817379</v>
      </c>
      <c r="K9" s="67">
        <v>238728</v>
      </c>
      <c r="L9" s="67">
        <v>807578651</v>
      </c>
      <c r="M9" s="168">
        <f>ROUND(G9*1000/D9,0)</f>
        <v>30091</v>
      </c>
    </row>
    <row r="10" spans="1:13" s="5" customFormat="1" ht="23.1" customHeight="1" x14ac:dyDescent="0.2">
      <c r="A10" s="38">
        <v>2</v>
      </c>
      <c r="B10" s="39" t="s">
        <v>157</v>
      </c>
      <c r="C10" s="68">
        <v>1292458</v>
      </c>
      <c r="D10" s="68">
        <v>28796193</v>
      </c>
      <c r="E10" s="68">
        <v>179347</v>
      </c>
      <c r="F10" s="68">
        <v>28616846</v>
      </c>
      <c r="G10" s="68">
        <v>460622338</v>
      </c>
      <c r="H10" s="68">
        <v>1913262</v>
      </c>
      <c r="I10" s="68">
        <v>458709076</v>
      </c>
      <c r="J10" s="69">
        <v>177678620</v>
      </c>
      <c r="K10" s="69">
        <v>351441</v>
      </c>
      <c r="L10" s="69">
        <v>177327179</v>
      </c>
      <c r="M10" s="171">
        <f>ROUND(G10*1000/D10,0)</f>
        <v>15996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2709172</v>
      </c>
      <c r="D11" s="68">
        <v>39952340</v>
      </c>
      <c r="E11" s="68">
        <v>256986</v>
      </c>
      <c r="F11" s="68">
        <v>39695354</v>
      </c>
      <c r="G11" s="68">
        <v>452273469</v>
      </c>
      <c r="H11" s="68">
        <v>2207832</v>
      </c>
      <c r="I11" s="68">
        <v>450065637</v>
      </c>
      <c r="J11" s="69">
        <v>170989143</v>
      </c>
      <c r="K11" s="69">
        <v>406318</v>
      </c>
      <c r="L11" s="69">
        <v>170582825</v>
      </c>
      <c r="M11" s="171">
        <f t="shared" ref="M11:M21" si="0">ROUND(G11*1000/D11,0)</f>
        <v>11320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2510409</v>
      </c>
      <c r="D12" s="68">
        <v>27805954</v>
      </c>
      <c r="E12" s="68">
        <v>311039</v>
      </c>
      <c r="F12" s="68">
        <v>27494915</v>
      </c>
      <c r="G12" s="68">
        <v>380829735</v>
      </c>
      <c r="H12" s="68">
        <v>1711448</v>
      </c>
      <c r="I12" s="68">
        <v>379118287</v>
      </c>
      <c r="J12" s="69">
        <v>152460717</v>
      </c>
      <c r="K12" s="69">
        <v>338251</v>
      </c>
      <c r="L12" s="69">
        <v>152122466</v>
      </c>
      <c r="M12" s="171">
        <f t="shared" si="0"/>
        <v>13696</v>
      </c>
    </row>
    <row r="13" spans="1:13" s="5" customFormat="1" ht="23.1" customHeight="1" x14ac:dyDescent="0.2">
      <c r="A13" s="38">
        <v>5</v>
      </c>
      <c r="B13" s="39" t="s">
        <v>160</v>
      </c>
      <c r="C13" s="68">
        <v>2242433</v>
      </c>
      <c r="D13" s="68">
        <v>24495255</v>
      </c>
      <c r="E13" s="68">
        <v>161341</v>
      </c>
      <c r="F13" s="68">
        <v>24333914</v>
      </c>
      <c r="G13" s="68">
        <v>307608174</v>
      </c>
      <c r="H13" s="68">
        <v>1071507</v>
      </c>
      <c r="I13" s="68">
        <v>306536667</v>
      </c>
      <c r="J13" s="69">
        <v>123354521</v>
      </c>
      <c r="K13" s="69">
        <v>211781</v>
      </c>
      <c r="L13" s="69">
        <v>123142740</v>
      </c>
      <c r="M13" s="171">
        <f t="shared" si="0"/>
        <v>12558</v>
      </c>
    </row>
    <row r="14" spans="1:13" s="5" customFormat="1" ht="23.1" customHeight="1" x14ac:dyDescent="0.2">
      <c r="A14" s="38">
        <v>6</v>
      </c>
      <c r="B14" s="39" t="s">
        <v>161</v>
      </c>
      <c r="C14" s="68">
        <v>2401794</v>
      </c>
      <c r="D14" s="68">
        <v>22001235</v>
      </c>
      <c r="E14" s="68">
        <v>534231</v>
      </c>
      <c r="F14" s="68">
        <v>21467004</v>
      </c>
      <c r="G14" s="68">
        <v>202180752</v>
      </c>
      <c r="H14" s="68">
        <v>3175374</v>
      </c>
      <c r="I14" s="68">
        <v>199005378</v>
      </c>
      <c r="J14" s="69">
        <v>81508205</v>
      </c>
      <c r="K14" s="69">
        <v>602741</v>
      </c>
      <c r="L14" s="69">
        <v>80905464</v>
      </c>
      <c r="M14" s="171">
        <f t="shared" si="0"/>
        <v>9190</v>
      </c>
    </row>
    <row r="15" spans="1:13" s="5" customFormat="1" ht="23.1" customHeight="1" x14ac:dyDescent="0.2">
      <c r="A15" s="38">
        <v>7</v>
      </c>
      <c r="B15" s="39" t="s">
        <v>162</v>
      </c>
      <c r="C15" s="68">
        <v>1331333</v>
      </c>
      <c r="D15" s="68">
        <v>29957200</v>
      </c>
      <c r="E15" s="68">
        <v>57868</v>
      </c>
      <c r="F15" s="68">
        <v>29899332</v>
      </c>
      <c r="G15" s="68">
        <v>581931713</v>
      </c>
      <c r="H15" s="68">
        <v>729960</v>
      </c>
      <c r="I15" s="68">
        <v>581201753</v>
      </c>
      <c r="J15" s="69">
        <v>212608514</v>
      </c>
      <c r="K15" s="69">
        <v>132675</v>
      </c>
      <c r="L15" s="69">
        <v>212475839</v>
      </c>
      <c r="M15" s="171">
        <f t="shared" si="0"/>
        <v>19425</v>
      </c>
    </row>
    <row r="16" spans="1:13" s="5" customFormat="1" ht="23.1" customHeight="1" x14ac:dyDescent="0.2">
      <c r="A16" s="38">
        <v>8</v>
      </c>
      <c r="B16" s="39" t="s">
        <v>163</v>
      </c>
      <c r="C16" s="68">
        <v>1966969</v>
      </c>
      <c r="D16" s="68">
        <v>21897038</v>
      </c>
      <c r="E16" s="68">
        <v>46292</v>
      </c>
      <c r="F16" s="68">
        <v>21850746</v>
      </c>
      <c r="G16" s="68">
        <v>257411760</v>
      </c>
      <c r="H16" s="68">
        <v>380100</v>
      </c>
      <c r="I16" s="68">
        <v>257031660</v>
      </c>
      <c r="J16" s="69">
        <v>102907733</v>
      </c>
      <c r="K16" s="69">
        <v>78465</v>
      </c>
      <c r="L16" s="69">
        <v>102829268</v>
      </c>
      <c r="M16" s="171">
        <f t="shared" si="0"/>
        <v>11756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1206230</v>
      </c>
      <c r="D17" s="68">
        <v>22119662</v>
      </c>
      <c r="E17" s="68">
        <v>211725</v>
      </c>
      <c r="F17" s="68">
        <v>21907937</v>
      </c>
      <c r="G17" s="68">
        <v>167320049</v>
      </c>
      <c r="H17" s="68">
        <v>1057852</v>
      </c>
      <c r="I17" s="68">
        <v>166262197</v>
      </c>
      <c r="J17" s="69">
        <v>66384727</v>
      </c>
      <c r="K17" s="69">
        <v>213423</v>
      </c>
      <c r="L17" s="69">
        <v>66171304</v>
      </c>
      <c r="M17" s="171">
        <f t="shared" si="0"/>
        <v>7564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755001</v>
      </c>
      <c r="D18" s="68">
        <v>9124024</v>
      </c>
      <c r="E18" s="68">
        <v>103443</v>
      </c>
      <c r="F18" s="68">
        <v>9020581</v>
      </c>
      <c r="G18" s="68">
        <v>78402097</v>
      </c>
      <c r="H18" s="68">
        <v>614650</v>
      </c>
      <c r="I18" s="68">
        <v>77787447</v>
      </c>
      <c r="J18" s="69">
        <v>30881844</v>
      </c>
      <c r="K18" s="69">
        <v>116216</v>
      </c>
      <c r="L18" s="69">
        <v>30765628</v>
      </c>
      <c r="M18" s="171">
        <f t="shared" si="0"/>
        <v>8593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3116125</v>
      </c>
      <c r="D19" s="70">
        <v>32594304</v>
      </c>
      <c r="E19" s="70">
        <v>288424</v>
      </c>
      <c r="F19" s="70">
        <v>32305880</v>
      </c>
      <c r="G19" s="70">
        <v>341298428</v>
      </c>
      <c r="H19" s="70">
        <v>1708200</v>
      </c>
      <c r="I19" s="70">
        <v>339590228</v>
      </c>
      <c r="J19" s="71">
        <v>139868269</v>
      </c>
      <c r="K19" s="71">
        <v>339149</v>
      </c>
      <c r="L19" s="71">
        <v>139529120</v>
      </c>
      <c r="M19" s="171">
        <f t="shared" si="0"/>
        <v>10471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941171</v>
      </c>
      <c r="D20" s="70">
        <v>11629056</v>
      </c>
      <c r="E20" s="70">
        <v>39555</v>
      </c>
      <c r="F20" s="70">
        <v>11589501</v>
      </c>
      <c r="G20" s="70">
        <v>120195424</v>
      </c>
      <c r="H20" s="70">
        <v>303236</v>
      </c>
      <c r="I20" s="70">
        <v>119892188</v>
      </c>
      <c r="J20" s="71">
        <v>46960251</v>
      </c>
      <c r="K20" s="71">
        <v>59334</v>
      </c>
      <c r="L20" s="71">
        <v>46900917</v>
      </c>
      <c r="M20" s="171">
        <f t="shared" si="0"/>
        <v>10336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727998</v>
      </c>
      <c r="D21" s="70">
        <v>9264469</v>
      </c>
      <c r="E21" s="70">
        <v>161614</v>
      </c>
      <c r="F21" s="70">
        <v>9102855</v>
      </c>
      <c r="G21" s="70">
        <v>51827939</v>
      </c>
      <c r="H21" s="70">
        <v>758804</v>
      </c>
      <c r="I21" s="70">
        <v>51069135</v>
      </c>
      <c r="J21" s="71">
        <v>19617262</v>
      </c>
      <c r="K21" s="71">
        <v>155568</v>
      </c>
      <c r="L21" s="71">
        <v>19461694</v>
      </c>
      <c r="M21" s="171">
        <f t="shared" si="0"/>
        <v>5594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1060651</v>
      </c>
      <c r="D22" s="72">
        <v>12701310</v>
      </c>
      <c r="E22" s="72">
        <v>20208</v>
      </c>
      <c r="F22" s="72">
        <v>12681102</v>
      </c>
      <c r="G22" s="72">
        <v>242703228</v>
      </c>
      <c r="H22" s="72">
        <v>200808</v>
      </c>
      <c r="I22" s="72">
        <v>242502420</v>
      </c>
      <c r="J22" s="73">
        <v>83462410</v>
      </c>
      <c r="K22" s="73">
        <v>40904</v>
      </c>
      <c r="L22" s="73">
        <v>83421506</v>
      </c>
      <c r="M22" s="176">
        <f t="shared" ref="M22:M28" si="1">ROUND(G22*1000/D22,0)</f>
        <v>19109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28763826</v>
      </c>
      <c r="D23" s="177">
        <f t="shared" ref="D23:L23" si="2">SUM(D9:D22)</f>
        <v>368036032</v>
      </c>
      <c r="E23" s="177">
        <f t="shared" si="2"/>
        <v>2469787</v>
      </c>
      <c r="F23" s="177">
        <f t="shared" si="2"/>
        <v>365566245</v>
      </c>
      <c r="G23" s="177">
        <f t="shared" si="2"/>
        <v>5922430510</v>
      </c>
      <c r="H23" s="177">
        <f t="shared" si="2"/>
        <v>17068283</v>
      </c>
      <c r="I23" s="177">
        <f t="shared" si="2"/>
        <v>5905362227</v>
      </c>
      <c r="J23" s="177">
        <f t="shared" si="2"/>
        <v>2216499595</v>
      </c>
      <c r="K23" s="177">
        <f t="shared" si="2"/>
        <v>3284994</v>
      </c>
      <c r="L23" s="177">
        <f t="shared" si="2"/>
        <v>2213214601</v>
      </c>
      <c r="M23" s="176">
        <f t="shared" si="1"/>
        <v>16092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792302</v>
      </c>
      <c r="D24" s="66">
        <v>10053829</v>
      </c>
      <c r="E24" s="66">
        <v>10028</v>
      </c>
      <c r="F24" s="66">
        <v>10043801</v>
      </c>
      <c r="G24" s="66">
        <v>135321197</v>
      </c>
      <c r="H24" s="66">
        <v>95156</v>
      </c>
      <c r="I24" s="66">
        <v>135226041</v>
      </c>
      <c r="J24" s="67">
        <v>62000985</v>
      </c>
      <c r="K24" s="67">
        <v>19436</v>
      </c>
      <c r="L24" s="67">
        <v>61981549</v>
      </c>
      <c r="M24" s="168">
        <f t="shared" si="1"/>
        <v>13460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301329</v>
      </c>
      <c r="D25" s="68">
        <v>6112785</v>
      </c>
      <c r="E25" s="68">
        <v>50823</v>
      </c>
      <c r="F25" s="68">
        <v>6061962</v>
      </c>
      <c r="G25" s="68">
        <v>54724247</v>
      </c>
      <c r="H25" s="68">
        <v>392803</v>
      </c>
      <c r="I25" s="68">
        <v>54331444</v>
      </c>
      <c r="J25" s="69">
        <v>19560354</v>
      </c>
      <c r="K25" s="69">
        <v>80500</v>
      </c>
      <c r="L25" s="69">
        <v>19479854</v>
      </c>
      <c r="M25" s="171">
        <f t="shared" si="1"/>
        <v>8952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523576</v>
      </c>
      <c r="D26" s="68">
        <v>4125445</v>
      </c>
      <c r="E26" s="68">
        <v>85987</v>
      </c>
      <c r="F26" s="68">
        <v>4039458</v>
      </c>
      <c r="G26" s="68">
        <v>20943609</v>
      </c>
      <c r="H26" s="68">
        <v>402126</v>
      </c>
      <c r="I26" s="68">
        <v>20541483</v>
      </c>
      <c r="J26" s="69">
        <v>8027232</v>
      </c>
      <c r="K26" s="69">
        <v>81673</v>
      </c>
      <c r="L26" s="69">
        <v>7945559</v>
      </c>
      <c r="M26" s="171">
        <f t="shared" si="1"/>
        <v>5077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236538</v>
      </c>
      <c r="D27" s="68">
        <v>3925234</v>
      </c>
      <c r="E27" s="68">
        <v>21243</v>
      </c>
      <c r="F27" s="68">
        <v>3903991</v>
      </c>
      <c r="G27" s="68">
        <v>30314326</v>
      </c>
      <c r="H27" s="68">
        <v>125424</v>
      </c>
      <c r="I27" s="68">
        <v>30188902</v>
      </c>
      <c r="J27" s="69">
        <v>11819833</v>
      </c>
      <c r="K27" s="69">
        <v>26078</v>
      </c>
      <c r="L27" s="69">
        <v>11793755</v>
      </c>
      <c r="M27" s="171">
        <f t="shared" si="1"/>
        <v>7723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717994</v>
      </c>
      <c r="D28" s="68">
        <v>6840492</v>
      </c>
      <c r="E28" s="68">
        <v>20330</v>
      </c>
      <c r="F28" s="68">
        <v>6820162</v>
      </c>
      <c r="G28" s="68">
        <v>59477469</v>
      </c>
      <c r="H28" s="68">
        <v>154128</v>
      </c>
      <c r="I28" s="68">
        <v>59323341</v>
      </c>
      <c r="J28" s="69">
        <v>27880208</v>
      </c>
      <c r="K28" s="69">
        <v>29231</v>
      </c>
      <c r="L28" s="69">
        <v>27850977</v>
      </c>
      <c r="M28" s="171">
        <f t="shared" si="1"/>
        <v>8695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626807</v>
      </c>
      <c r="D29" s="68">
        <v>9269470</v>
      </c>
      <c r="E29" s="68">
        <v>18891</v>
      </c>
      <c r="F29" s="68">
        <v>9250579</v>
      </c>
      <c r="G29" s="68">
        <v>129204250</v>
      </c>
      <c r="H29" s="68">
        <v>174014</v>
      </c>
      <c r="I29" s="68">
        <v>129030236</v>
      </c>
      <c r="J29" s="69">
        <v>45906084</v>
      </c>
      <c r="K29" s="69">
        <v>35024</v>
      </c>
      <c r="L29" s="69">
        <v>45871060</v>
      </c>
      <c r="M29" s="171">
        <f t="shared" ref="M29:M36" si="3">ROUND(G29*1000/D29,0)</f>
        <v>13939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399099</v>
      </c>
      <c r="D30" s="68">
        <v>5114206</v>
      </c>
      <c r="E30" s="68">
        <v>9490</v>
      </c>
      <c r="F30" s="68">
        <v>5104716</v>
      </c>
      <c r="G30" s="68">
        <v>83284986</v>
      </c>
      <c r="H30" s="68">
        <v>132845</v>
      </c>
      <c r="I30" s="68">
        <v>83152141</v>
      </c>
      <c r="J30" s="69">
        <v>29009426</v>
      </c>
      <c r="K30" s="69">
        <v>24673</v>
      </c>
      <c r="L30" s="69">
        <v>28984753</v>
      </c>
      <c r="M30" s="171">
        <f t="shared" si="3"/>
        <v>16285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184517</v>
      </c>
      <c r="D31" s="68">
        <v>4501525</v>
      </c>
      <c r="E31" s="68">
        <v>53761</v>
      </c>
      <c r="F31" s="68">
        <v>4447764</v>
      </c>
      <c r="G31" s="68">
        <v>23298071</v>
      </c>
      <c r="H31" s="68">
        <v>294747</v>
      </c>
      <c r="I31" s="68">
        <v>23003324</v>
      </c>
      <c r="J31" s="69">
        <v>9445448</v>
      </c>
      <c r="K31" s="69">
        <v>57523</v>
      </c>
      <c r="L31" s="69">
        <v>9387925</v>
      </c>
      <c r="M31" s="171">
        <f t="shared" si="3"/>
        <v>5176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808564</v>
      </c>
      <c r="D32" s="68">
        <v>7270663</v>
      </c>
      <c r="E32" s="68">
        <v>8641</v>
      </c>
      <c r="F32" s="68">
        <v>7262022</v>
      </c>
      <c r="G32" s="68">
        <v>94506315</v>
      </c>
      <c r="H32" s="68">
        <v>79380</v>
      </c>
      <c r="I32" s="68">
        <v>94426935</v>
      </c>
      <c r="J32" s="69">
        <v>31549291</v>
      </c>
      <c r="K32" s="69">
        <v>16852</v>
      </c>
      <c r="L32" s="69">
        <v>31532439</v>
      </c>
      <c r="M32" s="171">
        <f t="shared" si="3"/>
        <v>12998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1663689</v>
      </c>
      <c r="D33" s="68">
        <v>16312761</v>
      </c>
      <c r="E33" s="68">
        <v>456237</v>
      </c>
      <c r="F33" s="68">
        <v>15856524</v>
      </c>
      <c r="G33" s="68">
        <v>82748733</v>
      </c>
      <c r="H33" s="68">
        <v>1851068</v>
      </c>
      <c r="I33" s="68">
        <v>80897665</v>
      </c>
      <c r="J33" s="69">
        <v>36875672</v>
      </c>
      <c r="K33" s="69">
        <v>392568</v>
      </c>
      <c r="L33" s="69">
        <v>36483104</v>
      </c>
      <c r="M33" s="171">
        <f t="shared" si="3"/>
        <v>5073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433733</v>
      </c>
      <c r="D34" s="72">
        <v>5894891</v>
      </c>
      <c r="E34" s="72">
        <v>155004</v>
      </c>
      <c r="F34" s="72">
        <v>5739887</v>
      </c>
      <c r="G34" s="72">
        <v>26288203</v>
      </c>
      <c r="H34" s="72">
        <v>408784</v>
      </c>
      <c r="I34" s="72">
        <v>25879419</v>
      </c>
      <c r="J34" s="73">
        <v>10326575</v>
      </c>
      <c r="K34" s="73">
        <v>93073</v>
      </c>
      <c r="L34" s="73">
        <v>10233502</v>
      </c>
      <c r="M34" s="176">
        <f t="shared" si="3"/>
        <v>4459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6688148</v>
      </c>
      <c r="D35" s="177">
        <f t="shared" ref="D35:L35" si="4">SUM(D24:D34)</f>
        <v>79421301</v>
      </c>
      <c r="E35" s="177">
        <f t="shared" si="4"/>
        <v>890435</v>
      </c>
      <c r="F35" s="177">
        <f t="shared" si="4"/>
        <v>78530866</v>
      </c>
      <c r="G35" s="177">
        <f t="shared" si="4"/>
        <v>740111406</v>
      </c>
      <c r="H35" s="177">
        <f t="shared" si="4"/>
        <v>4110475</v>
      </c>
      <c r="I35" s="177">
        <f t="shared" si="4"/>
        <v>736000931</v>
      </c>
      <c r="J35" s="177">
        <f t="shared" si="4"/>
        <v>292401108</v>
      </c>
      <c r="K35" s="177">
        <f t="shared" si="4"/>
        <v>856631</v>
      </c>
      <c r="L35" s="177">
        <f t="shared" si="4"/>
        <v>291544477</v>
      </c>
      <c r="M35" s="178">
        <f t="shared" si="3"/>
        <v>9319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35451974</v>
      </c>
      <c r="D36" s="179">
        <f t="shared" ref="D36:L36" si="5">SUM(D23,D35)</f>
        <v>447457333</v>
      </c>
      <c r="E36" s="179">
        <f t="shared" si="5"/>
        <v>3360222</v>
      </c>
      <c r="F36" s="179">
        <f t="shared" si="5"/>
        <v>444097111</v>
      </c>
      <c r="G36" s="179">
        <f t="shared" si="5"/>
        <v>6662541916</v>
      </c>
      <c r="H36" s="179">
        <f t="shared" si="5"/>
        <v>21178758</v>
      </c>
      <c r="I36" s="179">
        <f t="shared" si="5"/>
        <v>6641363158</v>
      </c>
      <c r="J36" s="179">
        <f t="shared" si="5"/>
        <v>2508900703</v>
      </c>
      <c r="K36" s="179">
        <f t="shared" si="5"/>
        <v>4141625</v>
      </c>
      <c r="L36" s="179">
        <f t="shared" si="5"/>
        <v>2504759078</v>
      </c>
      <c r="M36" s="180">
        <f t="shared" si="3"/>
        <v>14890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G15" sqref="G1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110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192</v>
      </c>
      <c r="D8" s="33" t="s">
        <v>193</v>
      </c>
      <c r="E8" s="33" t="s">
        <v>194</v>
      </c>
      <c r="F8" s="34" t="s">
        <v>195</v>
      </c>
      <c r="G8" s="33" t="s">
        <v>196</v>
      </c>
      <c r="H8" s="33" t="s">
        <v>197</v>
      </c>
      <c r="I8" s="34" t="s">
        <v>198</v>
      </c>
      <c r="J8" s="33" t="s">
        <v>199</v>
      </c>
      <c r="K8" s="33" t="s">
        <v>200</v>
      </c>
      <c r="L8" s="33" t="s">
        <v>201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23</v>
      </c>
      <c r="D9" s="66">
        <v>4478</v>
      </c>
      <c r="E9" s="66">
        <v>0</v>
      </c>
      <c r="F9" s="66">
        <v>4478</v>
      </c>
      <c r="G9" s="66">
        <v>55859</v>
      </c>
      <c r="H9" s="66">
        <v>0</v>
      </c>
      <c r="I9" s="66">
        <v>55859</v>
      </c>
      <c r="J9" s="67">
        <v>38988</v>
      </c>
      <c r="K9" s="67">
        <v>0</v>
      </c>
      <c r="L9" s="67">
        <v>38988</v>
      </c>
      <c r="M9" s="168">
        <f>ROUND(G9*1000/D9,0)</f>
        <v>12474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6</v>
      </c>
      <c r="E10" s="68">
        <v>0</v>
      </c>
      <c r="F10" s="68">
        <v>6</v>
      </c>
      <c r="G10" s="68">
        <v>103</v>
      </c>
      <c r="H10" s="68">
        <v>0</v>
      </c>
      <c r="I10" s="68">
        <v>103</v>
      </c>
      <c r="J10" s="69">
        <v>103</v>
      </c>
      <c r="K10" s="69">
        <v>0</v>
      </c>
      <c r="L10" s="69">
        <v>103</v>
      </c>
      <c r="M10" s="171">
        <f>ROUND(G10*1000/D10,0)</f>
        <v>17167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4</v>
      </c>
      <c r="E11" s="68">
        <v>0</v>
      </c>
      <c r="F11" s="68">
        <v>4</v>
      </c>
      <c r="G11" s="68">
        <v>400</v>
      </c>
      <c r="H11" s="68">
        <v>0</v>
      </c>
      <c r="I11" s="68">
        <v>400</v>
      </c>
      <c r="J11" s="69">
        <v>400</v>
      </c>
      <c r="K11" s="69">
        <v>0</v>
      </c>
      <c r="L11" s="69">
        <v>400</v>
      </c>
      <c r="M11" s="171">
        <f t="shared" ref="M11:M21" si="0">ROUND(G11*1000/D11,0)</f>
        <v>100000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4</v>
      </c>
      <c r="E13" s="68">
        <v>0</v>
      </c>
      <c r="F13" s="68">
        <v>4</v>
      </c>
      <c r="G13" s="68">
        <v>251</v>
      </c>
      <c r="H13" s="68">
        <v>0</v>
      </c>
      <c r="I13" s="68">
        <v>251</v>
      </c>
      <c r="J13" s="69">
        <v>176</v>
      </c>
      <c r="K13" s="69">
        <v>0</v>
      </c>
      <c r="L13" s="69">
        <v>176</v>
      </c>
      <c r="M13" s="171">
        <f t="shared" si="0"/>
        <v>62750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10</v>
      </c>
      <c r="D14" s="68">
        <v>199</v>
      </c>
      <c r="E14" s="169">
        <v>0</v>
      </c>
      <c r="F14" s="68">
        <v>199</v>
      </c>
      <c r="G14" s="68">
        <v>65147</v>
      </c>
      <c r="H14" s="68">
        <v>0</v>
      </c>
      <c r="I14" s="68">
        <v>65147</v>
      </c>
      <c r="J14" s="69">
        <v>65147</v>
      </c>
      <c r="K14" s="69">
        <v>0</v>
      </c>
      <c r="L14" s="69">
        <v>65147</v>
      </c>
      <c r="M14" s="171">
        <f t="shared" si="0"/>
        <v>327372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100</v>
      </c>
      <c r="E15" s="68">
        <v>0</v>
      </c>
      <c r="F15" s="68">
        <v>100</v>
      </c>
      <c r="G15" s="68">
        <v>462</v>
      </c>
      <c r="H15" s="68">
        <v>0</v>
      </c>
      <c r="I15" s="68">
        <v>462</v>
      </c>
      <c r="J15" s="69">
        <v>323</v>
      </c>
      <c r="K15" s="69">
        <v>0</v>
      </c>
      <c r="L15" s="69">
        <v>323</v>
      </c>
      <c r="M15" s="171">
        <f t="shared" si="0"/>
        <v>4620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3</v>
      </c>
      <c r="E16" s="68">
        <v>0</v>
      </c>
      <c r="F16" s="68">
        <v>3</v>
      </c>
      <c r="G16" s="68">
        <v>724</v>
      </c>
      <c r="H16" s="68">
        <v>0</v>
      </c>
      <c r="I16" s="68">
        <v>724</v>
      </c>
      <c r="J16" s="69">
        <v>507</v>
      </c>
      <c r="K16" s="69">
        <v>0</v>
      </c>
      <c r="L16" s="69">
        <v>507</v>
      </c>
      <c r="M16" s="171">
        <f t="shared" si="0"/>
        <v>241333</v>
      </c>
    </row>
    <row r="17" spans="1:13" s="5" customFormat="1" ht="23.1" customHeight="1" x14ac:dyDescent="0.2">
      <c r="A17" s="38">
        <v>9</v>
      </c>
      <c r="B17" s="39" t="s">
        <v>164</v>
      </c>
      <c r="C17" s="68">
        <v>7</v>
      </c>
      <c r="D17" s="68">
        <v>44</v>
      </c>
      <c r="E17" s="68">
        <v>3</v>
      </c>
      <c r="F17" s="68">
        <v>41</v>
      </c>
      <c r="G17" s="68">
        <v>4757</v>
      </c>
      <c r="H17" s="68">
        <v>195</v>
      </c>
      <c r="I17" s="68">
        <v>4562</v>
      </c>
      <c r="J17" s="69">
        <v>4757</v>
      </c>
      <c r="K17" s="69">
        <v>195</v>
      </c>
      <c r="L17" s="69">
        <v>4562</v>
      </c>
      <c r="M17" s="171">
        <f t="shared" si="0"/>
        <v>108114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4</v>
      </c>
      <c r="D18" s="68">
        <v>360</v>
      </c>
      <c r="E18" s="68">
        <v>0</v>
      </c>
      <c r="F18" s="68">
        <v>360</v>
      </c>
      <c r="G18" s="68">
        <v>2610</v>
      </c>
      <c r="H18" s="68">
        <v>0</v>
      </c>
      <c r="I18" s="68">
        <v>2610</v>
      </c>
      <c r="J18" s="69">
        <v>2610</v>
      </c>
      <c r="K18" s="69">
        <v>0</v>
      </c>
      <c r="L18" s="69">
        <v>2610</v>
      </c>
      <c r="M18" s="171">
        <f t="shared" si="0"/>
        <v>7250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13</v>
      </c>
      <c r="D19" s="70">
        <v>701</v>
      </c>
      <c r="E19" s="70">
        <v>3</v>
      </c>
      <c r="F19" s="70">
        <v>698</v>
      </c>
      <c r="G19" s="70">
        <v>168266</v>
      </c>
      <c r="H19" s="70">
        <v>56</v>
      </c>
      <c r="I19" s="70">
        <v>168210</v>
      </c>
      <c r="J19" s="71">
        <v>167485</v>
      </c>
      <c r="K19" s="71">
        <v>56</v>
      </c>
      <c r="L19" s="71">
        <v>167429</v>
      </c>
      <c r="M19" s="171">
        <f t="shared" si="0"/>
        <v>240037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</v>
      </c>
      <c r="D20" s="70">
        <v>36</v>
      </c>
      <c r="E20" s="70">
        <v>0</v>
      </c>
      <c r="F20" s="70">
        <v>36</v>
      </c>
      <c r="G20" s="70">
        <v>33526</v>
      </c>
      <c r="H20" s="70">
        <v>0</v>
      </c>
      <c r="I20" s="70">
        <v>33526</v>
      </c>
      <c r="J20" s="71">
        <v>33526</v>
      </c>
      <c r="K20" s="71">
        <v>0</v>
      </c>
      <c r="L20" s="71">
        <v>33526</v>
      </c>
      <c r="M20" s="171">
        <f t="shared" si="0"/>
        <v>931278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3</v>
      </c>
      <c r="D21" s="70">
        <v>32</v>
      </c>
      <c r="E21" s="70">
        <v>0</v>
      </c>
      <c r="F21" s="70">
        <v>32</v>
      </c>
      <c r="G21" s="70">
        <v>9104</v>
      </c>
      <c r="H21" s="70">
        <v>0</v>
      </c>
      <c r="I21" s="70">
        <v>9104</v>
      </c>
      <c r="J21" s="71">
        <v>9104</v>
      </c>
      <c r="K21" s="71">
        <v>0</v>
      </c>
      <c r="L21" s="71">
        <v>9104</v>
      </c>
      <c r="M21" s="171">
        <f t="shared" si="0"/>
        <v>284500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4</v>
      </c>
      <c r="E22" s="72">
        <v>0</v>
      </c>
      <c r="F22" s="72">
        <v>4</v>
      </c>
      <c r="G22" s="72">
        <v>148</v>
      </c>
      <c r="H22" s="72">
        <v>0</v>
      </c>
      <c r="I22" s="72">
        <v>148</v>
      </c>
      <c r="J22" s="73">
        <v>104</v>
      </c>
      <c r="K22" s="73">
        <v>0</v>
      </c>
      <c r="L22" s="73">
        <v>104</v>
      </c>
      <c r="M22" s="176">
        <f>ROUND(G22*1000/D22,0)</f>
        <v>37000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67</v>
      </c>
      <c r="D23" s="177">
        <f t="shared" ref="D23:L23" si="1">SUM(D9:D22)</f>
        <v>5971</v>
      </c>
      <c r="E23" s="177">
        <f t="shared" si="1"/>
        <v>6</v>
      </c>
      <c r="F23" s="177">
        <f t="shared" si="1"/>
        <v>5965</v>
      </c>
      <c r="G23" s="177">
        <f t="shared" si="1"/>
        <v>341357</v>
      </c>
      <c r="H23" s="177">
        <f t="shared" si="1"/>
        <v>251</v>
      </c>
      <c r="I23" s="177">
        <f t="shared" si="1"/>
        <v>341106</v>
      </c>
      <c r="J23" s="177">
        <f t="shared" si="1"/>
        <v>323230</v>
      </c>
      <c r="K23" s="177">
        <f t="shared" si="1"/>
        <v>251</v>
      </c>
      <c r="L23" s="177">
        <f t="shared" si="1"/>
        <v>322979</v>
      </c>
      <c r="M23" s="176">
        <f>ROUND(G23*1000/D23,0)</f>
        <v>57169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10</v>
      </c>
      <c r="E25" s="68">
        <v>0</v>
      </c>
      <c r="F25" s="68">
        <v>10</v>
      </c>
      <c r="G25" s="68">
        <v>2129</v>
      </c>
      <c r="H25" s="68">
        <v>0</v>
      </c>
      <c r="I25" s="68">
        <v>2129</v>
      </c>
      <c r="J25" s="69">
        <v>2129</v>
      </c>
      <c r="K25" s="69">
        <v>0</v>
      </c>
      <c r="L25" s="69">
        <v>2129</v>
      </c>
      <c r="M25" s="171">
        <f>ROUND(G25*1000/D25,0)</f>
        <v>212900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1</v>
      </c>
      <c r="E26" s="68">
        <v>0</v>
      </c>
      <c r="F26" s="68">
        <v>1</v>
      </c>
      <c r="G26" s="68">
        <v>13</v>
      </c>
      <c r="H26" s="68">
        <v>0</v>
      </c>
      <c r="I26" s="68">
        <v>13</v>
      </c>
      <c r="J26" s="69">
        <v>13</v>
      </c>
      <c r="K26" s="69">
        <v>0</v>
      </c>
      <c r="L26" s="69">
        <v>13</v>
      </c>
      <c r="M26" s="171">
        <f>ROUND(G26*1000/D26,0)</f>
        <v>13000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3</v>
      </c>
      <c r="D27" s="68">
        <v>3</v>
      </c>
      <c r="E27" s="68">
        <v>0</v>
      </c>
      <c r="F27" s="68">
        <v>3</v>
      </c>
      <c r="G27" s="68">
        <v>123</v>
      </c>
      <c r="H27" s="68">
        <v>0</v>
      </c>
      <c r="I27" s="68">
        <v>123</v>
      </c>
      <c r="J27" s="69">
        <v>123</v>
      </c>
      <c r="K27" s="69">
        <v>0</v>
      </c>
      <c r="L27" s="69">
        <v>123</v>
      </c>
      <c r="M27" s="171">
        <f>ROUND(G27*1000/D27,0)</f>
        <v>41000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9">
        <v>0</v>
      </c>
      <c r="K28" s="69">
        <v>0</v>
      </c>
      <c r="L28" s="69">
        <v>0</v>
      </c>
      <c r="M28" s="171" t="s">
        <v>275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9">
        <v>0</v>
      </c>
      <c r="K29" s="69">
        <v>0</v>
      </c>
      <c r="L29" s="69">
        <v>0</v>
      </c>
      <c r="M29" s="171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9">
        <v>0</v>
      </c>
      <c r="K30" s="69">
        <v>0</v>
      </c>
      <c r="L30" s="69">
        <v>0</v>
      </c>
      <c r="M30" s="171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7</v>
      </c>
      <c r="E31" s="68">
        <v>0</v>
      </c>
      <c r="F31" s="68">
        <v>7</v>
      </c>
      <c r="G31" s="68">
        <v>4106</v>
      </c>
      <c r="H31" s="68">
        <v>0</v>
      </c>
      <c r="I31" s="68">
        <v>4106</v>
      </c>
      <c r="J31" s="69">
        <v>3783</v>
      </c>
      <c r="K31" s="69">
        <v>0</v>
      </c>
      <c r="L31" s="69">
        <v>3783</v>
      </c>
      <c r="M31" s="171">
        <f t="shared" ref="M31:M36" si="2">ROUND(G31*1000/D31,0)</f>
        <v>586571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3</v>
      </c>
      <c r="E32" s="68">
        <v>0</v>
      </c>
      <c r="F32" s="68">
        <v>3</v>
      </c>
      <c r="G32" s="68">
        <v>53</v>
      </c>
      <c r="H32" s="68">
        <v>0</v>
      </c>
      <c r="I32" s="68">
        <v>53</v>
      </c>
      <c r="J32" s="69">
        <v>53</v>
      </c>
      <c r="K32" s="69">
        <v>0</v>
      </c>
      <c r="L32" s="69">
        <v>53</v>
      </c>
      <c r="M32" s="171">
        <f t="shared" si="2"/>
        <v>17667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4</v>
      </c>
      <c r="D33" s="68">
        <v>299</v>
      </c>
      <c r="E33" s="68">
        <v>17</v>
      </c>
      <c r="F33" s="68">
        <v>282</v>
      </c>
      <c r="G33" s="68">
        <v>67179</v>
      </c>
      <c r="H33" s="68">
        <v>98</v>
      </c>
      <c r="I33" s="68">
        <v>67081</v>
      </c>
      <c r="J33" s="69">
        <v>67175</v>
      </c>
      <c r="K33" s="69">
        <v>98</v>
      </c>
      <c r="L33" s="69">
        <v>67077</v>
      </c>
      <c r="M33" s="171">
        <f t="shared" si="2"/>
        <v>224679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30</v>
      </c>
      <c r="E34" s="72">
        <v>0</v>
      </c>
      <c r="F34" s="72">
        <v>30</v>
      </c>
      <c r="G34" s="72">
        <v>12966</v>
      </c>
      <c r="H34" s="72">
        <v>0</v>
      </c>
      <c r="I34" s="72">
        <v>12966</v>
      </c>
      <c r="J34" s="73">
        <v>12655</v>
      </c>
      <c r="K34" s="73">
        <v>0</v>
      </c>
      <c r="L34" s="73">
        <v>12655</v>
      </c>
      <c r="M34" s="176">
        <f t="shared" si="2"/>
        <v>432200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7</v>
      </c>
      <c r="D35" s="177">
        <f t="shared" ref="D35:L35" si="3">SUM(D24:D34)</f>
        <v>353</v>
      </c>
      <c r="E35" s="177">
        <f t="shared" si="3"/>
        <v>17</v>
      </c>
      <c r="F35" s="177">
        <f t="shared" si="3"/>
        <v>336</v>
      </c>
      <c r="G35" s="177">
        <f t="shared" si="3"/>
        <v>86569</v>
      </c>
      <c r="H35" s="177">
        <f t="shared" si="3"/>
        <v>98</v>
      </c>
      <c r="I35" s="177">
        <f t="shared" si="3"/>
        <v>86471</v>
      </c>
      <c r="J35" s="177">
        <f t="shared" si="3"/>
        <v>85931</v>
      </c>
      <c r="K35" s="177">
        <f t="shared" si="3"/>
        <v>98</v>
      </c>
      <c r="L35" s="177">
        <f t="shared" si="3"/>
        <v>85833</v>
      </c>
      <c r="M35" s="178">
        <f t="shared" si="2"/>
        <v>245238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74</v>
      </c>
      <c r="D36" s="179">
        <f t="shared" ref="D36:L36" si="4">SUM(D23,D35)</f>
        <v>6324</v>
      </c>
      <c r="E36" s="179">
        <f t="shared" si="4"/>
        <v>23</v>
      </c>
      <c r="F36" s="179">
        <f t="shared" si="4"/>
        <v>6301</v>
      </c>
      <c r="G36" s="179">
        <f t="shared" si="4"/>
        <v>427926</v>
      </c>
      <c r="H36" s="179">
        <f t="shared" si="4"/>
        <v>349</v>
      </c>
      <c r="I36" s="179">
        <f t="shared" si="4"/>
        <v>427577</v>
      </c>
      <c r="J36" s="179">
        <f t="shared" si="4"/>
        <v>409161</v>
      </c>
      <c r="K36" s="179">
        <f t="shared" si="4"/>
        <v>349</v>
      </c>
      <c r="L36" s="179">
        <f t="shared" si="4"/>
        <v>408812</v>
      </c>
      <c r="M36" s="180">
        <f t="shared" si="2"/>
        <v>67667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F12" sqref="F1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202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206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59</v>
      </c>
      <c r="D8" s="33" t="s">
        <v>60</v>
      </c>
      <c r="E8" s="33" t="s">
        <v>61</v>
      </c>
      <c r="F8" s="34" t="s">
        <v>62</v>
      </c>
      <c r="G8" s="33" t="s">
        <v>63</v>
      </c>
      <c r="H8" s="33" t="s">
        <v>64</v>
      </c>
      <c r="I8" s="34" t="s">
        <v>65</v>
      </c>
      <c r="J8" s="33" t="s">
        <v>66</v>
      </c>
      <c r="K8" s="33" t="s">
        <v>67</v>
      </c>
      <c r="L8" s="33" t="s">
        <v>68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85649</v>
      </c>
      <c r="D9" s="66">
        <v>138504</v>
      </c>
      <c r="E9" s="66">
        <v>15381</v>
      </c>
      <c r="F9" s="66">
        <v>123123</v>
      </c>
      <c r="G9" s="66">
        <v>13490</v>
      </c>
      <c r="H9" s="66">
        <v>878</v>
      </c>
      <c r="I9" s="66">
        <v>12612</v>
      </c>
      <c r="J9" s="67">
        <v>13479</v>
      </c>
      <c r="K9" s="67">
        <v>868</v>
      </c>
      <c r="L9" s="67">
        <v>12611</v>
      </c>
      <c r="M9" s="168">
        <f>ROUND(G9*1000/D9,0)</f>
        <v>97</v>
      </c>
    </row>
    <row r="10" spans="1:13" s="5" customFormat="1" ht="23.1" customHeight="1" x14ac:dyDescent="0.2">
      <c r="A10" s="38">
        <v>2</v>
      </c>
      <c r="B10" s="39" t="s">
        <v>157</v>
      </c>
      <c r="C10" s="68">
        <v>5579</v>
      </c>
      <c r="D10" s="68">
        <v>24565</v>
      </c>
      <c r="E10" s="68">
        <v>6910</v>
      </c>
      <c r="F10" s="68">
        <v>17655</v>
      </c>
      <c r="G10" s="68">
        <v>1717</v>
      </c>
      <c r="H10" s="68">
        <v>331</v>
      </c>
      <c r="I10" s="68">
        <v>1386</v>
      </c>
      <c r="J10" s="69">
        <v>1717</v>
      </c>
      <c r="K10" s="69">
        <v>331</v>
      </c>
      <c r="L10" s="69">
        <v>1386</v>
      </c>
      <c r="M10" s="171">
        <f>ROUND(G10*1000/D10,0)</f>
        <v>70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2263837</v>
      </c>
      <c r="D11" s="68">
        <v>139690</v>
      </c>
      <c r="E11" s="68">
        <v>25841</v>
      </c>
      <c r="F11" s="68">
        <v>113849</v>
      </c>
      <c r="G11" s="68">
        <v>5324</v>
      </c>
      <c r="H11" s="68">
        <v>538</v>
      </c>
      <c r="I11" s="68">
        <v>4786</v>
      </c>
      <c r="J11" s="69">
        <v>4591</v>
      </c>
      <c r="K11" s="69">
        <v>315</v>
      </c>
      <c r="L11" s="69">
        <v>4276</v>
      </c>
      <c r="M11" s="171">
        <f t="shared" ref="M11:M21" si="0">ROUND(G11*1000/D11,0)</f>
        <v>38</v>
      </c>
    </row>
    <row r="12" spans="1:13" s="5" customFormat="1" ht="23.1" customHeight="1" x14ac:dyDescent="0.2">
      <c r="A12" s="38">
        <v>4</v>
      </c>
      <c r="B12" s="39" t="s">
        <v>159</v>
      </c>
      <c r="C12" s="68">
        <v>77207</v>
      </c>
      <c r="D12" s="68">
        <v>127722</v>
      </c>
      <c r="E12" s="68">
        <v>5047</v>
      </c>
      <c r="F12" s="68">
        <v>122675</v>
      </c>
      <c r="G12" s="68">
        <v>40860</v>
      </c>
      <c r="H12" s="68">
        <v>261</v>
      </c>
      <c r="I12" s="68">
        <v>40599</v>
      </c>
      <c r="J12" s="69">
        <v>35412</v>
      </c>
      <c r="K12" s="69">
        <v>215</v>
      </c>
      <c r="L12" s="69">
        <v>35197</v>
      </c>
      <c r="M12" s="171">
        <f t="shared" si="0"/>
        <v>320</v>
      </c>
    </row>
    <row r="13" spans="1:13" s="5" customFormat="1" ht="23.1" customHeight="1" x14ac:dyDescent="0.2">
      <c r="A13" s="38">
        <v>5</v>
      </c>
      <c r="B13" s="39" t="s">
        <v>160</v>
      </c>
      <c r="C13" s="68">
        <v>6801</v>
      </c>
      <c r="D13" s="68">
        <v>12982</v>
      </c>
      <c r="E13" s="68">
        <v>629</v>
      </c>
      <c r="F13" s="68">
        <v>12353</v>
      </c>
      <c r="G13" s="68">
        <v>80</v>
      </c>
      <c r="H13" s="68">
        <v>4</v>
      </c>
      <c r="I13" s="68">
        <v>76</v>
      </c>
      <c r="J13" s="69">
        <v>80</v>
      </c>
      <c r="K13" s="69">
        <v>4</v>
      </c>
      <c r="L13" s="69">
        <v>76</v>
      </c>
      <c r="M13" s="171">
        <f t="shared" si="0"/>
        <v>6</v>
      </c>
    </row>
    <row r="14" spans="1:13" s="5" customFormat="1" ht="23.1" customHeight="1" x14ac:dyDescent="0.2">
      <c r="A14" s="38">
        <v>6</v>
      </c>
      <c r="B14" s="39" t="s">
        <v>161</v>
      </c>
      <c r="C14" s="68">
        <v>3617104</v>
      </c>
      <c r="D14" s="68">
        <v>860954</v>
      </c>
      <c r="E14" s="68">
        <v>4420</v>
      </c>
      <c r="F14" s="68">
        <v>856534</v>
      </c>
      <c r="G14" s="68">
        <v>36354</v>
      </c>
      <c r="H14" s="68">
        <v>233</v>
      </c>
      <c r="I14" s="68">
        <v>36121</v>
      </c>
      <c r="J14" s="69">
        <v>28087</v>
      </c>
      <c r="K14" s="69">
        <v>233</v>
      </c>
      <c r="L14" s="69">
        <v>27854</v>
      </c>
      <c r="M14" s="171">
        <f t="shared" si="0"/>
        <v>42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218706</v>
      </c>
      <c r="D15" s="68">
        <v>86320</v>
      </c>
      <c r="E15" s="68">
        <v>23908</v>
      </c>
      <c r="F15" s="68">
        <v>62412</v>
      </c>
      <c r="G15" s="68">
        <v>5747</v>
      </c>
      <c r="H15" s="68">
        <v>1210</v>
      </c>
      <c r="I15" s="68">
        <v>4537</v>
      </c>
      <c r="J15" s="69">
        <v>5747</v>
      </c>
      <c r="K15" s="69">
        <v>1210</v>
      </c>
      <c r="L15" s="69">
        <v>4537</v>
      </c>
      <c r="M15" s="171">
        <f t="shared" si="0"/>
        <v>67</v>
      </c>
    </row>
    <row r="16" spans="1:13" s="5" customFormat="1" ht="23.1" customHeight="1" x14ac:dyDescent="0.2">
      <c r="A16" s="38">
        <v>8</v>
      </c>
      <c r="B16" s="39" t="s">
        <v>163</v>
      </c>
      <c r="C16" s="68">
        <v>229688</v>
      </c>
      <c r="D16" s="68">
        <v>55078</v>
      </c>
      <c r="E16" s="68">
        <v>9530</v>
      </c>
      <c r="F16" s="68">
        <v>45548</v>
      </c>
      <c r="G16" s="68">
        <v>62699</v>
      </c>
      <c r="H16" s="68">
        <v>167</v>
      </c>
      <c r="I16" s="68">
        <v>62532</v>
      </c>
      <c r="J16" s="69">
        <v>41475</v>
      </c>
      <c r="K16" s="69">
        <v>167</v>
      </c>
      <c r="L16" s="69">
        <v>41308</v>
      </c>
      <c r="M16" s="171">
        <f t="shared" si="0"/>
        <v>1138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37094</v>
      </c>
      <c r="D17" s="68">
        <v>86415</v>
      </c>
      <c r="E17" s="68">
        <v>10897</v>
      </c>
      <c r="F17" s="68">
        <v>75518</v>
      </c>
      <c r="G17" s="68">
        <v>101831</v>
      </c>
      <c r="H17" s="68">
        <v>753</v>
      </c>
      <c r="I17" s="68">
        <v>101078</v>
      </c>
      <c r="J17" s="69">
        <v>71023</v>
      </c>
      <c r="K17" s="69">
        <v>606</v>
      </c>
      <c r="L17" s="69">
        <v>70417</v>
      </c>
      <c r="M17" s="171">
        <f t="shared" si="0"/>
        <v>1178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122139</v>
      </c>
      <c r="D18" s="68">
        <v>50660</v>
      </c>
      <c r="E18" s="68">
        <v>3570</v>
      </c>
      <c r="F18" s="68">
        <v>47090</v>
      </c>
      <c r="G18" s="68">
        <v>7916</v>
      </c>
      <c r="H18" s="68">
        <v>71</v>
      </c>
      <c r="I18" s="68">
        <v>7845</v>
      </c>
      <c r="J18" s="69">
        <v>7916</v>
      </c>
      <c r="K18" s="69">
        <v>71</v>
      </c>
      <c r="L18" s="69">
        <v>7845</v>
      </c>
      <c r="M18" s="171">
        <f t="shared" si="0"/>
        <v>156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3638</v>
      </c>
      <c r="D19" s="70">
        <v>1071783</v>
      </c>
      <c r="E19" s="70">
        <v>2386</v>
      </c>
      <c r="F19" s="70">
        <v>1069397</v>
      </c>
      <c r="G19" s="70">
        <v>25163</v>
      </c>
      <c r="H19" s="70">
        <v>68</v>
      </c>
      <c r="I19" s="70">
        <v>25095</v>
      </c>
      <c r="J19" s="71">
        <v>25163</v>
      </c>
      <c r="K19" s="71">
        <v>68</v>
      </c>
      <c r="L19" s="71">
        <v>25095</v>
      </c>
      <c r="M19" s="171">
        <f t="shared" si="0"/>
        <v>23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151673</v>
      </c>
      <c r="D20" s="70">
        <v>10339</v>
      </c>
      <c r="E20" s="70">
        <v>0</v>
      </c>
      <c r="F20" s="70">
        <v>10339</v>
      </c>
      <c r="G20" s="70">
        <v>284</v>
      </c>
      <c r="H20" s="70">
        <v>0</v>
      </c>
      <c r="I20" s="70">
        <v>284</v>
      </c>
      <c r="J20" s="71">
        <v>284</v>
      </c>
      <c r="K20" s="71">
        <v>0</v>
      </c>
      <c r="L20" s="71">
        <v>284</v>
      </c>
      <c r="M20" s="171">
        <f t="shared" si="0"/>
        <v>27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12260</v>
      </c>
      <c r="D21" s="70">
        <v>71500</v>
      </c>
      <c r="E21" s="70">
        <v>3179</v>
      </c>
      <c r="F21" s="70">
        <v>68321</v>
      </c>
      <c r="G21" s="70">
        <v>1388</v>
      </c>
      <c r="H21" s="70">
        <v>62</v>
      </c>
      <c r="I21" s="70">
        <v>1326</v>
      </c>
      <c r="J21" s="71">
        <v>1363</v>
      </c>
      <c r="K21" s="71">
        <v>62</v>
      </c>
      <c r="L21" s="71">
        <v>1301</v>
      </c>
      <c r="M21" s="171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60153</v>
      </c>
      <c r="D22" s="72">
        <v>2504</v>
      </c>
      <c r="E22" s="72">
        <v>0</v>
      </c>
      <c r="F22" s="72">
        <v>2504</v>
      </c>
      <c r="G22" s="72">
        <v>8368</v>
      </c>
      <c r="H22" s="72">
        <v>0</v>
      </c>
      <c r="I22" s="72">
        <v>8368</v>
      </c>
      <c r="J22" s="73">
        <v>5265</v>
      </c>
      <c r="K22" s="73">
        <v>0</v>
      </c>
      <c r="L22" s="73">
        <v>5265</v>
      </c>
      <c r="M22" s="176">
        <f>ROUND(G22*1000/D22,0)</f>
        <v>3342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6891528</v>
      </c>
      <c r="D23" s="177">
        <f t="shared" ref="D23:L23" si="1">SUM(D9:D22)</f>
        <v>2739016</v>
      </c>
      <c r="E23" s="177">
        <f t="shared" si="1"/>
        <v>111698</v>
      </c>
      <c r="F23" s="177">
        <f t="shared" si="1"/>
        <v>2627318</v>
      </c>
      <c r="G23" s="177">
        <f t="shared" si="1"/>
        <v>311221</v>
      </c>
      <c r="H23" s="177">
        <f t="shared" si="1"/>
        <v>4576</v>
      </c>
      <c r="I23" s="177">
        <f t="shared" si="1"/>
        <v>306645</v>
      </c>
      <c r="J23" s="177">
        <f t="shared" si="1"/>
        <v>241602</v>
      </c>
      <c r="K23" s="177">
        <f t="shared" si="1"/>
        <v>4150</v>
      </c>
      <c r="L23" s="177">
        <f t="shared" si="1"/>
        <v>237452</v>
      </c>
      <c r="M23" s="176">
        <f>ROUND(G23*1000/D23,0)</f>
        <v>114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37861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188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2096</v>
      </c>
      <c r="E26" s="68">
        <v>1437</v>
      </c>
      <c r="F26" s="68">
        <v>659</v>
      </c>
      <c r="G26" s="68">
        <v>31</v>
      </c>
      <c r="H26" s="68">
        <v>21</v>
      </c>
      <c r="I26" s="68">
        <v>10</v>
      </c>
      <c r="J26" s="69">
        <v>31</v>
      </c>
      <c r="K26" s="69">
        <v>21</v>
      </c>
      <c r="L26" s="69">
        <v>10</v>
      </c>
      <c r="M26" s="171">
        <f t="shared" ref="M26:M31" si="2">ROUND(G26*1000/D26,0)</f>
        <v>15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1920</v>
      </c>
      <c r="D27" s="68">
        <v>33410</v>
      </c>
      <c r="E27" s="68">
        <v>3231</v>
      </c>
      <c r="F27" s="68">
        <v>30179</v>
      </c>
      <c r="G27" s="68">
        <v>740</v>
      </c>
      <c r="H27" s="68">
        <v>31</v>
      </c>
      <c r="I27" s="68">
        <v>709</v>
      </c>
      <c r="J27" s="69">
        <v>740</v>
      </c>
      <c r="K27" s="69">
        <v>31</v>
      </c>
      <c r="L27" s="69">
        <v>709</v>
      </c>
      <c r="M27" s="171">
        <f t="shared" si="2"/>
        <v>22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95668</v>
      </c>
      <c r="D28" s="68">
        <v>2849</v>
      </c>
      <c r="E28" s="68">
        <v>0</v>
      </c>
      <c r="F28" s="68">
        <v>2849</v>
      </c>
      <c r="G28" s="68">
        <v>71</v>
      </c>
      <c r="H28" s="68">
        <v>0</v>
      </c>
      <c r="I28" s="68">
        <v>71</v>
      </c>
      <c r="J28" s="69">
        <v>71</v>
      </c>
      <c r="K28" s="69">
        <v>0</v>
      </c>
      <c r="L28" s="69">
        <v>71</v>
      </c>
      <c r="M28" s="171">
        <f t="shared" si="2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836</v>
      </c>
      <c r="E29" s="68">
        <v>112</v>
      </c>
      <c r="F29" s="68">
        <v>724</v>
      </c>
      <c r="G29" s="68">
        <v>2</v>
      </c>
      <c r="H29" s="68">
        <v>0</v>
      </c>
      <c r="I29" s="68">
        <v>2</v>
      </c>
      <c r="J29" s="69">
        <v>2</v>
      </c>
      <c r="K29" s="69">
        <v>0</v>
      </c>
      <c r="L29" s="69">
        <v>2</v>
      </c>
      <c r="M29" s="171">
        <f t="shared" si="2"/>
        <v>2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471474</v>
      </c>
      <c r="D30" s="68">
        <v>1430</v>
      </c>
      <c r="E30" s="68">
        <v>0</v>
      </c>
      <c r="F30" s="68">
        <v>1430</v>
      </c>
      <c r="G30" s="68">
        <v>22</v>
      </c>
      <c r="H30" s="68">
        <v>0</v>
      </c>
      <c r="I30" s="68">
        <v>22</v>
      </c>
      <c r="J30" s="69">
        <v>22</v>
      </c>
      <c r="K30" s="69">
        <v>0</v>
      </c>
      <c r="L30" s="69">
        <v>22</v>
      </c>
      <c r="M30" s="171">
        <f t="shared" si="2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225494</v>
      </c>
      <c r="D31" s="68">
        <v>20588</v>
      </c>
      <c r="E31" s="68">
        <v>368</v>
      </c>
      <c r="F31" s="68">
        <v>20220</v>
      </c>
      <c r="G31" s="68">
        <v>2225</v>
      </c>
      <c r="H31" s="68">
        <v>11</v>
      </c>
      <c r="I31" s="68">
        <v>2214</v>
      </c>
      <c r="J31" s="69">
        <v>2225</v>
      </c>
      <c r="K31" s="69">
        <v>11</v>
      </c>
      <c r="L31" s="69">
        <v>2214</v>
      </c>
      <c r="M31" s="171">
        <f t="shared" si="2"/>
        <v>108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9">
        <v>0</v>
      </c>
      <c r="K32" s="69">
        <v>0</v>
      </c>
      <c r="L32" s="69">
        <v>0</v>
      </c>
      <c r="M32" s="171" t="s">
        <v>275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25775</v>
      </c>
      <c r="D33" s="68">
        <v>251881</v>
      </c>
      <c r="E33" s="68">
        <v>12643</v>
      </c>
      <c r="F33" s="68">
        <v>239238</v>
      </c>
      <c r="G33" s="68">
        <v>3526</v>
      </c>
      <c r="H33" s="68">
        <v>177</v>
      </c>
      <c r="I33" s="68">
        <v>3349</v>
      </c>
      <c r="J33" s="69">
        <v>3526</v>
      </c>
      <c r="K33" s="69">
        <v>177</v>
      </c>
      <c r="L33" s="69">
        <v>3349</v>
      </c>
      <c r="M33" s="171">
        <f>ROUND(G33*1000/D33,0)</f>
        <v>14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10309</v>
      </c>
      <c r="D34" s="72">
        <v>20580</v>
      </c>
      <c r="E34" s="72">
        <v>616</v>
      </c>
      <c r="F34" s="72">
        <v>19964</v>
      </c>
      <c r="G34" s="72">
        <v>836</v>
      </c>
      <c r="H34" s="72">
        <v>11</v>
      </c>
      <c r="I34" s="72">
        <v>825</v>
      </c>
      <c r="J34" s="73">
        <v>836</v>
      </c>
      <c r="K34" s="73">
        <v>11</v>
      </c>
      <c r="L34" s="73">
        <v>825</v>
      </c>
      <c r="M34" s="176">
        <f>ROUND(G34*1000/D34,0)</f>
        <v>41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868689</v>
      </c>
      <c r="D35" s="177">
        <f t="shared" ref="D35:L35" si="3">SUM(D24:D34)</f>
        <v>333670</v>
      </c>
      <c r="E35" s="177">
        <f t="shared" si="3"/>
        <v>18407</v>
      </c>
      <c r="F35" s="177">
        <f t="shared" si="3"/>
        <v>315263</v>
      </c>
      <c r="G35" s="177">
        <f t="shared" si="3"/>
        <v>7453</v>
      </c>
      <c r="H35" s="177">
        <f t="shared" si="3"/>
        <v>251</v>
      </c>
      <c r="I35" s="177">
        <f t="shared" si="3"/>
        <v>7202</v>
      </c>
      <c r="J35" s="177">
        <f t="shared" si="3"/>
        <v>7453</v>
      </c>
      <c r="K35" s="177">
        <f t="shared" si="3"/>
        <v>251</v>
      </c>
      <c r="L35" s="177">
        <f t="shared" si="3"/>
        <v>7202</v>
      </c>
      <c r="M35" s="178">
        <f>ROUND(G35*1000/D35,0)</f>
        <v>22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7760217</v>
      </c>
      <c r="D36" s="179">
        <f t="shared" ref="D36:L36" si="4">SUM(D23,D35)</f>
        <v>3072686</v>
      </c>
      <c r="E36" s="179">
        <f t="shared" si="4"/>
        <v>130105</v>
      </c>
      <c r="F36" s="179">
        <f t="shared" si="4"/>
        <v>2942581</v>
      </c>
      <c r="G36" s="179">
        <f t="shared" si="4"/>
        <v>318674</v>
      </c>
      <c r="H36" s="179">
        <f t="shared" si="4"/>
        <v>4827</v>
      </c>
      <c r="I36" s="179">
        <f t="shared" si="4"/>
        <v>313847</v>
      </c>
      <c r="J36" s="179">
        <f t="shared" si="4"/>
        <v>249055</v>
      </c>
      <c r="K36" s="179">
        <f t="shared" si="4"/>
        <v>4401</v>
      </c>
      <c r="L36" s="179">
        <f t="shared" si="4"/>
        <v>244654</v>
      </c>
      <c r="M36" s="180">
        <f>ROUND(G36*1000/D36,0)</f>
        <v>104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E11" sqref="E11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179</v>
      </c>
      <c r="M3" s="10" t="s">
        <v>180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69</v>
      </c>
      <c r="D8" s="33" t="s">
        <v>70</v>
      </c>
      <c r="E8" s="33" t="s">
        <v>71</v>
      </c>
      <c r="F8" s="34" t="s">
        <v>72</v>
      </c>
      <c r="G8" s="33" t="s">
        <v>73</v>
      </c>
      <c r="H8" s="33" t="s">
        <v>74</v>
      </c>
      <c r="I8" s="34" t="s">
        <v>75</v>
      </c>
      <c r="J8" s="33" t="s">
        <v>76</v>
      </c>
      <c r="K8" s="33" t="s">
        <v>77</v>
      </c>
      <c r="L8" s="33" t="s">
        <v>78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3642253</v>
      </c>
      <c r="D9" s="66">
        <v>61942541</v>
      </c>
      <c r="E9" s="66">
        <v>4826152</v>
      </c>
      <c r="F9" s="66">
        <v>57116389</v>
      </c>
      <c r="G9" s="66">
        <v>1385469</v>
      </c>
      <c r="H9" s="66">
        <v>117311</v>
      </c>
      <c r="I9" s="66">
        <v>1268158</v>
      </c>
      <c r="J9" s="67">
        <v>1385469</v>
      </c>
      <c r="K9" s="67">
        <v>117311</v>
      </c>
      <c r="L9" s="67">
        <v>1268158</v>
      </c>
      <c r="M9" s="168">
        <f>ROUND(G9*1000*1000/D9,0)</f>
        <v>22367</v>
      </c>
    </row>
    <row r="10" spans="1:13" s="5" customFormat="1" ht="23.1" customHeight="1" x14ac:dyDescent="0.2">
      <c r="A10" s="38">
        <v>2</v>
      </c>
      <c r="B10" s="39" t="s">
        <v>157</v>
      </c>
      <c r="C10" s="68">
        <v>2265044</v>
      </c>
      <c r="D10" s="68">
        <v>45693460</v>
      </c>
      <c r="E10" s="68">
        <v>2799261</v>
      </c>
      <c r="F10" s="68">
        <v>42894199</v>
      </c>
      <c r="G10" s="68">
        <v>1085845</v>
      </c>
      <c r="H10" s="68">
        <v>66348</v>
      </c>
      <c r="I10" s="68">
        <v>1019497</v>
      </c>
      <c r="J10" s="69">
        <v>1085845</v>
      </c>
      <c r="K10" s="69">
        <v>66348</v>
      </c>
      <c r="L10" s="69">
        <v>1019497</v>
      </c>
      <c r="M10" s="171">
        <f>ROUND(G10*1000*1000/D10,0)</f>
        <v>23764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3964582</v>
      </c>
      <c r="D11" s="68">
        <v>51263704</v>
      </c>
      <c r="E11" s="68">
        <v>2602598</v>
      </c>
      <c r="F11" s="68">
        <v>48661106</v>
      </c>
      <c r="G11" s="68">
        <v>1099408</v>
      </c>
      <c r="H11" s="68">
        <v>60330</v>
      </c>
      <c r="I11" s="68">
        <v>1039078</v>
      </c>
      <c r="J11" s="69">
        <v>1099407</v>
      </c>
      <c r="K11" s="69">
        <v>60330</v>
      </c>
      <c r="L11" s="69">
        <v>1039077</v>
      </c>
      <c r="M11" s="171">
        <f t="shared" ref="M11:M20" si="0">ROUND(G11*1000*1000/D11,0)</f>
        <v>21446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2720201</v>
      </c>
      <c r="D12" s="68">
        <v>76879092</v>
      </c>
      <c r="E12" s="68">
        <v>3883842</v>
      </c>
      <c r="F12" s="68">
        <v>72995250</v>
      </c>
      <c r="G12" s="68">
        <v>1806730</v>
      </c>
      <c r="H12" s="68">
        <v>88496</v>
      </c>
      <c r="I12" s="68">
        <v>1718234</v>
      </c>
      <c r="J12" s="69">
        <v>1806730</v>
      </c>
      <c r="K12" s="69">
        <v>88496</v>
      </c>
      <c r="L12" s="69">
        <v>1718234</v>
      </c>
      <c r="M12" s="171">
        <f t="shared" si="0"/>
        <v>23501</v>
      </c>
    </row>
    <row r="13" spans="1:13" s="5" customFormat="1" ht="23.1" customHeight="1" x14ac:dyDescent="0.2">
      <c r="A13" s="38">
        <v>5</v>
      </c>
      <c r="B13" s="39" t="s">
        <v>160</v>
      </c>
      <c r="C13" s="68">
        <v>9983135</v>
      </c>
      <c r="D13" s="68">
        <v>98400784</v>
      </c>
      <c r="E13" s="68">
        <v>3791545</v>
      </c>
      <c r="F13" s="68">
        <v>94609239</v>
      </c>
      <c r="G13" s="68">
        <v>3149658</v>
      </c>
      <c r="H13" s="68">
        <v>117060</v>
      </c>
      <c r="I13" s="68">
        <v>3032598</v>
      </c>
      <c r="J13" s="69">
        <v>3149658</v>
      </c>
      <c r="K13" s="69">
        <v>117060</v>
      </c>
      <c r="L13" s="69">
        <v>3032598</v>
      </c>
      <c r="M13" s="171">
        <f t="shared" si="0"/>
        <v>32008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14801811</v>
      </c>
      <c r="D14" s="68">
        <v>106377819</v>
      </c>
      <c r="E14" s="68">
        <v>8416083</v>
      </c>
      <c r="F14" s="68">
        <v>97961736</v>
      </c>
      <c r="G14" s="68">
        <v>2107045</v>
      </c>
      <c r="H14" s="68">
        <v>149829</v>
      </c>
      <c r="I14" s="68">
        <v>1957216</v>
      </c>
      <c r="J14" s="69">
        <v>2107045</v>
      </c>
      <c r="K14" s="69">
        <v>149829</v>
      </c>
      <c r="L14" s="69">
        <v>1957216</v>
      </c>
      <c r="M14" s="171">
        <f t="shared" si="0"/>
        <v>19807</v>
      </c>
    </row>
    <row r="15" spans="1:13" s="5" customFormat="1" ht="23.1" customHeight="1" x14ac:dyDescent="0.2">
      <c r="A15" s="38">
        <v>7</v>
      </c>
      <c r="B15" s="39" t="s">
        <v>162</v>
      </c>
      <c r="C15" s="68">
        <v>331344</v>
      </c>
      <c r="D15" s="68">
        <v>7719484</v>
      </c>
      <c r="E15" s="68">
        <v>1050341</v>
      </c>
      <c r="F15" s="68">
        <v>6669143</v>
      </c>
      <c r="G15" s="68">
        <v>224634</v>
      </c>
      <c r="H15" s="68">
        <v>30564</v>
      </c>
      <c r="I15" s="68">
        <v>194070</v>
      </c>
      <c r="J15" s="69">
        <v>224634</v>
      </c>
      <c r="K15" s="69">
        <v>30564</v>
      </c>
      <c r="L15" s="69">
        <v>194070</v>
      </c>
      <c r="M15" s="171">
        <f t="shared" si="0"/>
        <v>29100</v>
      </c>
    </row>
    <row r="16" spans="1:13" s="5" customFormat="1" ht="23.1" customHeight="1" x14ac:dyDescent="0.2">
      <c r="A16" s="38">
        <v>8</v>
      </c>
      <c r="B16" s="39" t="s">
        <v>163</v>
      </c>
      <c r="C16" s="68">
        <v>584745</v>
      </c>
      <c r="D16" s="68">
        <v>13793334</v>
      </c>
      <c r="E16" s="68">
        <v>1082114</v>
      </c>
      <c r="F16" s="68">
        <v>12711220</v>
      </c>
      <c r="G16" s="68">
        <v>318427</v>
      </c>
      <c r="H16" s="68">
        <v>28237</v>
      </c>
      <c r="I16" s="68">
        <v>290190</v>
      </c>
      <c r="J16" s="69">
        <v>318427</v>
      </c>
      <c r="K16" s="69">
        <v>28237</v>
      </c>
      <c r="L16" s="69">
        <v>290190</v>
      </c>
      <c r="M16" s="171">
        <f t="shared" si="0"/>
        <v>23086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1277928</v>
      </c>
      <c r="D17" s="68">
        <v>76782522</v>
      </c>
      <c r="E17" s="68">
        <v>4237360</v>
      </c>
      <c r="F17" s="68">
        <v>72545162</v>
      </c>
      <c r="G17" s="68">
        <v>1888822</v>
      </c>
      <c r="H17" s="68">
        <v>103522</v>
      </c>
      <c r="I17" s="68">
        <v>1785300</v>
      </c>
      <c r="J17" s="69">
        <v>1888822</v>
      </c>
      <c r="K17" s="69">
        <v>103522</v>
      </c>
      <c r="L17" s="69">
        <v>1785300</v>
      </c>
      <c r="M17" s="171">
        <f t="shared" si="0"/>
        <v>24600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12775188</v>
      </c>
      <c r="D18" s="68">
        <v>44303690</v>
      </c>
      <c r="E18" s="68">
        <v>3189104</v>
      </c>
      <c r="F18" s="68">
        <v>41114586</v>
      </c>
      <c r="G18" s="68">
        <v>1077228</v>
      </c>
      <c r="H18" s="68">
        <v>75900</v>
      </c>
      <c r="I18" s="68">
        <v>1001328</v>
      </c>
      <c r="J18" s="69">
        <v>1077228</v>
      </c>
      <c r="K18" s="69">
        <v>75900</v>
      </c>
      <c r="L18" s="69">
        <v>1001328</v>
      </c>
      <c r="M18" s="171">
        <f t="shared" si="0"/>
        <v>24315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4838427</v>
      </c>
      <c r="D19" s="70">
        <v>81683529</v>
      </c>
      <c r="E19" s="70">
        <v>22002044</v>
      </c>
      <c r="F19" s="70">
        <v>59681485</v>
      </c>
      <c r="G19" s="70">
        <v>1820746</v>
      </c>
      <c r="H19" s="70">
        <v>490795</v>
      </c>
      <c r="I19" s="70">
        <v>1329951</v>
      </c>
      <c r="J19" s="71">
        <v>1820741</v>
      </c>
      <c r="K19" s="71">
        <v>490795</v>
      </c>
      <c r="L19" s="71">
        <v>1329946</v>
      </c>
      <c r="M19" s="171">
        <f t="shared" si="0"/>
        <v>22290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1343894</v>
      </c>
      <c r="D20" s="70">
        <v>24640304</v>
      </c>
      <c r="E20" s="70">
        <v>1381552</v>
      </c>
      <c r="F20" s="70">
        <v>23258752</v>
      </c>
      <c r="G20" s="70">
        <v>712835</v>
      </c>
      <c r="H20" s="70">
        <v>39491</v>
      </c>
      <c r="I20" s="70">
        <v>673344</v>
      </c>
      <c r="J20" s="71">
        <v>712835</v>
      </c>
      <c r="K20" s="71">
        <v>39491</v>
      </c>
      <c r="L20" s="71">
        <v>673344</v>
      </c>
      <c r="M20" s="171">
        <f t="shared" si="0"/>
        <v>28930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1870192</v>
      </c>
      <c r="D21" s="70">
        <v>65823067</v>
      </c>
      <c r="E21" s="70">
        <v>4433277</v>
      </c>
      <c r="F21" s="70">
        <v>61389790</v>
      </c>
      <c r="G21" s="70">
        <v>1491612</v>
      </c>
      <c r="H21" s="70">
        <v>100151</v>
      </c>
      <c r="I21" s="70">
        <v>1391461</v>
      </c>
      <c r="J21" s="71">
        <v>1462105</v>
      </c>
      <c r="K21" s="71">
        <v>98641</v>
      </c>
      <c r="L21" s="71">
        <v>1363464</v>
      </c>
      <c r="M21" s="171">
        <f>ROUND(G21*1000*1000/D21,0)</f>
        <v>22661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185339</v>
      </c>
      <c r="D22" s="72">
        <v>3419627</v>
      </c>
      <c r="E22" s="72">
        <v>455350</v>
      </c>
      <c r="F22" s="72">
        <v>2964277</v>
      </c>
      <c r="G22" s="72">
        <v>98826</v>
      </c>
      <c r="H22" s="72">
        <v>13159</v>
      </c>
      <c r="I22" s="72">
        <v>85667</v>
      </c>
      <c r="J22" s="73">
        <v>98826</v>
      </c>
      <c r="K22" s="73">
        <v>13159</v>
      </c>
      <c r="L22" s="73">
        <v>85667</v>
      </c>
      <c r="M22" s="176">
        <f>ROUND(G22*1000*1000/D22,0)</f>
        <v>28900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60584083</v>
      </c>
      <c r="D23" s="177">
        <f t="shared" ref="D23:L23" si="1">SUM(D9:D22)</f>
        <v>758722957</v>
      </c>
      <c r="E23" s="177">
        <f t="shared" si="1"/>
        <v>64150623</v>
      </c>
      <c r="F23" s="177">
        <f t="shared" si="1"/>
        <v>694572334</v>
      </c>
      <c r="G23" s="177">
        <f t="shared" si="1"/>
        <v>18267285</v>
      </c>
      <c r="H23" s="177">
        <f t="shared" si="1"/>
        <v>1481193</v>
      </c>
      <c r="I23" s="177">
        <f t="shared" si="1"/>
        <v>16786092</v>
      </c>
      <c r="J23" s="177">
        <f t="shared" si="1"/>
        <v>18237772</v>
      </c>
      <c r="K23" s="177">
        <f t="shared" si="1"/>
        <v>1479683</v>
      </c>
      <c r="L23" s="177">
        <f t="shared" si="1"/>
        <v>16758089</v>
      </c>
      <c r="M23" s="176">
        <f>ROUND(G23*1000*1000/D23,0)</f>
        <v>24076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43238</v>
      </c>
      <c r="D24" s="66">
        <v>1987629</v>
      </c>
      <c r="E24" s="66">
        <v>250079</v>
      </c>
      <c r="F24" s="66">
        <v>1737550</v>
      </c>
      <c r="G24" s="66">
        <v>48100</v>
      </c>
      <c r="H24" s="66">
        <v>6052</v>
      </c>
      <c r="I24" s="66">
        <v>42048</v>
      </c>
      <c r="J24" s="67">
        <v>48100</v>
      </c>
      <c r="K24" s="67">
        <v>6052</v>
      </c>
      <c r="L24" s="67">
        <v>42048</v>
      </c>
      <c r="M24" s="168">
        <f>ROUND(G24*1000*1000/D24,0)</f>
        <v>24200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1314805</v>
      </c>
      <c r="D25" s="68">
        <v>21417311</v>
      </c>
      <c r="E25" s="68">
        <v>1664931</v>
      </c>
      <c r="F25" s="68">
        <v>19752380</v>
      </c>
      <c r="G25" s="68">
        <v>400218</v>
      </c>
      <c r="H25" s="68">
        <v>31705</v>
      </c>
      <c r="I25" s="68">
        <v>368513</v>
      </c>
      <c r="J25" s="69">
        <v>400218</v>
      </c>
      <c r="K25" s="69">
        <v>31705</v>
      </c>
      <c r="L25" s="69">
        <v>368513</v>
      </c>
      <c r="M25" s="171">
        <f>ROUND(G25*1000*1000/D25,0)</f>
        <v>18687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2574806</v>
      </c>
      <c r="D26" s="68">
        <v>54417883</v>
      </c>
      <c r="E26" s="68">
        <v>3211702</v>
      </c>
      <c r="F26" s="68">
        <v>51206181</v>
      </c>
      <c r="G26" s="68">
        <v>1131989</v>
      </c>
      <c r="H26" s="68">
        <v>64932</v>
      </c>
      <c r="I26" s="68">
        <v>1067057</v>
      </c>
      <c r="J26" s="69">
        <v>1131989</v>
      </c>
      <c r="K26" s="69">
        <v>64932</v>
      </c>
      <c r="L26" s="69">
        <v>1067057</v>
      </c>
      <c r="M26" s="171">
        <f t="shared" ref="M26:M32" si="2">ROUND(G26*1000*1000/D26,0)</f>
        <v>20802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220881</v>
      </c>
      <c r="D27" s="68">
        <v>17202161</v>
      </c>
      <c r="E27" s="68">
        <v>1949579</v>
      </c>
      <c r="F27" s="68">
        <v>15252582</v>
      </c>
      <c r="G27" s="68">
        <v>343335</v>
      </c>
      <c r="H27" s="68">
        <v>37338</v>
      </c>
      <c r="I27" s="68">
        <v>305997</v>
      </c>
      <c r="J27" s="69">
        <v>343335</v>
      </c>
      <c r="K27" s="69">
        <v>37338</v>
      </c>
      <c r="L27" s="69">
        <v>305997</v>
      </c>
      <c r="M27" s="171">
        <f t="shared" si="2"/>
        <v>19959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220267</v>
      </c>
      <c r="D28" s="68">
        <v>7439725</v>
      </c>
      <c r="E28" s="68">
        <v>1211544</v>
      </c>
      <c r="F28" s="68">
        <v>6228181</v>
      </c>
      <c r="G28" s="68">
        <v>194238</v>
      </c>
      <c r="H28" s="68">
        <v>31424</v>
      </c>
      <c r="I28" s="68">
        <v>162814</v>
      </c>
      <c r="J28" s="69">
        <v>194238</v>
      </c>
      <c r="K28" s="69">
        <v>31424</v>
      </c>
      <c r="L28" s="69">
        <v>162814</v>
      </c>
      <c r="M28" s="171">
        <f t="shared" si="2"/>
        <v>26108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139038</v>
      </c>
      <c r="D29" s="68">
        <v>4482510</v>
      </c>
      <c r="E29" s="68">
        <v>716003</v>
      </c>
      <c r="F29" s="68">
        <v>3766507</v>
      </c>
      <c r="G29" s="68">
        <v>129811</v>
      </c>
      <c r="H29" s="68">
        <v>20735</v>
      </c>
      <c r="I29" s="68">
        <v>109076</v>
      </c>
      <c r="J29" s="69">
        <v>129811</v>
      </c>
      <c r="K29" s="69">
        <v>20735</v>
      </c>
      <c r="L29" s="69">
        <v>109076</v>
      </c>
      <c r="M29" s="171">
        <f t="shared" si="2"/>
        <v>28959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288057</v>
      </c>
      <c r="D30" s="68">
        <v>2175403</v>
      </c>
      <c r="E30" s="68">
        <v>303328</v>
      </c>
      <c r="F30" s="68">
        <v>1872075</v>
      </c>
      <c r="G30" s="68">
        <v>49769</v>
      </c>
      <c r="H30" s="68">
        <v>6651</v>
      </c>
      <c r="I30" s="68">
        <v>43118</v>
      </c>
      <c r="J30" s="69">
        <v>49769</v>
      </c>
      <c r="K30" s="69">
        <v>6651</v>
      </c>
      <c r="L30" s="69">
        <v>43118</v>
      </c>
      <c r="M30" s="171">
        <f t="shared" si="2"/>
        <v>22878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62588393</v>
      </c>
      <c r="D31" s="68">
        <v>34277531</v>
      </c>
      <c r="E31" s="68">
        <v>2890049</v>
      </c>
      <c r="F31" s="68">
        <v>31387482</v>
      </c>
      <c r="G31" s="68">
        <v>694649</v>
      </c>
      <c r="H31" s="68">
        <v>51443</v>
      </c>
      <c r="I31" s="68">
        <v>643206</v>
      </c>
      <c r="J31" s="69">
        <v>694649</v>
      </c>
      <c r="K31" s="69">
        <v>51443</v>
      </c>
      <c r="L31" s="69">
        <v>643206</v>
      </c>
      <c r="M31" s="171">
        <f t="shared" si="2"/>
        <v>20265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283261</v>
      </c>
      <c r="D32" s="68">
        <v>4617282</v>
      </c>
      <c r="E32" s="68">
        <v>549170</v>
      </c>
      <c r="F32" s="68">
        <v>4068112</v>
      </c>
      <c r="G32" s="68">
        <v>107959</v>
      </c>
      <c r="H32" s="68">
        <v>13029</v>
      </c>
      <c r="I32" s="68">
        <v>94930</v>
      </c>
      <c r="J32" s="69">
        <v>107959</v>
      </c>
      <c r="K32" s="69">
        <v>13029</v>
      </c>
      <c r="L32" s="69">
        <v>94930</v>
      </c>
      <c r="M32" s="171">
        <f t="shared" si="2"/>
        <v>23382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15352313</v>
      </c>
      <c r="D33" s="68">
        <v>118946502</v>
      </c>
      <c r="E33" s="68">
        <v>32502601</v>
      </c>
      <c r="F33" s="68">
        <v>86443901</v>
      </c>
      <c r="G33" s="68">
        <v>2055086</v>
      </c>
      <c r="H33" s="68">
        <v>542655</v>
      </c>
      <c r="I33" s="68">
        <v>1512431</v>
      </c>
      <c r="J33" s="69">
        <v>2055053</v>
      </c>
      <c r="K33" s="69">
        <v>542633</v>
      </c>
      <c r="L33" s="69">
        <v>1512420</v>
      </c>
      <c r="M33" s="171">
        <f>ROUND(G33*1000*1000/D33,0)</f>
        <v>17277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3756395</v>
      </c>
      <c r="D34" s="72">
        <v>59717170</v>
      </c>
      <c r="E34" s="72">
        <v>3024584</v>
      </c>
      <c r="F34" s="72">
        <v>56692586</v>
      </c>
      <c r="G34" s="72">
        <v>1360230</v>
      </c>
      <c r="H34" s="72">
        <v>64299</v>
      </c>
      <c r="I34" s="72">
        <v>1295931</v>
      </c>
      <c r="J34" s="73">
        <v>1360212</v>
      </c>
      <c r="K34" s="73">
        <v>64299</v>
      </c>
      <c r="L34" s="73">
        <v>1295913</v>
      </c>
      <c r="M34" s="176">
        <f>ROUND(G34*1000*1000/D34,0)</f>
        <v>22778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86781454</v>
      </c>
      <c r="D35" s="177">
        <f t="shared" ref="D35:L35" si="3">SUM(D24:D34)</f>
        <v>326681107</v>
      </c>
      <c r="E35" s="177">
        <f t="shared" si="3"/>
        <v>48273570</v>
      </c>
      <c r="F35" s="177">
        <f t="shared" si="3"/>
        <v>278407537</v>
      </c>
      <c r="G35" s="177">
        <f t="shared" si="3"/>
        <v>6515384</v>
      </c>
      <c r="H35" s="177">
        <f t="shared" si="3"/>
        <v>870263</v>
      </c>
      <c r="I35" s="177">
        <f t="shared" si="3"/>
        <v>5645121</v>
      </c>
      <c r="J35" s="177">
        <f t="shared" si="3"/>
        <v>6515333</v>
      </c>
      <c r="K35" s="177">
        <f t="shared" si="3"/>
        <v>870241</v>
      </c>
      <c r="L35" s="177">
        <f t="shared" si="3"/>
        <v>5645092</v>
      </c>
      <c r="M35" s="178">
        <f>ROUND(G35*1000*1000/D35,0)</f>
        <v>19944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147365537</v>
      </c>
      <c r="D36" s="179">
        <f t="shared" ref="D36:L36" si="4">SUM(D35,D23)</f>
        <v>1085404064</v>
      </c>
      <c r="E36" s="179">
        <f t="shared" si="4"/>
        <v>112424193</v>
      </c>
      <c r="F36" s="179">
        <f t="shared" si="4"/>
        <v>972979871</v>
      </c>
      <c r="G36" s="179">
        <f t="shared" si="4"/>
        <v>24782669</v>
      </c>
      <c r="H36" s="179">
        <f t="shared" si="4"/>
        <v>2351456</v>
      </c>
      <c r="I36" s="179">
        <f t="shared" si="4"/>
        <v>22431213</v>
      </c>
      <c r="J36" s="179">
        <f t="shared" si="4"/>
        <v>24753105</v>
      </c>
      <c r="K36" s="179">
        <f t="shared" si="4"/>
        <v>2349924</v>
      </c>
      <c r="L36" s="179">
        <f t="shared" si="4"/>
        <v>22403181</v>
      </c>
      <c r="M36" s="180">
        <f>ROUND(G36*1000*1000/D36,0)</f>
        <v>22833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12" activePane="bottomRight" state="frozen"/>
      <selection activeCell="C3" sqref="C3"/>
      <selection pane="topRight" activeCell="C3" sqref="C3"/>
      <selection pane="bottomLeft" activeCell="C3" sqref="C3"/>
      <selection pane="bottomRight" activeCell="E15" sqref="E15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5" width="27.125" style="51" customWidth="1"/>
    <col min="16" max="16384" width="11" style="51"/>
  </cols>
  <sheetData>
    <row r="2" spans="1:13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175</v>
      </c>
      <c r="H3" s="54"/>
      <c r="M3" s="55" t="s">
        <v>176</v>
      </c>
    </row>
    <row r="4" spans="1:13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50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50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177</v>
      </c>
      <c r="H6" s="26" t="s">
        <v>31</v>
      </c>
      <c r="I6" s="26" t="s">
        <v>32</v>
      </c>
      <c r="J6" s="26" t="s">
        <v>177</v>
      </c>
      <c r="K6" s="26" t="s">
        <v>31</v>
      </c>
      <c r="L6" s="26" t="s">
        <v>32</v>
      </c>
      <c r="M6" s="27" t="s">
        <v>113</v>
      </c>
    </row>
    <row r="7" spans="1:13" s="50" customFormat="1" ht="23.1" customHeight="1" x14ac:dyDescent="0.15">
      <c r="A7" s="17"/>
      <c r="B7" s="1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50" customFormat="1" ht="23.1" customHeight="1" x14ac:dyDescent="0.15">
      <c r="A8" s="31"/>
      <c r="B8" s="32"/>
      <c r="C8" s="34" t="s">
        <v>79</v>
      </c>
      <c r="D8" s="33" t="s">
        <v>80</v>
      </c>
      <c r="E8" s="33" t="s">
        <v>81</v>
      </c>
      <c r="F8" s="34" t="s">
        <v>82</v>
      </c>
      <c r="G8" s="33" t="s">
        <v>83</v>
      </c>
      <c r="H8" s="33" t="s">
        <v>84</v>
      </c>
      <c r="I8" s="34" t="s">
        <v>85</v>
      </c>
      <c r="J8" s="33" t="s">
        <v>86</v>
      </c>
      <c r="K8" s="33" t="s">
        <v>87</v>
      </c>
      <c r="L8" s="33" t="s">
        <v>88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701072</v>
      </c>
      <c r="D9" s="66">
        <v>1159577</v>
      </c>
      <c r="E9" s="66">
        <v>13324</v>
      </c>
      <c r="F9" s="66">
        <v>1146253</v>
      </c>
      <c r="G9" s="66">
        <v>9051122</v>
      </c>
      <c r="H9" s="66">
        <v>6644</v>
      </c>
      <c r="I9" s="66">
        <v>9044478</v>
      </c>
      <c r="J9" s="67">
        <v>5702738</v>
      </c>
      <c r="K9" s="67">
        <v>3666</v>
      </c>
      <c r="L9" s="67">
        <v>5699072</v>
      </c>
      <c r="M9" s="168">
        <f>ROUND(G9*1000/D9,0)</f>
        <v>7806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8170</v>
      </c>
      <c r="D10" s="68">
        <v>455626</v>
      </c>
      <c r="E10" s="68">
        <v>59733</v>
      </c>
      <c r="F10" s="68">
        <v>395893</v>
      </c>
      <c r="G10" s="68">
        <v>307918</v>
      </c>
      <c r="H10" s="68">
        <v>4665</v>
      </c>
      <c r="I10" s="68">
        <v>303253</v>
      </c>
      <c r="J10" s="69">
        <v>222309</v>
      </c>
      <c r="K10" s="69">
        <v>4312</v>
      </c>
      <c r="L10" s="69">
        <v>217997</v>
      </c>
      <c r="M10" s="171">
        <f>ROUND(G10*1000/D10,0)</f>
        <v>676</v>
      </c>
    </row>
    <row r="11" spans="1:13" s="5" customFormat="1" ht="23.1" customHeight="1" x14ac:dyDescent="0.2">
      <c r="A11" s="38">
        <v>3</v>
      </c>
      <c r="B11" s="39" t="s">
        <v>158</v>
      </c>
      <c r="C11" s="68">
        <v>61540</v>
      </c>
      <c r="D11" s="68">
        <v>1592699</v>
      </c>
      <c r="E11" s="68">
        <v>89302</v>
      </c>
      <c r="F11" s="68">
        <v>1503397</v>
      </c>
      <c r="G11" s="68">
        <v>1401106</v>
      </c>
      <c r="H11" s="68">
        <v>8006</v>
      </c>
      <c r="I11" s="68">
        <v>1393100</v>
      </c>
      <c r="J11" s="69">
        <v>880810</v>
      </c>
      <c r="K11" s="69">
        <v>7076</v>
      </c>
      <c r="L11" s="69">
        <v>873734</v>
      </c>
      <c r="M11" s="171">
        <f t="shared" ref="M11:M18" si="0">ROUND(G11*1000/D11,0)</f>
        <v>880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2744</v>
      </c>
      <c r="D12" s="68">
        <v>120921</v>
      </c>
      <c r="E12" s="68">
        <v>664</v>
      </c>
      <c r="F12" s="68">
        <v>120257</v>
      </c>
      <c r="G12" s="68">
        <v>364463</v>
      </c>
      <c r="H12" s="68">
        <v>675</v>
      </c>
      <c r="I12" s="68">
        <v>363788</v>
      </c>
      <c r="J12" s="69">
        <v>254469</v>
      </c>
      <c r="K12" s="69">
        <v>472</v>
      </c>
      <c r="L12" s="69">
        <v>253997</v>
      </c>
      <c r="M12" s="171">
        <f t="shared" si="0"/>
        <v>3014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276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2047</v>
      </c>
      <c r="E14" s="68">
        <v>0</v>
      </c>
      <c r="F14" s="68">
        <v>2047</v>
      </c>
      <c r="G14" s="68">
        <v>8539</v>
      </c>
      <c r="H14" s="68">
        <v>0</v>
      </c>
      <c r="I14" s="68">
        <v>8539</v>
      </c>
      <c r="J14" s="69">
        <v>5977</v>
      </c>
      <c r="K14" s="69">
        <v>0</v>
      </c>
      <c r="L14" s="69">
        <v>5977</v>
      </c>
      <c r="M14" s="171">
        <f t="shared" si="0"/>
        <v>4171</v>
      </c>
    </row>
    <row r="15" spans="1:13" s="5" customFormat="1" ht="23.1" customHeight="1" x14ac:dyDescent="0.2">
      <c r="A15" s="38">
        <v>7</v>
      </c>
      <c r="B15" s="39" t="s">
        <v>162</v>
      </c>
      <c r="C15" s="68">
        <v>81573</v>
      </c>
      <c r="D15" s="68">
        <v>645425</v>
      </c>
      <c r="E15" s="68">
        <v>401</v>
      </c>
      <c r="F15" s="68">
        <v>645024</v>
      </c>
      <c r="G15" s="68">
        <v>2819706</v>
      </c>
      <c r="H15" s="68">
        <v>1547</v>
      </c>
      <c r="I15" s="68">
        <v>2818159</v>
      </c>
      <c r="J15" s="69">
        <v>1948996</v>
      </c>
      <c r="K15" s="69">
        <v>1051</v>
      </c>
      <c r="L15" s="69">
        <v>1947945</v>
      </c>
      <c r="M15" s="171">
        <f t="shared" si="0"/>
        <v>4369</v>
      </c>
    </row>
    <row r="16" spans="1:13" s="5" customFormat="1" ht="23.1" customHeight="1" x14ac:dyDescent="0.2">
      <c r="A16" s="38">
        <v>8</v>
      </c>
      <c r="B16" s="39" t="s">
        <v>163</v>
      </c>
      <c r="C16" s="68">
        <v>42854</v>
      </c>
      <c r="D16" s="68">
        <v>175646</v>
      </c>
      <c r="E16" s="68">
        <v>10113</v>
      </c>
      <c r="F16" s="68">
        <v>165533</v>
      </c>
      <c r="G16" s="68">
        <v>52346</v>
      </c>
      <c r="H16" s="68">
        <v>2920</v>
      </c>
      <c r="I16" s="68">
        <v>49426</v>
      </c>
      <c r="J16" s="69">
        <v>36640</v>
      </c>
      <c r="K16" s="69">
        <v>2044</v>
      </c>
      <c r="L16" s="69">
        <v>34596</v>
      </c>
      <c r="M16" s="171">
        <f t="shared" si="0"/>
        <v>298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9">
        <v>0</v>
      </c>
      <c r="K17" s="69">
        <v>0</v>
      </c>
      <c r="L17" s="69">
        <v>0</v>
      </c>
      <c r="M17" s="171" t="s">
        <v>276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185</v>
      </c>
      <c r="D18" s="68">
        <v>35892</v>
      </c>
      <c r="E18" s="68">
        <v>0</v>
      </c>
      <c r="F18" s="68">
        <v>35892</v>
      </c>
      <c r="G18" s="68">
        <v>143568</v>
      </c>
      <c r="H18" s="68">
        <v>0</v>
      </c>
      <c r="I18" s="68">
        <v>143568</v>
      </c>
      <c r="J18" s="69">
        <v>86141</v>
      </c>
      <c r="K18" s="69">
        <v>0</v>
      </c>
      <c r="L18" s="69">
        <v>86141</v>
      </c>
      <c r="M18" s="171">
        <f t="shared" si="0"/>
        <v>4000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276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874</v>
      </c>
      <c r="D22" s="72">
        <v>145485</v>
      </c>
      <c r="E22" s="72">
        <v>0</v>
      </c>
      <c r="F22" s="72">
        <v>145485</v>
      </c>
      <c r="G22" s="72">
        <v>739804</v>
      </c>
      <c r="H22" s="72">
        <v>0</v>
      </c>
      <c r="I22" s="72">
        <v>739804</v>
      </c>
      <c r="J22" s="73">
        <v>516907</v>
      </c>
      <c r="K22" s="73">
        <v>0</v>
      </c>
      <c r="L22" s="73">
        <v>516907</v>
      </c>
      <c r="M22" s="176">
        <f>ROUND(G22*1000/D22,0)</f>
        <v>5085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899012</v>
      </c>
      <c r="D23" s="177">
        <f t="shared" ref="D23:L23" si="1">SUM(D9:D22)</f>
        <v>4333318</v>
      </c>
      <c r="E23" s="177">
        <f t="shared" si="1"/>
        <v>173537</v>
      </c>
      <c r="F23" s="177">
        <f t="shared" si="1"/>
        <v>4159781</v>
      </c>
      <c r="G23" s="177">
        <f t="shared" si="1"/>
        <v>14888572</v>
      </c>
      <c r="H23" s="177">
        <f t="shared" si="1"/>
        <v>24457</v>
      </c>
      <c r="I23" s="177">
        <f t="shared" si="1"/>
        <v>14864115</v>
      </c>
      <c r="J23" s="177">
        <f t="shared" si="1"/>
        <v>9654987</v>
      </c>
      <c r="K23" s="177">
        <f t="shared" si="1"/>
        <v>18621</v>
      </c>
      <c r="L23" s="177">
        <f t="shared" si="1"/>
        <v>9636366</v>
      </c>
      <c r="M23" s="176">
        <f>ROUND(G23*1000/D23,0)</f>
        <v>3436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4285</v>
      </c>
      <c r="D24" s="66">
        <v>63002</v>
      </c>
      <c r="E24" s="66">
        <v>0</v>
      </c>
      <c r="F24" s="66">
        <v>63002</v>
      </c>
      <c r="G24" s="66">
        <v>560539</v>
      </c>
      <c r="H24" s="66">
        <v>0</v>
      </c>
      <c r="I24" s="66">
        <v>560539</v>
      </c>
      <c r="J24" s="67">
        <v>392364</v>
      </c>
      <c r="K24" s="67">
        <v>0</v>
      </c>
      <c r="L24" s="67">
        <v>392364</v>
      </c>
      <c r="M24" s="168">
        <f>ROUND(G24*1000/D24,0)</f>
        <v>8897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276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276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9">
        <v>0</v>
      </c>
      <c r="K27" s="69">
        <v>0</v>
      </c>
      <c r="L27" s="69">
        <v>0</v>
      </c>
      <c r="M27" s="171" t="s">
        <v>276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41036</v>
      </c>
      <c r="E28" s="68">
        <v>443</v>
      </c>
      <c r="F28" s="68">
        <v>40593</v>
      </c>
      <c r="G28" s="68">
        <v>18096</v>
      </c>
      <c r="H28" s="68">
        <v>195</v>
      </c>
      <c r="I28" s="68">
        <v>17901</v>
      </c>
      <c r="J28" s="69">
        <v>6058</v>
      </c>
      <c r="K28" s="69">
        <v>65</v>
      </c>
      <c r="L28" s="69">
        <v>5993</v>
      </c>
      <c r="M28" s="171">
        <f>ROUND(G28*1000/D28,0)</f>
        <v>441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103147</v>
      </c>
      <c r="D29" s="68">
        <v>192621</v>
      </c>
      <c r="E29" s="68">
        <v>251</v>
      </c>
      <c r="F29" s="68">
        <v>192370</v>
      </c>
      <c r="G29" s="68">
        <v>649278</v>
      </c>
      <c r="H29" s="68">
        <v>727</v>
      </c>
      <c r="I29" s="68">
        <v>648551</v>
      </c>
      <c r="J29" s="69">
        <v>395477</v>
      </c>
      <c r="K29" s="69">
        <v>509</v>
      </c>
      <c r="L29" s="69">
        <v>394968</v>
      </c>
      <c r="M29" s="171">
        <f>ROUND(G29*1000/D29,0)</f>
        <v>3371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13064</v>
      </c>
      <c r="D30" s="68">
        <v>86421</v>
      </c>
      <c r="E30" s="68">
        <v>0</v>
      </c>
      <c r="F30" s="68">
        <v>86421</v>
      </c>
      <c r="G30" s="68">
        <v>337291</v>
      </c>
      <c r="H30" s="68">
        <v>0</v>
      </c>
      <c r="I30" s="68">
        <v>337291</v>
      </c>
      <c r="J30" s="69">
        <v>235984</v>
      </c>
      <c r="K30" s="69">
        <v>0</v>
      </c>
      <c r="L30" s="69">
        <v>235984</v>
      </c>
      <c r="M30" s="171">
        <f>ROUND(G30*1000/D30,0)</f>
        <v>3903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9">
        <v>0</v>
      </c>
      <c r="K31" s="69">
        <v>0</v>
      </c>
      <c r="L31" s="69">
        <v>0</v>
      </c>
      <c r="M31" s="171" t="s">
        <v>276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159</v>
      </c>
      <c r="D32" s="68">
        <v>111074</v>
      </c>
      <c r="E32" s="68">
        <v>227</v>
      </c>
      <c r="F32" s="68">
        <v>110847</v>
      </c>
      <c r="G32" s="68">
        <v>309752</v>
      </c>
      <c r="H32" s="68">
        <v>606</v>
      </c>
      <c r="I32" s="68">
        <v>309146</v>
      </c>
      <c r="J32" s="69">
        <v>187377</v>
      </c>
      <c r="K32" s="69">
        <v>363</v>
      </c>
      <c r="L32" s="69">
        <v>187014</v>
      </c>
      <c r="M32" s="171">
        <f>ROUND(G32*1000/D32,0)</f>
        <v>2789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9">
        <v>0</v>
      </c>
      <c r="K33" s="69">
        <v>0</v>
      </c>
      <c r="L33" s="69">
        <v>0</v>
      </c>
      <c r="M33" s="171" t="s">
        <v>276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3">
        <v>0</v>
      </c>
      <c r="K34" s="73">
        <v>0</v>
      </c>
      <c r="L34" s="73">
        <v>0</v>
      </c>
      <c r="M34" s="176" t="s">
        <v>276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120655</v>
      </c>
      <c r="D35" s="177">
        <f t="shared" ref="D35:L35" si="2">SUM(D24:D34)</f>
        <v>494154</v>
      </c>
      <c r="E35" s="177">
        <f t="shared" si="2"/>
        <v>921</v>
      </c>
      <c r="F35" s="177">
        <f t="shared" si="2"/>
        <v>493233</v>
      </c>
      <c r="G35" s="177">
        <f t="shared" si="2"/>
        <v>1874956</v>
      </c>
      <c r="H35" s="177">
        <f t="shared" si="2"/>
        <v>1528</v>
      </c>
      <c r="I35" s="177">
        <f t="shared" si="2"/>
        <v>1873428</v>
      </c>
      <c r="J35" s="177">
        <f t="shared" si="2"/>
        <v>1217260</v>
      </c>
      <c r="K35" s="177">
        <f t="shared" si="2"/>
        <v>937</v>
      </c>
      <c r="L35" s="177">
        <f t="shared" si="2"/>
        <v>1216323</v>
      </c>
      <c r="M35" s="178">
        <f>ROUND(G35*1000/D35,0)</f>
        <v>3794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1019667</v>
      </c>
      <c r="D36" s="179">
        <f t="shared" ref="D36:L36" si="3">SUM(D35,D23)</f>
        <v>4827472</v>
      </c>
      <c r="E36" s="179">
        <f t="shared" si="3"/>
        <v>174458</v>
      </c>
      <c r="F36" s="179">
        <f t="shared" si="3"/>
        <v>4653014</v>
      </c>
      <c r="G36" s="179">
        <f t="shared" si="3"/>
        <v>16763528</v>
      </c>
      <c r="H36" s="179">
        <f t="shared" si="3"/>
        <v>25985</v>
      </c>
      <c r="I36" s="179">
        <f t="shared" si="3"/>
        <v>16737543</v>
      </c>
      <c r="J36" s="179">
        <f t="shared" si="3"/>
        <v>10872247</v>
      </c>
      <c r="K36" s="179">
        <f t="shared" si="3"/>
        <v>19558</v>
      </c>
      <c r="L36" s="179">
        <f t="shared" si="3"/>
        <v>10852689</v>
      </c>
      <c r="M36" s="180">
        <f>ROUND(G36*1000/D36,0)</f>
        <v>3473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C3" sqref="C3"/>
      <selection pane="topRight" activeCell="C3" sqref="C3"/>
      <selection pane="bottomLeft" activeCell="C3" sqref="C3"/>
      <selection pane="bottomRight" activeCell="F31" sqref="F30:F31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173</v>
      </c>
      <c r="F3" s="51"/>
      <c r="G3" s="51"/>
      <c r="H3" s="54"/>
      <c r="I3" s="99"/>
      <c r="J3" s="100"/>
      <c r="L3" s="51"/>
      <c r="M3" s="55" t="s">
        <v>174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323</v>
      </c>
      <c r="D8" s="34" t="s">
        <v>324</v>
      </c>
      <c r="E8" s="34" t="s">
        <v>325</v>
      </c>
      <c r="F8" s="34" t="s">
        <v>326</v>
      </c>
      <c r="G8" s="34" t="s">
        <v>327</v>
      </c>
      <c r="H8" s="34" t="s">
        <v>328</v>
      </c>
      <c r="I8" s="34" t="s">
        <v>329</v>
      </c>
      <c r="J8" s="34" t="s">
        <v>330</v>
      </c>
      <c r="K8" s="34" t="s">
        <v>331</v>
      </c>
      <c r="L8" s="34" t="s">
        <v>332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38644</v>
      </c>
      <c r="D9" s="66">
        <v>289527</v>
      </c>
      <c r="E9" s="66">
        <v>0</v>
      </c>
      <c r="F9" s="66">
        <v>289527</v>
      </c>
      <c r="G9" s="66">
        <v>2774244</v>
      </c>
      <c r="H9" s="66">
        <v>0</v>
      </c>
      <c r="I9" s="66">
        <v>2774244</v>
      </c>
      <c r="J9" s="67">
        <v>1781639</v>
      </c>
      <c r="K9" s="67">
        <v>0</v>
      </c>
      <c r="L9" s="67">
        <v>1781639</v>
      </c>
      <c r="M9" s="168">
        <f>ROUND(G9*1000/D9,0)</f>
        <v>9582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9">
        <v>0</v>
      </c>
      <c r="K10" s="69">
        <v>0</v>
      </c>
      <c r="L10" s="69">
        <v>0</v>
      </c>
      <c r="M10" s="171" t="s">
        <v>275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6751</v>
      </c>
      <c r="E11" s="68">
        <v>0</v>
      </c>
      <c r="F11" s="68">
        <v>6751</v>
      </c>
      <c r="G11" s="68">
        <v>317</v>
      </c>
      <c r="H11" s="68">
        <v>0</v>
      </c>
      <c r="I11" s="68">
        <v>317</v>
      </c>
      <c r="J11" s="69">
        <v>317</v>
      </c>
      <c r="K11" s="69">
        <v>0</v>
      </c>
      <c r="L11" s="69">
        <v>317</v>
      </c>
      <c r="M11" s="171">
        <f t="shared" ref="M11:M21" si="0">ROUND(G11*1000/D11,0)</f>
        <v>47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275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1128709</v>
      </c>
      <c r="D14" s="68">
        <v>3892722</v>
      </c>
      <c r="E14" s="68">
        <v>13230</v>
      </c>
      <c r="F14" s="68">
        <v>3879492</v>
      </c>
      <c r="G14" s="68">
        <v>38607</v>
      </c>
      <c r="H14" s="68">
        <v>187</v>
      </c>
      <c r="I14" s="68">
        <v>38420</v>
      </c>
      <c r="J14" s="69">
        <v>38607</v>
      </c>
      <c r="K14" s="69">
        <v>187</v>
      </c>
      <c r="L14" s="69">
        <v>38420</v>
      </c>
      <c r="M14" s="171">
        <f t="shared" si="0"/>
        <v>10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634</v>
      </c>
      <c r="E15" s="68">
        <v>0</v>
      </c>
      <c r="F15" s="68">
        <v>634</v>
      </c>
      <c r="G15" s="68">
        <v>46</v>
      </c>
      <c r="H15" s="68">
        <v>0</v>
      </c>
      <c r="I15" s="68">
        <v>46</v>
      </c>
      <c r="J15" s="69">
        <v>46</v>
      </c>
      <c r="K15" s="69">
        <v>0</v>
      </c>
      <c r="L15" s="69">
        <v>46</v>
      </c>
      <c r="M15" s="171">
        <f t="shared" si="0"/>
        <v>73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9">
        <v>0</v>
      </c>
      <c r="K16" s="69">
        <v>0</v>
      </c>
      <c r="L16" s="69">
        <v>0</v>
      </c>
      <c r="M16" s="171" t="s">
        <v>275</v>
      </c>
    </row>
    <row r="17" spans="1:13" s="5" customFormat="1" ht="23.1" customHeight="1" x14ac:dyDescent="0.2">
      <c r="A17" s="38">
        <v>9</v>
      </c>
      <c r="B17" s="39" t="s">
        <v>164</v>
      </c>
      <c r="C17" s="68">
        <v>289045</v>
      </c>
      <c r="D17" s="68">
        <v>420984</v>
      </c>
      <c r="E17" s="68">
        <v>0</v>
      </c>
      <c r="F17" s="68">
        <v>420984</v>
      </c>
      <c r="G17" s="68">
        <v>39993</v>
      </c>
      <c r="H17" s="68">
        <v>0</v>
      </c>
      <c r="I17" s="68">
        <v>39993</v>
      </c>
      <c r="J17" s="69">
        <v>39993</v>
      </c>
      <c r="K17" s="69">
        <v>0</v>
      </c>
      <c r="L17" s="69">
        <v>39993</v>
      </c>
      <c r="M17" s="171">
        <f t="shared" si="0"/>
        <v>95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100651</v>
      </c>
      <c r="D18" s="68">
        <v>118524</v>
      </c>
      <c r="E18" s="68">
        <v>0</v>
      </c>
      <c r="F18" s="68">
        <v>118524</v>
      </c>
      <c r="G18" s="68">
        <v>15290</v>
      </c>
      <c r="H18" s="68">
        <v>0</v>
      </c>
      <c r="I18" s="68">
        <v>15290</v>
      </c>
      <c r="J18" s="69">
        <v>15290</v>
      </c>
      <c r="K18" s="69">
        <v>0</v>
      </c>
      <c r="L18" s="69">
        <v>15290</v>
      </c>
      <c r="M18" s="171">
        <f t="shared" si="0"/>
        <v>129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664452</v>
      </c>
      <c r="D19" s="70">
        <v>992423</v>
      </c>
      <c r="E19" s="70">
        <v>5156</v>
      </c>
      <c r="F19" s="70">
        <v>987267</v>
      </c>
      <c r="G19" s="70">
        <v>40626</v>
      </c>
      <c r="H19" s="70">
        <v>228</v>
      </c>
      <c r="I19" s="70">
        <v>40398</v>
      </c>
      <c r="J19" s="71">
        <v>40626</v>
      </c>
      <c r="K19" s="71">
        <v>228</v>
      </c>
      <c r="L19" s="71">
        <v>40398</v>
      </c>
      <c r="M19" s="171">
        <f t="shared" si="0"/>
        <v>41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414</v>
      </c>
      <c r="D21" s="70">
        <v>1025092</v>
      </c>
      <c r="E21" s="70">
        <v>513</v>
      </c>
      <c r="F21" s="70">
        <v>1024579</v>
      </c>
      <c r="G21" s="70">
        <v>60051</v>
      </c>
      <c r="H21" s="70">
        <v>30</v>
      </c>
      <c r="I21" s="70">
        <v>60021</v>
      </c>
      <c r="J21" s="71">
        <v>60051</v>
      </c>
      <c r="K21" s="71">
        <v>30</v>
      </c>
      <c r="L21" s="71">
        <v>60021</v>
      </c>
      <c r="M21" s="171">
        <f t="shared" si="0"/>
        <v>59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3">
        <v>0</v>
      </c>
      <c r="K22" s="73">
        <v>0</v>
      </c>
      <c r="L22" s="73">
        <v>0</v>
      </c>
      <c r="M22" s="176" t="s">
        <v>275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2221915</v>
      </c>
      <c r="D23" s="177">
        <f t="shared" ref="D23:L23" si="1">SUM(D9:D22)</f>
        <v>6746657</v>
      </c>
      <c r="E23" s="177">
        <f t="shared" si="1"/>
        <v>18899</v>
      </c>
      <c r="F23" s="177">
        <f t="shared" si="1"/>
        <v>6727758</v>
      </c>
      <c r="G23" s="177">
        <f t="shared" si="1"/>
        <v>2969174</v>
      </c>
      <c r="H23" s="177">
        <f t="shared" si="1"/>
        <v>445</v>
      </c>
      <c r="I23" s="177">
        <f t="shared" si="1"/>
        <v>2968729</v>
      </c>
      <c r="J23" s="177">
        <f t="shared" si="1"/>
        <v>1976569</v>
      </c>
      <c r="K23" s="177">
        <f t="shared" si="1"/>
        <v>445</v>
      </c>
      <c r="L23" s="177">
        <f t="shared" si="1"/>
        <v>1976124</v>
      </c>
      <c r="M23" s="176">
        <f>ROUND(G23*1000/D23,0)</f>
        <v>440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84197</v>
      </c>
      <c r="E25" s="68">
        <v>0</v>
      </c>
      <c r="F25" s="68">
        <v>84197</v>
      </c>
      <c r="G25" s="68">
        <v>4210</v>
      </c>
      <c r="H25" s="68">
        <v>0</v>
      </c>
      <c r="I25" s="68">
        <v>4210</v>
      </c>
      <c r="J25" s="69">
        <v>4210</v>
      </c>
      <c r="K25" s="69">
        <v>0</v>
      </c>
      <c r="L25" s="69">
        <v>4210</v>
      </c>
      <c r="M25" s="171">
        <f>ROUND(G25*1000/D25,0)</f>
        <v>50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3223</v>
      </c>
      <c r="D26" s="68">
        <v>111335</v>
      </c>
      <c r="E26" s="68">
        <v>0</v>
      </c>
      <c r="F26" s="68">
        <v>111335</v>
      </c>
      <c r="G26" s="68">
        <v>5444</v>
      </c>
      <c r="H26" s="68">
        <v>0</v>
      </c>
      <c r="I26" s="68">
        <v>5444</v>
      </c>
      <c r="J26" s="69">
        <v>5444</v>
      </c>
      <c r="K26" s="69">
        <v>0</v>
      </c>
      <c r="L26" s="69">
        <v>5444</v>
      </c>
      <c r="M26" s="171">
        <f>ROUND(G26*1000/D26,0)</f>
        <v>49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216</v>
      </c>
      <c r="D27" s="68">
        <v>259811</v>
      </c>
      <c r="E27" s="68">
        <v>724</v>
      </c>
      <c r="F27" s="68">
        <v>259087</v>
      </c>
      <c r="G27" s="68">
        <v>13822</v>
      </c>
      <c r="H27" s="68">
        <v>39</v>
      </c>
      <c r="I27" s="68">
        <v>13783</v>
      </c>
      <c r="J27" s="69">
        <v>13822</v>
      </c>
      <c r="K27" s="69">
        <v>39</v>
      </c>
      <c r="L27" s="69">
        <v>13783</v>
      </c>
      <c r="M27" s="171">
        <f>ROUND(G27*1000/D27,0)</f>
        <v>53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971286</v>
      </c>
      <c r="D28" s="68">
        <v>878343</v>
      </c>
      <c r="E28" s="68">
        <v>4853</v>
      </c>
      <c r="F28" s="68">
        <v>873490</v>
      </c>
      <c r="G28" s="68">
        <v>48309</v>
      </c>
      <c r="H28" s="68">
        <v>267</v>
      </c>
      <c r="I28" s="68">
        <v>48042</v>
      </c>
      <c r="J28" s="170">
        <v>48309</v>
      </c>
      <c r="K28" s="69">
        <v>267</v>
      </c>
      <c r="L28" s="69">
        <v>48042</v>
      </c>
      <c r="M28" s="171">
        <f>ROUND(G28*1000/D28,0)</f>
        <v>55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9">
        <v>0</v>
      </c>
      <c r="K29" s="69">
        <v>0</v>
      </c>
      <c r="L29" s="69">
        <v>0</v>
      </c>
      <c r="M29" s="171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9">
        <v>0</v>
      </c>
      <c r="K30" s="69">
        <v>0</v>
      </c>
      <c r="L30" s="69">
        <v>0</v>
      </c>
      <c r="M30" s="171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14267</v>
      </c>
      <c r="D31" s="68">
        <v>2908</v>
      </c>
      <c r="E31" s="68">
        <v>0</v>
      </c>
      <c r="F31" s="68">
        <v>2908</v>
      </c>
      <c r="G31" s="68">
        <v>123</v>
      </c>
      <c r="H31" s="68">
        <v>0</v>
      </c>
      <c r="I31" s="68">
        <v>123</v>
      </c>
      <c r="J31" s="69">
        <v>123</v>
      </c>
      <c r="K31" s="69">
        <v>0</v>
      </c>
      <c r="L31" s="69">
        <v>123</v>
      </c>
      <c r="M31" s="171">
        <f t="shared" ref="M31:M34" si="2">ROUND(G31*1000/D31,0)</f>
        <v>42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1475540</v>
      </c>
      <c r="D32" s="68">
        <v>339731</v>
      </c>
      <c r="E32" s="68">
        <v>0</v>
      </c>
      <c r="F32" s="68">
        <v>339731</v>
      </c>
      <c r="G32" s="68">
        <v>19433</v>
      </c>
      <c r="H32" s="68">
        <v>0</v>
      </c>
      <c r="I32" s="68">
        <v>19433</v>
      </c>
      <c r="J32" s="69">
        <v>19433</v>
      </c>
      <c r="K32" s="69">
        <v>0</v>
      </c>
      <c r="L32" s="69">
        <v>19433</v>
      </c>
      <c r="M32" s="171">
        <f t="shared" si="2"/>
        <v>57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4229304</v>
      </c>
      <c r="D33" s="68">
        <v>713207</v>
      </c>
      <c r="E33" s="68">
        <v>125668</v>
      </c>
      <c r="F33" s="68">
        <v>587539</v>
      </c>
      <c r="G33" s="68">
        <v>17767</v>
      </c>
      <c r="H33" s="68">
        <v>2443</v>
      </c>
      <c r="I33" s="68">
        <v>15324</v>
      </c>
      <c r="J33" s="69">
        <v>12416</v>
      </c>
      <c r="K33" s="69">
        <v>1828</v>
      </c>
      <c r="L33" s="69">
        <v>10588</v>
      </c>
      <c r="M33" s="171">
        <f t="shared" si="2"/>
        <v>25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112113</v>
      </c>
      <c r="E34" s="72">
        <v>0</v>
      </c>
      <c r="F34" s="72">
        <v>112113</v>
      </c>
      <c r="G34" s="72">
        <v>3666</v>
      </c>
      <c r="H34" s="72">
        <v>0</v>
      </c>
      <c r="I34" s="72">
        <v>3666</v>
      </c>
      <c r="J34" s="73">
        <v>3666</v>
      </c>
      <c r="K34" s="73">
        <v>0</v>
      </c>
      <c r="L34" s="73">
        <v>3666</v>
      </c>
      <c r="M34" s="176">
        <f t="shared" si="2"/>
        <v>33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6693836</v>
      </c>
      <c r="D35" s="177">
        <f t="shared" ref="D35:L35" si="3">SUM(D24:D34)</f>
        <v>2501645</v>
      </c>
      <c r="E35" s="177">
        <f t="shared" si="3"/>
        <v>131245</v>
      </c>
      <c r="F35" s="177">
        <f t="shared" si="3"/>
        <v>2370400</v>
      </c>
      <c r="G35" s="177">
        <f t="shared" si="3"/>
        <v>112774</v>
      </c>
      <c r="H35" s="177">
        <f t="shared" si="3"/>
        <v>2749</v>
      </c>
      <c r="I35" s="177">
        <f t="shared" si="3"/>
        <v>110025</v>
      </c>
      <c r="J35" s="177">
        <f t="shared" si="3"/>
        <v>107423</v>
      </c>
      <c r="K35" s="177">
        <f t="shared" si="3"/>
        <v>2134</v>
      </c>
      <c r="L35" s="177">
        <f t="shared" si="3"/>
        <v>105289</v>
      </c>
      <c r="M35" s="178">
        <f>ROUND(G35*1000/D35,0)</f>
        <v>45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8915751</v>
      </c>
      <c r="D36" s="179">
        <f t="shared" ref="D36:L36" si="4">SUM(D35,D23)</f>
        <v>9248302</v>
      </c>
      <c r="E36" s="179">
        <f t="shared" si="4"/>
        <v>150144</v>
      </c>
      <c r="F36" s="179">
        <f t="shared" si="4"/>
        <v>9098158</v>
      </c>
      <c r="G36" s="179">
        <f t="shared" si="4"/>
        <v>3081948</v>
      </c>
      <c r="H36" s="179">
        <f t="shared" si="4"/>
        <v>3194</v>
      </c>
      <c r="I36" s="179">
        <f t="shared" si="4"/>
        <v>3078754</v>
      </c>
      <c r="J36" s="179">
        <f t="shared" si="4"/>
        <v>2083992</v>
      </c>
      <c r="K36" s="179">
        <f t="shared" si="4"/>
        <v>2579</v>
      </c>
      <c r="L36" s="179">
        <f t="shared" si="4"/>
        <v>2081413</v>
      </c>
      <c r="M36" s="180">
        <f>ROUND(G36*1000/D36,0)</f>
        <v>333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30" activePane="bottomRight" state="frozen"/>
      <selection activeCell="C3" sqref="C3"/>
      <selection pane="topRight" activeCell="C3" sqref="C3"/>
      <selection pane="bottomLeft" activeCell="C3" sqref="C3"/>
      <selection pane="bottomRight" activeCell="F33" sqref="F3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171</v>
      </c>
      <c r="F3" s="51"/>
      <c r="G3" s="51"/>
      <c r="H3" s="54"/>
      <c r="I3" s="99"/>
      <c r="J3" s="100"/>
      <c r="L3" s="51"/>
      <c r="M3" s="55" t="s">
        <v>172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58"/>
      <c r="L4" s="57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62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64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65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333</v>
      </c>
      <c r="D8" s="34" t="s">
        <v>334</v>
      </c>
      <c r="E8" s="34" t="s">
        <v>335</v>
      </c>
      <c r="F8" s="34" t="s">
        <v>336</v>
      </c>
      <c r="G8" s="34" t="s">
        <v>337</v>
      </c>
      <c r="H8" s="34" t="s">
        <v>338</v>
      </c>
      <c r="I8" s="34" t="s">
        <v>339</v>
      </c>
      <c r="J8" s="34" t="s">
        <v>340</v>
      </c>
      <c r="K8" s="34" t="s">
        <v>341</v>
      </c>
      <c r="L8" s="34" t="s">
        <v>342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407162</v>
      </c>
      <c r="D9" s="66">
        <v>1981643</v>
      </c>
      <c r="E9" s="66">
        <v>287800</v>
      </c>
      <c r="F9" s="66">
        <v>1693843</v>
      </c>
      <c r="G9" s="66">
        <v>43594</v>
      </c>
      <c r="H9" s="66">
        <v>4246</v>
      </c>
      <c r="I9" s="66">
        <v>39348</v>
      </c>
      <c r="J9" s="67">
        <v>37088</v>
      </c>
      <c r="K9" s="67">
        <v>4109</v>
      </c>
      <c r="L9" s="67">
        <v>32979</v>
      </c>
      <c r="M9" s="168">
        <f>ROUND(G9*1000/D9,0)</f>
        <v>22</v>
      </c>
    </row>
    <row r="10" spans="1:13" s="5" customFormat="1" ht="23.1" customHeight="1" x14ac:dyDescent="0.2">
      <c r="A10" s="38">
        <v>2</v>
      </c>
      <c r="B10" s="39" t="s">
        <v>157</v>
      </c>
      <c r="C10" s="68">
        <v>3833</v>
      </c>
      <c r="D10" s="68">
        <v>152880</v>
      </c>
      <c r="E10" s="68">
        <v>11737</v>
      </c>
      <c r="F10" s="68">
        <v>141143</v>
      </c>
      <c r="G10" s="68">
        <v>2991</v>
      </c>
      <c r="H10" s="68">
        <v>229</v>
      </c>
      <c r="I10" s="68">
        <v>2762</v>
      </c>
      <c r="J10" s="69">
        <v>2778</v>
      </c>
      <c r="K10" s="69">
        <v>211</v>
      </c>
      <c r="L10" s="69">
        <v>2567</v>
      </c>
      <c r="M10" s="171">
        <f>ROUND(G10*1000/D10,0)</f>
        <v>20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232998</v>
      </c>
      <c r="D11" s="68">
        <v>817569</v>
      </c>
      <c r="E11" s="68">
        <v>114442</v>
      </c>
      <c r="F11" s="68">
        <v>703127</v>
      </c>
      <c r="G11" s="68">
        <v>17731</v>
      </c>
      <c r="H11" s="68">
        <v>2324</v>
      </c>
      <c r="I11" s="68">
        <v>15407</v>
      </c>
      <c r="J11" s="69">
        <v>16685</v>
      </c>
      <c r="K11" s="69">
        <v>2092</v>
      </c>
      <c r="L11" s="69">
        <v>14593</v>
      </c>
      <c r="M11" s="171">
        <f t="shared" ref="M11:M33" si="0">ROUND(G11*1000/D11,0)</f>
        <v>22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46927</v>
      </c>
      <c r="D12" s="68">
        <v>921122</v>
      </c>
      <c r="E12" s="68">
        <v>112826</v>
      </c>
      <c r="F12" s="68">
        <v>808296</v>
      </c>
      <c r="G12" s="68">
        <v>11037</v>
      </c>
      <c r="H12" s="68">
        <v>1175</v>
      </c>
      <c r="I12" s="68">
        <v>9862</v>
      </c>
      <c r="J12" s="69">
        <v>10836</v>
      </c>
      <c r="K12" s="69">
        <v>1175</v>
      </c>
      <c r="L12" s="69">
        <v>9661</v>
      </c>
      <c r="M12" s="171">
        <f t="shared" si="0"/>
        <v>12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165115</v>
      </c>
      <c r="D13" s="68">
        <v>186700</v>
      </c>
      <c r="E13" s="68">
        <v>60162</v>
      </c>
      <c r="F13" s="68">
        <v>126538</v>
      </c>
      <c r="G13" s="68">
        <v>5462</v>
      </c>
      <c r="H13" s="68">
        <v>1777</v>
      </c>
      <c r="I13" s="68">
        <v>3685</v>
      </c>
      <c r="J13" s="69">
        <v>4381</v>
      </c>
      <c r="K13" s="69">
        <v>1425</v>
      </c>
      <c r="L13" s="69">
        <v>2956</v>
      </c>
      <c r="M13" s="171">
        <f t="shared" si="0"/>
        <v>29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1654796</v>
      </c>
      <c r="D14" s="68">
        <v>9562002</v>
      </c>
      <c r="E14" s="68">
        <v>1736224</v>
      </c>
      <c r="F14" s="68">
        <v>7825778</v>
      </c>
      <c r="G14" s="68">
        <v>184272</v>
      </c>
      <c r="H14" s="68">
        <v>14918</v>
      </c>
      <c r="I14" s="68">
        <v>169354</v>
      </c>
      <c r="J14" s="69">
        <v>156205</v>
      </c>
      <c r="K14" s="69">
        <v>14911</v>
      </c>
      <c r="L14" s="69">
        <v>141294</v>
      </c>
      <c r="M14" s="171">
        <f t="shared" si="0"/>
        <v>19</v>
      </c>
    </row>
    <row r="15" spans="1:13" s="5" customFormat="1" ht="23.1" customHeight="1" x14ac:dyDescent="0.2">
      <c r="A15" s="38">
        <v>7</v>
      </c>
      <c r="B15" s="39" t="s">
        <v>162</v>
      </c>
      <c r="C15" s="68">
        <v>419377</v>
      </c>
      <c r="D15" s="68">
        <v>380797</v>
      </c>
      <c r="E15" s="68">
        <v>75482</v>
      </c>
      <c r="F15" s="68">
        <v>305315</v>
      </c>
      <c r="G15" s="68">
        <v>29163</v>
      </c>
      <c r="H15" s="68">
        <v>2196</v>
      </c>
      <c r="I15" s="68">
        <v>26967</v>
      </c>
      <c r="J15" s="69">
        <v>23715</v>
      </c>
      <c r="K15" s="69">
        <v>2197</v>
      </c>
      <c r="L15" s="69">
        <v>21518</v>
      </c>
      <c r="M15" s="171">
        <f>ROUND(G15*1000/D15,0)</f>
        <v>77</v>
      </c>
    </row>
    <row r="16" spans="1:13" s="5" customFormat="1" ht="23.1" customHeight="1" x14ac:dyDescent="0.2">
      <c r="A16" s="38">
        <v>8</v>
      </c>
      <c r="B16" s="39" t="s">
        <v>163</v>
      </c>
      <c r="C16" s="68">
        <v>777942</v>
      </c>
      <c r="D16" s="68">
        <v>128197</v>
      </c>
      <c r="E16" s="68">
        <v>44672</v>
      </c>
      <c r="F16" s="68">
        <v>83525</v>
      </c>
      <c r="G16" s="68">
        <v>2157</v>
      </c>
      <c r="H16" s="68">
        <v>667</v>
      </c>
      <c r="I16" s="68">
        <v>1490</v>
      </c>
      <c r="J16" s="69">
        <v>2157</v>
      </c>
      <c r="K16" s="69">
        <v>667</v>
      </c>
      <c r="L16" s="69">
        <v>1490</v>
      </c>
      <c r="M16" s="171">
        <f t="shared" si="0"/>
        <v>17</v>
      </c>
    </row>
    <row r="17" spans="1:13" s="5" customFormat="1" ht="23.1" customHeight="1" x14ac:dyDescent="0.2">
      <c r="A17" s="38">
        <v>9</v>
      </c>
      <c r="B17" s="39" t="s">
        <v>164</v>
      </c>
      <c r="C17" s="68">
        <v>210650</v>
      </c>
      <c r="D17" s="68">
        <v>1562559</v>
      </c>
      <c r="E17" s="68">
        <v>286706</v>
      </c>
      <c r="F17" s="68">
        <v>1275853</v>
      </c>
      <c r="G17" s="68">
        <v>32815</v>
      </c>
      <c r="H17" s="68">
        <v>6021</v>
      </c>
      <c r="I17" s="68">
        <v>26794</v>
      </c>
      <c r="J17" s="69">
        <v>32800</v>
      </c>
      <c r="K17" s="69">
        <v>6020</v>
      </c>
      <c r="L17" s="69">
        <v>26780</v>
      </c>
      <c r="M17" s="171">
        <f t="shared" si="0"/>
        <v>21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69790</v>
      </c>
      <c r="D18" s="68">
        <v>3348992</v>
      </c>
      <c r="E18" s="68">
        <v>259557</v>
      </c>
      <c r="F18" s="68">
        <v>3089435</v>
      </c>
      <c r="G18" s="68">
        <v>86498</v>
      </c>
      <c r="H18" s="68">
        <v>6756</v>
      </c>
      <c r="I18" s="68">
        <v>79742</v>
      </c>
      <c r="J18" s="69">
        <v>86498</v>
      </c>
      <c r="K18" s="69">
        <v>6756</v>
      </c>
      <c r="L18" s="69">
        <v>79742</v>
      </c>
      <c r="M18" s="171">
        <f t="shared" si="0"/>
        <v>26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257391</v>
      </c>
      <c r="D19" s="70">
        <v>4757495</v>
      </c>
      <c r="E19" s="70">
        <v>766348</v>
      </c>
      <c r="F19" s="70">
        <v>3991147</v>
      </c>
      <c r="G19" s="70">
        <v>95150</v>
      </c>
      <c r="H19" s="70">
        <v>15327</v>
      </c>
      <c r="I19" s="70">
        <v>79823</v>
      </c>
      <c r="J19" s="71">
        <v>95150</v>
      </c>
      <c r="K19" s="71">
        <v>15327</v>
      </c>
      <c r="L19" s="71">
        <v>79823</v>
      </c>
      <c r="M19" s="171">
        <f t="shared" si="0"/>
        <v>20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71476</v>
      </c>
      <c r="D20" s="70">
        <v>409413</v>
      </c>
      <c r="E20" s="70">
        <v>58450</v>
      </c>
      <c r="F20" s="70">
        <v>350963</v>
      </c>
      <c r="G20" s="70">
        <v>11464</v>
      </c>
      <c r="H20" s="70">
        <v>1637</v>
      </c>
      <c r="I20" s="70">
        <v>9827</v>
      </c>
      <c r="J20" s="71">
        <v>11464</v>
      </c>
      <c r="K20" s="71">
        <v>1637</v>
      </c>
      <c r="L20" s="71">
        <v>9827</v>
      </c>
      <c r="M20" s="171">
        <f t="shared" si="0"/>
        <v>28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231801</v>
      </c>
      <c r="D21" s="70">
        <v>2238131</v>
      </c>
      <c r="E21" s="70">
        <v>269947</v>
      </c>
      <c r="F21" s="70">
        <v>1968184</v>
      </c>
      <c r="G21" s="70">
        <v>42465</v>
      </c>
      <c r="H21" s="70">
        <v>5170</v>
      </c>
      <c r="I21" s="70">
        <v>37295</v>
      </c>
      <c r="J21" s="71">
        <v>41643</v>
      </c>
      <c r="K21" s="71">
        <v>5076</v>
      </c>
      <c r="L21" s="71">
        <v>36567</v>
      </c>
      <c r="M21" s="171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42392</v>
      </c>
      <c r="D22" s="72">
        <v>108451</v>
      </c>
      <c r="E22" s="72">
        <v>16228</v>
      </c>
      <c r="F22" s="72">
        <v>92223</v>
      </c>
      <c r="G22" s="72">
        <v>3134</v>
      </c>
      <c r="H22" s="72">
        <v>469</v>
      </c>
      <c r="I22" s="72">
        <v>2665</v>
      </c>
      <c r="J22" s="73">
        <v>3134</v>
      </c>
      <c r="K22" s="73">
        <v>469</v>
      </c>
      <c r="L22" s="73">
        <v>2665</v>
      </c>
      <c r="M22" s="176">
        <f t="shared" si="0"/>
        <v>29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4591650</v>
      </c>
      <c r="D23" s="177">
        <f t="shared" ref="D23:L23" si="1">SUM(D9:D22)</f>
        <v>26555951</v>
      </c>
      <c r="E23" s="177">
        <f t="shared" si="1"/>
        <v>4100581</v>
      </c>
      <c r="F23" s="177">
        <f t="shared" si="1"/>
        <v>22455370</v>
      </c>
      <c r="G23" s="177">
        <f t="shared" si="1"/>
        <v>567933</v>
      </c>
      <c r="H23" s="177">
        <f t="shared" si="1"/>
        <v>62912</v>
      </c>
      <c r="I23" s="177">
        <f t="shared" si="1"/>
        <v>505021</v>
      </c>
      <c r="J23" s="177">
        <f t="shared" si="1"/>
        <v>524534</v>
      </c>
      <c r="K23" s="177">
        <f t="shared" si="1"/>
        <v>62072</v>
      </c>
      <c r="L23" s="177">
        <f t="shared" si="1"/>
        <v>462462</v>
      </c>
      <c r="M23" s="176">
        <f>ROUND(G23*1000/D23,0)</f>
        <v>21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13848</v>
      </c>
      <c r="D24" s="66">
        <v>47748</v>
      </c>
      <c r="E24" s="66">
        <v>10651</v>
      </c>
      <c r="F24" s="66">
        <v>37097</v>
      </c>
      <c r="G24" s="66">
        <v>955</v>
      </c>
      <c r="H24" s="66">
        <v>213</v>
      </c>
      <c r="I24" s="66">
        <v>742</v>
      </c>
      <c r="J24" s="67">
        <v>955</v>
      </c>
      <c r="K24" s="67">
        <v>213</v>
      </c>
      <c r="L24" s="67">
        <v>742</v>
      </c>
      <c r="M24" s="168">
        <f t="shared" si="0"/>
        <v>20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46305</v>
      </c>
      <c r="D25" s="68">
        <v>734490</v>
      </c>
      <c r="E25" s="68">
        <v>105478</v>
      </c>
      <c r="F25" s="68">
        <v>629012</v>
      </c>
      <c r="G25" s="68">
        <v>13596</v>
      </c>
      <c r="H25" s="68">
        <v>1926</v>
      </c>
      <c r="I25" s="68">
        <v>11670</v>
      </c>
      <c r="J25" s="69">
        <v>13596</v>
      </c>
      <c r="K25" s="69">
        <v>1926</v>
      </c>
      <c r="L25" s="69">
        <v>11670</v>
      </c>
      <c r="M25" s="171">
        <f t="shared" si="0"/>
        <v>19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279664</v>
      </c>
      <c r="D26" s="68">
        <v>4582533</v>
      </c>
      <c r="E26" s="68">
        <v>532285</v>
      </c>
      <c r="F26" s="68">
        <v>4050248</v>
      </c>
      <c r="G26" s="68">
        <v>52940</v>
      </c>
      <c r="H26" s="68">
        <v>6148</v>
      </c>
      <c r="I26" s="68">
        <v>46792</v>
      </c>
      <c r="J26" s="69">
        <v>52940</v>
      </c>
      <c r="K26" s="69">
        <v>6148</v>
      </c>
      <c r="L26" s="69">
        <v>46792</v>
      </c>
      <c r="M26" s="171">
        <f t="shared" si="0"/>
        <v>12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10871</v>
      </c>
      <c r="D27" s="68">
        <v>869866</v>
      </c>
      <c r="E27" s="68">
        <v>109091</v>
      </c>
      <c r="F27" s="68">
        <v>760775</v>
      </c>
      <c r="G27" s="68">
        <v>11220</v>
      </c>
      <c r="H27" s="68">
        <v>1417</v>
      </c>
      <c r="I27" s="68">
        <v>9803</v>
      </c>
      <c r="J27" s="69">
        <v>11220</v>
      </c>
      <c r="K27" s="69">
        <v>1417</v>
      </c>
      <c r="L27" s="69">
        <v>9803</v>
      </c>
      <c r="M27" s="171">
        <f t="shared" si="0"/>
        <v>13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19058</v>
      </c>
      <c r="D28" s="68">
        <v>274281</v>
      </c>
      <c r="E28" s="68">
        <v>56471</v>
      </c>
      <c r="F28" s="68">
        <v>217810</v>
      </c>
      <c r="G28" s="68">
        <v>6857</v>
      </c>
      <c r="H28" s="68">
        <v>1412</v>
      </c>
      <c r="I28" s="68">
        <v>5445</v>
      </c>
      <c r="J28" s="69">
        <v>6857</v>
      </c>
      <c r="K28" s="69">
        <v>1412</v>
      </c>
      <c r="L28" s="69">
        <v>5445</v>
      </c>
      <c r="M28" s="171">
        <f t="shared" si="0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140475</v>
      </c>
      <c r="D29" s="68">
        <v>115255</v>
      </c>
      <c r="E29" s="68">
        <v>32795</v>
      </c>
      <c r="F29" s="68">
        <v>82460</v>
      </c>
      <c r="G29" s="68">
        <v>341</v>
      </c>
      <c r="H29" s="68">
        <v>97</v>
      </c>
      <c r="I29" s="68">
        <v>244</v>
      </c>
      <c r="J29" s="69">
        <v>341</v>
      </c>
      <c r="K29" s="69">
        <v>97</v>
      </c>
      <c r="L29" s="69">
        <v>244</v>
      </c>
      <c r="M29" s="171">
        <f t="shared" si="0"/>
        <v>3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1151149</v>
      </c>
      <c r="D30" s="68">
        <v>19178</v>
      </c>
      <c r="E30" s="68">
        <v>7088</v>
      </c>
      <c r="F30" s="68">
        <v>12090</v>
      </c>
      <c r="G30" s="68">
        <v>295</v>
      </c>
      <c r="H30" s="68">
        <v>109</v>
      </c>
      <c r="I30" s="68">
        <v>186</v>
      </c>
      <c r="J30" s="69">
        <v>295</v>
      </c>
      <c r="K30" s="69">
        <v>109</v>
      </c>
      <c r="L30" s="69">
        <v>186</v>
      </c>
      <c r="M30" s="171">
        <f t="shared" si="0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234499</v>
      </c>
      <c r="D31" s="68">
        <v>1123325</v>
      </c>
      <c r="E31" s="68">
        <v>251122</v>
      </c>
      <c r="F31" s="68">
        <v>872203</v>
      </c>
      <c r="G31" s="68">
        <v>18828</v>
      </c>
      <c r="H31" s="68">
        <v>4215</v>
      </c>
      <c r="I31" s="68">
        <v>14613</v>
      </c>
      <c r="J31" s="69">
        <v>18828</v>
      </c>
      <c r="K31" s="69">
        <v>4215</v>
      </c>
      <c r="L31" s="69">
        <v>14613</v>
      </c>
      <c r="M31" s="171">
        <f t="shared" si="0"/>
        <v>17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9565</v>
      </c>
      <c r="D32" s="68">
        <v>85094</v>
      </c>
      <c r="E32" s="68">
        <v>12210</v>
      </c>
      <c r="F32" s="68">
        <v>72884</v>
      </c>
      <c r="G32" s="68">
        <v>2009</v>
      </c>
      <c r="H32" s="68">
        <v>328</v>
      </c>
      <c r="I32" s="68">
        <v>1681</v>
      </c>
      <c r="J32" s="69">
        <v>2009</v>
      </c>
      <c r="K32" s="69">
        <v>328</v>
      </c>
      <c r="L32" s="69">
        <v>1681</v>
      </c>
      <c r="M32" s="171">
        <f t="shared" si="0"/>
        <v>24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894540</v>
      </c>
      <c r="D33" s="68">
        <v>13942235</v>
      </c>
      <c r="E33" s="68">
        <v>3499999</v>
      </c>
      <c r="F33" s="68">
        <v>10442236</v>
      </c>
      <c r="G33" s="68">
        <v>243194</v>
      </c>
      <c r="H33" s="68">
        <v>61162</v>
      </c>
      <c r="I33" s="68">
        <v>182032</v>
      </c>
      <c r="J33" s="69">
        <v>243173</v>
      </c>
      <c r="K33" s="69">
        <v>61156</v>
      </c>
      <c r="L33" s="69">
        <v>182017</v>
      </c>
      <c r="M33" s="171">
        <f t="shared" si="0"/>
        <v>17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89692</v>
      </c>
      <c r="D34" s="72">
        <v>3451596</v>
      </c>
      <c r="E34" s="72">
        <v>388607</v>
      </c>
      <c r="F34" s="72">
        <v>3062989</v>
      </c>
      <c r="G34" s="72">
        <v>38437</v>
      </c>
      <c r="H34" s="72">
        <v>3738</v>
      </c>
      <c r="I34" s="72">
        <v>34699</v>
      </c>
      <c r="J34" s="73">
        <v>36329</v>
      </c>
      <c r="K34" s="73">
        <v>3686</v>
      </c>
      <c r="L34" s="73">
        <v>32643</v>
      </c>
      <c r="M34" s="176">
        <f>ROUND(G34*1000/D34,0)</f>
        <v>11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2889666</v>
      </c>
      <c r="D35" s="177">
        <f t="shared" ref="D35:L35" si="2">SUM(D24:D34)</f>
        <v>25245601</v>
      </c>
      <c r="E35" s="177">
        <f t="shared" si="2"/>
        <v>5005797</v>
      </c>
      <c r="F35" s="177">
        <f t="shared" si="2"/>
        <v>20239804</v>
      </c>
      <c r="G35" s="177">
        <f t="shared" si="2"/>
        <v>388672</v>
      </c>
      <c r="H35" s="177">
        <f t="shared" si="2"/>
        <v>80765</v>
      </c>
      <c r="I35" s="177">
        <f t="shared" si="2"/>
        <v>307907</v>
      </c>
      <c r="J35" s="177">
        <f t="shared" si="2"/>
        <v>386543</v>
      </c>
      <c r="K35" s="177">
        <f t="shared" si="2"/>
        <v>80707</v>
      </c>
      <c r="L35" s="177">
        <f t="shared" si="2"/>
        <v>305836</v>
      </c>
      <c r="M35" s="178">
        <f>ROUND(G35*1000/D35,0)</f>
        <v>15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7481316</v>
      </c>
      <c r="D36" s="179">
        <f t="shared" ref="D36:L36" si="3">SUM(D35,D23)</f>
        <v>51801552</v>
      </c>
      <c r="E36" s="179">
        <f t="shared" si="3"/>
        <v>9106378</v>
      </c>
      <c r="F36" s="179">
        <f t="shared" si="3"/>
        <v>42695174</v>
      </c>
      <c r="G36" s="179">
        <f t="shared" si="3"/>
        <v>956605</v>
      </c>
      <c r="H36" s="179">
        <f t="shared" si="3"/>
        <v>143677</v>
      </c>
      <c r="I36" s="179">
        <f t="shared" si="3"/>
        <v>812928</v>
      </c>
      <c r="J36" s="179">
        <f t="shared" si="3"/>
        <v>911077</v>
      </c>
      <c r="K36" s="179">
        <f t="shared" si="3"/>
        <v>142779</v>
      </c>
      <c r="L36" s="179">
        <f t="shared" si="3"/>
        <v>768298</v>
      </c>
      <c r="M36" s="180">
        <f>ROUND(G36*1000/D36,0)</f>
        <v>18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30" activePane="bottomRight" state="frozen"/>
      <selection activeCell="C3" sqref="C3"/>
      <selection pane="topRight" activeCell="C3" sqref="C3"/>
      <selection pane="bottomLeft" activeCell="C3" sqref="C3"/>
      <selection pane="bottomRight" activeCell="F37" sqref="F37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168</v>
      </c>
      <c r="F3" s="51"/>
      <c r="G3" s="51"/>
      <c r="H3" s="54"/>
      <c r="I3" s="51"/>
      <c r="J3" s="51"/>
      <c r="L3" s="51"/>
      <c r="M3" s="55" t="s">
        <v>169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0"/>
      <c r="K5" s="22" t="s">
        <v>30</v>
      </c>
      <c r="L5" s="97" t="s">
        <v>30</v>
      </c>
      <c r="M5" s="98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4" t="s">
        <v>153</v>
      </c>
      <c r="K6" s="64" t="s">
        <v>31</v>
      </c>
      <c r="L6" s="26" t="s">
        <v>32</v>
      </c>
      <c r="M6" s="27" t="s">
        <v>101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5" t="s">
        <v>33</v>
      </c>
      <c r="K7" s="65" t="s">
        <v>34</v>
      </c>
      <c r="L7" s="29" t="s">
        <v>35</v>
      </c>
      <c r="M7" s="30" t="s">
        <v>170</v>
      </c>
    </row>
    <row r="8" spans="1:13" s="1" customFormat="1" ht="23.1" customHeight="1" x14ac:dyDescent="0.15">
      <c r="A8" s="31"/>
      <c r="B8" s="32"/>
      <c r="C8" s="34" t="s">
        <v>155</v>
      </c>
      <c r="D8" s="34" t="s">
        <v>115</v>
      </c>
      <c r="E8" s="34" t="s">
        <v>116</v>
      </c>
      <c r="F8" s="34" t="s">
        <v>117</v>
      </c>
      <c r="G8" s="34" t="s">
        <v>118</v>
      </c>
      <c r="H8" s="34" t="s">
        <v>119</v>
      </c>
      <c r="I8" s="34" t="s">
        <v>120</v>
      </c>
      <c r="J8" s="34" t="s">
        <v>121</v>
      </c>
      <c r="K8" s="34" t="s">
        <v>122</v>
      </c>
      <c r="L8" s="34" t="s">
        <v>123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6319507</v>
      </c>
      <c r="D9" s="66">
        <v>22569922</v>
      </c>
      <c r="E9" s="66">
        <v>1344642</v>
      </c>
      <c r="F9" s="66">
        <v>21225280</v>
      </c>
      <c r="G9" s="66">
        <v>118403432</v>
      </c>
      <c r="H9" s="66">
        <v>199028</v>
      </c>
      <c r="I9" s="66">
        <v>118204404</v>
      </c>
      <c r="J9" s="67">
        <v>81769839</v>
      </c>
      <c r="K9" s="67">
        <v>151127</v>
      </c>
      <c r="L9" s="67">
        <v>81618712</v>
      </c>
      <c r="M9" s="168">
        <f>ROUND(G9*1000/D9,0)</f>
        <v>5246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818971</v>
      </c>
      <c r="D10" s="68">
        <v>6157054</v>
      </c>
      <c r="E10" s="68">
        <v>44439</v>
      </c>
      <c r="F10" s="68">
        <v>6112615</v>
      </c>
      <c r="G10" s="68">
        <v>23123838</v>
      </c>
      <c r="H10" s="68">
        <v>67510</v>
      </c>
      <c r="I10" s="68">
        <v>23056328</v>
      </c>
      <c r="J10" s="69">
        <v>17008558</v>
      </c>
      <c r="K10" s="69">
        <v>47475</v>
      </c>
      <c r="L10" s="69">
        <v>16961083</v>
      </c>
      <c r="M10" s="171">
        <f>ROUND(G10*1000/D10,0)</f>
        <v>3756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2259073</v>
      </c>
      <c r="D11" s="68">
        <v>24281004</v>
      </c>
      <c r="E11" s="68">
        <v>301113</v>
      </c>
      <c r="F11" s="68">
        <v>23979891</v>
      </c>
      <c r="G11" s="68">
        <v>52969281</v>
      </c>
      <c r="H11" s="68">
        <v>94303</v>
      </c>
      <c r="I11" s="68">
        <v>52874978</v>
      </c>
      <c r="J11" s="69">
        <v>35229057</v>
      </c>
      <c r="K11" s="69">
        <v>49523</v>
      </c>
      <c r="L11" s="69">
        <v>35179534</v>
      </c>
      <c r="M11" s="171">
        <f t="shared" ref="M11:M33" si="0">ROUND(G11*1000/D11,0)</f>
        <v>2182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1278759</v>
      </c>
      <c r="D12" s="68">
        <v>14747209</v>
      </c>
      <c r="E12" s="68">
        <v>76410</v>
      </c>
      <c r="F12" s="68">
        <v>14670799</v>
      </c>
      <c r="G12" s="68">
        <v>48144727</v>
      </c>
      <c r="H12" s="68">
        <v>35889</v>
      </c>
      <c r="I12" s="68">
        <v>48108838</v>
      </c>
      <c r="J12" s="69">
        <v>34775253</v>
      </c>
      <c r="K12" s="69">
        <v>25970</v>
      </c>
      <c r="L12" s="69">
        <v>34749283</v>
      </c>
      <c r="M12" s="171">
        <f t="shared" si="0"/>
        <v>3265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1501553</v>
      </c>
      <c r="D13" s="68">
        <v>16626960</v>
      </c>
      <c r="E13" s="68">
        <v>193335</v>
      </c>
      <c r="F13" s="68">
        <v>16433625</v>
      </c>
      <c r="G13" s="68">
        <v>32524757</v>
      </c>
      <c r="H13" s="68">
        <v>71656</v>
      </c>
      <c r="I13" s="68">
        <v>32453101</v>
      </c>
      <c r="J13" s="69">
        <v>22927332</v>
      </c>
      <c r="K13" s="69">
        <v>52447</v>
      </c>
      <c r="L13" s="69">
        <v>22874885</v>
      </c>
      <c r="M13" s="171">
        <f t="shared" si="0"/>
        <v>1956</v>
      </c>
    </row>
    <row r="14" spans="1:13" s="5" customFormat="1" ht="23.1" customHeight="1" x14ac:dyDescent="0.2">
      <c r="A14" s="38">
        <v>6</v>
      </c>
      <c r="B14" s="39" t="s">
        <v>161</v>
      </c>
      <c r="C14" s="68">
        <v>3945509</v>
      </c>
      <c r="D14" s="68">
        <v>19400223</v>
      </c>
      <c r="E14" s="68">
        <v>1224358</v>
      </c>
      <c r="F14" s="68">
        <v>18175865</v>
      </c>
      <c r="G14" s="68">
        <v>40469569</v>
      </c>
      <c r="H14" s="68">
        <v>313842</v>
      </c>
      <c r="I14" s="68">
        <v>40155727</v>
      </c>
      <c r="J14" s="69">
        <v>28315949</v>
      </c>
      <c r="K14" s="69">
        <v>225361</v>
      </c>
      <c r="L14" s="69">
        <v>28090588</v>
      </c>
      <c r="M14" s="171">
        <f t="shared" si="0"/>
        <v>2086</v>
      </c>
    </row>
    <row r="15" spans="1:13" s="5" customFormat="1" ht="23.1" customHeight="1" x14ac:dyDescent="0.2">
      <c r="A15" s="38">
        <v>7</v>
      </c>
      <c r="B15" s="39" t="s">
        <v>162</v>
      </c>
      <c r="C15" s="68">
        <v>1397953</v>
      </c>
      <c r="D15" s="68">
        <v>9492771</v>
      </c>
      <c r="E15" s="68">
        <v>30678</v>
      </c>
      <c r="F15" s="68">
        <v>9462093</v>
      </c>
      <c r="G15" s="68">
        <v>82253583</v>
      </c>
      <c r="H15" s="68">
        <v>101060</v>
      </c>
      <c r="I15" s="68">
        <v>82152523</v>
      </c>
      <c r="J15" s="69">
        <v>55655195</v>
      </c>
      <c r="K15" s="69">
        <v>64751</v>
      </c>
      <c r="L15" s="69">
        <v>55590444</v>
      </c>
      <c r="M15" s="171">
        <f t="shared" si="0"/>
        <v>8665</v>
      </c>
    </row>
    <row r="16" spans="1:13" s="5" customFormat="1" ht="23.1" customHeight="1" x14ac:dyDescent="0.2">
      <c r="A16" s="38">
        <v>8</v>
      </c>
      <c r="B16" s="39" t="s">
        <v>163</v>
      </c>
      <c r="C16" s="68">
        <v>716621</v>
      </c>
      <c r="D16" s="68">
        <v>6198266</v>
      </c>
      <c r="E16" s="68">
        <v>30778</v>
      </c>
      <c r="F16" s="68">
        <v>6167488</v>
      </c>
      <c r="G16" s="68">
        <v>33135705</v>
      </c>
      <c r="H16" s="68">
        <v>19663</v>
      </c>
      <c r="I16" s="68">
        <v>33116042</v>
      </c>
      <c r="J16" s="69">
        <v>22007368</v>
      </c>
      <c r="K16" s="69">
        <v>12969</v>
      </c>
      <c r="L16" s="69">
        <v>21994399</v>
      </c>
      <c r="M16" s="171">
        <f t="shared" si="0"/>
        <v>5346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1572108</v>
      </c>
      <c r="D17" s="68">
        <v>14398693</v>
      </c>
      <c r="E17" s="68">
        <v>553833</v>
      </c>
      <c r="F17" s="68">
        <v>13844860</v>
      </c>
      <c r="G17" s="68">
        <v>22409989</v>
      </c>
      <c r="H17" s="68">
        <v>140359</v>
      </c>
      <c r="I17" s="68">
        <v>22269630</v>
      </c>
      <c r="J17" s="69">
        <v>15608959</v>
      </c>
      <c r="K17" s="69">
        <v>100265</v>
      </c>
      <c r="L17" s="69">
        <v>15508694</v>
      </c>
      <c r="M17" s="171">
        <f t="shared" si="0"/>
        <v>1556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1643520</v>
      </c>
      <c r="D18" s="68">
        <v>6161821</v>
      </c>
      <c r="E18" s="68">
        <v>442241</v>
      </c>
      <c r="F18" s="68">
        <v>5719580</v>
      </c>
      <c r="G18" s="68">
        <v>12077725</v>
      </c>
      <c r="H18" s="68">
        <v>200393</v>
      </c>
      <c r="I18" s="68">
        <v>11877332</v>
      </c>
      <c r="J18" s="69">
        <v>8458129</v>
      </c>
      <c r="K18" s="69">
        <v>141196</v>
      </c>
      <c r="L18" s="69">
        <v>8316933</v>
      </c>
      <c r="M18" s="171">
        <f t="shared" si="0"/>
        <v>1960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5550274</v>
      </c>
      <c r="D19" s="70">
        <v>19382772</v>
      </c>
      <c r="E19" s="70">
        <v>1247013</v>
      </c>
      <c r="F19" s="70">
        <v>18135759</v>
      </c>
      <c r="G19" s="70">
        <v>48520214</v>
      </c>
      <c r="H19" s="70">
        <v>765659</v>
      </c>
      <c r="I19" s="70">
        <v>47754555</v>
      </c>
      <c r="J19" s="71">
        <v>35644980</v>
      </c>
      <c r="K19" s="71">
        <v>537160</v>
      </c>
      <c r="L19" s="71">
        <v>35107820</v>
      </c>
      <c r="M19" s="171">
        <f t="shared" si="0"/>
        <v>2503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792105</v>
      </c>
      <c r="D20" s="70">
        <v>11937244</v>
      </c>
      <c r="E20" s="70">
        <v>102524</v>
      </c>
      <c r="F20" s="70">
        <v>11834720</v>
      </c>
      <c r="G20" s="70">
        <v>18339952</v>
      </c>
      <c r="H20" s="70">
        <v>7049</v>
      </c>
      <c r="I20" s="70">
        <v>18332903</v>
      </c>
      <c r="J20" s="71">
        <v>12592252</v>
      </c>
      <c r="K20" s="71">
        <v>5736</v>
      </c>
      <c r="L20" s="71">
        <v>12586516</v>
      </c>
      <c r="M20" s="171">
        <f t="shared" si="0"/>
        <v>1536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753323</v>
      </c>
      <c r="D21" s="70">
        <v>10881418</v>
      </c>
      <c r="E21" s="70">
        <v>213666</v>
      </c>
      <c r="F21" s="70">
        <v>10667752</v>
      </c>
      <c r="G21" s="70">
        <v>13114868</v>
      </c>
      <c r="H21" s="70">
        <v>22467</v>
      </c>
      <c r="I21" s="70">
        <v>13092401</v>
      </c>
      <c r="J21" s="71">
        <v>9060468</v>
      </c>
      <c r="K21" s="71">
        <v>16657</v>
      </c>
      <c r="L21" s="71">
        <v>9043811</v>
      </c>
      <c r="M21" s="171">
        <f t="shared" si="0"/>
        <v>1205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419369</v>
      </c>
      <c r="D22" s="72">
        <v>2854354</v>
      </c>
      <c r="E22" s="72">
        <v>84538</v>
      </c>
      <c r="F22" s="72">
        <v>2769816</v>
      </c>
      <c r="G22" s="72">
        <v>19450824</v>
      </c>
      <c r="H22" s="72">
        <v>5094</v>
      </c>
      <c r="I22" s="72">
        <v>19445730</v>
      </c>
      <c r="J22" s="73">
        <v>13070333</v>
      </c>
      <c r="K22" s="73">
        <v>4264</v>
      </c>
      <c r="L22" s="73">
        <v>13066069</v>
      </c>
      <c r="M22" s="176">
        <f t="shared" si="0"/>
        <v>6814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28968645</v>
      </c>
      <c r="D23" s="177">
        <f t="shared" ref="D23:L23" si="1">SUM(D9:D22)</f>
        <v>185089711</v>
      </c>
      <c r="E23" s="177">
        <f t="shared" si="1"/>
        <v>5889568</v>
      </c>
      <c r="F23" s="177">
        <f t="shared" si="1"/>
        <v>179200143</v>
      </c>
      <c r="G23" s="177">
        <f t="shared" si="1"/>
        <v>564938464</v>
      </c>
      <c r="H23" s="177">
        <f t="shared" si="1"/>
        <v>2043972</v>
      </c>
      <c r="I23" s="177">
        <f t="shared" si="1"/>
        <v>562894492</v>
      </c>
      <c r="J23" s="177">
        <f t="shared" si="1"/>
        <v>392123672</v>
      </c>
      <c r="K23" s="177">
        <f t="shared" si="1"/>
        <v>1434901</v>
      </c>
      <c r="L23" s="177">
        <f t="shared" si="1"/>
        <v>390688771</v>
      </c>
      <c r="M23" s="176">
        <f>ROUND(G23*1000/D23,0)</f>
        <v>3052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183537</v>
      </c>
      <c r="D24" s="66">
        <v>1479059</v>
      </c>
      <c r="E24" s="66">
        <v>57187</v>
      </c>
      <c r="F24" s="66">
        <v>1421872</v>
      </c>
      <c r="G24" s="66">
        <v>6021863</v>
      </c>
      <c r="H24" s="66">
        <v>54478</v>
      </c>
      <c r="I24" s="66">
        <v>5967385</v>
      </c>
      <c r="J24" s="67">
        <v>4199222</v>
      </c>
      <c r="K24" s="67">
        <v>38111</v>
      </c>
      <c r="L24" s="67">
        <v>4161111</v>
      </c>
      <c r="M24" s="168">
        <f t="shared" si="0"/>
        <v>4071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457697</v>
      </c>
      <c r="D25" s="68">
        <v>4923865</v>
      </c>
      <c r="E25" s="68">
        <v>48788</v>
      </c>
      <c r="F25" s="68">
        <v>4875077</v>
      </c>
      <c r="G25" s="68">
        <v>7898977</v>
      </c>
      <c r="H25" s="68">
        <v>7276</v>
      </c>
      <c r="I25" s="68">
        <v>7891701</v>
      </c>
      <c r="J25" s="69">
        <v>5442369</v>
      </c>
      <c r="K25" s="69">
        <v>5323</v>
      </c>
      <c r="L25" s="69">
        <v>5437046</v>
      </c>
      <c r="M25" s="171">
        <f t="shared" si="0"/>
        <v>1604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537489</v>
      </c>
      <c r="D26" s="68">
        <v>5503386</v>
      </c>
      <c r="E26" s="68">
        <v>77298</v>
      </c>
      <c r="F26" s="68">
        <v>5426088</v>
      </c>
      <c r="G26" s="68">
        <v>6433324</v>
      </c>
      <c r="H26" s="68">
        <v>3388</v>
      </c>
      <c r="I26" s="68">
        <v>6429936</v>
      </c>
      <c r="J26" s="69">
        <v>4448019</v>
      </c>
      <c r="K26" s="69">
        <v>2679</v>
      </c>
      <c r="L26" s="69">
        <v>4445340</v>
      </c>
      <c r="M26" s="171">
        <f t="shared" si="0"/>
        <v>1169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274056</v>
      </c>
      <c r="D27" s="68">
        <v>3040364</v>
      </c>
      <c r="E27" s="68">
        <v>40866</v>
      </c>
      <c r="F27" s="68">
        <v>2999498</v>
      </c>
      <c r="G27" s="68">
        <v>2997592</v>
      </c>
      <c r="H27" s="68">
        <v>18541</v>
      </c>
      <c r="I27" s="68">
        <v>2979051</v>
      </c>
      <c r="J27" s="69">
        <v>2068526</v>
      </c>
      <c r="K27" s="69">
        <v>12914</v>
      </c>
      <c r="L27" s="69">
        <v>2055612</v>
      </c>
      <c r="M27" s="171">
        <f t="shared" si="0"/>
        <v>986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444053</v>
      </c>
      <c r="D28" s="68">
        <v>3147529</v>
      </c>
      <c r="E28" s="68">
        <v>92417</v>
      </c>
      <c r="F28" s="68">
        <v>3055112</v>
      </c>
      <c r="G28" s="68">
        <v>7085494</v>
      </c>
      <c r="H28" s="68">
        <v>18879</v>
      </c>
      <c r="I28" s="68">
        <v>7066615</v>
      </c>
      <c r="J28" s="69">
        <v>4971693</v>
      </c>
      <c r="K28" s="69">
        <v>18371</v>
      </c>
      <c r="L28" s="69">
        <v>4953322</v>
      </c>
      <c r="M28" s="171">
        <f t="shared" si="0"/>
        <v>2251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316538</v>
      </c>
      <c r="D29" s="68">
        <v>4416250</v>
      </c>
      <c r="E29" s="68">
        <v>146839</v>
      </c>
      <c r="F29" s="68">
        <v>4269411</v>
      </c>
      <c r="G29" s="68">
        <v>15005829</v>
      </c>
      <c r="H29" s="68">
        <v>12790</v>
      </c>
      <c r="I29" s="68">
        <v>14993039</v>
      </c>
      <c r="J29" s="69">
        <v>10137499</v>
      </c>
      <c r="K29" s="69">
        <v>9755</v>
      </c>
      <c r="L29" s="69">
        <v>10127744</v>
      </c>
      <c r="M29" s="171">
        <f t="shared" si="0"/>
        <v>3398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369615</v>
      </c>
      <c r="D30" s="68">
        <v>1351914</v>
      </c>
      <c r="E30" s="68">
        <v>60515</v>
      </c>
      <c r="F30" s="68">
        <v>1291399</v>
      </c>
      <c r="G30" s="68">
        <v>7016895</v>
      </c>
      <c r="H30" s="68">
        <v>57825</v>
      </c>
      <c r="I30" s="68">
        <v>6959070</v>
      </c>
      <c r="J30" s="69">
        <v>4908015</v>
      </c>
      <c r="K30" s="69">
        <v>40478</v>
      </c>
      <c r="L30" s="69">
        <v>4867537</v>
      </c>
      <c r="M30" s="171">
        <f t="shared" si="0"/>
        <v>5190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880079</v>
      </c>
      <c r="D31" s="68">
        <v>4091389</v>
      </c>
      <c r="E31" s="68">
        <v>176463</v>
      </c>
      <c r="F31" s="68">
        <v>3914926</v>
      </c>
      <c r="G31" s="68">
        <v>5679319</v>
      </c>
      <c r="H31" s="68">
        <v>132065</v>
      </c>
      <c r="I31" s="68">
        <v>5547254</v>
      </c>
      <c r="J31" s="69">
        <v>3641098</v>
      </c>
      <c r="K31" s="69">
        <v>93458</v>
      </c>
      <c r="L31" s="69">
        <v>3547640</v>
      </c>
      <c r="M31" s="171">
        <f t="shared" si="0"/>
        <v>1388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334542</v>
      </c>
      <c r="D32" s="68">
        <v>3848991</v>
      </c>
      <c r="E32" s="68">
        <v>99936</v>
      </c>
      <c r="F32" s="68">
        <v>3749055</v>
      </c>
      <c r="G32" s="68">
        <v>12404781</v>
      </c>
      <c r="H32" s="68">
        <v>10818</v>
      </c>
      <c r="I32" s="68">
        <v>12393963</v>
      </c>
      <c r="J32" s="69">
        <v>8078485</v>
      </c>
      <c r="K32" s="69">
        <v>8275</v>
      </c>
      <c r="L32" s="69">
        <v>8070210</v>
      </c>
      <c r="M32" s="171">
        <f t="shared" si="0"/>
        <v>3223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810430</v>
      </c>
      <c r="D33" s="68">
        <v>25843153</v>
      </c>
      <c r="E33" s="68">
        <v>2779170</v>
      </c>
      <c r="F33" s="68">
        <v>23063983</v>
      </c>
      <c r="G33" s="68">
        <v>32151642</v>
      </c>
      <c r="H33" s="68">
        <v>2104126</v>
      </c>
      <c r="I33" s="68">
        <v>30047516</v>
      </c>
      <c r="J33" s="69">
        <v>22455013</v>
      </c>
      <c r="K33" s="69">
        <v>1475418</v>
      </c>
      <c r="L33" s="69">
        <v>20979595</v>
      </c>
      <c r="M33" s="171">
        <f t="shared" si="0"/>
        <v>1244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863383</v>
      </c>
      <c r="D34" s="72">
        <v>7206270</v>
      </c>
      <c r="E34" s="72">
        <v>104652</v>
      </c>
      <c r="F34" s="72">
        <v>7101618</v>
      </c>
      <c r="G34" s="72">
        <v>6921915</v>
      </c>
      <c r="H34" s="72">
        <v>23109</v>
      </c>
      <c r="I34" s="72">
        <v>6898806</v>
      </c>
      <c r="J34" s="73">
        <v>4914482</v>
      </c>
      <c r="K34" s="73">
        <v>16974</v>
      </c>
      <c r="L34" s="73">
        <v>4897508</v>
      </c>
      <c r="M34" s="176">
        <f>ROUND(G34*1000/D34,0)</f>
        <v>961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5471419</v>
      </c>
      <c r="D35" s="177">
        <f t="shared" ref="D35:L35" si="2">SUM(D24:D34)</f>
        <v>64852170</v>
      </c>
      <c r="E35" s="177">
        <f t="shared" si="2"/>
        <v>3684131</v>
      </c>
      <c r="F35" s="177">
        <f t="shared" si="2"/>
        <v>61168039</v>
      </c>
      <c r="G35" s="177">
        <f t="shared" si="2"/>
        <v>109617631</v>
      </c>
      <c r="H35" s="177">
        <f t="shared" si="2"/>
        <v>2443295</v>
      </c>
      <c r="I35" s="177">
        <f t="shared" si="2"/>
        <v>107174336</v>
      </c>
      <c r="J35" s="177">
        <f t="shared" si="2"/>
        <v>75264421</v>
      </c>
      <c r="K35" s="177">
        <f t="shared" si="2"/>
        <v>1721756</v>
      </c>
      <c r="L35" s="177">
        <f t="shared" si="2"/>
        <v>73542665</v>
      </c>
      <c r="M35" s="178">
        <f>ROUND(G35*1000/D35,0)</f>
        <v>1690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34440064</v>
      </c>
      <c r="D36" s="179">
        <f t="shared" ref="D36:L36" si="3">SUM(D35,D23)</f>
        <v>249941881</v>
      </c>
      <c r="E36" s="179">
        <f t="shared" si="3"/>
        <v>9573699</v>
      </c>
      <c r="F36" s="179">
        <f t="shared" si="3"/>
        <v>240368182</v>
      </c>
      <c r="G36" s="179">
        <f t="shared" si="3"/>
        <v>674556095</v>
      </c>
      <c r="H36" s="179">
        <f t="shared" si="3"/>
        <v>4487267</v>
      </c>
      <c r="I36" s="179">
        <f t="shared" si="3"/>
        <v>670068828</v>
      </c>
      <c r="J36" s="179">
        <f t="shared" si="3"/>
        <v>467388093</v>
      </c>
      <c r="K36" s="179">
        <f t="shared" si="3"/>
        <v>3156657</v>
      </c>
      <c r="L36" s="179">
        <f t="shared" si="3"/>
        <v>464231436</v>
      </c>
      <c r="M36" s="180">
        <f>ROUND(G36*1000/D36,0)</f>
        <v>2699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="70" zoomScaleNormal="50" zoomScaleSheetLayoutView="70" workbookViewId="0">
      <pane xSplit="2" ySplit="8" topLeftCell="C33" activePane="bottomRight" state="frozen"/>
      <selection activeCell="C3" sqref="C3"/>
      <selection pane="topRight" activeCell="C3" sqref="C3"/>
      <selection pane="bottomLeft" activeCell="C3" sqref="C3"/>
      <selection pane="bottomRight" activeCell="F37" sqref="F37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166</v>
      </c>
      <c r="F3" s="51"/>
      <c r="G3" s="51"/>
      <c r="H3" s="54"/>
      <c r="I3" s="51"/>
      <c r="J3" s="51"/>
      <c r="L3" s="51"/>
      <c r="M3" s="55" t="s">
        <v>167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343</v>
      </c>
      <c r="D8" s="34" t="s">
        <v>344</v>
      </c>
      <c r="E8" s="34" t="s">
        <v>345</v>
      </c>
      <c r="F8" s="34" t="s">
        <v>346</v>
      </c>
      <c r="G8" s="34" t="s">
        <v>347</v>
      </c>
      <c r="H8" s="34" t="s">
        <v>348</v>
      </c>
      <c r="I8" s="34" t="s">
        <v>349</v>
      </c>
      <c r="J8" s="34" t="s">
        <v>350</v>
      </c>
      <c r="K8" s="34" t="s">
        <v>351</v>
      </c>
      <c r="L8" s="34" t="s">
        <v>352</v>
      </c>
      <c r="M8" s="35"/>
    </row>
    <row r="9" spans="1:13" s="2" customFormat="1" ht="23.1" customHeight="1" x14ac:dyDescent="0.2">
      <c r="A9" s="36">
        <v>1</v>
      </c>
      <c r="B9" s="37" t="s">
        <v>156</v>
      </c>
      <c r="C9" s="66">
        <v>104252060</v>
      </c>
      <c r="D9" s="79"/>
      <c r="E9" s="79"/>
      <c r="F9" s="79"/>
      <c r="G9" s="79"/>
      <c r="H9" s="79"/>
      <c r="I9" s="79"/>
      <c r="J9" s="80"/>
      <c r="K9" s="80"/>
      <c r="L9" s="80"/>
      <c r="M9" s="81"/>
    </row>
    <row r="10" spans="1:13" s="2" customFormat="1" ht="23.1" customHeight="1" x14ac:dyDescent="0.2">
      <c r="A10" s="38">
        <v>2</v>
      </c>
      <c r="B10" s="39" t="s">
        <v>157</v>
      </c>
      <c r="C10" s="68">
        <v>64667733</v>
      </c>
      <c r="D10" s="82"/>
      <c r="E10" s="82"/>
      <c r="F10" s="82"/>
      <c r="G10" s="82"/>
      <c r="H10" s="82"/>
      <c r="I10" s="82"/>
      <c r="J10" s="83"/>
      <c r="K10" s="83"/>
      <c r="L10" s="83"/>
      <c r="M10" s="84"/>
    </row>
    <row r="11" spans="1:13" s="2" customFormat="1" ht="23.1" customHeight="1" x14ac:dyDescent="0.2">
      <c r="A11" s="38">
        <v>3</v>
      </c>
      <c r="B11" s="39" t="s">
        <v>158</v>
      </c>
      <c r="C11" s="68">
        <v>99016900</v>
      </c>
      <c r="D11" s="82"/>
      <c r="E11" s="82"/>
      <c r="F11" s="82"/>
      <c r="G11" s="82"/>
      <c r="H11" s="82"/>
      <c r="I11" s="82"/>
      <c r="J11" s="83"/>
      <c r="K11" s="83"/>
      <c r="L11" s="83"/>
      <c r="M11" s="84"/>
    </row>
    <row r="12" spans="1:13" s="2" customFormat="1" ht="23.1" customHeight="1" x14ac:dyDescent="0.2">
      <c r="A12" s="38">
        <v>4</v>
      </c>
      <c r="B12" s="39" t="s">
        <v>159</v>
      </c>
      <c r="C12" s="68">
        <v>182305296</v>
      </c>
      <c r="D12" s="82"/>
      <c r="E12" s="82"/>
      <c r="F12" s="82"/>
      <c r="G12" s="82"/>
      <c r="H12" s="82"/>
      <c r="I12" s="82"/>
      <c r="J12" s="83"/>
      <c r="K12" s="83"/>
      <c r="L12" s="83"/>
      <c r="M12" s="84"/>
    </row>
    <row r="13" spans="1:13" s="2" customFormat="1" ht="23.1" customHeight="1" x14ac:dyDescent="0.2">
      <c r="A13" s="38">
        <v>5</v>
      </c>
      <c r="B13" s="39" t="s">
        <v>160</v>
      </c>
      <c r="C13" s="68">
        <v>270824879</v>
      </c>
      <c r="D13" s="82"/>
      <c r="E13" s="82"/>
      <c r="F13" s="82"/>
      <c r="G13" s="82"/>
      <c r="H13" s="82"/>
      <c r="I13" s="82"/>
      <c r="J13" s="83"/>
      <c r="K13" s="83"/>
      <c r="L13" s="83"/>
      <c r="M13" s="84"/>
    </row>
    <row r="14" spans="1:13" s="2" customFormat="1" ht="23.1" customHeight="1" x14ac:dyDescent="0.2">
      <c r="A14" s="38">
        <v>6</v>
      </c>
      <c r="B14" s="39" t="s">
        <v>161</v>
      </c>
      <c r="C14" s="68">
        <v>1203295841</v>
      </c>
      <c r="D14" s="82"/>
      <c r="E14" s="82"/>
      <c r="F14" s="82"/>
      <c r="G14" s="82"/>
      <c r="H14" s="82"/>
      <c r="I14" s="82"/>
      <c r="J14" s="83"/>
      <c r="K14" s="83"/>
      <c r="L14" s="83"/>
      <c r="M14" s="84"/>
    </row>
    <row r="15" spans="1:13" s="2" customFormat="1" ht="23.1" customHeight="1" x14ac:dyDescent="0.2">
      <c r="A15" s="38">
        <v>7</v>
      </c>
      <c r="B15" s="39" t="s">
        <v>162</v>
      </c>
      <c r="C15" s="68">
        <v>38294194</v>
      </c>
      <c r="D15" s="82"/>
      <c r="E15" s="82"/>
      <c r="F15" s="82"/>
      <c r="G15" s="82"/>
      <c r="H15" s="82"/>
      <c r="I15" s="82"/>
      <c r="J15" s="83"/>
      <c r="K15" s="83"/>
      <c r="L15" s="83"/>
      <c r="M15" s="84"/>
    </row>
    <row r="16" spans="1:13" s="2" customFormat="1" ht="23.1" customHeight="1" x14ac:dyDescent="0.2">
      <c r="A16" s="38">
        <v>8</v>
      </c>
      <c r="B16" s="39" t="s">
        <v>163</v>
      </c>
      <c r="C16" s="68">
        <v>35348582</v>
      </c>
      <c r="D16" s="82"/>
      <c r="E16" s="82"/>
      <c r="F16" s="82"/>
      <c r="G16" s="82"/>
      <c r="H16" s="82"/>
      <c r="I16" s="82"/>
      <c r="J16" s="83"/>
      <c r="K16" s="83"/>
      <c r="L16" s="83"/>
      <c r="M16" s="84"/>
    </row>
    <row r="17" spans="1:13" s="2" customFormat="1" ht="23.1" customHeight="1" x14ac:dyDescent="0.2">
      <c r="A17" s="38">
        <v>9</v>
      </c>
      <c r="B17" s="39" t="s">
        <v>164</v>
      </c>
      <c r="C17" s="68">
        <v>119696562</v>
      </c>
      <c r="D17" s="82"/>
      <c r="E17" s="82"/>
      <c r="F17" s="82"/>
      <c r="G17" s="82"/>
      <c r="H17" s="82"/>
      <c r="I17" s="82"/>
      <c r="J17" s="83"/>
      <c r="K17" s="83"/>
      <c r="L17" s="83"/>
      <c r="M17" s="84"/>
    </row>
    <row r="18" spans="1:13" s="2" customFormat="1" ht="23.1" customHeight="1" x14ac:dyDescent="0.2">
      <c r="A18" s="38">
        <v>10</v>
      </c>
      <c r="B18" s="39" t="s">
        <v>165</v>
      </c>
      <c r="C18" s="68">
        <v>58151125</v>
      </c>
      <c r="D18" s="82"/>
      <c r="E18" s="82"/>
      <c r="F18" s="82"/>
      <c r="G18" s="82"/>
      <c r="H18" s="82"/>
      <c r="I18" s="82"/>
      <c r="J18" s="83"/>
      <c r="K18" s="83"/>
      <c r="L18" s="83"/>
      <c r="M18" s="84"/>
    </row>
    <row r="19" spans="1:13" s="2" customFormat="1" ht="23.1" customHeight="1" x14ac:dyDescent="0.2">
      <c r="A19" s="40">
        <v>11</v>
      </c>
      <c r="B19" s="41" t="s">
        <v>104</v>
      </c>
      <c r="C19" s="70">
        <v>333637674</v>
      </c>
      <c r="D19" s="85"/>
      <c r="E19" s="85"/>
      <c r="F19" s="85"/>
      <c r="G19" s="85"/>
      <c r="H19" s="85"/>
      <c r="I19" s="85"/>
      <c r="J19" s="86"/>
      <c r="K19" s="86"/>
      <c r="L19" s="86"/>
      <c r="M19" s="87"/>
    </row>
    <row r="20" spans="1:13" s="2" customFormat="1" ht="23.1" customHeight="1" x14ac:dyDescent="0.2">
      <c r="A20" s="40">
        <v>12</v>
      </c>
      <c r="B20" s="41" t="s">
        <v>103</v>
      </c>
      <c r="C20" s="70">
        <v>18994872</v>
      </c>
      <c r="D20" s="85"/>
      <c r="E20" s="85"/>
      <c r="F20" s="85"/>
      <c r="G20" s="85"/>
      <c r="H20" s="85"/>
      <c r="I20" s="85"/>
      <c r="J20" s="86"/>
      <c r="K20" s="86"/>
      <c r="L20" s="86"/>
      <c r="M20" s="87"/>
    </row>
    <row r="21" spans="1:13" s="2" customFormat="1" ht="23.1" customHeight="1" x14ac:dyDescent="0.2">
      <c r="A21" s="40">
        <v>13</v>
      </c>
      <c r="B21" s="41" t="s">
        <v>105</v>
      </c>
      <c r="C21" s="70">
        <v>41444758</v>
      </c>
      <c r="D21" s="85"/>
      <c r="E21" s="85"/>
      <c r="F21" s="85"/>
      <c r="G21" s="85"/>
      <c r="H21" s="85"/>
      <c r="I21" s="85"/>
      <c r="J21" s="86"/>
      <c r="K21" s="86"/>
      <c r="L21" s="86"/>
      <c r="M21" s="87"/>
    </row>
    <row r="22" spans="1:13" s="2" customFormat="1" ht="23.1" customHeight="1" x14ac:dyDescent="0.2">
      <c r="A22" s="42">
        <v>14</v>
      </c>
      <c r="B22" s="43" t="s">
        <v>106</v>
      </c>
      <c r="C22" s="72">
        <v>13648956</v>
      </c>
      <c r="D22" s="88"/>
      <c r="E22" s="88"/>
      <c r="F22" s="88"/>
      <c r="G22" s="88"/>
      <c r="H22" s="88"/>
      <c r="I22" s="88"/>
      <c r="J22" s="89"/>
      <c r="K22" s="89"/>
      <c r="L22" s="89"/>
      <c r="M22" s="90"/>
    </row>
    <row r="23" spans="1:13" s="2" customFormat="1" ht="23.1" customHeight="1" x14ac:dyDescent="0.2">
      <c r="A23" s="44"/>
      <c r="B23" s="45" t="s">
        <v>134</v>
      </c>
      <c r="C23" s="74">
        <f>SUM(C9:C22)</f>
        <v>2583579432</v>
      </c>
      <c r="D23" s="91"/>
      <c r="E23" s="91"/>
      <c r="F23" s="91"/>
      <c r="G23" s="91"/>
      <c r="H23" s="91"/>
      <c r="I23" s="91"/>
      <c r="J23" s="92"/>
      <c r="K23" s="92"/>
      <c r="L23" s="92"/>
      <c r="M23" s="93"/>
    </row>
    <row r="24" spans="1:13" s="2" customFormat="1" ht="23.1" customHeight="1" x14ac:dyDescent="0.2">
      <c r="A24" s="36">
        <v>15</v>
      </c>
      <c r="B24" s="37" t="s">
        <v>135</v>
      </c>
      <c r="C24" s="66">
        <v>12848401</v>
      </c>
      <c r="D24" s="79"/>
      <c r="E24" s="79"/>
      <c r="F24" s="79"/>
      <c r="G24" s="79"/>
      <c r="H24" s="79"/>
      <c r="I24" s="79"/>
      <c r="J24" s="80"/>
      <c r="K24" s="80"/>
      <c r="L24" s="80"/>
      <c r="M24" s="81"/>
    </row>
    <row r="25" spans="1:13" s="2" customFormat="1" ht="23.1" customHeight="1" x14ac:dyDescent="0.2">
      <c r="A25" s="38">
        <v>16</v>
      </c>
      <c r="B25" s="39" t="s">
        <v>136</v>
      </c>
      <c r="C25" s="68">
        <v>28974209</v>
      </c>
      <c r="D25" s="82"/>
      <c r="E25" s="82"/>
      <c r="F25" s="82"/>
      <c r="G25" s="82"/>
      <c r="H25" s="82"/>
      <c r="I25" s="82"/>
      <c r="J25" s="83"/>
      <c r="K25" s="83"/>
      <c r="L25" s="83"/>
      <c r="M25" s="84"/>
    </row>
    <row r="26" spans="1:13" s="2" customFormat="1" ht="23.1" customHeight="1" x14ac:dyDescent="0.2">
      <c r="A26" s="38">
        <v>17</v>
      </c>
      <c r="B26" s="39" t="s">
        <v>137</v>
      </c>
      <c r="C26" s="68">
        <v>74428318</v>
      </c>
      <c r="D26" s="82"/>
      <c r="E26" s="82"/>
      <c r="F26" s="82"/>
      <c r="G26" s="82"/>
      <c r="H26" s="82"/>
      <c r="I26" s="82"/>
      <c r="J26" s="83"/>
      <c r="K26" s="83"/>
      <c r="L26" s="83"/>
      <c r="M26" s="84"/>
    </row>
    <row r="27" spans="1:13" s="2" customFormat="1" ht="23.1" customHeight="1" x14ac:dyDescent="0.2">
      <c r="A27" s="38">
        <v>18</v>
      </c>
      <c r="B27" s="39" t="s">
        <v>138</v>
      </c>
      <c r="C27" s="68">
        <v>17506847</v>
      </c>
      <c r="D27" s="82"/>
      <c r="E27" s="82"/>
      <c r="F27" s="82"/>
      <c r="G27" s="82"/>
      <c r="H27" s="82"/>
      <c r="I27" s="82"/>
      <c r="J27" s="83"/>
      <c r="K27" s="83"/>
      <c r="L27" s="83"/>
      <c r="M27" s="84"/>
    </row>
    <row r="28" spans="1:13" s="2" customFormat="1" ht="23.1" customHeight="1" x14ac:dyDescent="0.2">
      <c r="A28" s="38">
        <v>19</v>
      </c>
      <c r="B28" s="39" t="s">
        <v>139</v>
      </c>
      <c r="C28" s="68">
        <v>10505534</v>
      </c>
      <c r="D28" s="82"/>
      <c r="E28" s="82"/>
      <c r="F28" s="82"/>
      <c r="G28" s="82"/>
      <c r="H28" s="82"/>
      <c r="I28" s="82"/>
      <c r="J28" s="83"/>
      <c r="K28" s="83"/>
      <c r="L28" s="83"/>
      <c r="M28" s="84"/>
    </row>
    <row r="29" spans="1:13" s="2" customFormat="1" ht="23.1" customHeight="1" x14ac:dyDescent="0.2">
      <c r="A29" s="38">
        <v>20</v>
      </c>
      <c r="B29" s="39" t="s">
        <v>140</v>
      </c>
      <c r="C29" s="68">
        <v>11167717</v>
      </c>
      <c r="D29" s="82"/>
      <c r="E29" s="82"/>
      <c r="F29" s="82"/>
      <c r="G29" s="82"/>
      <c r="H29" s="82"/>
      <c r="I29" s="82"/>
      <c r="J29" s="83"/>
      <c r="K29" s="83"/>
      <c r="L29" s="83"/>
      <c r="M29" s="84"/>
    </row>
    <row r="30" spans="1:13" s="2" customFormat="1" ht="23.1" customHeight="1" x14ac:dyDescent="0.2">
      <c r="A30" s="38">
        <v>21</v>
      </c>
      <c r="B30" s="39" t="s">
        <v>141</v>
      </c>
      <c r="C30" s="68">
        <v>4674475</v>
      </c>
      <c r="D30" s="82"/>
      <c r="E30" s="82"/>
      <c r="F30" s="82"/>
      <c r="G30" s="82"/>
      <c r="H30" s="82"/>
      <c r="I30" s="82"/>
      <c r="J30" s="83"/>
      <c r="K30" s="83"/>
      <c r="L30" s="83"/>
      <c r="M30" s="84"/>
    </row>
    <row r="31" spans="1:13" s="2" customFormat="1" ht="23.1" customHeight="1" x14ac:dyDescent="0.2">
      <c r="A31" s="38">
        <v>22</v>
      </c>
      <c r="B31" s="39" t="s">
        <v>142</v>
      </c>
      <c r="C31" s="68">
        <v>41021699</v>
      </c>
      <c r="D31" s="82"/>
      <c r="E31" s="82"/>
      <c r="F31" s="82"/>
      <c r="G31" s="82"/>
      <c r="H31" s="82"/>
      <c r="I31" s="82"/>
      <c r="J31" s="83"/>
      <c r="K31" s="83"/>
      <c r="L31" s="83"/>
      <c r="M31" s="84"/>
    </row>
    <row r="32" spans="1:13" s="2" customFormat="1" ht="23.1" customHeight="1" x14ac:dyDescent="0.2">
      <c r="A32" s="38">
        <v>23</v>
      </c>
      <c r="B32" s="39" t="s">
        <v>143</v>
      </c>
      <c r="C32" s="68">
        <v>11622092</v>
      </c>
      <c r="D32" s="82"/>
      <c r="E32" s="82"/>
      <c r="F32" s="82"/>
      <c r="G32" s="82"/>
      <c r="H32" s="82"/>
      <c r="I32" s="82"/>
      <c r="J32" s="83"/>
      <c r="K32" s="83"/>
      <c r="L32" s="83"/>
      <c r="M32" s="84"/>
    </row>
    <row r="33" spans="1:13" s="2" customFormat="1" ht="23.1" customHeight="1" x14ac:dyDescent="0.2">
      <c r="A33" s="38">
        <v>24</v>
      </c>
      <c r="B33" s="39" t="s">
        <v>107</v>
      </c>
      <c r="C33" s="68">
        <v>112291325</v>
      </c>
      <c r="D33" s="82"/>
      <c r="E33" s="82"/>
      <c r="F33" s="82"/>
      <c r="G33" s="82"/>
      <c r="H33" s="82"/>
      <c r="I33" s="82"/>
      <c r="J33" s="83"/>
      <c r="K33" s="83"/>
      <c r="L33" s="83"/>
      <c r="M33" s="84"/>
    </row>
    <row r="34" spans="1:13" s="2" customFormat="1" ht="23.1" customHeight="1" x14ac:dyDescent="0.2">
      <c r="A34" s="38">
        <v>25</v>
      </c>
      <c r="B34" s="43" t="s">
        <v>108</v>
      </c>
      <c r="C34" s="72">
        <v>80814851</v>
      </c>
      <c r="D34" s="88"/>
      <c r="E34" s="88"/>
      <c r="F34" s="88"/>
      <c r="G34" s="88"/>
      <c r="H34" s="88"/>
      <c r="I34" s="88"/>
      <c r="J34" s="89"/>
      <c r="K34" s="89"/>
      <c r="L34" s="89"/>
      <c r="M34" s="90"/>
    </row>
    <row r="35" spans="1:13" s="2" customFormat="1" ht="23.1" customHeight="1" x14ac:dyDescent="0.2">
      <c r="A35" s="47"/>
      <c r="B35" s="45" t="s">
        <v>144</v>
      </c>
      <c r="C35" s="74">
        <f>SUM(C24:C34)</f>
        <v>405855468</v>
      </c>
      <c r="D35" s="91"/>
      <c r="E35" s="91"/>
      <c r="F35" s="91"/>
      <c r="G35" s="91"/>
      <c r="H35" s="91"/>
      <c r="I35" s="91"/>
      <c r="J35" s="92"/>
      <c r="K35" s="92"/>
      <c r="L35" s="92"/>
      <c r="M35" s="93"/>
    </row>
    <row r="36" spans="1:13" s="2" customFormat="1" ht="23.1" customHeight="1" thickBot="1" x14ac:dyDescent="0.25">
      <c r="A36" s="48"/>
      <c r="B36" s="49" t="s">
        <v>145</v>
      </c>
      <c r="C36" s="75">
        <f>SUM(C35,C23)</f>
        <v>2989434900</v>
      </c>
      <c r="D36" s="94"/>
      <c r="E36" s="94"/>
      <c r="F36" s="94"/>
      <c r="G36" s="94"/>
      <c r="H36" s="94"/>
      <c r="I36" s="94"/>
      <c r="J36" s="95"/>
      <c r="K36" s="95"/>
      <c r="L36" s="95"/>
      <c r="M36" s="96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E14" sqref="E14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4" width="27.125" style="51" customWidth="1"/>
    <col min="15" max="16384" width="11" style="51"/>
  </cols>
  <sheetData>
    <row r="2" spans="1:14" ht="23.1" customHeight="1" x14ac:dyDescent="0.15">
      <c r="A2" s="2"/>
      <c r="B2" s="3"/>
      <c r="C2" s="4" t="s">
        <v>381</v>
      </c>
    </row>
    <row r="3" spans="1:14" ht="23.1" customHeight="1" thickBot="1" x14ac:dyDescent="0.2">
      <c r="A3" s="6"/>
      <c r="B3" s="6"/>
      <c r="D3" s="7" t="s">
        <v>146</v>
      </c>
      <c r="E3" s="53" t="s">
        <v>262</v>
      </c>
      <c r="H3" s="54"/>
      <c r="M3" s="10" t="s">
        <v>261</v>
      </c>
    </row>
    <row r="4" spans="1:14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4" s="50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4" s="50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0" customFormat="1" ht="23.1" customHeight="1" x14ac:dyDescent="0.15">
      <c r="A7" s="17"/>
      <c r="B7" s="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50" customFormat="1" ht="23.1" customHeight="1" x14ac:dyDescent="0.15">
      <c r="A8" s="31"/>
      <c r="B8" s="32"/>
      <c r="C8" s="34" t="s">
        <v>264</v>
      </c>
      <c r="D8" s="33" t="s">
        <v>265</v>
      </c>
      <c r="E8" s="33" t="s">
        <v>266</v>
      </c>
      <c r="F8" s="34" t="s">
        <v>267</v>
      </c>
      <c r="G8" s="33" t="s">
        <v>268</v>
      </c>
      <c r="H8" s="33" t="s">
        <v>269</v>
      </c>
      <c r="I8" s="34" t="s">
        <v>270</v>
      </c>
      <c r="J8" s="33" t="s">
        <v>36</v>
      </c>
      <c r="K8" s="33" t="s">
        <v>271</v>
      </c>
      <c r="L8" s="33" t="s">
        <v>272</v>
      </c>
      <c r="M8" s="35"/>
    </row>
    <row r="9" spans="1:14" s="5" customFormat="1" ht="23.1" customHeight="1" x14ac:dyDescent="0.2">
      <c r="A9" s="36">
        <v>1</v>
      </c>
      <c r="B9" s="37" t="s">
        <v>156</v>
      </c>
      <c r="C9" s="166">
        <v>1415130</v>
      </c>
      <c r="D9" s="166">
        <v>93640654</v>
      </c>
      <c r="E9" s="166">
        <v>976784</v>
      </c>
      <c r="F9" s="166">
        <v>92663870</v>
      </c>
      <c r="G9" s="166">
        <v>13329418</v>
      </c>
      <c r="H9" s="166">
        <v>128108</v>
      </c>
      <c r="I9" s="166">
        <v>13201310</v>
      </c>
      <c r="J9" s="167">
        <v>13294885</v>
      </c>
      <c r="K9" s="167">
        <v>127162</v>
      </c>
      <c r="L9" s="167">
        <v>13167723</v>
      </c>
      <c r="M9" s="168">
        <f>ROUND(G9*1000*1000/D9,0)</f>
        <v>142346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69">
        <v>53001</v>
      </c>
      <c r="D10" s="169">
        <v>17983216</v>
      </c>
      <c r="E10" s="169">
        <v>762766</v>
      </c>
      <c r="F10" s="169">
        <v>17220450</v>
      </c>
      <c r="G10" s="169">
        <v>2003635</v>
      </c>
      <c r="H10" s="169">
        <v>82839</v>
      </c>
      <c r="I10" s="169">
        <v>1920796</v>
      </c>
      <c r="J10" s="170">
        <v>1997864</v>
      </c>
      <c r="K10" s="170">
        <v>82378</v>
      </c>
      <c r="L10" s="170">
        <v>1915486</v>
      </c>
      <c r="M10" s="171">
        <f>ROUND(G10*1000*1000/D10,0)</f>
        <v>111417</v>
      </c>
    </row>
    <row r="11" spans="1:14" s="5" customFormat="1" ht="23.1" customHeight="1" x14ac:dyDescent="0.2">
      <c r="A11" s="38">
        <v>3</v>
      </c>
      <c r="B11" s="39" t="s">
        <v>158</v>
      </c>
      <c r="C11" s="169">
        <v>565652</v>
      </c>
      <c r="D11" s="169">
        <v>77619663</v>
      </c>
      <c r="E11" s="169">
        <v>1252243</v>
      </c>
      <c r="F11" s="169">
        <v>76367420</v>
      </c>
      <c r="G11" s="169">
        <v>8831439</v>
      </c>
      <c r="H11" s="169">
        <v>137087</v>
      </c>
      <c r="I11" s="169">
        <v>8694352</v>
      </c>
      <c r="J11" s="170">
        <v>8785824</v>
      </c>
      <c r="K11" s="170">
        <v>136589</v>
      </c>
      <c r="L11" s="170">
        <v>8649235</v>
      </c>
      <c r="M11" s="171">
        <f t="shared" ref="M11:M20" si="0">ROUND(G11*1000*1000/D11,0)</f>
        <v>113778</v>
      </c>
    </row>
    <row r="12" spans="1:14" s="5" customFormat="1" ht="23.1" customHeight="1" x14ac:dyDescent="0.2">
      <c r="A12" s="38">
        <v>4</v>
      </c>
      <c r="B12" s="39" t="s">
        <v>159</v>
      </c>
      <c r="C12" s="169">
        <v>222205</v>
      </c>
      <c r="D12" s="169">
        <v>32693056</v>
      </c>
      <c r="E12" s="169">
        <v>1306442</v>
      </c>
      <c r="F12" s="169">
        <v>31386614</v>
      </c>
      <c r="G12" s="169">
        <v>3570149</v>
      </c>
      <c r="H12" s="169">
        <v>129367</v>
      </c>
      <c r="I12" s="169">
        <v>3440782</v>
      </c>
      <c r="J12" s="170">
        <v>3565147</v>
      </c>
      <c r="K12" s="170">
        <v>129075</v>
      </c>
      <c r="L12" s="170">
        <v>3436072</v>
      </c>
      <c r="M12" s="171">
        <f t="shared" si="0"/>
        <v>109202</v>
      </c>
    </row>
    <row r="13" spans="1:14" s="5" customFormat="1" ht="23.1" customHeight="1" x14ac:dyDescent="0.2">
      <c r="A13" s="38">
        <v>5</v>
      </c>
      <c r="B13" s="39" t="s">
        <v>160</v>
      </c>
      <c r="C13" s="169">
        <v>267423</v>
      </c>
      <c r="D13" s="169">
        <v>39238044</v>
      </c>
      <c r="E13" s="169">
        <v>343990</v>
      </c>
      <c r="F13" s="169">
        <v>38894054</v>
      </c>
      <c r="G13" s="169">
        <v>4614254</v>
      </c>
      <c r="H13" s="169">
        <v>39418</v>
      </c>
      <c r="I13" s="169">
        <v>4574836</v>
      </c>
      <c r="J13" s="170">
        <v>4611518</v>
      </c>
      <c r="K13" s="170">
        <v>39418</v>
      </c>
      <c r="L13" s="170">
        <v>4572100</v>
      </c>
      <c r="M13" s="171">
        <f t="shared" si="0"/>
        <v>117596</v>
      </c>
    </row>
    <row r="14" spans="1:14" s="5" customFormat="1" ht="23.1" customHeight="1" x14ac:dyDescent="0.2">
      <c r="A14" s="38">
        <v>6</v>
      </c>
      <c r="B14" s="39" t="s">
        <v>161</v>
      </c>
      <c r="C14" s="169">
        <v>206444</v>
      </c>
      <c r="D14" s="169">
        <v>41081271</v>
      </c>
      <c r="E14" s="169">
        <v>538960</v>
      </c>
      <c r="F14" s="169">
        <v>40542311</v>
      </c>
      <c r="G14" s="169">
        <v>4828955</v>
      </c>
      <c r="H14" s="169">
        <v>59926</v>
      </c>
      <c r="I14" s="169">
        <v>4769029</v>
      </c>
      <c r="J14" s="170">
        <v>4825046</v>
      </c>
      <c r="K14" s="170">
        <v>59926</v>
      </c>
      <c r="L14" s="170">
        <v>4765120</v>
      </c>
      <c r="M14" s="171">
        <f t="shared" si="0"/>
        <v>117546</v>
      </c>
    </row>
    <row r="15" spans="1:14" s="5" customFormat="1" ht="23.1" customHeight="1" x14ac:dyDescent="0.2">
      <c r="A15" s="38">
        <v>7</v>
      </c>
      <c r="B15" s="39" t="s">
        <v>162</v>
      </c>
      <c r="C15" s="169">
        <v>153588</v>
      </c>
      <c r="D15" s="169">
        <v>57247678</v>
      </c>
      <c r="E15" s="169">
        <v>829640</v>
      </c>
      <c r="F15" s="169">
        <v>56418038</v>
      </c>
      <c r="G15" s="169">
        <v>7504328</v>
      </c>
      <c r="H15" s="169">
        <v>108704</v>
      </c>
      <c r="I15" s="169">
        <v>7395624</v>
      </c>
      <c r="J15" s="170">
        <v>7346308</v>
      </c>
      <c r="K15" s="170">
        <v>105060</v>
      </c>
      <c r="L15" s="170">
        <v>7241248</v>
      </c>
      <c r="M15" s="171">
        <f t="shared" si="0"/>
        <v>131085</v>
      </c>
    </row>
    <row r="16" spans="1:14" s="5" customFormat="1" ht="23.1" customHeight="1" x14ac:dyDescent="0.2">
      <c r="A16" s="38">
        <v>8</v>
      </c>
      <c r="B16" s="39" t="s">
        <v>163</v>
      </c>
      <c r="C16" s="169">
        <v>696580</v>
      </c>
      <c r="D16" s="169">
        <v>66025926</v>
      </c>
      <c r="E16" s="169">
        <v>746634</v>
      </c>
      <c r="F16" s="169">
        <v>65279292</v>
      </c>
      <c r="G16" s="169">
        <v>9755532</v>
      </c>
      <c r="H16" s="169">
        <v>107089</v>
      </c>
      <c r="I16" s="169">
        <v>9648443</v>
      </c>
      <c r="J16" s="170">
        <v>9709936</v>
      </c>
      <c r="K16" s="170">
        <v>106264</v>
      </c>
      <c r="L16" s="170">
        <v>9603672</v>
      </c>
      <c r="M16" s="171">
        <f t="shared" si="0"/>
        <v>147753</v>
      </c>
    </row>
    <row r="17" spans="1:13" s="5" customFormat="1" ht="23.1" customHeight="1" x14ac:dyDescent="0.2">
      <c r="A17" s="38">
        <v>9</v>
      </c>
      <c r="B17" s="39" t="s">
        <v>164</v>
      </c>
      <c r="C17" s="169">
        <v>405248</v>
      </c>
      <c r="D17" s="169">
        <v>101657493</v>
      </c>
      <c r="E17" s="169">
        <v>644834</v>
      </c>
      <c r="F17" s="169">
        <v>101012659</v>
      </c>
      <c r="G17" s="169">
        <v>14986334</v>
      </c>
      <c r="H17" s="169">
        <v>89124</v>
      </c>
      <c r="I17" s="169">
        <v>14897210</v>
      </c>
      <c r="J17" s="170">
        <v>14956492</v>
      </c>
      <c r="K17" s="170">
        <v>88920</v>
      </c>
      <c r="L17" s="170">
        <v>14867572</v>
      </c>
      <c r="M17" s="171">
        <f t="shared" si="0"/>
        <v>147420</v>
      </c>
    </row>
    <row r="18" spans="1:13" s="5" customFormat="1" ht="23.1" customHeight="1" x14ac:dyDescent="0.2">
      <c r="A18" s="38">
        <v>10</v>
      </c>
      <c r="B18" s="39" t="s">
        <v>165</v>
      </c>
      <c r="C18" s="169">
        <v>152521</v>
      </c>
      <c r="D18" s="169">
        <v>27045287</v>
      </c>
      <c r="E18" s="169">
        <v>238743</v>
      </c>
      <c r="F18" s="169">
        <v>26806544</v>
      </c>
      <c r="G18" s="169">
        <v>3498669</v>
      </c>
      <c r="H18" s="169">
        <v>29735</v>
      </c>
      <c r="I18" s="169">
        <v>3468934</v>
      </c>
      <c r="J18" s="170">
        <v>3465323</v>
      </c>
      <c r="K18" s="170">
        <v>28847</v>
      </c>
      <c r="L18" s="170">
        <v>3436476</v>
      </c>
      <c r="M18" s="171">
        <f t="shared" si="0"/>
        <v>129363</v>
      </c>
    </row>
    <row r="19" spans="1:13" s="5" customFormat="1" ht="23.1" customHeight="1" x14ac:dyDescent="0.2">
      <c r="A19" s="40">
        <v>11</v>
      </c>
      <c r="B19" s="41" t="s">
        <v>104</v>
      </c>
      <c r="C19" s="172">
        <v>199661</v>
      </c>
      <c r="D19" s="172">
        <v>66028544</v>
      </c>
      <c r="E19" s="172">
        <v>469680</v>
      </c>
      <c r="F19" s="172">
        <v>65558864</v>
      </c>
      <c r="G19" s="172">
        <v>7639377</v>
      </c>
      <c r="H19" s="172">
        <v>54828</v>
      </c>
      <c r="I19" s="172">
        <v>7584549</v>
      </c>
      <c r="J19" s="173">
        <v>7612400</v>
      </c>
      <c r="K19" s="173">
        <v>54359</v>
      </c>
      <c r="L19" s="173">
        <v>7558041</v>
      </c>
      <c r="M19" s="171">
        <f t="shared" si="0"/>
        <v>115698</v>
      </c>
    </row>
    <row r="20" spans="1:13" s="5" customFormat="1" ht="23.1" customHeight="1" x14ac:dyDescent="0.2">
      <c r="A20" s="40">
        <v>12</v>
      </c>
      <c r="B20" s="41" t="s">
        <v>103</v>
      </c>
      <c r="C20" s="172">
        <v>112120</v>
      </c>
      <c r="D20" s="172">
        <v>48923695</v>
      </c>
      <c r="E20" s="172">
        <v>400894</v>
      </c>
      <c r="F20" s="172">
        <v>48522801</v>
      </c>
      <c r="G20" s="172">
        <v>6297350</v>
      </c>
      <c r="H20" s="172">
        <v>51992</v>
      </c>
      <c r="I20" s="172">
        <v>6245358</v>
      </c>
      <c r="J20" s="173">
        <v>6229883</v>
      </c>
      <c r="K20" s="173">
        <v>51413</v>
      </c>
      <c r="L20" s="173">
        <v>6178470</v>
      </c>
      <c r="M20" s="171">
        <f t="shared" si="0"/>
        <v>128718</v>
      </c>
    </row>
    <row r="21" spans="1:13" s="5" customFormat="1" ht="23.1" customHeight="1" x14ac:dyDescent="0.2">
      <c r="A21" s="40">
        <v>13</v>
      </c>
      <c r="B21" s="41" t="s">
        <v>105</v>
      </c>
      <c r="C21" s="172">
        <v>326395</v>
      </c>
      <c r="D21" s="172">
        <v>25460206</v>
      </c>
      <c r="E21" s="172">
        <v>332919</v>
      </c>
      <c r="F21" s="172">
        <v>25127287</v>
      </c>
      <c r="G21" s="172">
        <v>3212784</v>
      </c>
      <c r="H21" s="172">
        <v>41195</v>
      </c>
      <c r="I21" s="172">
        <v>3171589</v>
      </c>
      <c r="J21" s="173">
        <v>3202772</v>
      </c>
      <c r="K21" s="173">
        <v>41002</v>
      </c>
      <c r="L21" s="173">
        <v>3161770</v>
      </c>
      <c r="M21" s="171">
        <f>ROUND(G21*1000*1000/D21,0)</f>
        <v>126188</v>
      </c>
    </row>
    <row r="22" spans="1:13" s="5" customFormat="1" ht="23.1" customHeight="1" x14ac:dyDescent="0.2">
      <c r="A22" s="42">
        <v>14</v>
      </c>
      <c r="B22" s="43" t="s">
        <v>106</v>
      </c>
      <c r="C22" s="174">
        <v>183545</v>
      </c>
      <c r="D22" s="174">
        <v>23595589</v>
      </c>
      <c r="E22" s="174">
        <v>276393</v>
      </c>
      <c r="F22" s="174">
        <v>23319196</v>
      </c>
      <c r="G22" s="174">
        <v>3166110</v>
      </c>
      <c r="H22" s="174">
        <v>35485</v>
      </c>
      <c r="I22" s="174">
        <v>3130625</v>
      </c>
      <c r="J22" s="175">
        <v>3156458</v>
      </c>
      <c r="K22" s="175">
        <v>35322</v>
      </c>
      <c r="L22" s="175">
        <v>3121136</v>
      </c>
      <c r="M22" s="176">
        <f>ROUND(G22*1000*1000/D22,0)</f>
        <v>134182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4959513</v>
      </c>
      <c r="D23" s="177">
        <f t="shared" ref="D23:L23" si="1">SUM(D9:D22)</f>
        <v>718240322</v>
      </c>
      <c r="E23" s="177">
        <f t="shared" si="1"/>
        <v>9120922</v>
      </c>
      <c r="F23" s="177">
        <f t="shared" si="1"/>
        <v>709119400</v>
      </c>
      <c r="G23" s="177">
        <f t="shared" si="1"/>
        <v>93238334</v>
      </c>
      <c r="H23" s="177">
        <f t="shared" si="1"/>
        <v>1094897</v>
      </c>
      <c r="I23" s="177">
        <f t="shared" si="1"/>
        <v>92143437</v>
      </c>
      <c r="J23" s="177">
        <f t="shared" si="1"/>
        <v>92759856</v>
      </c>
      <c r="K23" s="177">
        <f t="shared" si="1"/>
        <v>1085735</v>
      </c>
      <c r="L23" s="177">
        <f t="shared" si="1"/>
        <v>91674121</v>
      </c>
      <c r="M23" s="176">
        <f>ROUND(G23*1000*1000/D23,0)</f>
        <v>129815</v>
      </c>
    </row>
    <row r="24" spans="1:13" s="5" customFormat="1" ht="23.1" customHeight="1" x14ac:dyDescent="0.2">
      <c r="A24" s="36">
        <v>15</v>
      </c>
      <c r="B24" s="37" t="s">
        <v>135</v>
      </c>
      <c r="C24" s="166">
        <v>26730</v>
      </c>
      <c r="D24" s="166">
        <v>20625662</v>
      </c>
      <c r="E24" s="166">
        <v>232810</v>
      </c>
      <c r="F24" s="166">
        <v>20392852</v>
      </c>
      <c r="G24" s="166">
        <v>2734730</v>
      </c>
      <c r="H24" s="166">
        <v>30590</v>
      </c>
      <c r="I24" s="166">
        <v>2704140</v>
      </c>
      <c r="J24" s="167">
        <v>2728570</v>
      </c>
      <c r="K24" s="167">
        <v>29885</v>
      </c>
      <c r="L24" s="167">
        <v>2698685</v>
      </c>
      <c r="M24" s="168">
        <f>ROUND(G24*1000*1000/D24,0)</f>
        <v>132589</v>
      </c>
    </row>
    <row r="25" spans="1:13" s="5" customFormat="1" ht="23.1" customHeight="1" x14ac:dyDescent="0.2">
      <c r="A25" s="38">
        <v>16</v>
      </c>
      <c r="B25" s="39" t="s">
        <v>136</v>
      </c>
      <c r="C25" s="169">
        <v>184789</v>
      </c>
      <c r="D25" s="169">
        <v>13273341</v>
      </c>
      <c r="E25" s="169">
        <v>255919</v>
      </c>
      <c r="F25" s="169">
        <v>13017422</v>
      </c>
      <c r="G25" s="169">
        <v>1766869</v>
      </c>
      <c r="H25" s="169">
        <v>31249</v>
      </c>
      <c r="I25" s="169">
        <v>1735620</v>
      </c>
      <c r="J25" s="170">
        <v>1762889</v>
      </c>
      <c r="K25" s="170">
        <v>31249</v>
      </c>
      <c r="L25" s="170">
        <v>1731640</v>
      </c>
      <c r="M25" s="171">
        <f>ROUND(G25*1000*1000/D25,0)</f>
        <v>133114</v>
      </c>
    </row>
    <row r="26" spans="1:13" s="5" customFormat="1" ht="23.1" customHeight="1" x14ac:dyDescent="0.2">
      <c r="A26" s="38">
        <v>17</v>
      </c>
      <c r="B26" s="39" t="s">
        <v>137</v>
      </c>
      <c r="C26" s="169">
        <v>469883</v>
      </c>
      <c r="D26" s="169">
        <v>11973335</v>
      </c>
      <c r="E26" s="169">
        <v>319635</v>
      </c>
      <c r="F26" s="169">
        <v>11653700</v>
      </c>
      <c r="G26" s="169">
        <v>1346245</v>
      </c>
      <c r="H26" s="169">
        <v>31481</v>
      </c>
      <c r="I26" s="169">
        <v>1314764</v>
      </c>
      <c r="J26" s="170">
        <v>1346245</v>
      </c>
      <c r="K26" s="170">
        <v>31481</v>
      </c>
      <c r="L26" s="170">
        <v>1314764</v>
      </c>
      <c r="M26" s="171">
        <f t="shared" ref="M26:M33" si="2">ROUND(G26*1000*1000/D26,0)</f>
        <v>112437</v>
      </c>
    </row>
    <row r="27" spans="1:13" s="5" customFormat="1" ht="23.1" customHeight="1" x14ac:dyDescent="0.2">
      <c r="A27" s="38">
        <v>18</v>
      </c>
      <c r="B27" s="39" t="s">
        <v>138</v>
      </c>
      <c r="C27" s="169">
        <v>135971</v>
      </c>
      <c r="D27" s="169">
        <v>12833626</v>
      </c>
      <c r="E27" s="169">
        <v>235148</v>
      </c>
      <c r="F27" s="169">
        <v>12598478</v>
      </c>
      <c r="G27" s="169">
        <v>1729464</v>
      </c>
      <c r="H27" s="169">
        <v>27599</v>
      </c>
      <c r="I27" s="169">
        <v>1701865</v>
      </c>
      <c r="J27" s="170">
        <v>1708588</v>
      </c>
      <c r="K27" s="170">
        <v>27042</v>
      </c>
      <c r="L27" s="170">
        <v>1681546</v>
      </c>
      <c r="M27" s="171">
        <f t="shared" si="2"/>
        <v>134760</v>
      </c>
    </row>
    <row r="28" spans="1:13" s="5" customFormat="1" ht="23.1" customHeight="1" x14ac:dyDescent="0.2">
      <c r="A28" s="38">
        <v>19</v>
      </c>
      <c r="B28" s="39" t="s">
        <v>139</v>
      </c>
      <c r="C28" s="169">
        <v>257881</v>
      </c>
      <c r="D28" s="169">
        <v>31193022</v>
      </c>
      <c r="E28" s="169">
        <v>279915</v>
      </c>
      <c r="F28" s="169">
        <v>30913107</v>
      </c>
      <c r="G28" s="169">
        <v>4760106</v>
      </c>
      <c r="H28" s="169">
        <v>37219</v>
      </c>
      <c r="I28" s="169">
        <v>4722887</v>
      </c>
      <c r="J28" s="170">
        <v>4695885</v>
      </c>
      <c r="K28" s="170">
        <v>35151</v>
      </c>
      <c r="L28" s="170">
        <v>4660734</v>
      </c>
      <c r="M28" s="171">
        <f t="shared" si="2"/>
        <v>152602</v>
      </c>
    </row>
    <row r="29" spans="1:13" s="5" customFormat="1" ht="23.1" customHeight="1" x14ac:dyDescent="0.2">
      <c r="A29" s="38">
        <v>20</v>
      </c>
      <c r="B29" s="39" t="s">
        <v>140</v>
      </c>
      <c r="C29" s="169">
        <v>61041</v>
      </c>
      <c r="D29" s="169">
        <v>18809810</v>
      </c>
      <c r="E29" s="169">
        <v>449188</v>
      </c>
      <c r="F29" s="169">
        <v>18360622</v>
      </c>
      <c r="G29" s="169">
        <v>1825028</v>
      </c>
      <c r="H29" s="169">
        <v>43076</v>
      </c>
      <c r="I29" s="169">
        <v>1781952</v>
      </c>
      <c r="J29" s="170">
        <v>1825028</v>
      </c>
      <c r="K29" s="170">
        <v>43076</v>
      </c>
      <c r="L29" s="170">
        <v>1781952</v>
      </c>
      <c r="M29" s="171">
        <f t="shared" si="2"/>
        <v>97025</v>
      </c>
    </row>
    <row r="30" spans="1:13" s="5" customFormat="1" ht="23.1" customHeight="1" x14ac:dyDescent="0.2">
      <c r="A30" s="38">
        <v>21</v>
      </c>
      <c r="B30" s="39" t="s">
        <v>141</v>
      </c>
      <c r="C30" s="169">
        <v>298525</v>
      </c>
      <c r="D30" s="169">
        <v>5612015</v>
      </c>
      <c r="E30" s="169">
        <v>96852</v>
      </c>
      <c r="F30" s="169">
        <v>5515163</v>
      </c>
      <c r="G30" s="169">
        <v>692725</v>
      </c>
      <c r="H30" s="169">
        <v>11409</v>
      </c>
      <c r="I30" s="169">
        <v>681316</v>
      </c>
      <c r="J30" s="170">
        <v>689167</v>
      </c>
      <c r="K30" s="170">
        <v>11409</v>
      </c>
      <c r="L30" s="170">
        <v>677758</v>
      </c>
      <c r="M30" s="171">
        <f t="shared" si="2"/>
        <v>123436</v>
      </c>
    </row>
    <row r="31" spans="1:13" s="5" customFormat="1" ht="23.1" customHeight="1" x14ac:dyDescent="0.2">
      <c r="A31" s="38">
        <v>22</v>
      </c>
      <c r="B31" s="39" t="s">
        <v>142</v>
      </c>
      <c r="C31" s="169">
        <v>114479</v>
      </c>
      <c r="D31" s="169">
        <v>23748315</v>
      </c>
      <c r="E31" s="169">
        <v>289006</v>
      </c>
      <c r="F31" s="169">
        <v>23459309</v>
      </c>
      <c r="G31" s="169">
        <v>2991479</v>
      </c>
      <c r="H31" s="169">
        <v>35502</v>
      </c>
      <c r="I31" s="169">
        <v>2955977</v>
      </c>
      <c r="J31" s="170">
        <v>2977717</v>
      </c>
      <c r="K31" s="170">
        <v>35382</v>
      </c>
      <c r="L31" s="170">
        <v>2942335</v>
      </c>
      <c r="M31" s="171">
        <f t="shared" si="2"/>
        <v>125966</v>
      </c>
    </row>
    <row r="32" spans="1:13" s="5" customFormat="1" ht="23.1" customHeight="1" x14ac:dyDescent="0.2">
      <c r="A32" s="38">
        <v>23</v>
      </c>
      <c r="B32" s="39" t="s">
        <v>143</v>
      </c>
      <c r="C32" s="169">
        <v>45830</v>
      </c>
      <c r="D32" s="169">
        <v>36044548</v>
      </c>
      <c r="E32" s="169">
        <v>263392</v>
      </c>
      <c r="F32" s="169">
        <v>35781156</v>
      </c>
      <c r="G32" s="169">
        <v>4488409</v>
      </c>
      <c r="H32" s="169">
        <v>32567</v>
      </c>
      <c r="I32" s="169">
        <v>4455842</v>
      </c>
      <c r="J32" s="170">
        <v>4447250</v>
      </c>
      <c r="K32" s="170">
        <v>31898</v>
      </c>
      <c r="L32" s="170">
        <v>4415352</v>
      </c>
      <c r="M32" s="171">
        <f t="shared" si="2"/>
        <v>124524</v>
      </c>
    </row>
    <row r="33" spans="1:13" s="5" customFormat="1" ht="23.1" customHeight="1" x14ac:dyDescent="0.2">
      <c r="A33" s="38">
        <v>24</v>
      </c>
      <c r="B33" s="39" t="s">
        <v>107</v>
      </c>
      <c r="C33" s="169">
        <v>1049518</v>
      </c>
      <c r="D33" s="169">
        <v>38243352</v>
      </c>
      <c r="E33" s="169">
        <v>402287</v>
      </c>
      <c r="F33" s="169">
        <v>37841065</v>
      </c>
      <c r="G33" s="169">
        <v>4347436</v>
      </c>
      <c r="H33" s="169">
        <v>46312</v>
      </c>
      <c r="I33" s="169">
        <v>4301124</v>
      </c>
      <c r="J33" s="170">
        <v>4347247</v>
      </c>
      <c r="K33" s="170">
        <v>46312</v>
      </c>
      <c r="L33" s="170">
        <v>4300935</v>
      </c>
      <c r="M33" s="171">
        <f t="shared" si="2"/>
        <v>113678</v>
      </c>
    </row>
    <row r="34" spans="1:13" s="5" customFormat="1" ht="23.1" customHeight="1" x14ac:dyDescent="0.2">
      <c r="A34" s="42">
        <v>25</v>
      </c>
      <c r="B34" s="43" t="s">
        <v>108</v>
      </c>
      <c r="C34" s="174">
        <v>69714</v>
      </c>
      <c r="D34" s="174">
        <v>19491022</v>
      </c>
      <c r="E34" s="174">
        <v>206124</v>
      </c>
      <c r="F34" s="174">
        <v>19284898</v>
      </c>
      <c r="G34" s="174">
        <v>2439058</v>
      </c>
      <c r="H34" s="174">
        <v>23451</v>
      </c>
      <c r="I34" s="174">
        <v>2415607</v>
      </c>
      <c r="J34" s="175">
        <v>2439058</v>
      </c>
      <c r="K34" s="175">
        <v>31817</v>
      </c>
      <c r="L34" s="175">
        <v>2407241</v>
      </c>
      <c r="M34" s="176">
        <f>ROUND(G34*1000*1000/D34,0)</f>
        <v>125138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2714361</v>
      </c>
      <c r="D35" s="177">
        <f t="shared" ref="D35:L35" si="3">SUM(D24:D34)</f>
        <v>231848048</v>
      </c>
      <c r="E35" s="177">
        <f t="shared" si="3"/>
        <v>3030276</v>
      </c>
      <c r="F35" s="177">
        <f t="shared" si="3"/>
        <v>228817772</v>
      </c>
      <c r="G35" s="177">
        <f t="shared" si="3"/>
        <v>29121549</v>
      </c>
      <c r="H35" s="177">
        <f t="shared" si="3"/>
        <v>350455</v>
      </c>
      <c r="I35" s="177">
        <f t="shared" si="3"/>
        <v>28771094</v>
      </c>
      <c r="J35" s="177">
        <f t="shared" si="3"/>
        <v>28967644</v>
      </c>
      <c r="K35" s="177">
        <f t="shared" si="3"/>
        <v>354702</v>
      </c>
      <c r="L35" s="177">
        <f t="shared" si="3"/>
        <v>28612942</v>
      </c>
      <c r="M35" s="178">
        <f>ROUND(G35*1000*1000/D35,0)</f>
        <v>125606</v>
      </c>
    </row>
    <row r="36" spans="1:13" s="5" customFormat="1" ht="23.1" customHeight="1" thickBot="1" x14ac:dyDescent="0.25">
      <c r="A36" s="139"/>
      <c r="B36" s="49" t="s">
        <v>145</v>
      </c>
      <c r="C36" s="179">
        <f>SUM(C23,C35)</f>
        <v>7673874</v>
      </c>
      <c r="D36" s="179">
        <f t="shared" ref="D36:L36" si="4">SUM(D23,D35)</f>
        <v>950088370</v>
      </c>
      <c r="E36" s="179">
        <f t="shared" si="4"/>
        <v>12151198</v>
      </c>
      <c r="F36" s="179">
        <f t="shared" si="4"/>
        <v>937937172</v>
      </c>
      <c r="G36" s="179">
        <f t="shared" si="4"/>
        <v>122359883</v>
      </c>
      <c r="H36" s="179">
        <f t="shared" si="4"/>
        <v>1445352</v>
      </c>
      <c r="I36" s="179">
        <f t="shared" si="4"/>
        <v>120914531</v>
      </c>
      <c r="J36" s="179">
        <f t="shared" si="4"/>
        <v>121727500</v>
      </c>
      <c r="K36" s="179">
        <f t="shared" si="4"/>
        <v>1440437</v>
      </c>
      <c r="L36" s="179">
        <f t="shared" si="4"/>
        <v>120287063</v>
      </c>
      <c r="M36" s="180">
        <f>ROUND(G36*1000*1000/D36,0)</f>
        <v>128788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  <colBreaks count="1" manualBreakCount="1">
    <brk id="13" max="1297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7" activePane="bottomRight" state="frozen"/>
      <selection activeCell="C24" sqref="C24:L35"/>
      <selection pane="topRight" activeCell="C24" sqref="C24:L35"/>
      <selection pane="bottomLeft" activeCell="C24" sqref="C24:L35"/>
      <selection pane="bottomRight" activeCell="G38" sqref="G38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146</v>
      </c>
      <c r="E3" s="53" t="s">
        <v>147</v>
      </c>
      <c r="F3" s="51"/>
      <c r="G3" s="51"/>
      <c r="H3" s="54"/>
      <c r="I3" s="51"/>
      <c r="J3" s="51"/>
      <c r="L3" s="51"/>
      <c r="M3" s="55" t="s">
        <v>148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8" t="s">
        <v>151</v>
      </c>
      <c r="K4" s="58"/>
      <c r="L4" s="57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1"/>
      <c r="K5" s="62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4" t="s">
        <v>153</v>
      </c>
      <c r="K6" s="64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5" t="s">
        <v>33</v>
      </c>
      <c r="K7" s="65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353</v>
      </c>
      <c r="D8" s="34" t="s">
        <v>354</v>
      </c>
      <c r="E8" s="34" t="s">
        <v>355</v>
      </c>
      <c r="F8" s="34" t="s">
        <v>356</v>
      </c>
      <c r="G8" s="34" t="s">
        <v>357</v>
      </c>
      <c r="H8" s="34" t="s">
        <v>358</v>
      </c>
      <c r="I8" s="34" t="s">
        <v>359</v>
      </c>
      <c r="J8" s="34" t="s">
        <v>360</v>
      </c>
      <c r="K8" s="34" t="s">
        <v>361</v>
      </c>
      <c r="L8" s="34" t="s">
        <v>362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124466400</v>
      </c>
      <c r="D9" s="66">
        <v>292383600</v>
      </c>
      <c r="E9" s="66">
        <v>9355069</v>
      </c>
      <c r="F9" s="66">
        <v>283028531</v>
      </c>
      <c r="G9" s="66">
        <v>2547848899</v>
      </c>
      <c r="H9" s="66">
        <v>1935091</v>
      </c>
      <c r="I9" s="66">
        <v>2545913808</v>
      </c>
      <c r="J9" s="67">
        <v>945434721</v>
      </c>
      <c r="K9" s="67">
        <v>754369</v>
      </c>
      <c r="L9" s="67">
        <v>944680352</v>
      </c>
      <c r="M9" s="168">
        <f>ROUND(G9*1000/D9,0)</f>
        <v>8714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69223542</v>
      </c>
      <c r="D10" s="68">
        <v>108536458</v>
      </c>
      <c r="E10" s="68">
        <v>4459060</v>
      </c>
      <c r="F10" s="68">
        <v>104077398</v>
      </c>
      <c r="G10" s="68">
        <v>516432179</v>
      </c>
      <c r="H10" s="68">
        <v>2188969</v>
      </c>
      <c r="I10" s="68">
        <v>514243210</v>
      </c>
      <c r="J10" s="69">
        <v>208762982</v>
      </c>
      <c r="K10" s="69">
        <v>593277</v>
      </c>
      <c r="L10" s="69">
        <v>208169705</v>
      </c>
      <c r="M10" s="171">
        <f>ROUND(G10*1000/D10,0)</f>
        <v>4758</v>
      </c>
    </row>
    <row r="11" spans="1:13" s="5" customFormat="1" ht="23.1" customHeight="1" x14ac:dyDescent="0.2">
      <c r="A11" s="38">
        <v>3</v>
      </c>
      <c r="B11" s="39" t="s">
        <v>158</v>
      </c>
      <c r="C11" s="68">
        <v>111561208</v>
      </c>
      <c r="D11" s="68">
        <v>219938792</v>
      </c>
      <c r="E11" s="68">
        <v>5582624</v>
      </c>
      <c r="F11" s="68">
        <v>214356168</v>
      </c>
      <c r="G11" s="68">
        <v>541763076</v>
      </c>
      <c r="H11" s="68">
        <v>2603395</v>
      </c>
      <c r="I11" s="68">
        <v>539159681</v>
      </c>
      <c r="J11" s="69">
        <v>226425454</v>
      </c>
      <c r="K11" s="69">
        <v>730147</v>
      </c>
      <c r="L11" s="69">
        <v>225695307</v>
      </c>
      <c r="M11" s="171">
        <f t="shared" ref="M11:M33" si="0">ROUND(G11*1000/D11,0)</f>
        <v>2463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189329433</v>
      </c>
      <c r="D12" s="68">
        <v>166710567</v>
      </c>
      <c r="E12" s="68">
        <v>6516293</v>
      </c>
      <c r="F12" s="68">
        <v>160194274</v>
      </c>
      <c r="G12" s="68">
        <v>468867186</v>
      </c>
      <c r="H12" s="68">
        <v>2029202</v>
      </c>
      <c r="I12" s="68">
        <v>466837984</v>
      </c>
      <c r="J12" s="69">
        <v>205054502</v>
      </c>
      <c r="K12" s="69">
        <v>628897</v>
      </c>
      <c r="L12" s="69">
        <v>204425605</v>
      </c>
      <c r="M12" s="171">
        <f t="shared" si="0"/>
        <v>2812</v>
      </c>
    </row>
    <row r="13" spans="1:13" s="5" customFormat="1" ht="23.1" customHeight="1" x14ac:dyDescent="0.2">
      <c r="A13" s="38">
        <v>5</v>
      </c>
      <c r="B13" s="39" t="s">
        <v>160</v>
      </c>
      <c r="C13" s="169">
        <v>285443450</v>
      </c>
      <c r="D13" s="68">
        <v>205196550</v>
      </c>
      <c r="E13" s="68">
        <v>5385094</v>
      </c>
      <c r="F13" s="68">
        <v>199811456</v>
      </c>
      <c r="G13" s="68">
        <v>386626904</v>
      </c>
      <c r="H13" s="68">
        <v>1352263</v>
      </c>
      <c r="I13" s="68">
        <v>385274641</v>
      </c>
      <c r="J13" s="69">
        <v>168134937</v>
      </c>
      <c r="K13" s="69">
        <v>471457</v>
      </c>
      <c r="L13" s="170">
        <v>167663480</v>
      </c>
      <c r="M13" s="171">
        <f t="shared" si="0"/>
        <v>1884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1231566620</v>
      </c>
      <c r="D14" s="68">
        <v>218263380</v>
      </c>
      <c r="E14" s="68">
        <v>13475032</v>
      </c>
      <c r="F14" s="68">
        <v>204788348</v>
      </c>
      <c r="G14" s="68">
        <v>250755161</v>
      </c>
      <c r="H14" s="68">
        <v>3748240</v>
      </c>
      <c r="I14" s="68">
        <v>247006921</v>
      </c>
      <c r="J14" s="69">
        <v>117813664</v>
      </c>
      <c r="K14" s="69">
        <v>1087059</v>
      </c>
      <c r="L14" s="69">
        <v>116726605</v>
      </c>
      <c r="M14" s="171">
        <f t="shared" si="0"/>
        <v>1149</v>
      </c>
    </row>
    <row r="15" spans="1:13" s="5" customFormat="1" ht="23.1" customHeight="1" x14ac:dyDescent="0.2">
      <c r="A15" s="38">
        <v>7</v>
      </c>
      <c r="B15" s="39" t="s">
        <v>162</v>
      </c>
      <c r="C15" s="68">
        <v>42518256</v>
      </c>
      <c r="D15" s="68">
        <v>129241744</v>
      </c>
      <c r="E15" s="68">
        <v>3080578</v>
      </c>
      <c r="F15" s="68">
        <v>126161166</v>
      </c>
      <c r="G15" s="68">
        <v>718999243</v>
      </c>
      <c r="H15" s="68">
        <v>1092031</v>
      </c>
      <c r="I15" s="68">
        <v>717907212</v>
      </c>
      <c r="J15" s="69">
        <v>292627558</v>
      </c>
      <c r="K15" s="69">
        <v>412067</v>
      </c>
      <c r="L15" s="69">
        <v>292215491</v>
      </c>
      <c r="M15" s="171">
        <f t="shared" si="0"/>
        <v>5563</v>
      </c>
    </row>
    <row r="16" spans="1:13" s="5" customFormat="1" ht="23.1" customHeight="1" x14ac:dyDescent="0.2">
      <c r="A16" s="38">
        <v>8</v>
      </c>
      <c r="B16" s="39" t="s">
        <v>163</v>
      </c>
      <c r="C16" s="190">
        <v>40609551</v>
      </c>
      <c r="D16" s="68">
        <v>126730449</v>
      </c>
      <c r="E16" s="68">
        <v>2791281</v>
      </c>
      <c r="F16" s="68">
        <v>123939168</v>
      </c>
      <c r="G16" s="68">
        <v>311988455</v>
      </c>
      <c r="H16" s="68">
        <v>598815</v>
      </c>
      <c r="I16" s="68">
        <v>311389640</v>
      </c>
      <c r="J16" s="69">
        <v>139936027</v>
      </c>
      <c r="K16" s="69">
        <v>286343</v>
      </c>
      <c r="L16" s="69">
        <v>139649684</v>
      </c>
      <c r="M16" s="171">
        <f t="shared" si="0"/>
        <v>2462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124836950</v>
      </c>
      <c r="D17" s="68">
        <v>229523050</v>
      </c>
      <c r="E17" s="68">
        <v>6350232</v>
      </c>
      <c r="F17" s="68">
        <v>223172818</v>
      </c>
      <c r="G17" s="68">
        <v>207736711</v>
      </c>
      <c r="H17" s="68">
        <v>1416691</v>
      </c>
      <c r="I17" s="68">
        <v>206320020</v>
      </c>
      <c r="J17" s="69">
        <v>99827930</v>
      </c>
      <c r="K17" s="69">
        <v>531816</v>
      </c>
      <c r="L17" s="69">
        <v>99296114</v>
      </c>
      <c r="M17" s="171">
        <f t="shared" si="0"/>
        <v>905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75208193</v>
      </c>
      <c r="D18" s="68">
        <v>95251807</v>
      </c>
      <c r="E18" s="68">
        <v>4456689</v>
      </c>
      <c r="F18" s="68">
        <v>90795118</v>
      </c>
      <c r="G18" s="68">
        <v>95683036</v>
      </c>
      <c r="H18" s="68">
        <v>939109</v>
      </c>
      <c r="I18" s="68">
        <v>94743927</v>
      </c>
      <c r="J18" s="69">
        <v>44419488</v>
      </c>
      <c r="K18" s="69">
        <v>380590</v>
      </c>
      <c r="L18" s="69">
        <v>44038898</v>
      </c>
      <c r="M18" s="171">
        <f t="shared" si="0"/>
        <v>1005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349809583</v>
      </c>
      <c r="D19" s="70">
        <v>242930417</v>
      </c>
      <c r="E19" s="70">
        <v>25482118</v>
      </c>
      <c r="F19" s="70">
        <v>217448299</v>
      </c>
      <c r="G19" s="70">
        <v>400989839</v>
      </c>
      <c r="H19" s="70">
        <v>3063098</v>
      </c>
      <c r="I19" s="70">
        <v>397926741</v>
      </c>
      <c r="J19" s="71">
        <v>186654637</v>
      </c>
      <c r="K19" s="71">
        <v>1465079</v>
      </c>
      <c r="L19" s="71">
        <v>185189558</v>
      </c>
      <c r="M19" s="171">
        <f t="shared" si="0"/>
        <v>1651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22515798</v>
      </c>
      <c r="D20" s="70">
        <v>103114202</v>
      </c>
      <c r="E20" s="70">
        <v>2137013</v>
      </c>
      <c r="F20" s="70">
        <v>100977189</v>
      </c>
      <c r="G20" s="70">
        <v>145927608</v>
      </c>
      <c r="H20" s="70">
        <v>412756</v>
      </c>
      <c r="I20" s="70">
        <v>145514852</v>
      </c>
      <c r="J20" s="71">
        <v>66875864</v>
      </c>
      <c r="K20" s="71">
        <v>166962</v>
      </c>
      <c r="L20" s="71">
        <v>66708902</v>
      </c>
      <c r="M20" s="171">
        <f t="shared" si="0"/>
        <v>1415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45604617</v>
      </c>
      <c r="D21" s="70">
        <v>128745383</v>
      </c>
      <c r="E21" s="70">
        <v>5890413</v>
      </c>
      <c r="F21" s="70">
        <v>122854970</v>
      </c>
      <c r="G21" s="70">
        <v>70437260</v>
      </c>
      <c r="H21" s="70">
        <v>950839</v>
      </c>
      <c r="I21" s="70">
        <v>69486421</v>
      </c>
      <c r="J21" s="71">
        <v>34131435</v>
      </c>
      <c r="K21" s="71">
        <v>339993</v>
      </c>
      <c r="L21" s="71">
        <v>33791442</v>
      </c>
      <c r="M21" s="171">
        <f t="shared" si="0"/>
        <v>547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15793619</v>
      </c>
      <c r="D22" s="72">
        <v>58796381</v>
      </c>
      <c r="E22" s="72">
        <v>1554436</v>
      </c>
      <c r="F22" s="72">
        <v>57241945</v>
      </c>
      <c r="G22" s="72">
        <v>281111527</v>
      </c>
      <c r="H22" s="72">
        <v>312081</v>
      </c>
      <c r="I22" s="72">
        <v>280799446</v>
      </c>
      <c r="J22" s="73">
        <v>105411154</v>
      </c>
      <c r="K22" s="73">
        <v>146302</v>
      </c>
      <c r="L22" s="73">
        <v>105264852</v>
      </c>
      <c r="M22" s="176">
        <f t="shared" si="0"/>
        <v>4781</v>
      </c>
    </row>
    <row r="23" spans="1:13" s="5" customFormat="1" ht="23.1" customHeight="1" x14ac:dyDescent="0.2">
      <c r="A23" s="44"/>
      <c r="B23" s="45" t="s">
        <v>134</v>
      </c>
      <c r="C23" s="191">
        <f>SUM(C9:C22)</f>
        <v>2728487220</v>
      </c>
      <c r="D23" s="191">
        <f t="shared" ref="D23:L23" si="1">SUM(D9:D22)</f>
        <v>2325362780</v>
      </c>
      <c r="E23" s="191">
        <f t="shared" si="1"/>
        <v>96515932</v>
      </c>
      <c r="F23" s="191">
        <f t="shared" si="1"/>
        <v>2228846848</v>
      </c>
      <c r="G23" s="191">
        <f t="shared" si="1"/>
        <v>6945167084</v>
      </c>
      <c r="H23" s="191">
        <f t="shared" si="1"/>
        <v>22642580</v>
      </c>
      <c r="I23" s="191">
        <f t="shared" si="1"/>
        <v>6922524504</v>
      </c>
      <c r="J23" s="191">
        <f t="shared" si="1"/>
        <v>2841510353</v>
      </c>
      <c r="K23" s="191">
        <f t="shared" si="1"/>
        <v>7994358</v>
      </c>
      <c r="L23" s="191">
        <f t="shared" si="1"/>
        <v>2833515995</v>
      </c>
      <c r="M23" s="176">
        <f>ROUND(G23*1000/D23,0)</f>
        <v>2987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13977415</v>
      </c>
      <c r="D24" s="66">
        <v>40412585</v>
      </c>
      <c r="E24" s="66">
        <v>935902</v>
      </c>
      <c r="F24" s="66">
        <v>39476683</v>
      </c>
      <c r="G24" s="66">
        <v>150848709</v>
      </c>
      <c r="H24" s="66">
        <v>212654</v>
      </c>
      <c r="I24" s="66">
        <v>150636055</v>
      </c>
      <c r="J24" s="67">
        <v>71773616</v>
      </c>
      <c r="K24" s="67">
        <v>119759</v>
      </c>
      <c r="L24" s="67">
        <v>71653857</v>
      </c>
      <c r="M24" s="168">
        <f t="shared" si="0"/>
        <v>3733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31382134</v>
      </c>
      <c r="D25" s="68">
        <v>58017866</v>
      </c>
      <c r="E25" s="68">
        <v>2668718</v>
      </c>
      <c r="F25" s="68">
        <v>55349148</v>
      </c>
      <c r="G25" s="68">
        <v>65550580</v>
      </c>
      <c r="H25" s="68">
        <v>500218</v>
      </c>
      <c r="I25" s="68">
        <v>65050362</v>
      </c>
      <c r="J25" s="69">
        <v>27924650</v>
      </c>
      <c r="K25" s="69">
        <v>185916</v>
      </c>
      <c r="L25" s="69">
        <v>27738734</v>
      </c>
      <c r="M25" s="171">
        <f t="shared" si="0"/>
        <v>1130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79237257</v>
      </c>
      <c r="D26" s="68">
        <v>93452743</v>
      </c>
      <c r="E26" s="68">
        <v>4835903</v>
      </c>
      <c r="F26" s="68">
        <v>88616840</v>
      </c>
      <c r="G26" s="68">
        <v>30673174</v>
      </c>
      <c r="H26" s="68">
        <v>542892</v>
      </c>
      <c r="I26" s="68">
        <v>30130282</v>
      </c>
      <c r="J26" s="69">
        <v>15771492</v>
      </c>
      <c r="K26" s="69">
        <v>221730</v>
      </c>
      <c r="L26" s="69">
        <v>15549762</v>
      </c>
      <c r="M26" s="171">
        <f t="shared" si="0"/>
        <v>328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18429207</v>
      </c>
      <c r="D27" s="68">
        <v>45820793</v>
      </c>
      <c r="E27" s="68">
        <v>2621095</v>
      </c>
      <c r="F27" s="68">
        <v>43199698</v>
      </c>
      <c r="G27" s="68">
        <v>35860661</v>
      </c>
      <c r="H27" s="68">
        <v>226144</v>
      </c>
      <c r="I27" s="68">
        <v>35634517</v>
      </c>
      <c r="J27" s="69">
        <v>16412457</v>
      </c>
      <c r="K27" s="69">
        <v>120288</v>
      </c>
      <c r="L27" s="69">
        <v>16292169</v>
      </c>
      <c r="M27" s="171">
        <f t="shared" si="0"/>
        <v>783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13466472</v>
      </c>
      <c r="D28" s="68">
        <v>56693528</v>
      </c>
      <c r="E28" s="68">
        <v>2032199</v>
      </c>
      <c r="F28" s="68">
        <v>54661329</v>
      </c>
      <c r="G28" s="68">
        <v>72537328</v>
      </c>
      <c r="H28" s="68">
        <v>262911</v>
      </c>
      <c r="I28" s="68">
        <v>72274417</v>
      </c>
      <c r="J28" s="69">
        <v>38373359</v>
      </c>
      <c r="K28" s="69">
        <v>135165</v>
      </c>
      <c r="L28" s="69">
        <v>38238194</v>
      </c>
      <c r="M28" s="171">
        <f t="shared" si="0"/>
        <v>1279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12596532</v>
      </c>
      <c r="D29" s="68">
        <v>48463468</v>
      </c>
      <c r="E29" s="68">
        <v>2228823</v>
      </c>
      <c r="F29" s="68">
        <v>46234645</v>
      </c>
      <c r="G29" s="68">
        <v>154955425</v>
      </c>
      <c r="H29" s="68">
        <v>440921</v>
      </c>
      <c r="I29" s="68">
        <v>154514504</v>
      </c>
      <c r="J29" s="69">
        <v>61015142</v>
      </c>
      <c r="K29" s="69">
        <v>156758</v>
      </c>
      <c r="L29" s="69">
        <v>60858384</v>
      </c>
      <c r="M29" s="171">
        <f t="shared" si="0"/>
        <v>3197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9307204</v>
      </c>
      <c r="D30" s="68">
        <v>20952796</v>
      </c>
      <c r="E30" s="68">
        <v>760534</v>
      </c>
      <c r="F30" s="68">
        <v>20192262</v>
      </c>
      <c r="G30" s="68">
        <v>100734428</v>
      </c>
      <c r="H30" s="68">
        <v>225939</v>
      </c>
      <c r="I30" s="68">
        <v>100508489</v>
      </c>
      <c r="J30" s="69">
        <v>38109890</v>
      </c>
      <c r="K30" s="69">
        <v>100362</v>
      </c>
      <c r="L30" s="69">
        <v>38009528</v>
      </c>
      <c r="M30" s="171">
        <f t="shared" si="0"/>
        <v>4808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105300598</v>
      </c>
      <c r="D31" s="68">
        <v>70759402</v>
      </c>
      <c r="E31" s="68">
        <v>3807073</v>
      </c>
      <c r="F31" s="68">
        <v>66952329</v>
      </c>
      <c r="G31" s="68">
        <v>32865738</v>
      </c>
      <c r="H31" s="68">
        <v>524917</v>
      </c>
      <c r="I31" s="68">
        <v>32340821</v>
      </c>
      <c r="J31" s="69">
        <v>16947778</v>
      </c>
      <c r="K31" s="69">
        <v>248966</v>
      </c>
      <c r="L31" s="69">
        <v>16698812</v>
      </c>
      <c r="M31" s="171">
        <f t="shared" si="0"/>
        <v>464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14732329</v>
      </c>
      <c r="D32" s="68">
        <v>56137671</v>
      </c>
      <c r="E32" s="68">
        <v>1085796</v>
      </c>
      <c r="F32" s="68">
        <v>55051875</v>
      </c>
      <c r="G32" s="68">
        <v>115488545</v>
      </c>
      <c r="H32" s="68">
        <v>145991</v>
      </c>
      <c r="I32" s="68">
        <v>115342554</v>
      </c>
      <c r="J32" s="69">
        <v>45704280</v>
      </c>
      <c r="K32" s="69">
        <v>78868</v>
      </c>
      <c r="L32" s="69">
        <v>45625412</v>
      </c>
      <c r="M32" s="171">
        <f t="shared" si="0"/>
        <v>2057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136891315</v>
      </c>
      <c r="D33" s="68">
        <v>235448685</v>
      </c>
      <c r="E33" s="68">
        <v>40317505</v>
      </c>
      <c r="F33" s="68">
        <v>195131180</v>
      </c>
      <c r="G33" s="68">
        <v>122445785</v>
      </c>
      <c r="H33" s="68">
        <v>4628959</v>
      </c>
      <c r="I33" s="68">
        <v>117816826</v>
      </c>
      <c r="J33" s="69">
        <v>66868079</v>
      </c>
      <c r="K33" s="69">
        <v>2541108</v>
      </c>
      <c r="L33" s="69">
        <v>64326971</v>
      </c>
      <c r="M33" s="171">
        <f t="shared" si="0"/>
        <v>520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86097195</v>
      </c>
      <c r="D34" s="72">
        <v>106682805</v>
      </c>
      <c r="E34" s="72">
        <v>4186660</v>
      </c>
      <c r="F34" s="72">
        <v>102496145</v>
      </c>
      <c r="G34" s="72">
        <v>37654538</v>
      </c>
      <c r="H34" s="72">
        <v>538332</v>
      </c>
      <c r="I34" s="72">
        <v>37116206</v>
      </c>
      <c r="J34" s="73">
        <v>19667304</v>
      </c>
      <c r="K34" s="73">
        <v>224698</v>
      </c>
      <c r="L34" s="73">
        <v>19442606</v>
      </c>
      <c r="M34" s="176">
        <f>ROUND(G34*1000/D34,0)</f>
        <v>353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521417658</v>
      </c>
      <c r="D35" s="177">
        <f t="shared" ref="D35:L35" si="2">SUM(D24:D34)</f>
        <v>832842342</v>
      </c>
      <c r="E35" s="177">
        <f t="shared" si="2"/>
        <v>65480208</v>
      </c>
      <c r="F35" s="177">
        <f t="shared" si="2"/>
        <v>767362134</v>
      </c>
      <c r="G35" s="177">
        <f t="shared" si="2"/>
        <v>919614911</v>
      </c>
      <c r="H35" s="177">
        <f t="shared" si="2"/>
        <v>8249878</v>
      </c>
      <c r="I35" s="177">
        <f t="shared" si="2"/>
        <v>911365033</v>
      </c>
      <c r="J35" s="177">
        <f t="shared" si="2"/>
        <v>418568047</v>
      </c>
      <c r="K35" s="177">
        <f t="shared" si="2"/>
        <v>4133618</v>
      </c>
      <c r="L35" s="177">
        <f t="shared" si="2"/>
        <v>414434429</v>
      </c>
      <c r="M35" s="178">
        <f>ROUND(G35*1000/D35,0)</f>
        <v>1104</v>
      </c>
    </row>
    <row r="36" spans="1:13" s="5" customFormat="1" ht="23.1" customHeight="1" thickBot="1" x14ac:dyDescent="0.25">
      <c r="A36" s="48"/>
      <c r="B36" s="49" t="s">
        <v>145</v>
      </c>
      <c r="C36" s="192">
        <f>SUM(C35,C23)</f>
        <v>3249904878</v>
      </c>
      <c r="D36" s="192">
        <f t="shared" ref="D36:L36" si="3">SUM(D35,D23)</f>
        <v>3158205122</v>
      </c>
      <c r="E36" s="192">
        <f t="shared" si="3"/>
        <v>161996140</v>
      </c>
      <c r="F36" s="192">
        <f t="shared" si="3"/>
        <v>2996208982</v>
      </c>
      <c r="G36" s="192">
        <f t="shared" si="3"/>
        <v>7864781995</v>
      </c>
      <c r="H36" s="192">
        <f t="shared" si="3"/>
        <v>30892458</v>
      </c>
      <c r="I36" s="192">
        <f t="shared" si="3"/>
        <v>7833889537</v>
      </c>
      <c r="J36" s="192">
        <f t="shared" si="3"/>
        <v>3260078400</v>
      </c>
      <c r="K36" s="192">
        <f t="shared" si="3"/>
        <v>12127976</v>
      </c>
      <c r="L36" s="192">
        <f t="shared" si="3"/>
        <v>3247950424</v>
      </c>
      <c r="M36" s="180">
        <f>ROUND(G36*1000/D36,0)</f>
        <v>2490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tabSelected="1" zoomScale="80" zoomScaleNormal="80" zoomScaleSheetLayoutView="70" workbookViewId="0">
      <pane xSplit="2" ySplit="8" topLeftCell="I15" activePane="bottomRight" state="frozen"/>
      <selection activeCell="A36" sqref="A36"/>
      <selection pane="topRight" activeCell="A36" sqref="A36"/>
      <selection pane="bottomLeft" activeCell="A36" sqref="A36"/>
      <selection pane="bottomRight" activeCell="O3" sqref="O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26" width="16.625" style="5" customWidth="1"/>
    <col min="27" max="16384" width="11" style="5"/>
  </cols>
  <sheetData>
    <row r="2" spans="1:26" ht="23.1" customHeight="1" x14ac:dyDescent="0.15">
      <c r="A2" s="2"/>
      <c r="B2" s="3"/>
      <c r="C2" s="4" t="s">
        <v>384</v>
      </c>
      <c r="O2" s="4" t="s">
        <v>384</v>
      </c>
    </row>
    <row r="3" spans="1:26" s="9" customFormat="1" ht="23.1" customHeight="1" thickBot="1" x14ac:dyDescent="0.2">
      <c r="A3" s="6"/>
      <c r="B3" s="6"/>
      <c r="C3" s="7" t="s">
        <v>99</v>
      </c>
      <c r="D3" s="8"/>
      <c r="E3" s="8"/>
      <c r="M3" s="9" t="s">
        <v>89</v>
      </c>
      <c r="N3" s="10" t="s">
        <v>100</v>
      </c>
      <c r="O3" s="7" t="s">
        <v>102</v>
      </c>
      <c r="Z3" s="10" t="s">
        <v>100</v>
      </c>
    </row>
    <row r="4" spans="1:26" ht="23.1" customHeight="1" x14ac:dyDescent="0.15">
      <c r="A4" s="11"/>
      <c r="B4" s="12"/>
      <c r="C4" s="13"/>
      <c r="D4" s="14" t="s">
        <v>125</v>
      </c>
      <c r="E4" s="14"/>
      <c r="F4" s="15"/>
      <c r="G4" s="13"/>
      <c r="H4" s="14" t="s">
        <v>126</v>
      </c>
      <c r="I4" s="14"/>
      <c r="J4" s="15"/>
      <c r="K4" s="13"/>
      <c r="L4" s="14" t="s">
        <v>129</v>
      </c>
      <c r="M4" s="14"/>
      <c r="N4" s="16"/>
      <c r="O4" s="206"/>
      <c r="P4" s="203" t="s">
        <v>133</v>
      </c>
      <c r="Q4" s="14"/>
      <c r="R4" s="15"/>
      <c r="S4" s="13"/>
      <c r="T4" s="14" t="s">
        <v>127</v>
      </c>
      <c r="U4" s="14"/>
      <c r="V4" s="15"/>
      <c r="W4" s="13"/>
      <c r="X4" s="14" t="s">
        <v>128</v>
      </c>
      <c r="Y4" s="14"/>
      <c r="Z4" s="16"/>
    </row>
    <row r="5" spans="1:26" ht="23.1" customHeight="1" x14ac:dyDescent="0.15">
      <c r="A5" s="17"/>
      <c r="B5" s="18"/>
      <c r="C5" s="19"/>
      <c r="D5" s="20"/>
      <c r="E5" s="21" t="s">
        <v>30</v>
      </c>
      <c r="F5" s="22" t="s">
        <v>30</v>
      </c>
      <c r="G5" s="19"/>
      <c r="H5" s="20"/>
      <c r="I5" s="21" t="s">
        <v>30</v>
      </c>
      <c r="J5" s="22" t="s">
        <v>30</v>
      </c>
      <c r="K5" s="19"/>
      <c r="L5" s="20"/>
      <c r="M5" s="21" t="s">
        <v>30</v>
      </c>
      <c r="N5" s="23" t="s">
        <v>30</v>
      </c>
      <c r="O5" s="196"/>
      <c r="P5" s="204"/>
      <c r="Q5" s="202" t="s">
        <v>30</v>
      </c>
      <c r="R5" s="22" t="s">
        <v>30</v>
      </c>
      <c r="S5" s="19"/>
      <c r="T5" s="20"/>
      <c r="U5" s="21" t="s">
        <v>30</v>
      </c>
      <c r="V5" s="22" t="s">
        <v>30</v>
      </c>
      <c r="W5" s="19"/>
      <c r="X5" s="20"/>
      <c r="Y5" s="21" t="s">
        <v>30</v>
      </c>
      <c r="Z5" s="23" t="s">
        <v>30</v>
      </c>
    </row>
    <row r="6" spans="1:26" ht="23.1" customHeight="1" x14ac:dyDescent="0.15">
      <c r="A6" s="24" t="s">
        <v>114</v>
      </c>
      <c r="B6" s="25"/>
      <c r="C6" s="26" t="s">
        <v>90</v>
      </c>
      <c r="D6" s="26" t="s">
        <v>91</v>
      </c>
      <c r="E6" s="26" t="s">
        <v>31</v>
      </c>
      <c r="F6" s="26" t="s">
        <v>32</v>
      </c>
      <c r="G6" s="26" t="s">
        <v>90</v>
      </c>
      <c r="H6" s="26" t="s">
        <v>91</v>
      </c>
      <c r="I6" s="26" t="s">
        <v>31</v>
      </c>
      <c r="J6" s="26" t="s">
        <v>32</v>
      </c>
      <c r="K6" s="26" t="s">
        <v>90</v>
      </c>
      <c r="L6" s="26" t="s">
        <v>91</v>
      </c>
      <c r="M6" s="26" t="s">
        <v>31</v>
      </c>
      <c r="N6" s="27" t="s">
        <v>32</v>
      </c>
      <c r="O6" s="197" t="s">
        <v>90</v>
      </c>
      <c r="P6" s="200" t="s">
        <v>91</v>
      </c>
      <c r="Q6" s="193" t="s">
        <v>31</v>
      </c>
      <c r="R6" s="26" t="s">
        <v>32</v>
      </c>
      <c r="S6" s="26" t="s">
        <v>90</v>
      </c>
      <c r="T6" s="26" t="s">
        <v>91</v>
      </c>
      <c r="U6" s="26" t="s">
        <v>31</v>
      </c>
      <c r="V6" s="26" t="s">
        <v>32</v>
      </c>
      <c r="W6" s="26" t="s">
        <v>90</v>
      </c>
      <c r="X6" s="26" t="s">
        <v>91</v>
      </c>
      <c r="Y6" s="26" t="s">
        <v>31</v>
      </c>
      <c r="Z6" s="27" t="s">
        <v>32</v>
      </c>
    </row>
    <row r="7" spans="1:26" ht="23.1" customHeight="1" x14ac:dyDescent="0.15">
      <c r="A7" s="17"/>
      <c r="C7" s="28"/>
      <c r="D7" s="29" t="s">
        <v>92</v>
      </c>
      <c r="E7" s="29" t="s">
        <v>93</v>
      </c>
      <c r="F7" s="29" t="s">
        <v>94</v>
      </c>
      <c r="G7" s="28"/>
      <c r="H7" s="29" t="s">
        <v>92</v>
      </c>
      <c r="I7" s="29" t="s">
        <v>93</v>
      </c>
      <c r="J7" s="29" t="s">
        <v>94</v>
      </c>
      <c r="K7" s="28"/>
      <c r="L7" s="29" t="s">
        <v>92</v>
      </c>
      <c r="M7" s="29" t="s">
        <v>93</v>
      </c>
      <c r="N7" s="30" t="s">
        <v>94</v>
      </c>
      <c r="O7" s="198"/>
      <c r="P7" s="205" t="s">
        <v>92</v>
      </c>
      <c r="Q7" s="195" t="s">
        <v>93</v>
      </c>
      <c r="R7" s="29" t="s">
        <v>94</v>
      </c>
      <c r="S7" s="28"/>
      <c r="T7" s="29" t="s">
        <v>92</v>
      </c>
      <c r="U7" s="29" t="s">
        <v>93</v>
      </c>
      <c r="V7" s="29" t="s">
        <v>94</v>
      </c>
      <c r="W7" s="28"/>
      <c r="X7" s="29" t="s">
        <v>92</v>
      </c>
      <c r="Y7" s="29" t="s">
        <v>93</v>
      </c>
      <c r="Z7" s="30" t="s">
        <v>94</v>
      </c>
    </row>
    <row r="8" spans="1:26" s="189" customFormat="1" ht="23.1" customHeight="1" x14ac:dyDescent="0.15">
      <c r="A8" s="182"/>
      <c r="B8" s="183"/>
      <c r="C8" s="185" t="s">
        <v>95</v>
      </c>
      <c r="D8" s="184" t="s">
        <v>96</v>
      </c>
      <c r="E8" s="184" t="s">
        <v>97</v>
      </c>
      <c r="F8" s="184" t="s">
        <v>98</v>
      </c>
      <c r="G8" s="185" t="s">
        <v>363</v>
      </c>
      <c r="H8" s="185" t="s">
        <v>364</v>
      </c>
      <c r="I8" s="185" t="s">
        <v>365</v>
      </c>
      <c r="J8" s="185" t="s">
        <v>366</v>
      </c>
      <c r="K8" s="185" t="s">
        <v>367</v>
      </c>
      <c r="L8" s="185" t="s">
        <v>368</v>
      </c>
      <c r="M8" s="185" t="s">
        <v>369</v>
      </c>
      <c r="N8" s="186" t="s">
        <v>370</v>
      </c>
      <c r="O8" s="199" t="s">
        <v>371</v>
      </c>
      <c r="P8" s="201" t="s">
        <v>378</v>
      </c>
      <c r="Q8" s="194" t="s">
        <v>372</v>
      </c>
      <c r="R8" s="185" t="s">
        <v>373</v>
      </c>
      <c r="S8" s="185"/>
      <c r="T8" s="184"/>
      <c r="U8" s="185"/>
      <c r="V8" s="185"/>
      <c r="W8" s="185" t="s">
        <v>374</v>
      </c>
      <c r="X8" s="185" t="s">
        <v>375</v>
      </c>
      <c r="Y8" s="185" t="s">
        <v>376</v>
      </c>
      <c r="Z8" s="186" t="s">
        <v>377</v>
      </c>
    </row>
    <row r="9" spans="1:26" ht="23.1" customHeight="1" x14ac:dyDescent="0.2">
      <c r="A9" s="36">
        <v>1</v>
      </c>
      <c r="B9" s="37" t="s">
        <v>41</v>
      </c>
      <c r="C9" s="147">
        <v>4675</v>
      </c>
      <c r="D9" s="147">
        <v>55523</v>
      </c>
      <c r="E9" s="147">
        <v>1543</v>
      </c>
      <c r="F9" s="147">
        <v>53980</v>
      </c>
      <c r="G9" s="147">
        <v>2414</v>
      </c>
      <c r="H9" s="147">
        <v>33531</v>
      </c>
      <c r="I9" s="147">
        <v>2691</v>
      </c>
      <c r="J9" s="147">
        <v>30840</v>
      </c>
      <c r="K9" s="147">
        <v>8604</v>
      </c>
      <c r="L9" s="147">
        <v>366396</v>
      </c>
      <c r="M9" s="147">
        <v>2376</v>
      </c>
      <c r="N9" s="148">
        <v>364020</v>
      </c>
      <c r="O9" s="146">
        <v>2495</v>
      </c>
      <c r="P9" s="146">
        <v>28591</v>
      </c>
      <c r="Q9" s="146">
        <v>3902</v>
      </c>
      <c r="R9" s="147">
        <v>24689</v>
      </c>
      <c r="S9" s="147">
        <f>W9-C9-G9-K9-O9</f>
        <v>143633</v>
      </c>
      <c r="T9" s="147">
        <f>X9-D9-H9-L9-P9</f>
        <v>46808</v>
      </c>
      <c r="U9" s="147">
        <f t="shared" ref="T9:V22" si="0">Y9-E9-I9-M9-Q9</f>
        <v>4736</v>
      </c>
      <c r="V9" s="147">
        <f t="shared" si="0"/>
        <v>42072</v>
      </c>
      <c r="W9" s="147">
        <v>161821</v>
      </c>
      <c r="X9" s="147">
        <v>530849</v>
      </c>
      <c r="Y9" s="147">
        <v>15248</v>
      </c>
      <c r="Z9" s="148">
        <v>515601</v>
      </c>
    </row>
    <row r="10" spans="1:26" ht="23.1" customHeight="1" x14ac:dyDescent="0.2">
      <c r="A10" s="38">
        <v>2</v>
      </c>
      <c r="B10" s="39" t="s">
        <v>42</v>
      </c>
      <c r="C10" s="152">
        <v>138</v>
      </c>
      <c r="D10" s="152">
        <v>17743</v>
      </c>
      <c r="E10" s="152">
        <v>1145</v>
      </c>
      <c r="F10" s="152">
        <v>16598</v>
      </c>
      <c r="G10" s="152">
        <v>113</v>
      </c>
      <c r="H10" s="152">
        <v>14094</v>
      </c>
      <c r="I10" s="152">
        <v>1435</v>
      </c>
      <c r="J10" s="152">
        <v>12659</v>
      </c>
      <c r="K10" s="152">
        <v>2190</v>
      </c>
      <c r="L10" s="152">
        <v>161566</v>
      </c>
      <c r="M10" s="152">
        <v>3099</v>
      </c>
      <c r="N10" s="153">
        <v>158467</v>
      </c>
      <c r="O10" s="151">
        <v>531</v>
      </c>
      <c r="P10" s="151">
        <v>15223</v>
      </c>
      <c r="Q10" s="151">
        <v>2048</v>
      </c>
      <c r="R10" s="152">
        <v>13175</v>
      </c>
      <c r="S10" s="152">
        <f>W10-C10-G10-K10-O10</f>
        <v>77059</v>
      </c>
      <c r="T10" s="152">
        <f t="shared" si="0"/>
        <v>17609</v>
      </c>
      <c r="U10" s="152">
        <f>Y10-E10-I10-M10-Q10</f>
        <v>867</v>
      </c>
      <c r="V10" s="152">
        <f t="shared" si="0"/>
        <v>16742</v>
      </c>
      <c r="W10" s="152">
        <v>80031</v>
      </c>
      <c r="X10" s="152">
        <v>226235</v>
      </c>
      <c r="Y10" s="152">
        <v>8594</v>
      </c>
      <c r="Z10" s="153">
        <v>217641</v>
      </c>
    </row>
    <row r="11" spans="1:26" ht="23.1" customHeight="1" x14ac:dyDescent="0.2">
      <c r="A11" s="38">
        <v>3</v>
      </c>
      <c r="B11" s="39" t="s">
        <v>43</v>
      </c>
      <c r="C11" s="152">
        <v>2276</v>
      </c>
      <c r="D11" s="152">
        <v>55071</v>
      </c>
      <c r="E11" s="152">
        <v>1823</v>
      </c>
      <c r="F11" s="152">
        <v>53248</v>
      </c>
      <c r="G11" s="152">
        <v>1506</v>
      </c>
      <c r="H11" s="152">
        <v>29947</v>
      </c>
      <c r="I11" s="152">
        <v>1900</v>
      </c>
      <c r="J11" s="152">
        <v>28047</v>
      </c>
      <c r="K11" s="152">
        <v>4197</v>
      </c>
      <c r="L11" s="152">
        <v>143279</v>
      </c>
      <c r="M11" s="152">
        <v>2861</v>
      </c>
      <c r="N11" s="153">
        <v>140418</v>
      </c>
      <c r="O11" s="151">
        <v>1545</v>
      </c>
      <c r="P11" s="151">
        <v>19660</v>
      </c>
      <c r="Q11" s="151">
        <v>1864</v>
      </c>
      <c r="R11" s="152">
        <v>17796</v>
      </c>
      <c r="S11" s="152">
        <f t="shared" ref="S11:S21" si="1">W11-C11-G11-K11-O11</f>
        <v>113175</v>
      </c>
      <c r="T11" s="152">
        <f t="shared" si="0"/>
        <v>40102</v>
      </c>
      <c r="U11" s="152">
        <f t="shared" si="0"/>
        <v>3295</v>
      </c>
      <c r="V11" s="152">
        <f t="shared" si="0"/>
        <v>36807</v>
      </c>
      <c r="W11" s="152">
        <v>122699</v>
      </c>
      <c r="X11" s="152">
        <v>288059</v>
      </c>
      <c r="Y11" s="152">
        <v>11743</v>
      </c>
      <c r="Z11" s="153">
        <v>276316</v>
      </c>
    </row>
    <row r="12" spans="1:26" ht="23.1" customHeight="1" x14ac:dyDescent="0.2">
      <c r="A12" s="38">
        <v>4</v>
      </c>
      <c r="B12" s="39" t="s">
        <v>44</v>
      </c>
      <c r="C12" s="152">
        <v>966</v>
      </c>
      <c r="D12" s="152">
        <v>34511</v>
      </c>
      <c r="E12" s="152">
        <v>1875</v>
      </c>
      <c r="F12" s="152">
        <v>32636</v>
      </c>
      <c r="G12" s="152">
        <v>733</v>
      </c>
      <c r="H12" s="152">
        <v>20569</v>
      </c>
      <c r="I12" s="152">
        <v>1876</v>
      </c>
      <c r="J12" s="152">
        <v>18693</v>
      </c>
      <c r="K12" s="152">
        <v>3646</v>
      </c>
      <c r="L12" s="152">
        <v>139226</v>
      </c>
      <c r="M12" s="152">
        <v>3748</v>
      </c>
      <c r="N12" s="153">
        <v>135478</v>
      </c>
      <c r="O12" s="151">
        <v>1533</v>
      </c>
      <c r="P12" s="152">
        <v>29155</v>
      </c>
      <c r="Q12" s="151">
        <v>2921</v>
      </c>
      <c r="R12" s="152">
        <v>26234</v>
      </c>
      <c r="S12" s="152">
        <f t="shared" si="1"/>
        <v>78744</v>
      </c>
      <c r="T12" s="152">
        <f t="shared" si="0"/>
        <v>32663</v>
      </c>
      <c r="U12" s="152">
        <f t="shared" si="0"/>
        <v>1253</v>
      </c>
      <c r="V12" s="152">
        <f t="shared" si="0"/>
        <v>31410</v>
      </c>
      <c r="W12" s="152">
        <v>85622</v>
      </c>
      <c r="X12" s="152">
        <v>256124</v>
      </c>
      <c r="Y12" s="152">
        <v>11673</v>
      </c>
      <c r="Z12" s="153">
        <v>244451</v>
      </c>
    </row>
    <row r="13" spans="1:26" ht="23.1" customHeight="1" x14ac:dyDescent="0.2">
      <c r="A13" s="38">
        <v>5</v>
      </c>
      <c r="B13" s="39" t="s">
        <v>45</v>
      </c>
      <c r="C13" s="152">
        <v>655</v>
      </c>
      <c r="D13" s="152">
        <v>27614</v>
      </c>
      <c r="E13" s="152">
        <v>526</v>
      </c>
      <c r="F13" s="152">
        <v>27088</v>
      </c>
      <c r="G13" s="152">
        <v>894</v>
      </c>
      <c r="H13" s="152">
        <v>28575</v>
      </c>
      <c r="I13" s="152">
        <v>1342</v>
      </c>
      <c r="J13" s="152">
        <v>27233</v>
      </c>
      <c r="K13" s="152">
        <v>2596</v>
      </c>
      <c r="L13" s="152">
        <v>90122</v>
      </c>
      <c r="M13" s="152">
        <v>1736</v>
      </c>
      <c r="N13" s="153">
        <v>88386</v>
      </c>
      <c r="O13" s="151">
        <v>2009</v>
      </c>
      <c r="P13" s="152">
        <v>34050</v>
      </c>
      <c r="Q13" s="151">
        <v>3443</v>
      </c>
      <c r="R13" s="152">
        <v>30607</v>
      </c>
      <c r="S13" s="152">
        <f t="shared" si="1"/>
        <v>78245</v>
      </c>
      <c r="T13" s="152">
        <f t="shared" si="0"/>
        <v>22150</v>
      </c>
      <c r="U13" s="152">
        <f t="shared" si="0"/>
        <v>881</v>
      </c>
      <c r="V13" s="152">
        <f>Z13-F13-J13-N13-R13</f>
        <v>21269</v>
      </c>
      <c r="W13" s="152">
        <v>84399</v>
      </c>
      <c r="X13" s="152">
        <v>202511</v>
      </c>
      <c r="Y13" s="152">
        <v>7928</v>
      </c>
      <c r="Z13" s="153">
        <v>194583</v>
      </c>
    </row>
    <row r="14" spans="1:26" ht="23.1" customHeight="1" x14ac:dyDescent="0.2">
      <c r="A14" s="38">
        <v>6</v>
      </c>
      <c r="B14" s="39" t="s">
        <v>46</v>
      </c>
      <c r="C14" s="152">
        <v>480</v>
      </c>
      <c r="D14" s="152">
        <v>32827</v>
      </c>
      <c r="E14" s="152">
        <v>963</v>
      </c>
      <c r="F14" s="152">
        <v>31864</v>
      </c>
      <c r="G14" s="152">
        <v>1451</v>
      </c>
      <c r="H14" s="152">
        <v>20551</v>
      </c>
      <c r="I14" s="152">
        <v>1948</v>
      </c>
      <c r="J14" s="152">
        <v>18603</v>
      </c>
      <c r="K14" s="152">
        <v>2848</v>
      </c>
      <c r="L14" s="152">
        <v>95331</v>
      </c>
      <c r="M14" s="152">
        <v>5277</v>
      </c>
      <c r="N14" s="153">
        <v>90054</v>
      </c>
      <c r="O14" s="151">
        <v>3326</v>
      </c>
      <c r="P14" s="152">
        <v>46795</v>
      </c>
      <c r="Q14" s="151">
        <v>6390</v>
      </c>
      <c r="R14" s="152">
        <v>40405</v>
      </c>
      <c r="S14" s="152">
        <f t="shared" si="1"/>
        <v>76905</v>
      </c>
      <c r="T14" s="152">
        <f t="shared" si="0"/>
        <v>40621</v>
      </c>
      <c r="U14" s="152">
        <f t="shared" si="0"/>
        <v>6540</v>
      </c>
      <c r="V14" s="152">
        <f t="shared" si="0"/>
        <v>34081</v>
      </c>
      <c r="W14" s="152">
        <v>85010</v>
      </c>
      <c r="X14" s="152">
        <v>236125</v>
      </c>
      <c r="Y14" s="152">
        <v>21118</v>
      </c>
      <c r="Z14" s="153">
        <v>215007</v>
      </c>
    </row>
    <row r="15" spans="1:26" ht="23.1" customHeight="1" x14ac:dyDescent="0.2">
      <c r="A15" s="38">
        <v>7</v>
      </c>
      <c r="B15" s="39" t="s">
        <v>47</v>
      </c>
      <c r="C15" s="152">
        <v>521</v>
      </c>
      <c r="D15" s="152">
        <v>31889</v>
      </c>
      <c r="E15" s="152">
        <v>1095</v>
      </c>
      <c r="F15" s="152">
        <v>30794</v>
      </c>
      <c r="G15" s="152">
        <v>878</v>
      </c>
      <c r="H15" s="152">
        <v>22813</v>
      </c>
      <c r="I15" s="152">
        <v>1629</v>
      </c>
      <c r="J15" s="152">
        <v>21184</v>
      </c>
      <c r="K15" s="152">
        <v>1214</v>
      </c>
      <c r="L15" s="152">
        <v>128617</v>
      </c>
      <c r="M15" s="152">
        <v>1163</v>
      </c>
      <c r="N15" s="153">
        <v>127454</v>
      </c>
      <c r="O15" s="151">
        <v>415</v>
      </c>
      <c r="P15" s="152">
        <v>6233</v>
      </c>
      <c r="Q15" s="151">
        <v>1248</v>
      </c>
      <c r="R15" s="152">
        <v>4985</v>
      </c>
      <c r="S15" s="152">
        <f t="shared" si="1"/>
        <v>71479</v>
      </c>
      <c r="T15" s="152">
        <f t="shared" si="0"/>
        <v>23708</v>
      </c>
      <c r="U15" s="152">
        <f t="shared" si="0"/>
        <v>755</v>
      </c>
      <c r="V15" s="152">
        <f t="shared" si="0"/>
        <v>22953</v>
      </c>
      <c r="W15" s="152">
        <v>74507</v>
      </c>
      <c r="X15" s="152">
        <v>213260</v>
      </c>
      <c r="Y15" s="152">
        <v>5890</v>
      </c>
      <c r="Z15" s="153">
        <v>207370</v>
      </c>
    </row>
    <row r="16" spans="1:26" ht="23.1" customHeight="1" x14ac:dyDescent="0.2">
      <c r="A16" s="38">
        <v>8</v>
      </c>
      <c r="B16" s="39" t="s">
        <v>48</v>
      </c>
      <c r="C16" s="152">
        <v>1134</v>
      </c>
      <c r="D16" s="152">
        <v>36112</v>
      </c>
      <c r="E16" s="152">
        <v>1075</v>
      </c>
      <c r="F16" s="152">
        <v>35037</v>
      </c>
      <c r="G16" s="152">
        <v>748</v>
      </c>
      <c r="H16" s="152">
        <v>21828</v>
      </c>
      <c r="I16" s="152">
        <v>1327</v>
      </c>
      <c r="J16" s="152">
        <v>20501</v>
      </c>
      <c r="K16" s="152">
        <v>1201</v>
      </c>
      <c r="L16" s="152">
        <v>63825</v>
      </c>
      <c r="M16" s="152">
        <v>633</v>
      </c>
      <c r="N16" s="153">
        <v>63192</v>
      </c>
      <c r="O16" s="151">
        <v>643</v>
      </c>
      <c r="P16" s="152">
        <v>6980</v>
      </c>
      <c r="Q16" s="151">
        <v>948</v>
      </c>
      <c r="R16" s="152">
        <v>6032</v>
      </c>
      <c r="S16" s="152">
        <f t="shared" si="1"/>
        <v>48157</v>
      </c>
      <c r="T16" s="152">
        <f t="shared" si="0"/>
        <v>9752</v>
      </c>
      <c r="U16" s="152">
        <f t="shared" si="0"/>
        <v>324</v>
      </c>
      <c r="V16" s="152">
        <f t="shared" si="0"/>
        <v>9428</v>
      </c>
      <c r="W16" s="152">
        <v>51883</v>
      </c>
      <c r="X16" s="152">
        <v>138497</v>
      </c>
      <c r="Y16" s="152">
        <v>4307</v>
      </c>
      <c r="Z16" s="153">
        <v>134190</v>
      </c>
    </row>
    <row r="17" spans="1:26" ht="23.1" customHeight="1" x14ac:dyDescent="0.2">
      <c r="A17" s="38">
        <v>9</v>
      </c>
      <c r="B17" s="39" t="s">
        <v>49</v>
      </c>
      <c r="C17" s="152">
        <v>1135</v>
      </c>
      <c r="D17" s="152">
        <v>57741</v>
      </c>
      <c r="E17" s="152">
        <v>1140</v>
      </c>
      <c r="F17" s="152">
        <v>56601</v>
      </c>
      <c r="G17" s="152">
        <v>514</v>
      </c>
      <c r="H17" s="152">
        <v>14899</v>
      </c>
      <c r="I17" s="152">
        <v>822</v>
      </c>
      <c r="J17" s="152">
        <v>14077</v>
      </c>
      <c r="K17" s="152">
        <v>1455</v>
      </c>
      <c r="L17" s="152">
        <v>67450</v>
      </c>
      <c r="M17" s="152">
        <v>2088</v>
      </c>
      <c r="N17" s="153">
        <v>65362</v>
      </c>
      <c r="O17" s="151">
        <v>836</v>
      </c>
      <c r="P17" s="152">
        <v>24880</v>
      </c>
      <c r="Q17" s="151">
        <v>3027</v>
      </c>
      <c r="R17" s="152">
        <v>21853</v>
      </c>
      <c r="S17" s="152">
        <f t="shared" si="1"/>
        <v>60855</v>
      </c>
      <c r="T17" s="152">
        <f t="shared" si="0"/>
        <v>19345</v>
      </c>
      <c r="U17" s="152">
        <f t="shared" si="0"/>
        <v>2316</v>
      </c>
      <c r="V17" s="152">
        <f t="shared" si="0"/>
        <v>17029</v>
      </c>
      <c r="W17" s="152">
        <v>64795</v>
      </c>
      <c r="X17" s="152">
        <v>184315</v>
      </c>
      <c r="Y17" s="152">
        <v>9393</v>
      </c>
      <c r="Z17" s="153">
        <v>174922</v>
      </c>
    </row>
    <row r="18" spans="1:26" ht="23.1" customHeight="1" x14ac:dyDescent="0.2">
      <c r="A18" s="38">
        <v>10</v>
      </c>
      <c r="B18" s="39" t="s">
        <v>50</v>
      </c>
      <c r="C18" s="152">
        <v>363</v>
      </c>
      <c r="D18" s="152">
        <v>19378</v>
      </c>
      <c r="E18" s="152">
        <v>333</v>
      </c>
      <c r="F18" s="152">
        <v>19045</v>
      </c>
      <c r="G18" s="152">
        <v>177</v>
      </c>
      <c r="H18" s="152">
        <v>7314</v>
      </c>
      <c r="I18" s="152">
        <v>438</v>
      </c>
      <c r="J18" s="152">
        <v>6876</v>
      </c>
      <c r="K18" s="152">
        <v>614</v>
      </c>
      <c r="L18" s="152">
        <v>33397</v>
      </c>
      <c r="M18" s="152">
        <v>1061</v>
      </c>
      <c r="N18" s="153">
        <v>32336</v>
      </c>
      <c r="O18" s="151">
        <v>331</v>
      </c>
      <c r="P18" s="152">
        <v>15826</v>
      </c>
      <c r="Q18" s="151">
        <v>2054</v>
      </c>
      <c r="R18" s="152">
        <v>13772</v>
      </c>
      <c r="S18" s="152">
        <f t="shared" si="1"/>
        <v>29962</v>
      </c>
      <c r="T18" s="152">
        <f t="shared" si="0"/>
        <v>11783</v>
      </c>
      <c r="U18" s="152">
        <f t="shared" si="0"/>
        <v>1682</v>
      </c>
      <c r="V18" s="152">
        <f t="shared" si="0"/>
        <v>10101</v>
      </c>
      <c r="W18" s="152">
        <v>31447</v>
      </c>
      <c r="X18" s="152">
        <v>87698</v>
      </c>
      <c r="Y18" s="152">
        <v>5568</v>
      </c>
      <c r="Z18" s="153">
        <v>82130</v>
      </c>
    </row>
    <row r="19" spans="1:26" ht="23.1" customHeight="1" x14ac:dyDescent="0.2">
      <c r="A19" s="40">
        <v>11</v>
      </c>
      <c r="B19" s="41" t="s">
        <v>104</v>
      </c>
      <c r="C19" s="157">
        <v>639</v>
      </c>
      <c r="D19" s="157">
        <v>28605</v>
      </c>
      <c r="E19" s="157">
        <v>727</v>
      </c>
      <c r="F19" s="157">
        <v>27878</v>
      </c>
      <c r="G19" s="157">
        <v>586</v>
      </c>
      <c r="H19" s="157">
        <v>17607</v>
      </c>
      <c r="I19" s="157">
        <v>912</v>
      </c>
      <c r="J19" s="157">
        <v>16695</v>
      </c>
      <c r="K19" s="157">
        <v>1925</v>
      </c>
      <c r="L19" s="157">
        <v>105979</v>
      </c>
      <c r="M19" s="157">
        <v>2570</v>
      </c>
      <c r="N19" s="158">
        <v>103409</v>
      </c>
      <c r="O19" s="156">
        <v>1937</v>
      </c>
      <c r="P19" s="157">
        <v>72429</v>
      </c>
      <c r="Q19" s="156">
        <v>47704</v>
      </c>
      <c r="R19" s="157">
        <v>24725</v>
      </c>
      <c r="S19" s="152">
        <f t="shared" si="1"/>
        <v>59889</v>
      </c>
      <c r="T19" s="152">
        <f t="shared" si="0"/>
        <v>35928</v>
      </c>
      <c r="U19" s="152">
        <f t="shared" si="0"/>
        <v>8774</v>
      </c>
      <c r="V19" s="152">
        <f t="shared" si="0"/>
        <v>27154</v>
      </c>
      <c r="W19" s="157">
        <v>64976</v>
      </c>
      <c r="X19" s="157">
        <v>260548</v>
      </c>
      <c r="Y19" s="157">
        <v>60687</v>
      </c>
      <c r="Z19" s="158">
        <v>199861</v>
      </c>
    </row>
    <row r="20" spans="1:26" ht="23.1" customHeight="1" x14ac:dyDescent="0.2">
      <c r="A20" s="40">
        <v>12</v>
      </c>
      <c r="B20" s="41" t="s">
        <v>103</v>
      </c>
      <c r="C20" s="157">
        <v>558</v>
      </c>
      <c r="D20" s="157">
        <v>26898</v>
      </c>
      <c r="E20" s="157">
        <v>524</v>
      </c>
      <c r="F20" s="157">
        <v>26374</v>
      </c>
      <c r="G20" s="157">
        <v>279</v>
      </c>
      <c r="H20" s="157">
        <v>5805</v>
      </c>
      <c r="I20" s="157">
        <v>274</v>
      </c>
      <c r="J20" s="157">
        <v>5531</v>
      </c>
      <c r="K20" s="157">
        <v>1045</v>
      </c>
      <c r="L20" s="157">
        <v>36163</v>
      </c>
      <c r="M20" s="157">
        <v>430</v>
      </c>
      <c r="N20" s="158">
        <v>35733</v>
      </c>
      <c r="O20" s="156">
        <v>704</v>
      </c>
      <c r="P20" s="157">
        <v>7503</v>
      </c>
      <c r="Q20" s="156">
        <v>742</v>
      </c>
      <c r="R20" s="157">
        <v>6761</v>
      </c>
      <c r="S20" s="152">
        <f t="shared" si="1"/>
        <v>32241</v>
      </c>
      <c r="T20" s="152">
        <f t="shared" si="0"/>
        <v>11543</v>
      </c>
      <c r="U20" s="152">
        <f t="shared" si="0"/>
        <v>436</v>
      </c>
      <c r="V20" s="152">
        <f t="shared" si="0"/>
        <v>11107</v>
      </c>
      <c r="W20" s="157">
        <v>34827</v>
      </c>
      <c r="X20" s="157">
        <v>87912</v>
      </c>
      <c r="Y20" s="157">
        <v>2406</v>
      </c>
      <c r="Z20" s="158">
        <v>85506</v>
      </c>
    </row>
    <row r="21" spans="1:26" ht="23.1" customHeight="1" x14ac:dyDescent="0.2">
      <c r="A21" s="40">
        <v>13</v>
      </c>
      <c r="B21" s="41" t="s">
        <v>105</v>
      </c>
      <c r="C21" s="157">
        <v>1323</v>
      </c>
      <c r="D21" s="157">
        <v>22273</v>
      </c>
      <c r="E21" s="157">
        <v>501</v>
      </c>
      <c r="F21" s="157">
        <v>21772</v>
      </c>
      <c r="G21" s="157">
        <v>1093</v>
      </c>
      <c r="H21" s="157">
        <v>15179</v>
      </c>
      <c r="I21" s="157">
        <v>749</v>
      </c>
      <c r="J21" s="157">
        <v>14430</v>
      </c>
      <c r="K21" s="157">
        <v>1060</v>
      </c>
      <c r="L21" s="157">
        <v>27817</v>
      </c>
      <c r="M21" s="157">
        <v>1392</v>
      </c>
      <c r="N21" s="158">
        <v>26425</v>
      </c>
      <c r="O21" s="156">
        <v>1146</v>
      </c>
      <c r="P21" s="157">
        <v>21596</v>
      </c>
      <c r="Q21" s="156">
        <v>3356</v>
      </c>
      <c r="R21" s="157">
        <v>18240</v>
      </c>
      <c r="S21" s="152">
        <f t="shared" si="1"/>
        <v>31188</v>
      </c>
      <c r="T21" s="152">
        <f t="shared" si="0"/>
        <v>16700</v>
      </c>
      <c r="U21" s="152">
        <f t="shared" si="0"/>
        <v>1215</v>
      </c>
      <c r="V21" s="152">
        <f t="shared" si="0"/>
        <v>15485</v>
      </c>
      <c r="W21" s="157">
        <v>35810</v>
      </c>
      <c r="X21" s="157">
        <v>103565</v>
      </c>
      <c r="Y21" s="157">
        <v>7213</v>
      </c>
      <c r="Z21" s="158">
        <v>96352</v>
      </c>
    </row>
    <row r="22" spans="1:26" ht="23.1" customHeight="1" x14ac:dyDescent="0.2">
      <c r="A22" s="42">
        <v>14</v>
      </c>
      <c r="B22" s="43" t="s">
        <v>106</v>
      </c>
      <c r="C22" s="162">
        <v>565</v>
      </c>
      <c r="D22" s="162">
        <v>10966</v>
      </c>
      <c r="E22" s="162">
        <v>339</v>
      </c>
      <c r="F22" s="162">
        <v>10627</v>
      </c>
      <c r="G22" s="162">
        <v>510</v>
      </c>
      <c r="H22" s="162">
        <v>14349</v>
      </c>
      <c r="I22" s="162">
        <v>927</v>
      </c>
      <c r="J22" s="162">
        <v>13422</v>
      </c>
      <c r="K22" s="162">
        <v>680</v>
      </c>
      <c r="L22" s="162">
        <v>44397</v>
      </c>
      <c r="M22" s="162">
        <v>289</v>
      </c>
      <c r="N22" s="163">
        <v>44108</v>
      </c>
      <c r="O22" s="161">
        <v>204</v>
      </c>
      <c r="P22" s="162">
        <v>2650</v>
      </c>
      <c r="Q22" s="161">
        <v>429</v>
      </c>
      <c r="R22" s="162">
        <v>2221</v>
      </c>
      <c r="S22" s="162">
        <f>W22-C22-G22-K22-O22</f>
        <v>28332</v>
      </c>
      <c r="T22" s="162">
        <f t="shared" si="0"/>
        <v>5411</v>
      </c>
      <c r="U22" s="162">
        <f t="shared" si="0"/>
        <v>311</v>
      </c>
      <c r="V22" s="162">
        <f t="shared" si="0"/>
        <v>5100</v>
      </c>
      <c r="W22" s="162">
        <v>30291</v>
      </c>
      <c r="X22" s="162">
        <v>77773</v>
      </c>
      <c r="Y22" s="162">
        <v>2295</v>
      </c>
      <c r="Z22" s="163">
        <v>75478</v>
      </c>
    </row>
    <row r="23" spans="1:26" ht="23.1" customHeight="1" x14ac:dyDescent="0.2">
      <c r="A23" s="44"/>
      <c r="B23" s="45" t="s">
        <v>134</v>
      </c>
      <c r="C23" s="181">
        <f>SUM(C9:C22)</f>
        <v>15428</v>
      </c>
      <c r="D23" s="181">
        <f t="shared" ref="D23:Z23" si="2">SUM(D9:D22)</f>
        <v>457151</v>
      </c>
      <c r="E23" s="181">
        <f t="shared" si="2"/>
        <v>13609</v>
      </c>
      <c r="F23" s="181">
        <f t="shared" si="2"/>
        <v>443542</v>
      </c>
      <c r="G23" s="181">
        <f t="shared" si="2"/>
        <v>11896</v>
      </c>
      <c r="H23" s="181">
        <f t="shared" si="2"/>
        <v>267061</v>
      </c>
      <c r="I23" s="181">
        <f t="shared" si="2"/>
        <v>18270</v>
      </c>
      <c r="J23" s="181">
        <f t="shared" si="2"/>
        <v>248791</v>
      </c>
      <c r="K23" s="181">
        <f t="shared" si="2"/>
        <v>33275</v>
      </c>
      <c r="L23" s="181">
        <f t="shared" si="2"/>
        <v>1503565</v>
      </c>
      <c r="M23" s="181">
        <f t="shared" si="2"/>
        <v>28723</v>
      </c>
      <c r="N23" s="207">
        <f t="shared" si="2"/>
        <v>1474842</v>
      </c>
      <c r="O23" s="210">
        <f t="shared" si="2"/>
        <v>17655</v>
      </c>
      <c r="P23" s="181">
        <f t="shared" si="2"/>
        <v>331571</v>
      </c>
      <c r="Q23" s="181">
        <f t="shared" si="2"/>
        <v>80076</v>
      </c>
      <c r="R23" s="181">
        <f t="shared" si="2"/>
        <v>251495</v>
      </c>
      <c r="S23" s="181">
        <f t="shared" si="2"/>
        <v>929864</v>
      </c>
      <c r="T23" s="181">
        <f t="shared" si="2"/>
        <v>334123</v>
      </c>
      <c r="U23" s="181">
        <f t="shared" si="2"/>
        <v>33385</v>
      </c>
      <c r="V23" s="181">
        <f t="shared" si="2"/>
        <v>300738</v>
      </c>
      <c r="W23" s="181">
        <f t="shared" si="2"/>
        <v>1008118</v>
      </c>
      <c r="X23" s="181">
        <f t="shared" si="2"/>
        <v>2893471</v>
      </c>
      <c r="Y23" s="181">
        <f t="shared" si="2"/>
        <v>174063</v>
      </c>
      <c r="Z23" s="207">
        <f t="shared" si="2"/>
        <v>2719408</v>
      </c>
    </row>
    <row r="24" spans="1:26" ht="23.1" customHeight="1" x14ac:dyDescent="0.2">
      <c r="A24" s="36">
        <v>15</v>
      </c>
      <c r="B24" s="37" t="s">
        <v>135</v>
      </c>
      <c r="C24" s="147">
        <v>32</v>
      </c>
      <c r="D24" s="147">
        <v>11887</v>
      </c>
      <c r="E24" s="147">
        <v>280</v>
      </c>
      <c r="F24" s="147">
        <v>11607</v>
      </c>
      <c r="G24" s="147">
        <v>42</v>
      </c>
      <c r="H24" s="147">
        <v>7710</v>
      </c>
      <c r="I24" s="147">
        <v>538</v>
      </c>
      <c r="J24" s="147">
        <v>7172</v>
      </c>
      <c r="K24" s="147">
        <v>412</v>
      </c>
      <c r="L24" s="147">
        <v>28650</v>
      </c>
      <c r="M24" s="147">
        <v>182</v>
      </c>
      <c r="N24" s="148">
        <v>28468</v>
      </c>
      <c r="O24" s="146">
        <v>32</v>
      </c>
      <c r="P24" s="147">
        <v>1763</v>
      </c>
      <c r="Q24" s="146">
        <v>205</v>
      </c>
      <c r="R24" s="147">
        <v>1558</v>
      </c>
      <c r="S24" s="147">
        <f>W24-C24-G24-K24-O24</f>
        <v>20191</v>
      </c>
      <c r="T24" s="147">
        <f t="shared" ref="T24:V34" si="3">X24-D24-H24-L24-P24</f>
        <v>3288</v>
      </c>
      <c r="U24" s="147">
        <f t="shared" si="3"/>
        <v>388</v>
      </c>
      <c r="V24" s="147">
        <f t="shared" si="3"/>
        <v>2900</v>
      </c>
      <c r="W24" s="147">
        <v>20709</v>
      </c>
      <c r="X24" s="147">
        <v>53298</v>
      </c>
      <c r="Y24" s="147">
        <v>1593</v>
      </c>
      <c r="Z24" s="148">
        <v>51705</v>
      </c>
    </row>
    <row r="25" spans="1:26" ht="23.1" customHeight="1" x14ac:dyDescent="0.2">
      <c r="A25" s="38">
        <v>16</v>
      </c>
      <c r="B25" s="39" t="s">
        <v>136</v>
      </c>
      <c r="C25" s="152">
        <v>718</v>
      </c>
      <c r="D25" s="152">
        <v>10028</v>
      </c>
      <c r="E25" s="152">
        <v>389</v>
      </c>
      <c r="F25" s="152">
        <v>9639</v>
      </c>
      <c r="G25" s="152">
        <v>447</v>
      </c>
      <c r="H25" s="152">
        <v>15408</v>
      </c>
      <c r="I25" s="152">
        <v>925</v>
      </c>
      <c r="J25" s="152">
        <v>14483</v>
      </c>
      <c r="K25" s="152">
        <v>621</v>
      </c>
      <c r="L25" s="152">
        <v>24756</v>
      </c>
      <c r="M25" s="152">
        <v>584</v>
      </c>
      <c r="N25" s="153">
        <v>24172</v>
      </c>
      <c r="O25" s="151">
        <v>479</v>
      </c>
      <c r="P25" s="152">
        <v>10223</v>
      </c>
      <c r="Q25" s="151">
        <v>1298</v>
      </c>
      <c r="R25" s="152">
        <v>8925</v>
      </c>
      <c r="S25" s="152">
        <f>W25-C25-G25-K25-O25</f>
        <v>19014</v>
      </c>
      <c r="T25" s="152">
        <f t="shared" si="3"/>
        <v>5915</v>
      </c>
      <c r="U25" s="152">
        <f t="shared" si="3"/>
        <v>368</v>
      </c>
      <c r="V25" s="152">
        <f t="shared" si="3"/>
        <v>5547</v>
      </c>
      <c r="W25" s="152">
        <v>21279</v>
      </c>
      <c r="X25" s="152">
        <v>66330</v>
      </c>
      <c r="Y25" s="152">
        <v>3564</v>
      </c>
      <c r="Z25" s="153">
        <v>62766</v>
      </c>
    </row>
    <row r="26" spans="1:26" ht="23.1" customHeight="1" x14ac:dyDescent="0.2">
      <c r="A26" s="38">
        <v>17</v>
      </c>
      <c r="B26" s="39" t="s">
        <v>137</v>
      </c>
      <c r="C26" s="152">
        <v>3235</v>
      </c>
      <c r="D26" s="152">
        <v>15597</v>
      </c>
      <c r="E26" s="152">
        <v>626</v>
      </c>
      <c r="F26" s="152">
        <v>14971</v>
      </c>
      <c r="G26" s="152">
        <v>3809</v>
      </c>
      <c r="H26" s="152">
        <v>26430</v>
      </c>
      <c r="I26" s="152">
        <v>1572</v>
      </c>
      <c r="J26" s="152">
        <v>24858</v>
      </c>
      <c r="K26" s="152">
        <v>1841</v>
      </c>
      <c r="L26" s="152">
        <v>16337</v>
      </c>
      <c r="M26" s="152">
        <v>834</v>
      </c>
      <c r="N26" s="153">
        <v>15503</v>
      </c>
      <c r="O26" s="151">
        <v>2229</v>
      </c>
      <c r="P26" s="152">
        <v>23581</v>
      </c>
      <c r="Q26" s="151">
        <v>2071</v>
      </c>
      <c r="R26" s="152">
        <v>21510</v>
      </c>
      <c r="S26" s="152">
        <f t="shared" ref="S26:S33" si="4">W26-C26-G26-K26-O26</f>
        <v>21319</v>
      </c>
      <c r="T26" s="152">
        <f t="shared" si="3"/>
        <v>16187</v>
      </c>
      <c r="U26" s="152">
        <f t="shared" si="3"/>
        <v>1507</v>
      </c>
      <c r="V26" s="152">
        <f t="shared" si="3"/>
        <v>14680</v>
      </c>
      <c r="W26" s="152">
        <v>32433</v>
      </c>
      <c r="X26" s="152">
        <v>98132</v>
      </c>
      <c r="Y26" s="152">
        <v>6610</v>
      </c>
      <c r="Z26" s="153">
        <v>91522</v>
      </c>
    </row>
    <row r="27" spans="1:26" ht="23.1" customHeight="1" x14ac:dyDescent="0.2">
      <c r="A27" s="38">
        <v>18</v>
      </c>
      <c r="B27" s="39" t="s">
        <v>138</v>
      </c>
      <c r="C27" s="152">
        <v>84</v>
      </c>
      <c r="D27" s="152">
        <v>8768</v>
      </c>
      <c r="E27" s="152">
        <v>320</v>
      </c>
      <c r="F27" s="152">
        <v>8448</v>
      </c>
      <c r="G27" s="152">
        <v>77</v>
      </c>
      <c r="H27" s="152">
        <v>8586</v>
      </c>
      <c r="I27" s="152">
        <v>423</v>
      </c>
      <c r="J27" s="152">
        <v>8163</v>
      </c>
      <c r="K27" s="152">
        <v>260</v>
      </c>
      <c r="L27" s="152">
        <v>11631</v>
      </c>
      <c r="M27" s="152">
        <v>206</v>
      </c>
      <c r="N27" s="153">
        <v>11425</v>
      </c>
      <c r="O27" s="151">
        <v>97</v>
      </c>
      <c r="P27" s="152">
        <v>9869</v>
      </c>
      <c r="Q27" s="151">
        <v>1530</v>
      </c>
      <c r="R27" s="152">
        <v>8339</v>
      </c>
      <c r="S27" s="152">
        <f t="shared" si="4"/>
        <v>15183</v>
      </c>
      <c r="T27" s="152">
        <f t="shared" si="3"/>
        <v>5536</v>
      </c>
      <c r="U27" s="152">
        <f t="shared" si="3"/>
        <v>485</v>
      </c>
      <c r="V27" s="152">
        <f t="shared" si="3"/>
        <v>5051</v>
      </c>
      <c r="W27" s="152">
        <v>15701</v>
      </c>
      <c r="X27" s="152">
        <v>44390</v>
      </c>
      <c r="Y27" s="152">
        <v>2964</v>
      </c>
      <c r="Z27" s="153">
        <v>41426</v>
      </c>
    </row>
    <row r="28" spans="1:26" ht="23.1" customHeight="1" x14ac:dyDescent="0.2">
      <c r="A28" s="38">
        <v>19</v>
      </c>
      <c r="B28" s="39" t="s">
        <v>139</v>
      </c>
      <c r="C28" s="152">
        <v>792</v>
      </c>
      <c r="D28" s="152">
        <v>17243</v>
      </c>
      <c r="E28" s="152">
        <v>397</v>
      </c>
      <c r="F28" s="152">
        <v>16846</v>
      </c>
      <c r="G28" s="152">
        <v>201</v>
      </c>
      <c r="H28" s="152">
        <v>7546</v>
      </c>
      <c r="I28" s="152">
        <v>432</v>
      </c>
      <c r="J28" s="152">
        <v>7114</v>
      </c>
      <c r="K28" s="152">
        <v>724</v>
      </c>
      <c r="L28" s="152">
        <v>17348</v>
      </c>
      <c r="M28" s="152">
        <v>217</v>
      </c>
      <c r="N28" s="153">
        <v>17131</v>
      </c>
      <c r="O28" s="151">
        <v>284</v>
      </c>
      <c r="P28" s="152">
        <v>5288</v>
      </c>
      <c r="Q28" s="151">
        <v>1345</v>
      </c>
      <c r="R28" s="152">
        <v>3943</v>
      </c>
      <c r="S28" s="152">
        <f t="shared" si="4"/>
        <v>18291</v>
      </c>
      <c r="T28" s="152">
        <f t="shared" si="3"/>
        <v>3896</v>
      </c>
      <c r="U28" s="152">
        <f t="shared" si="3"/>
        <v>429</v>
      </c>
      <c r="V28" s="152">
        <f t="shared" si="3"/>
        <v>3467</v>
      </c>
      <c r="W28" s="152">
        <v>20292</v>
      </c>
      <c r="X28" s="152">
        <v>51321</v>
      </c>
      <c r="Y28" s="152">
        <v>2820</v>
      </c>
      <c r="Z28" s="153">
        <v>48501</v>
      </c>
    </row>
    <row r="29" spans="1:26" ht="23.1" customHeight="1" x14ac:dyDescent="0.2">
      <c r="A29" s="38">
        <v>20</v>
      </c>
      <c r="B29" s="39" t="s">
        <v>140</v>
      </c>
      <c r="C29" s="152">
        <v>146</v>
      </c>
      <c r="D29" s="152">
        <v>16516</v>
      </c>
      <c r="E29" s="152">
        <v>602</v>
      </c>
      <c r="F29" s="152">
        <v>15914</v>
      </c>
      <c r="G29" s="152">
        <v>116</v>
      </c>
      <c r="H29" s="152">
        <v>10833</v>
      </c>
      <c r="I29" s="152">
        <v>969</v>
      </c>
      <c r="J29" s="152">
        <v>9864</v>
      </c>
      <c r="K29" s="152">
        <v>620</v>
      </c>
      <c r="L29" s="152">
        <v>37045</v>
      </c>
      <c r="M29" s="152">
        <v>321</v>
      </c>
      <c r="N29" s="153">
        <v>36724</v>
      </c>
      <c r="O29" s="151">
        <v>109</v>
      </c>
      <c r="P29" s="152">
        <v>3868</v>
      </c>
      <c r="Q29" s="151">
        <v>645</v>
      </c>
      <c r="R29" s="152">
        <v>3223</v>
      </c>
      <c r="S29" s="152">
        <f t="shared" si="4"/>
        <v>26325</v>
      </c>
      <c r="T29" s="152">
        <f t="shared" si="3"/>
        <v>6531</v>
      </c>
      <c r="U29" s="152">
        <f t="shared" si="3"/>
        <v>532</v>
      </c>
      <c r="V29" s="152">
        <f t="shared" si="3"/>
        <v>5999</v>
      </c>
      <c r="W29" s="152">
        <v>27316</v>
      </c>
      <c r="X29" s="152">
        <v>74793</v>
      </c>
      <c r="Y29" s="152">
        <v>3069</v>
      </c>
      <c r="Z29" s="153">
        <v>71724</v>
      </c>
    </row>
    <row r="30" spans="1:26" ht="23.1" customHeight="1" x14ac:dyDescent="0.2">
      <c r="A30" s="38">
        <v>21</v>
      </c>
      <c r="B30" s="39" t="s">
        <v>141</v>
      </c>
      <c r="C30" s="152">
        <v>750</v>
      </c>
      <c r="D30" s="152">
        <v>3943</v>
      </c>
      <c r="E30" s="152">
        <v>118</v>
      </c>
      <c r="F30" s="152">
        <v>3825</v>
      </c>
      <c r="G30" s="152">
        <v>2346</v>
      </c>
      <c r="H30" s="152">
        <v>5851</v>
      </c>
      <c r="I30" s="152">
        <v>375</v>
      </c>
      <c r="J30" s="152">
        <v>5476</v>
      </c>
      <c r="K30" s="152">
        <v>399</v>
      </c>
      <c r="L30" s="152">
        <v>17888</v>
      </c>
      <c r="M30" s="152">
        <v>134</v>
      </c>
      <c r="N30" s="153">
        <v>17754</v>
      </c>
      <c r="O30" s="151">
        <v>504</v>
      </c>
      <c r="P30" s="152">
        <v>1504</v>
      </c>
      <c r="Q30" s="151">
        <v>288</v>
      </c>
      <c r="R30" s="152">
        <v>1216</v>
      </c>
      <c r="S30" s="152">
        <f t="shared" si="4"/>
        <v>12977</v>
      </c>
      <c r="T30" s="152">
        <f t="shared" si="3"/>
        <v>4080</v>
      </c>
      <c r="U30" s="152">
        <f t="shared" si="3"/>
        <v>482</v>
      </c>
      <c r="V30" s="152">
        <f t="shared" si="3"/>
        <v>3598</v>
      </c>
      <c r="W30" s="152">
        <v>16976</v>
      </c>
      <c r="X30" s="152">
        <v>33266</v>
      </c>
      <c r="Y30" s="152">
        <v>1397</v>
      </c>
      <c r="Z30" s="153">
        <v>31869</v>
      </c>
    </row>
    <row r="31" spans="1:26" ht="23.1" customHeight="1" x14ac:dyDescent="0.2">
      <c r="A31" s="38">
        <v>22</v>
      </c>
      <c r="B31" s="39" t="s">
        <v>142</v>
      </c>
      <c r="C31" s="152">
        <v>449</v>
      </c>
      <c r="D31" s="152">
        <v>11980</v>
      </c>
      <c r="E31" s="152">
        <v>408</v>
      </c>
      <c r="F31" s="152">
        <v>11572</v>
      </c>
      <c r="G31" s="152">
        <v>144</v>
      </c>
      <c r="H31" s="152">
        <v>3956</v>
      </c>
      <c r="I31" s="152">
        <v>258</v>
      </c>
      <c r="J31" s="152">
        <v>3698</v>
      </c>
      <c r="K31" s="152">
        <v>305</v>
      </c>
      <c r="L31" s="152">
        <v>14186</v>
      </c>
      <c r="M31" s="152">
        <v>535</v>
      </c>
      <c r="N31" s="153">
        <v>13651</v>
      </c>
      <c r="O31" s="151">
        <v>590</v>
      </c>
      <c r="P31" s="152">
        <v>10999</v>
      </c>
      <c r="Q31" s="151">
        <v>1995</v>
      </c>
      <c r="R31" s="152">
        <v>9004</v>
      </c>
      <c r="S31" s="152">
        <f t="shared" si="4"/>
        <v>19818</v>
      </c>
      <c r="T31" s="152">
        <f t="shared" si="3"/>
        <v>6095</v>
      </c>
      <c r="U31" s="152">
        <f t="shared" si="3"/>
        <v>1134</v>
      </c>
      <c r="V31" s="152">
        <f t="shared" si="3"/>
        <v>4961</v>
      </c>
      <c r="W31" s="152">
        <v>21306</v>
      </c>
      <c r="X31" s="152">
        <v>47216</v>
      </c>
      <c r="Y31" s="152">
        <v>4330</v>
      </c>
      <c r="Z31" s="153">
        <v>42886</v>
      </c>
    </row>
    <row r="32" spans="1:26" ht="23.1" customHeight="1" x14ac:dyDescent="0.2">
      <c r="A32" s="38">
        <v>23</v>
      </c>
      <c r="B32" s="39" t="s">
        <v>143</v>
      </c>
      <c r="C32" s="152">
        <v>73</v>
      </c>
      <c r="D32" s="152">
        <v>17560</v>
      </c>
      <c r="E32" s="152">
        <v>309</v>
      </c>
      <c r="F32" s="152">
        <v>17251</v>
      </c>
      <c r="G32" s="152">
        <v>48</v>
      </c>
      <c r="H32" s="152">
        <v>4847</v>
      </c>
      <c r="I32" s="152">
        <v>222</v>
      </c>
      <c r="J32" s="152">
        <v>4625</v>
      </c>
      <c r="K32" s="152">
        <v>820</v>
      </c>
      <c r="L32" s="152">
        <v>24956</v>
      </c>
      <c r="M32" s="152">
        <v>161</v>
      </c>
      <c r="N32" s="153">
        <v>24795</v>
      </c>
      <c r="O32" s="151">
        <v>141</v>
      </c>
      <c r="P32" s="152">
        <v>2604</v>
      </c>
      <c r="Q32" s="151">
        <v>524</v>
      </c>
      <c r="R32" s="152">
        <v>2080</v>
      </c>
      <c r="S32" s="152">
        <f t="shared" si="4"/>
        <v>19254</v>
      </c>
      <c r="T32" s="152">
        <f t="shared" si="3"/>
        <v>6282</v>
      </c>
      <c r="U32" s="152">
        <f t="shared" si="3"/>
        <v>512</v>
      </c>
      <c r="V32" s="152">
        <f t="shared" si="3"/>
        <v>5770</v>
      </c>
      <c r="W32" s="152">
        <v>20336</v>
      </c>
      <c r="X32" s="152">
        <v>56249</v>
      </c>
      <c r="Y32" s="152">
        <v>1728</v>
      </c>
      <c r="Z32" s="153">
        <v>54521</v>
      </c>
    </row>
    <row r="33" spans="1:26" ht="23.1" customHeight="1" x14ac:dyDescent="0.2">
      <c r="A33" s="38">
        <v>24</v>
      </c>
      <c r="B33" s="39" t="s">
        <v>107</v>
      </c>
      <c r="C33" s="152">
        <v>3236</v>
      </c>
      <c r="D33" s="152">
        <v>26067</v>
      </c>
      <c r="E33" s="152">
        <v>720</v>
      </c>
      <c r="F33" s="152">
        <v>25347</v>
      </c>
      <c r="G33" s="152">
        <v>1652</v>
      </c>
      <c r="H33" s="152">
        <v>14211</v>
      </c>
      <c r="I33" s="152">
        <v>824</v>
      </c>
      <c r="J33" s="152">
        <v>13387</v>
      </c>
      <c r="K33" s="152">
        <v>1207</v>
      </c>
      <c r="L33" s="152">
        <v>47406</v>
      </c>
      <c r="M33" s="152">
        <v>3490</v>
      </c>
      <c r="N33" s="153">
        <v>43916</v>
      </c>
      <c r="O33" s="151">
        <v>3321</v>
      </c>
      <c r="P33" s="152">
        <v>85977</v>
      </c>
      <c r="Q33" s="151">
        <v>55798</v>
      </c>
      <c r="R33" s="152">
        <v>30179</v>
      </c>
      <c r="S33" s="152">
        <f t="shared" si="4"/>
        <v>30352</v>
      </c>
      <c r="T33" s="152">
        <f t="shared" si="3"/>
        <v>58641</v>
      </c>
      <c r="U33" s="152">
        <f t="shared" si="3"/>
        <v>18157</v>
      </c>
      <c r="V33" s="152">
        <f t="shared" si="3"/>
        <v>40484</v>
      </c>
      <c r="W33" s="152">
        <v>39768</v>
      </c>
      <c r="X33" s="152">
        <v>232302</v>
      </c>
      <c r="Y33" s="152">
        <v>78989</v>
      </c>
      <c r="Z33" s="153">
        <v>153313</v>
      </c>
    </row>
    <row r="34" spans="1:26" ht="23.1" customHeight="1" x14ac:dyDescent="0.2">
      <c r="A34" s="42">
        <v>25</v>
      </c>
      <c r="B34" s="43" t="s">
        <v>108</v>
      </c>
      <c r="C34" s="162">
        <v>351</v>
      </c>
      <c r="D34" s="162">
        <v>17289</v>
      </c>
      <c r="E34" s="162">
        <v>368</v>
      </c>
      <c r="F34" s="162">
        <v>16921</v>
      </c>
      <c r="G34" s="162">
        <v>374</v>
      </c>
      <c r="H34" s="162">
        <v>15434</v>
      </c>
      <c r="I34" s="162">
        <v>688</v>
      </c>
      <c r="J34" s="162">
        <v>14746</v>
      </c>
      <c r="K34" s="162">
        <v>496</v>
      </c>
      <c r="L34" s="162">
        <v>16004</v>
      </c>
      <c r="M34" s="162">
        <v>960</v>
      </c>
      <c r="N34" s="163">
        <v>15044</v>
      </c>
      <c r="O34" s="161">
        <v>385</v>
      </c>
      <c r="P34" s="162">
        <v>14068</v>
      </c>
      <c r="Q34" s="161">
        <v>1416</v>
      </c>
      <c r="R34" s="162">
        <v>12652</v>
      </c>
      <c r="S34" s="162">
        <f>W34-C34-G34-K34-O34</f>
        <v>29773</v>
      </c>
      <c r="T34" s="162">
        <f t="shared" si="3"/>
        <v>10801</v>
      </c>
      <c r="U34" s="162">
        <f t="shared" si="3"/>
        <v>840</v>
      </c>
      <c r="V34" s="162">
        <f t="shared" si="3"/>
        <v>9961</v>
      </c>
      <c r="W34" s="162">
        <v>31379</v>
      </c>
      <c r="X34" s="162">
        <v>73596</v>
      </c>
      <c r="Y34" s="162">
        <v>4272</v>
      </c>
      <c r="Z34" s="163">
        <v>69324</v>
      </c>
    </row>
    <row r="35" spans="1:26" ht="23.1" customHeight="1" x14ac:dyDescent="0.2">
      <c r="A35" s="47"/>
      <c r="B35" s="45" t="s">
        <v>144</v>
      </c>
      <c r="C35" s="46">
        <f>SUM(C24:C34)</f>
        <v>9866</v>
      </c>
      <c r="D35" s="46">
        <f t="shared" ref="D35:Z35" si="5">SUM(D24:D34)</f>
        <v>156878</v>
      </c>
      <c r="E35" s="46">
        <f t="shared" si="5"/>
        <v>4537</v>
      </c>
      <c r="F35" s="46">
        <f t="shared" si="5"/>
        <v>152341</v>
      </c>
      <c r="G35" s="46">
        <f t="shared" si="5"/>
        <v>9256</v>
      </c>
      <c r="H35" s="46">
        <f t="shared" si="5"/>
        <v>120812</v>
      </c>
      <c r="I35" s="46">
        <f t="shared" si="5"/>
        <v>7226</v>
      </c>
      <c r="J35" s="46">
        <f t="shared" si="5"/>
        <v>113586</v>
      </c>
      <c r="K35" s="46">
        <f t="shared" si="5"/>
        <v>7705</v>
      </c>
      <c r="L35" s="46">
        <f t="shared" si="5"/>
        <v>256207</v>
      </c>
      <c r="M35" s="46">
        <f t="shared" si="5"/>
        <v>7624</v>
      </c>
      <c r="N35" s="208">
        <f t="shared" si="5"/>
        <v>248583</v>
      </c>
      <c r="O35" s="211">
        <f t="shared" si="5"/>
        <v>8171</v>
      </c>
      <c r="P35" s="46">
        <f t="shared" si="5"/>
        <v>169744</v>
      </c>
      <c r="Q35" s="46">
        <f t="shared" si="5"/>
        <v>67115</v>
      </c>
      <c r="R35" s="46">
        <f t="shared" si="5"/>
        <v>102629</v>
      </c>
      <c r="S35" s="46">
        <f t="shared" si="5"/>
        <v>232497</v>
      </c>
      <c r="T35" s="46">
        <f t="shared" si="5"/>
        <v>127252</v>
      </c>
      <c r="U35" s="46">
        <f t="shared" si="5"/>
        <v>24834</v>
      </c>
      <c r="V35" s="46">
        <f t="shared" si="5"/>
        <v>102418</v>
      </c>
      <c r="W35" s="46">
        <f t="shared" si="5"/>
        <v>267495</v>
      </c>
      <c r="X35" s="46">
        <f t="shared" si="5"/>
        <v>830893</v>
      </c>
      <c r="Y35" s="46">
        <f t="shared" si="5"/>
        <v>111336</v>
      </c>
      <c r="Z35" s="208">
        <f t="shared" si="5"/>
        <v>719557</v>
      </c>
    </row>
    <row r="36" spans="1:26" ht="23.1" customHeight="1" thickBot="1" x14ac:dyDescent="0.25">
      <c r="A36" s="48"/>
      <c r="B36" s="49" t="s">
        <v>145</v>
      </c>
      <c r="C36" s="142">
        <f>SUM(C35,C23)</f>
        <v>25294</v>
      </c>
      <c r="D36" s="142">
        <f t="shared" ref="D36:Z36" si="6">SUM(D35,D23)</f>
        <v>614029</v>
      </c>
      <c r="E36" s="142">
        <f t="shared" si="6"/>
        <v>18146</v>
      </c>
      <c r="F36" s="142">
        <f t="shared" si="6"/>
        <v>595883</v>
      </c>
      <c r="G36" s="142">
        <f t="shared" si="6"/>
        <v>21152</v>
      </c>
      <c r="H36" s="142">
        <f t="shared" si="6"/>
        <v>387873</v>
      </c>
      <c r="I36" s="142">
        <f t="shared" si="6"/>
        <v>25496</v>
      </c>
      <c r="J36" s="142">
        <f t="shared" si="6"/>
        <v>362377</v>
      </c>
      <c r="K36" s="142">
        <f t="shared" si="6"/>
        <v>40980</v>
      </c>
      <c r="L36" s="142">
        <f t="shared" si="6"/>
        <v>1759772</v>
      </c>
      <c r="M36" s="142">
        <f t="shared" si="6"/>
        <v>36347</v>
      </c>
      <c r="N36" s="209">
        <f t="shared" si="6"/>
        <v>1723425</v>
      </c>
      <c r="O36" s="212">
        <f t="shared" si="6"/>
        <v>25826</v>
      </c>
      <c r="P36" s="142">
        <f t="shared" si="6"/>
        <v>501315</v>
      </c>
      <c r="Q36" s="142">
        <f t="shared" si="6"/>
        <v>147191</v>
      </c>
      <c r="R36" s="142">
        <f t="shared" si="6"/>
        <v>354124</v>
      </c>
      <c r="S36" s="142">
        <f t="shared" si="6"/>
        <v>1162361</v>
      </c>
      <c r="T36" s="142">
        <f t="shared" si="6"/>
        <v>461375</v>
      </c>
      <c r="U36" s="142">
        <f t="shared" si="6"/>
        <v>58219</v>
      </c>
      <c r="V36" s="142">
        <f t="shared" si="6"/>
        <v>403156</v>
      </c>
      <c r="W36" s="142">
        <f t="shared" si="6"/>
        <v>1275613</v>
      </c>
      <c r="X36" s="142">
        <f t="shared" si="6"/>
        <v>3724364</v>
      </c>
      <c r="Y36" s="142">
        <f t="shared" si="6"/>
        <v>285399</v>
      </c>
      <c r="Z36" s="209">
        <f t="shared" si="6"/>
        <v>3438965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60" zoomScaleNormal="70" workbookViewId="0">
      <selection activeCell="E12" sqref="E12"/>
    </sheetView>
  </sheetViews>
  <sheetFormatPr defaultColWidth="11" defaultRowHeight="20.25" x14ac:dyDescent="0.15"/>
  <cols>
    <col min="1" max="1" width="4.125" style="1" customWidth="1"/>
    <col min="2" max="2" width="14.125" style="1" customWidth="1"/>
    <col min="3" max="13" width="19.625" style="51" customWidth="1"/>
    <col min="14" max="14" width="27.125" style="51" customWidth="1"/>
    <col min="15" max="16384" width="11" style="51"/>
  </cols>
  <sheetData>
    <row r="2" spans="1:14" ht="23.1" customHeight="1" x14ac:dyDescent="0.15">
      <c r="A2" s="2"/>
      <c r="B2" s="3"/>
      <c r="C2" s="4" t="s">
        <v>382</v>
      </c>
    </row>
    <row r="3" spans="1:14" ht="23.1" customHeight="1" thickBot="1" x14ac:dyDescent="0.2">
      <c r="A3" s="6"/>
      <c r="B3" s="6"/>
      <c r="D3" s="7" t="s">
        <v>146</v>
      </c>
      <c r="E3" s="53" t="s">
        <v>290</v>
      </c>
      <c r="H3" s="54"/>
      <c r="M3" s="10" t="s">
        <v>261</v>
      </c>
    </row>
    <row r="4" spans="1:14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4" s="50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4" s="50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0" customFormat="1" ht="23.1" customHeight="1" x14ac:dyDescent="0.15">
      <c r="A7" s="17"/>
      <c r="B7" s="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187" customFormat="1" ht="23.1" customHeight="1" x14ac:dyDescent="0.15">
      <c r="A8" s="182"/>
      <c r="B8" s="183"/>
      <c r="C8" s="184" t="s">
        <v>278</v>
      </c>
      <c r="D8" s="185" t="s">
        <v>279</v>
      </c>
      <c r="E8" s="185" t="s">
        <v>280</v>
      </c>
      <c r="F8" s="184" t="s">
        <v>281</v>
      </c>
      <c r="G8" s="185" t="s">
        <v>282</v>
      </c>
      <c r="H8" s="185" t="s">
        <v>283</v>
      </c>
      <c r="I8" s="184" t="s">
        <v>284</v>
      </c>
      <c r="J8" s="185" t="s">
        <v>285</v>
      </c>
      <c r="K8" s="185" t="s">
        <v>286</v>
      </c>
      <c r="L8" s="185" t="s">
        <v>287</v>
      </c>
      <c r="M8" s="186"/>
    </row>
    <row r="9" spans="1:14" s="5" customFormat="1" ht="23.1" customHeight="1" x14ac:dyDescent="0.2">
      <c r="A9" s="36">
        <v>1</v>
      </c>
      <c r="B9" s="37" t="s">
        <v>156</v>
      </c>
      <c r="C9" s="166">
        <v>0</v>
      </c>
      <c r="D9" s="166">
        <v>11037</v>
      </c>
      <c r="E9" s="166">
        <v>0</v>
      </c>
      <c r="F9" s="166">
        <v>11037</v>
      </c>
      <c r="G9" s="166">
        <v>2621</v>
      </c>
      <c r="H9" s="166">
        <v>0</v>
      </c>
      <c r="I9" s="166">
        <v>2621</v>
      </c>
      <c r="J9" s="167">
        <v>2621</v>
      </c>
      <c r="K9" s="167">
        <v>0</v>
      </c>
      <c r="L9" s="167">
        <v>2621</v>
      </c>
      <c r="M9" s="168">
        <f t="shared" ref="M9" si="0">ROUND(G9*1000*1000/D9,0)</f>
        <v>237474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69">
        <v>0</v>
      </c>
      <c r="D10" s="169">
        <v>0</v>
      </c>
      <c r="E10" s="169">
        <v>0</v>
      </c>
      <c r="F10" s="169">
        <v>0</v>
      </c>
      <c r="G10" s="169">
        <v>0</v>
      </c>
      <c r="H10" s="169">
        <v>0</v>
      </c>
      <c r="I10" s="169">
        <v>0</v>
      </c>
      <c r="J10" s="170">
        <v>0</v>
      </c>
      <c r="K10" s="170">
        <v>0</v>
      </c>
      <c r="L10" s="170">
        <v>0</v>
      </c>
      <c r="M10" s="171" t="s">
        <v>288</v>
      </c>
    </row>
    <row r="11" spans="1:14" s="5" customFormat="1" ht="23.1" customHeight="1" x14ac:dyDescent="0.2">
      <c r="A11" s="38">
        <v>3</v>
      </c>
      <c r="B11" s="39" t="s">
        <v>158</v>
      </c>
      <c r="C11" s="169">
        <v>0</v>
      </c>
      <c r="D11" s="169">
        <v>0</v>
      </c>
      <c r="E11" s="169">
        <v>0</v>
      </c>
      <c r="F11" s="169">
        <v>0</v>
      </c>
      <c r="G11" s="169">
        <v>0</v>
      </c>
      <c r="H11" s="169">
        <v>0</v>
      </c>
      <c r="I11" s="169">
        <v>0</v>
      </c>
      <c r="J11" s="170">
        <v>0</v>
      </c>
      <c r="K11" s="170">
        <v>0</v>
      </c>
      <c r="L11" s="170">
        <v>0</v>
      </c>
      <c r="M11" s="171" t="s">
        <v>288</v>
      </c>
    </row>
    <row r="12" spans="1:14" s="5" customFormat="1" ht="23.1" customHeight="1" x14ac:dyDescent="0.2">
      <c r="A12" s="38">
        <v>4</v>
      </c>
      <c r="B12" s="39" t="s">
        <v>159</v>
      </c>
      <c r="C12" s="169">
        <v>0</v>
      </c>
      <c r="D12" s="169">
        <v>651</v>
      </c>
      <c r="E12" s="169">
        <v>651</v>
      </c>
      <c r="F12" s="169">
        <v>0</v>
      </c>
      <c r="G12" s="169">
        <v>129</v>
      </c>
      <c r="H12" s="169">
        <v>129</v>
      </c>
      <c r="I12" s="169">
        <v>0</v>
      </c>
      <c r="J12" s="170">
        <v>129</v>
      </c>
      <c r="K12" s="170">
        <v>129</v>
      </c>
      <c r="L12" s="170">
        <v>0</v>
      </c>
      <c r="M12" s="171">
        <f t="shared" ref="M12:M20" si="1">ROUND(G12*1000*1000/D12,0)</f>
        <v>198157</v>
      </c>
    </row>
    <row r="13" spans="1:14" s="5" customFormat="1" ht="23.1" customHeight="1" x14ac:dyDescent="0.2">
      <c r="A13" s="38">
        <v>5</v>
      </c>
      <c r="B13" s="39" t="s">
        <v>160</v>
      </c>
      <c r="C13" s="169">
        <v>0</v>
      </c>
      <c r="D13" s="169">
        <v>0</v>
      </c>
      <c r="E13" s="169">
        <v>0</v>
      </c>
      <c r="F13" s="169">
        <v>0</v>
      </c>
      <c r="G13" s="169">
        <v>0</v>
      </c>
      <c r="H13" s="169">
        <v>0</v>
      </c>
      <c r="I13" s="169">
        <v>0</v>
      </c>
      <c r="J13" s="170">
        <v>0</v>
      </c>
      <c r="K13" s="170">
        <v>0</v>
      </c>
      <c r="L13" s="170">
        <v>0</v>
      </c>
      <c r="M13" s="171" t="s">
        <v>288</v>
      </c>
    </row>
    <row r="14" spans="1:14" s="5" customFormat="1" ht="23.1" customHeight="1" x14ac:dyDescent="0.2">
      <c r="A14" s="38">
        <v>6</v>
      </c>
      <c r="B14" s="39" t="s">
        <v>161</v>
      </c>
      <c r="C14" s="169">
        <v>0</v>
      </c>
      <c r="D14" s="169">
        <v>0</v>
      </c>
      <c r="E14" s="169">
        <v>0</v>
      </c>
      <c r="F14" s="169">
        <v>0</v>
      </c>
      <c r="G14" s="169">
        <v>0</v>
      </c>
      <c r="H14" s="169">
        <v>0</v>
      </c>
      <c r="I14" s="169">
        <v>0</v>
      </c>
      <c r="J14" s="170">
        <v>0</v>
      </c>
      <c r="K14" s="170">
        <v>0</v>
      </c>
      <c r="L14" s="170">
        <v>0</v>
      </c>
      <c r="M14" s="171" t="s">
        <v>288</v>
      </c>
    </row>
    <row r="15" spans="1:14" s="5" customFormat="1" ht="23.1" customHeight="1" x14ac:dyDescent="0.2">
      <c r="A15" s="38">
        <v>7</v>
      </c>
      <c r="B15" s="39" t="s">
        <v>162</v>
      </c>
      <c r="C15" s="169">
        <v>0</v>
      </c>
      <c r="D15" s="169">
        <v>0</v>
      </c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70">
        <v>0</v>
      </c>
      <c r="K15" s="170">
        <v>0</v>
      </c>
      <c r="L15" s="170">
        <v>0</v>
      </c>
      <c r="M15" s="171" t="s">
        <v>288</v>
      </c>
    </row>
    <row r="16" spans="1:14" s="5" customFormat="1" ht="23.1" customHeight="1" x14ac:dyDescent="0.2">
      <c r="A16" s="38">
        <v>8</v>
      </c>
      <c r="B16" s="39" t="s">
        <v>163</v>
      </c>
      <c r="C16" s="169">
        <v>0</v>
      </c>
      <c r="D16" s="169">
        <v>8349</v>
      </c>
      <c r="E16" s="169">
        <v>0</v>
      </c>
      <c r="F16" s="169">
        <v>8349</v>
      </c>
      <c r="G16" s="169">
        <v>2176</v>
      </c>
      <c r="H16" s="169">
        <v>0</v>
      </c>
      <c r="I16" s="169">
        <v>2176</v>
      </c>
      <c r="J16" s="170">
        <v>2176</v>
      </c>
      <c r="K16" s="170">
        <v>0</v>
      </c>
      <c r="L16" s="170">
        <v>2176</v>
      </c>
      <c r="M16" s="171">
        <f t="shared" si="1"/>
        <v>260630</v>
      </c>
    </row>
    <row r="17" spans="1:13" s="5" customFormat="1" ht="23.1" customHeight="1" x14ac:dyDescent="0.2">
      <c r="A17" s="38">
        <v>9</v>
      </c>
      <c r="B17" s="39" t="s">
        <v>164</v>
      </c>
      <c r="C17" s="169">
        <v>0</v>
      </c>
      <c r="D17" s="169">
        <v>0</v>
      </c>
      <c r="E17" s="169">
        <v>0</v>
      </c>
      <c r="F17" s="169">
        <v>0</v>
      </c>
      <c r="G17" s="169">
        <v>0</v>
      </c>
      <c r="H17" s="169">
        <v>0</v>
      </c>
      <c r="I17" s="169">
        <v>0</v>
      </c>
      <c r="J17" s="170">
        <v>0</v>
      </c>
      <c r="K17" s="170">
        <v>0</v>
      </c>
      <c r="L17" s="170">
        <v>0</v>
      </c>
      <c r="M17" s="171" t="s">
        <v>288</v>
      </c>
    </row>
    <row r="18" spans="1:13" s="5" customFormat="1" ht="23.1" customHeight="1" x14ac:dyDescent="0.2">
      <c r="A18" s="38">
        <v>10</v>
      </c>
      <c r="B18" s="39" t="s">
        <v>165</v>
      </c>
      <c r="C18" s="169">
        <v>0</v>
      </c>
      <c r="D18" s="169">
        <v>0</v>
      </c>
      <c r="E18" s="169">
        <v>0</v>
      </c>
      <c r="F18" s="169">
        <v>0</v>
      </c>
      <c r="G18" s="169">
        <v>0</v>
      </c>
      <c r="H18" s="169">
        <v>0</v>
      </c>
      <c r="I18" s="169">
        <v>0</v>
      </c>
      <c r="J18" s="170">
        <v>0</v>
      </c>
      <c r="K18" s="170">
        <v>0</v>
      </c>
      <c r="L18" s="170">
        <v>0</v>
      </c>
      <c r="M18" s="171" t="s">
        <v>288</v>
      </c>
    </row>
    <row r="19" spans="1:13" s="5" customFormat="1" ht="23.1" customHeight="1" x14ac:dyDescent="0.2">
      <c r="A19" s="40">
        <v>11</v>
      </c>
      <c r="B19" s="41" t="s">
        <v>104</v>
      </c>
      <c r="C19" s="172">
        <v>0</v>
      </c>
      <c r="D19" s="172">
        <v>3299</v>
      </c>
      <c r="E19" s="172">
        <v>0</v>
      </c>
      <c r="F19" s="172">
        <v>3299</v>
      </c>
      <c r="G19" s="172">
        <v>561</v>
      </c>
      <c r="H19" s="172">
        <v>0</v>
      </c>
      <c r="I19" s="172">
        <v>561</v>
      </c>
      <c r="J19" s="173">
        <v>561</v>
      </c>
      <c r="K19" s="173">
        <v>0</v>
      </c>
      <c r="L19" s="173">
        <v>561</v>
      </c>
      <c r="M19" s="171">
        <f t="shared" si="1"/>
        <v>170052</v>
      </c>
    </row>
    <row r="20" spans="1:13" s="5" customFormat="1" ht="23.1" customHeight="1" x14ac:dyDescent="0.2">
      <c r="A20" s="40">
        <v>12</v>
      </c>
      <c r="B20" s="41" t="s">
        <v>103</v>
      </c>
      <c r="C20" s="172">
        <v>0</v>
      </c>
      <c r="D20" s="172">
        <v>543</v>
      </c>
      <c r="E20" s="172">
        <v>0</v>
      </c>
      <c r="F20" s="172">
        <v>543</v>
      </c>
      <c r="G20" s="172">
        <v>148</v>
      </c>
      <c r="H20" s="172">
        <v>0</v>
      </c>
      <c r="I20" s="172">
        <v>148</v>
      </c>
      <c r="J20" s="173">
        <v>148</v>
      </c>
      <c r="K20" s="173">
        <v>0</v>
      </c>
      <c r="L20" s="173">
        <v>148</v>
      </c>
      <c r="M20" s="171">
        <f t="shared" si="1"/>
        <v>272560</v>
      </c>
    </row>
    <row r="21" spans="1:13" s="5" customFormat="1" ht="23.1" customHeight="1" x14ac:dyDescent="0.2">
      <c r="A21" s="40">
        <v>13</v>
      </c>
      <c r="B21" s="41" t="s">
        <v>105</v>
      </c>
      <c r="C21" s="172">
        <v>0</v>
      </c>
      <c r="D21" s="172">
        <v>0</v>
      </c>
      <c r="E21" s="172">
        <v>0</v>
      </c>
      <c r="F21" s="172">
        <v>0</v>
      </c>
      <c r="G21" s="172">
        <v>0</v>
      </c>
      <c r="H21" s="172">
        <v>0</v>
      </c>
      <c r="I21" s="172">
        <v>0</v>
      </c>
      <c r="J21" s="173">
        <v>0</v>
      </c>
      <c r="K21" s="173">
        <v>0</v>
      </c>
      <c r="L21" s="173">
        <v>0</v>
      </c>
      <c r="M21" s="171" t="s">
        <v>288</v>
      </c>
    </row>
    <row r="22" spans="1:13" s="5" customFormat="1" ht="23.1" customHeight="1" x14ac:dyDescent="0.2">
      <c r="A22" s="42">
        <v>14</v>
      </c>
      <c r="B22" s="43" t="s">
        <v>106</v>
      </c>
      <c r="C22" s="174">
        <v>0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5">
        <v>0</v>
      </c>
      <c r="K22" s="175">
        <v>0</v>
      </c>
      <c r="L22" s="175">
        <v>0</v>
      </c>
      <c r="M22" s="176" t="s">
        <v>288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0</v>
      </c>
      <c r="D23" s="177">
        <f t="shared" ref="D23:L23" si="2">SUM(D9:D22)</f>
        <v>23879</v>
      </c>
      <c r="E23" s="177">
        <f t="shared" si="2"/>
        <v>651</v>
      </c>
      <c r="F23" s="177">
        <f t="shared" si="2"/>
        <v>23228</v>
      </c>
      <c r="G23" s="177">
        <f t="shared" si="2"/>
        <v>5635</v>
      </c>
      <c r="H23" s="177">
        <f t="shared" si="2"/>
        <v>129</v>
      </c>
      <c r="I23" s="177">
        <f t="shared" si="2"/>
        <v>5506</v>
      </c>
      <c r="J23" s="177">
        <f t="shared" si="2"/>
        <v>5635</v>
      </c>
      <c r="K23" s="177">
        <f t="shared" si="2"/>
        <v>129</v>
      </c>
      <c r="L23" s="177">
        <f t="shared" si="2"/>
        <v>5506</v>
      </c>
      <c r="M23" s="176">
        <f>ROUND(G23*1000*1000/D23,0)</f>
        <v>235981</v>
      </c>
    </row>
    <row r="24" spans="1:13" s="5" customFormat="1" ht="23.1" customHeight="1" x14ac:dyDescent="0.2">
      <c r="A24" s="36">
        <v>15</v>
      </c>
      <c r="B24" s="37" t="s">
        <v>135</v>
      </c>
      <c r="C24" s="166">
        <v>0</v>
      </c>
      <c r="D24" s="166">
        <v>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  <c r="J24" s="167">
        <v>0</v>
      </c>
      <c r="K24" s="167">
        <v>0</v>
      </c>
      <c r="L24" s="167">
        <v>0</v>
      </c>
      <c r="M24" s="168" t="s">
        <v>288</v>
      </c>
    </row>
    <row r="25" spans="1:13" s="5" customFormat="1" ht="23.1" customHeight="1" x14ac:dyDescent="0.2">
      <c r="A25" s="38">
        <v>16</v>
      </c>
      <c r="B25" s="39" t="s">
        <v>136</v>
      </c>
      <c r="C25" s="169">
        <v>0</v>
      </c>
      <c r="D25" s="169">
        <v>0</v>
      </c>
      <c r="E25" s="169">
        <v>0</v>
      </c>
      <c r="F25" s="169">
        <v>0</v>
      </c>
      <c r="G25" s="169">
        <v>0</v>
      </c>
      <c r="H25" s="169">
        <v>0</v>
      </c>
      <c r="I25" s="169">
        <v>0</v>
      </c>
      <c r="J25" s="170">
        <v>0</v>
      </c>
      <c r="K25" s="170">
        <v>0</v>
      </c>
      <c r="L25" s="170">
        <v>0</v>
      </c>
      <c r="M25" s="171" t="s">
        <v>288</v>
      </c>
    </row>
    <row r="26" spans="1:13" s="5" customFormat="1" ht="23.1" customHeight="1" x14ac:dyDescent="0.2">
      <c r="A26" s="38">
        <v>17</v>
      </c>
      <c r="B26" s="39" t="s">
        <v>137</v>
      </c>
      <c r="C26" s="169">
        <v>0</v>
      </c>
      <c r="D26" s="169">
        <v>0</v>
      </c>
      <c r="E26" s="169">
        <v>0</v>
      </c>
      <c r="F26" s="169">
        <v>0</v>
      </c>
      <c r="G26" s="169">
        <v>0</v>
      </c>
      <c r="H26" s="169">
        <v>0</v>
      </c>
      <c r="I26" s="169">
        <v>0</v>
      </c>
      <c r="J26" s="170">
        <v>0</v>
      </c>
      <c r="K26" s="170">
        <v>0</v>
      </c>
      <c r="L26" s="170">
        <v>0</v>
      </c>
      <c r="M26" s="171" t="s">
        <v>288</v>
      </c>
    </row>
    <row r="27" spans="1:13" s="5" customFormat="1" ht="23.1" customHeight="1" x14ac:dyDescent="0.2">
      <c r="A27" s="38">
        <v>18</v>
      </c>
      <c r="B27" s="39" t="s">
        <v>138</v>
      </c>
      <c r="C27" s="169">
        <v>0</v>
      </c>
      <c r="D27" s="169">
        <v>0</v>
      </c>
      <c r="E27" s="169">
        <v>0</v>
      </c>
      <c r="F27" s="169">
        <v>0</v>
      </c>
      <c r="G27" s="169">
        <v>0</v>
      </c>
      <c r="H27" s="169">
        <v>0</v>
      </c>
      <c r="I27" s="169">
        <v>0</v>
      </c>
      <c r="J27" s="170">
        <v>0</v>
      </c>
      <c r="K27" s="170">
        <v>0</v>
      </c>
      <c r="L27" s="170">
        <v>0</v>
      </c>
      <c r="M27" s="171" t="s">
        <v>288</v>
      </c>
    </row>
    <row r="28" spans="1:13" s="5" customFormat="1" ht="23.1" customHeight="1" x14ac:dyDescent="0.2">
      <c r="A28" s="38">
        <v>19</v>
      </c>
      <c r="B28" s="39" t="s">
        <v>139</v>
      </c>
      <c r="C28" s="169">
        <v>0</v>
      </c>
      <c r="D28" s="169">
        <v>0</v>
      </c>
      <c r="E28" s="169">
        <v>0</v>
      </c>
      <c r="F28" s="169">
        <v>0</v>
      </c>
      <c r="G28" s="169">
        <v>0</v>
      </c>
      <c r="H28" s="169">
        <v>0</v>
      </c>
      <c r="I28" s="169">
        <v>0</v>
      </c>
      <c r="J28" s="170">
        <v>0</v>
      </c>
      <c r="K28" s="170">
        <v>0</v>
      </c>
      <c r="L28" s="170">
        <v>0</v>
      </c>
      <c r="M28" s="171" t="s">
        <v>288</v>
      </c>
    </row>
    <row r="29" spans="1:13" s="5" customFormat="1" ht="23.1" customHeight="1" x14ac:dyDescent="0.2">
      <c r="A29" s="38">
        <v>20</v>
      </c>
      <c r="B29" s="39" t="s">
        <v>140</v>
      </c>
      <c r="C29" s="169">
        <v>0</v>
      </c>
      <c r="D29" s="169">
        <v>849</v>
      </c>
      <c r="E29" s="169">
        <v>849</v>
      </c>
      <c r="F29" s="169">
        <v>0</v>
      </c>
      <c r="G29" s="169">
        <v>176</v>
      </c>
      <c r="H29" s="169">
        <v>176</v>
      </c>
      <c r="I29" s="169">
        <v>0</v>
      </c>
      <c r="J29" s="170">
        <v>176</v>
      </c>
      <c r="K29" s="170">
        <v>176</v>
      </c>
      <c r="L29" s="170">
        <v>0</v>
      </c>
      <c r="M29" s="171">
        <f t="shared" ref="M29:M30" si="3">ROUND(G29*1000*1000/D29,0)</f>
        <v>207303</v>
      </c>
    </row>
    <row r="30" spans="1:13" s="5" customFormat="1" ht="23.1" customHeight="1" x14ac:dyDescent="0.2">
      <c r="A30" s="38">
        <v>21</v>
      </c>
      <c r="B30" s="39" t="s">
        <v>141</v>
      </c>
      <c r="C30" s="169">
        <v>0</v>
      </c>
      <c r="D30" s="169">
        <v>4248</v>
      </c>
      <c r="E30" s="169">
        <v>0</v>
      </c>
      <c r="F30" s="169">
        <v>4248</v>
      </c>
      <c r="G30" s="169">
        <v>700</v>
      </c>
      <c r="H30" s="169">
        <v>0</v>
      </c>
      <c r="I30" s="169">
        <v>700</v>
      </c>
      <c r="J30" s="170">
        <v>700</v>
      </c>
      <c r="K30" s="170">
        <v>0</v>
      </c>
      <c r="L30" s="170">
        <v>700</v>
      </c>
      <c r="M30" s="171">
        <f t="shared" si="3"/>
        <v>164783</v>
      </c>
    </row>
    <row r="31" spans="1:13" s="5" customFormat="1" ht="23.1" customHeight="1" x14ac:dyDescent="0.2">
      <c r="A31" s="38">
        <v>22</v>
      </c>
      <c r="B31" s="39" t="s">
        <v>142</v>
      </c>
      <c r="C31" s="169">
        <v>0</v>
      </c>
      <c r="D31" s="169">
        <v>0</v>
      </c>
      <c r="E31" s="169">
        <v>0</v>
      </c>
      <c r="F31" s="169">
        <v>0</v>
      </c>
      <c r="G31" s="169">
        <v>0</v>
      </c>
      <c r="H31" s="169">
        <v>0</v>
      </c>
      <c r="I31" s="169">
        <v>0</v>
      </c>
      <c r="J31" s="170">
        <v>0</v>
      </c>
      <c r="K31" s="170">
        <v>0</v>
      </c>
      <c r="L31" s="170">
        <v>0</v>
      </c>
      <c r="M31" s="171" t="s">
        <v>288</v>
      </c>
    </row>
    <row r="32" spans="1:13" s="5" customFormat="1" ht="23.1" customHeight="1" x14ac:dyDescent="0.2">
      <c r="A32" s="38">
        <v>23</v>
      </c>
      <c r="B32" s="39" t="s">
        <v>143</v>
      </c>
      <c r="C32" s="169">
        <v>0</v>
      </c>
      <c r="D32" s="169">
        <v>0</v>
      </c>
      <c r="E32" s="169">
        <v>0</v>
      </c>
      <c r="F32" s="169">
        <v>0</v>
      </c>
      <c r="G32" s="169">
        <v>0</v>
      </c>
      <c r="H32" s="169">
        <v>0</v>
      </c>
      <c r="I32" s="169">
        <v>0</v>
      </c>
      <c r="J32" s="170">
        <v>0</v>
      </c>
      <c r="K32" s="170">
        <v>0</v>
      </c>
      <c r="L32" s="170">
        <v>0</v>
      </c>
      <c r="M32" s="171" t="s">
        <v>288</v>
      </c>
    </row>
    <row r="33" spans="1:13" s="5" customFormat="1" ht="23.1" customHeight="1" x14ac:dyDescent="0.2">
      <c r="A33" s="38">
        <v>24</v>
      </c>
      <c r="B33" s="39" t="s">
        <v>107</v>
      </c>
      <c r="C33" s="169">
        <v>0</v>
      </c>
      <c r="D33" s="169">
        <v>0</v>
      </c>
      <c r="E33" s="169">
        <v>0</v>
      </c>
      <c r="F33" s="169">
        <v>0</v>
      </c>
      <c r="G33" s="169">
        <v>0</v>
      </c>
      <c r="H33" s="169">
        <v>0</v>
      </c>
      <c r="I33" s="169">
        <v>0</v>
      </c>
      <c r="J33" s="170">
        <v>0</v>
      </c>
      <c r="K33" s="170">
        <v>0</v>
      </c>
      <c r="L33" s="170">
        <v>0</v>
      </c>
      <c r="M33" s="171" t="s">
        <v>288</v>
      </c>
    </row>
    <row r="34" spans="1:13" s="5" customFormat="1" ht="23.1" customHeight="1" x14ac:dyDescent="0.2">
      <c r="A34" s="42">
        <v>25</v>
      </c>
      <c r="B34" s="43" t="s">
        <v>108</v>
      </c>
      <c r="C34" s="174">
        <v>0</v>
      </c>
      <c r="D34" s="174">
        <v>0</v>
      </c>
      <c r="E34" s="174">
        <v>0</v>
      </c>
      <c r="F34" s="174">
        <v>0</v>
      </c>
      <c r="G34" s="174">
        <v>0</v>
      </c>
      <c r="H34" s="174">
        <v>0</v>
      </c>
      <c r="I34" s="174">
        <v>0</v>
      </c>
      <c r="J34" s="175">
        <v>0</v>
      </c>
      <c r="K34" s="175">
        <v>0</v>
      </c>
      <c r="L34" s="175">
        <v>0</v>
      </c>
      <c r="M34" s="176" t="s">
        <v>288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0</v>
      </c>
      <c r="D35" s="177">
        <f t="shared" ref="D35:L35" si="4">SUM(D24:D34)</f>
        <v>5097</v>
      </c>
      <c r="E35" s="177">
        <f t="shared" si="4"/>
        <v>849</v>
      </c>
      <c r="F35" s="177">
        <f t="shared" si="4"/>
        <v>4248</v>
      </c>
      <c r="G35" s="177">
        <f t="shared" si="4"/>
        <v>876</v>
      </c>
      <c r="H35" s="177">
        <f t="shared" si="4"/>
        <v>176</v>
      </c>
      <c r="I35" s="177">
        <f t="shared" si="4"/>
        <v>700</v>
      </c>
      <c r="J35" s="177">
        <f t="shared" si="4"/>
        <v>876</v>
      </c>
      <c r="K35" s="177">
        <f t="shared" si="4"/>
        <v>176</v>
      </c>
      <c r="L35" s="177">
        <f t="shared" si="4"/>
        <v>700</v>
      </c>
      <c r="M35" s="178">
        <f>ROUND(G35*1000*1000/D35,0)</f>
        <v>171866</v>
      </c>
    </row>
    <row r="36" spans="1:13" s="5" customFormat="1" ht="23.1" customHeight="1" thickBot="1" x14ac:dyDescent="0.25">
      <c r="A36" s="139"/>
      <c r="B36" s="49" t="s">
        <v>145</v>
      </c>
      <c r="C36" s="179">
        <f>SUM(C23,C35)</f>
        <v>0</v>
      </c>
      <c r="D36" s="179">
        <f t="shared" ref="D36:L36" si="5">SUM(D23,D35)</f>
        <v>28976</v>
      </c>
      <c r="E36" s="179">
        <f t="shared" si="5"/>
        <v>1500</v>
      </c>
      <c r="F36" s="179">
        <f t="shared" si="5"/>
        <v>27476</v>
      </c>
      <c r="G36" s="179">
        <f t="shared" si="5"/>
        <v>6511</v>
      </c>
      <c r="H36" s="179">
        <f t="shared" si="5"/>
        <v>305</v>
      </c>
      <c r="I36" s="179">
        <f t="shared" si="5"/>
        <v>6206</v>
      </c>
      <c r="J36" s="179">
        <f t="shared" si="5"/>
        <v>6511</v>
      </c>
      <c r="K36" s="179">
        <f t="shared" si="5"/>
        <v>305</v>
      </c>
      <c r="L36" s="179">
        <f t="shared" si="5"/>
        <v>6206</v>
      </c>
      <c r="M36" s="180">
        <f>ROUND(G36*1000*1000/D36,0)</f>
        <v>224703</v>
      </c>
    </row>
  </sheetData>
  <phoneticPr fontId="20"/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E11" sqref="E11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111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B7" s="14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88" customFormat="1" ht="23.1" customHeight="1" x14ac:dyDescent="0.15">
      <c r="A8" s="182"/>
      <c r="B8" s="183"/>
      <c r="C8" s="184" t="s">
        <v>289</v>
      </c>
      <c r="D8" s="185" t="s">
        <v>291</v>
      </c>
      <c r="E8" s="185" t="s">
        <v>292</v>
      </c>
      <c r="F8" s="184" t="s">
        <v>293</v>
      </c>
      <c r="G8" s="185" t="s">
        <v>294</v>
      </c>
      <c r="H8" s="185" t="s">
        <v>295</v>
      </c>
      <c r="I8" s="184" t="s">
        <v>296</v>
      </c>
      <c r="J8" s="185" t="s">
        <v>297</v>
      </c>
      <c r="K8" s="185" t="s">
        <v>298</v>
      </c>
      <c r="L8" s="185" t="s">
        <v>299</v>
      </c>
      <c r="M8" s="186"/>
    </row>
    <row r="9" spans="1:13" s="5" customFormat="1" ht="23.1" customHeight="1" x14ac:dyDescent="0.2">
      <c r="A9" s="36">
        <v>1</v>
      </c>
      <c r="B9" s="37" t="s">
        <v>156</v>
      </c>
      <c r="C9" s="66">
        <v>105360</v>
      </c>
      <c r="D9" s="66">
        <v>2087101</v>
      </c>
      <c r="E9" s="66">
        <v>3633</v>
      </c>
      <c r="F9" s="66">
        <v>2083468</v>
      </c>
      <c r="G9" s="66">
        <v>46500638</v>
      </c>
      <c r="H9" s="66">
        <v>41046</v>
      </c>
      <c r="I9" s="66">
        <v>46459592</v>
      </c>
      <c r="J9" s="67">
        <v>14502621</v>
      </c>
      <c r="K9" s="67">
        <v>2882</v>
      </c>
      <c r="L9" s="67">
        <v>14499739</v>
      </c>
      <c r="M9" s="168">
        <f>ROUND(G9*1000/D9,0)</f>
        <v>22280</v>
      </c>
    </row>
    <row r="10" spans="1:13" s="5" customFormat="1" ht="23.1" customHeight="1" x14ac:dyDescent="0.2">
      <c r="A10" s="38">
        <v>2</v>
      </c>
      <c r="B10" s="39" t="s">
        <v>157</v>
      </c>
      <c r="C10" s="68">
        <v>7884</v>
      </c>
      <c r="D10" s="68">
        <v>1582670</v>
      </c>
      <c r="E10" s="68">
        <v>1648</v>
      </c>
      <c r="F10" s="68">
        <v>1581022</v>
      </c>
      <c r="G10" s="68">
        <v>15027483</v>
      </c>
      <c r="H10" s="68">
        <v>9982</v>
      </c>
      <c r="I10" s="68">
        <v>15017501</v>
      </c>
      <c r="J10" s="69">
        <v>5321695</v>
      </c>
      <c r="K10" s="69">
        <v>3543</v>
      </c>
      <c r="L10" s="69">
        <v>5318152</v>
      </c>
      <c r="M10" s="171">
        <f>ROUND(G10*1000/D10,0)</f>
        <v>9495</v>
      </c>
    </row>
    <row r="11" spans="1:13" s="5" customFormat="1" ht="23.1" customHeight="1" x14ac:dyDescent="0.2">
      <c r="A11" s="38">
        <v>3</v>
      </c>
      <c r="B11" s="39" t="s">
        <v>158</v>
      </c>
      <c r="C11" s="68">
        <v>64030</v>
      </c>
      <c r="D11" s="68">
        <v>2341281</v>
      </c>
      <c r="E11" s="68">
        <v>4363</v>
      </c>
      <c r="F11" s="68">
        <v>2336918</v>
      </c>
      <c r="G11" s="68">
        <v>13938878</v>
      </c>
      <c r="H11" s="68">
        <v>11647</v>
      </c>
      <c r="I11" s="68">
        <v>13927231</v>
      </c>
      <c r="J11" s="69">
        <v>4749404</v>
      </c>
      <c r="K11" s="69">
        <v>3601</v>
      </c>
      <c r="L11" s="69">
        <v>4745803</v>
      </c>
      <c r="M11" s="171">
        <f t="shared" ref="M11:M18" si="0">ROUND(G11*1000/D11,0)</f>
        <v>5954</v>
      </c>
    </row>
    <row r="12" spans="1:13" s="5" customFormat="1" ht="23.1" customHeight="1" x14ac:dyDescent="0.2">
      <c r="A12" s="38">
        <v>4</v>
      </c>
      <c r="B12" s="39" t="s">
        <v>159</v>
      </c>
      <c r="C12" s="68">
        <v>34916</v>
      </c>
      <c r="D12" s="68">
        <v>895883</v>
      </c>
      <c r="E12" s="68">
        <v>1042</v>
      </c>
      <c r="F12" s="68">
        <v>894841</v>
      </c>
      <c r="G12" s="68">
        <v>9359629</v>
      </c>
      <c r="H12" s="68">
        <v>2317</v>
      </c>
      <c r="I12" s="68">
        <v>9357312</v>
      </c>
      <c r="J12" s="69">
        <v>3275262</v>
      </c>
      <c r="K12" s="69">
        <v>1006</v>
      </c>
      <c r="L12" s="69">
        <v>3274256</v>
      </c>
      <c r="M12" s="171">
        <f t="shared" si="0"/>
        <v>10447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10157</v>
      </c>
      <c r="D13" s="68">
        <v>1188492</v>
      </c>
      <c r="E13" s="68">
        <v>66</v>
      </c>
      <c r="F13" s="68">
        <v>1188426</v>
      </c>
      <c r="G13" s="68">
        <v>13514561</v>
      </c>
      <c r="H13" s="68">
        <v>753</v>
      </c>
      <c r="I13" s="68">
        <v>13513808</v>
      </c>
      <c r="J13" s="69">
        <v>4680352</v>
      </c>
      <c r="K13" s="69">
        <v>251</v>
      </c>
      <c r="L13" s="69">
        <v>4680101</v>
      </c>
      <c r="M13" s="171">
        <f t="shared" si="0"/>
        <v>11371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26857</v>
      </c>
      <c r="E14" s="68">
        <v>231</v>
      </c>
      <c r="F14" s="68">
        <v>26626</v>
      </c>
      <c r="G14" s="68">
        <v>162209</v>
      </c>
      <c r="H14" s="68">
        <v>198</v>
      </c>
      <c r="I14" s="68">
        <v>162011</v>
      </c>
      <c r="J14" s="69">
        <v>113518</v>
      </c>
      <c r="K14" s="69">
        <v>138</v>
      </c>
      <c r="L14" s="69">
        <v>113380</v>
      </c>
      <c r="M14" s="171">
        <f t="shared" si="0"/>
        <v>6040</v>
      </c>
    </row>
    <row r="15" spans="1:13" s="5" customFormat="1" ht="23.1" customHeight="1" x14ac:dyDescent="0.2">
      <c r="A15" s="38">
        <v>7</v>
      </c>
      <c r="B15" s="39" t="s">
        <v>162</v>
      </c>
      <c r="C15" s="68">
        <v>3573</v>
      </c>
      <c r="D15" s="68">
        <v>214625</v>
      </c>
      <c r="E15" s="68">
        <v>16</v>
      </c>
      <c r="F15" s="68">
        <v>214609</v>
      </c>
      <c r="G15" s="68">
        <v>2823910</v>
      </c>
      <c r="H15" s="68">
        <v>238</v>
      </c>
      <c r="I15" s="68">
        <v>2823672</v>
      </c>
      <c r="J15" s="69">
        <v>876705</v>
      </c>
      <c r="K15" s="69">
        <v>80</v>
      </c>
      <c r="L15" s="69">
        <v>876625</v>
      </c>
      <c r="M15" s="171">
        <f t="shared" si="0"/>
        <v>13157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183265</v>
      </c>
      <c r="E16" s="68">
        <v>180</v>
      </c>
      <c r="F16" s="68">
        <v>183085</v>
      </c>
      <c r="G16" s="68">
        <v>1386770</v>
      </c>
      <c r="H16" s="68">
        <v>776</v>
      </c>
      <c r="I16" s="68">
        <v>1385994</v>
      </c>
      <c r="J16" s="69">
        <v>475042</v>
      </c>
      <c r="K16" s="69">
        <v>259</v>
      </c>
      <c r="L16" s="69">
        <v>474783</v>
      </c>
      <c r="M16" s="171">
        <f t="shared" si="0"/>
        <v>7567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1374</v>
      </c>
      <c r="D17" s="68">
        <v>63214</v>
      </c>
      <c r="E17" s="68">
        <v>0</v>
      </c>
      <c r="F17" s="68">
        <v>63214</v>
      </c>
      <c r="G17" s="68">
        <v>250940</v>
      </c>
      <c r="H17" s="68">
        <v>0</v>
      </c>
      <c r="I17" s="68">
        <v>250940</v>
      </c>
      <c r="J17" s="69">
        <v>175086</v>
      </c>
      <c r="K17" s="69">
        <v>0</v>
      </c>
      <c r="L17" s="69">
        <v>175086</v>
      </c>
      <c r="M17" s="171">
        <f t="shared" si="0"/>
        <v>3970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3067</v>
      </c>
      <c r="E18" s="68">
        <v>0</v>
      </c>
      <c r="F18" s="68">
        <v>3067</v>
      </c>
      <c r="G18" s="68">
        <v>13724</v>
      </c>
      <c r="H18" s="68">
        <v>0</v>
      </c>
      <c r="I18" s="68">
        <v>13724</v>
      </c>
      <c r="J18" s="69">
        <v>9606</v>
      </c>
      <c r="K18" s="69">
        <v>0</v>
      </c>
      <c r="L18" s="69">
        <v>9606</v>
      </c>
      <c r="M18" s="171">
        <f t="shared" si="0"/>
        <v>4475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300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301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20343</v>
      </c>
      <c r="E22" s="72">
        <v>0</v>
      </c>
      <c r="F22" s="72">
        <v>20343</v>
      </c>
      <c r="G22" s="72">
        <v>90411</v>
      </c>
      <c r="H22" s="72">
        <v>0</v>
      </c>
      <c r="I22" s="72">
        <v>90411</v>
      </c>
      <c r="J22" s="73">
        <v>28182</v>
      </c>
      <c r="K22" s="73">
        <v>0</v>
      </c>
      <c r="L22" s="73">
        <v>28182</v>
      </c>
      <c r="M22" s="176">
        <f>ROUND(G22*1000/D22,0)</f>
        <v>4444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227294</v>
      </c>
      <c r="D23" s="177">
        <f t="shared" ref="D23:L23" si="1">SUM(D9:D22)</f>
        <v>8606798</v>
      </c>
      <c r="E23" s="177">
        <f t="shared" si="1"/>
        <v>11179</v>
      </c>
      <c r="F23" s="177">
        <f t="shared" si="1"/>
        <v>8595619</v>
      </c>
      <c r="G23" s="177">
        <f t="shared" si="1"/>
        <v>103069153</v>
      </c>
      <c r="H23" s="177">
        <f t="shared" si="1"/>
        <v>66957</v>
      </c>
      <c r="I23" s="177">
        <f t="shared" si="1"/>
        <v>103002196</v>
      </c>
      <c r="J23" s="177">
        <f t="shared" si="1"/>
        <v>34207473</v>
      </c>
      <c r="K23" s="177">
        <f t="shared" si="1"/>
        <v>11760</v>
      </c>
      <c r="L23" s="177">
        <f t="shared" si="1"/>
        <v>34195713</v>
      </c>
      <c r="M23" s="176">
        <f>ROUND(G23*1000/D23,0)</f>
        <v>11975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973</v>
      </c>
      <c r="D24" s="66">
        <v>112589</v>
      </c>
      <c r="E24" s="66">
        <v>0</v>
      </c>
      <c r="F24" s="66">
        <v>112589</v>
      </c>
      <c r="G24" s="66">
        <v>1884511</v>
      </c>
      <c r="H24" s="66">
        <v>0</v>
      </c>
      <c r="I24" s="66">
        <v>1884511</v>
      </c>
      <c r="J24" s="67">
        <v>644494</v>
      </c>
      <c r="K24" s="67">
        <v>0</v>
      </c>
      <c r="L24" s="67">
        <v>644494</v>
      </c>
      <c r="M24" s="171">
        <f>ROUND(G24*1000/D24,0)</f>
        <v>16738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301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7310</v>
      </c>
      <c r="E27" s="68">
        <v>564</v>
      </c>
      <c r="F27" s="68">
        <v>6746</v>
      </c>
      <c r="G27" s="68">
        <v>2924</v>
      </c>
      <c r="H27" s="68">
        <v>182</v>
      </c>
      <c r="I27" s="68">
        <v>2742</v>
      </c>
      <c r="J27" s="69">
        <v>2042</v>
      </c>
      <c r="K27" s="69">
        <v>127</v>
      </c>
      <c r="L27" s="69">
        <v>1915</v>
      </c>
      <c r="M27" s="171">
        <f t="shared" ref="M27:M33" si="2">ROUND(G27*1000/D27,0)</f>
        <v>400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4728</v>
      </c>
      <c r="D28" s="68">
        <v>23022</v>
      </c>
      <c r="E28" s="68">
        <v>29</v>
      </c>
      <c r="F28" s="68">
        <v>22993</v>
      </c>
      <c r="G28" s="68">
        <v>199829</v>
      </c>
      <c r="H28" s="68">
        <v>215</v>
      </c>
      <c r="I28" s="68">
        <v>199614</v>
      </c>
      <c r="J28" s="69">
        <v>66597</v>
      </c>
      <c r="K28" s="69">
        <v>72</v>
      </c>
      <c r="L28" s="69">
        <v>66525</v>
      </c>
      <c r="M28" s="171">
        <f t="shared" si="2"/>
        <v>8680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282</v>
      </c>
      <c r="D29" s="68">
        <v>325999</v>
      </c>
      <c r="E29" s="68">
        <v>4731</v>
      </c>
      <c r="F29" s="68">
        <v>321268</v>
      </c>
      <c r="G29" s="68">
        <v>3075782</v>
      </c>
      <c r="H29" s="68">
        <v>44712</v>
      </c>
      <c r="I29" s="68">
        <v>3031070</v>
      </c>
      <c r="J29" s="69">
        <v>751516</v>
      </c>
      <c r="K29" s="69">
        <v>349</v>
      </c>
      <c r="L29" s="69">
        <v>751167</v>
      </c>
      <c r="M29" s="171">
        <f t="shared" si="2"/>
        <v>9435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221740</v>
      </c>
      <c r="E30" s="68">
        <v>0</v>
      </c>
      <c r="F30" s="68">
        <v>221740</v>
      </c>
      <c r="G30" s="68">
        <v>2528727</v>
      </c>
      <c r="H30" s="68">
        <v>0</v>
      </c>
      <c r="I30" s="68">
        <v>2528727</v>
      </c>
      <c r="J30" s="69">
        <v>842909</v>
      </c>
      <c r="K30" s="69">
        <v>0</v>
      </c>
      <c r="L30" s="69">
        <v>842909</v>
      </c>
      <c r="M30" s="171">
        <f t="shared" si="2"/>
        <v>11404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9832</v>
      </c>
      <c r="E31" s="68">
        <v>0</v>
      </c>
      <c r="F31" s="68">
        <v>9832</v>
      </c>
      <c r="G31" s="68">
        <v>31731</v>
      </c>
      <c r="H31" s="68">
        <v>0</v>
      </c>
      <c r="I31" s="68">
        <v>31731</v>
      </c>
      <c r="J31" s="69">
        <v>22212</v>
      </c>
      <c r="K31" s="69">
        <v>0</v>
      </c>
      <c r="L31" s="69">
        <v>22212</v>
      </c>
      <c r="M31" s="171">
        <f t="shared" si="2"/>
        <v>3227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173385</v>
      </c>
      <c r="E32" s="68">
        <v>101</v>
      </c>
      <c r="F32" s="68">
        <v>173284</v>
      </c>
      <c r="G32" s="68">
        <v>1053644</v>
      </c>
      <c r="H32" s="68">
        <v>217</v>
      </c>
      <c r="I32" s="68">
        <v>1053427</v>
      </c>
      <c r="J32" s="69">
        <v>351214</v>
      </c>
      <c r="K32" s="69">
        <v>72</v>
      </c>
      <c r="L32" s="69">
        <v>351142</v>
      </c>
      <c r="M32" s="171">
        <f t="shared" si="2"/>
        <v>6077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3570</v>
      </c>
      <c r="E33" s="68">
        <v>0</v>
      </c>
      <c r="F33" s="68">
        <v>3570</v>
      </c>
      <c r="G33" s="68">
        <v>5613</v>
      </c>
      <c r="H33" s="68">
        <v>0</v>
      </c>
      <c r="I33" s="68">
        <v>5613</v>
      </c>
      <c r="J33" s="69">
        <v>3929</v>
      </c>
      <c r="K33" s="69">
        <v>0</v>
      </c>
      <c r="L33" s="69">
        <v>3929</v>
      </c>
      <c r="M33" s="171">
        <f t="shared" si="2"/>
        <v>1572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8743</v>
      </c>
      <c r="E34" s="72">
        <v>627</v>
      </c>
      <c r="F34" s="72">
        <v>8116</v>
      </c>
      <c r="G34" s="72">
        <v>18027</v>
      </c>
      <c r="H34" s="72">
        <v>339</v>
      </c>
      <c r="I34" s="72">
        <v>17688</v>
      </c>
      <c r="J34" s="73">
        <v>16392</v>
      </c>
      <c r="K34" s="73">
        <v>206</v>
      </c>
      <c r="L34" s="73">
        <v>16186</v>
      </c>
      <c r="M34" s="176">
        <f>ROUND(G34*1000/D34,0)</f>
        <v>2062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5983</v>
      </c>
      <c r="D35" s="177">
        <f t="shared" ref="D35:L35" si="3">SUM(D24:D34)</f>
        <v>886190</v>
      </c>
      <c r="E35" s="177">
        <f t="shared" si="3"/>
        <v>6052</v>
      </c>
      <c r="F35" s="177">
        <f t="shared" si="3"/>
        <v>880138</v>
      </c>
      <c r="G35" s="177">
        <f t="shared" si="3"/>
        <v>8800788</v>
      </c>
      <c r="H35" s="177">
        <f t="shared" si="3"/>
        <v>45665</v>
      </c>
      <c r="I35" s="177">
        <f t="shared" si="3"/>
        <v>8755123</v>
      </c>
      <c r="J35" s="177">
        <f t="shared" si="3"/>
        <v>2701305</v>
      </c>
      <c r="K35" s="177">
        <f t="shared" si="3"/>
        <v>826</v>
      </c>
      <c r="L35" s="177">
        <f t="shared" si="3"/>
        <v>2700479</v>
      </c>
      <c r="M35" s="178">
        <f>ROUND(G35*1000/D35,0)</f>
        <v>9931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233277</v>
      </c>
      <c r="D36" s="179">
        <f t="shared" ref="D36:L36" si="4">SUM(D23,D35)</f>
        <v>9492988</v>
      </c>
      <c r="E36" s="179">
        <f t="shared" si="4"/>
        <v>17231</v>
      </c>
      <c r="F36" s="179">
        <f t="shared" si="4"/>
        <v>9475757</v>
      </c>
      <c r="G36" s="179">
        <f t="shared" si="4"/>
        <v>111869941</v>
      </c>
      <c r="H36" s="179">
        <f t="shared" si="4"/>
        <v>112622</v>
      </c>
      <c r="I36" s="179">
        <f t="shared" si="4"/>
        <v>111757319</v>
      </c>
      <c r="J36" s="179">
        <f t="shared" si="4"/>
        <v>36908778</v>
      </c>
      <c r="K36" s="179">
        <f t="shared" si="4"/>
        <v>12586</v>
      </c>
      <c r="L36" s="179">
        <f t="shared" si="4"/>
        <v>36896192</v>
      </c>
      <c r="M36" s="180">
        <f>ROUND(G36*1000/D36,0)</f>
        <v>11784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18" activePane="bottomRight" state="frozen"/>
      <selection activeCell="K37" sqref="K37"/>
      <selection pane="topRight" activeCell="K37" sqref="K37"/>
      <selection pane="bottomLeft" activeCell="K37" sqref="K37"/>
      <selection pane="bottomRight" activeCell="E19" sqref="E1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260</v>
      </c>
      <c r="M3" s="10" t="s">
        <v>261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250</v>
      </c>
      <c r="D8" s="33" t="s">
        <v>251</v>
      </c>
      <c r="E8" s="33" t="s">
        <v>252</v>
      </c>
      <c r="F8" s="34" t="s">
        <v>253</v>
      </c>
      <c r="G8" s="33" t="s">
        <v>254</v>
      </c>
      <c r="H8" s="33" t="s">
        <v>255</v>
      </c>
      <c r="I8" s="34" t="s">
        <v>256</v>
      </c>
      <c r="J8" s="33" t="s">
        <v>257</v>
      </c>
      <c r="K8" s="33" t="s">
        <v>258</v>
      </c>
      <c r="L8" s="33" t="s">
        <v>259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829414</v>
      </c>
      <c r="D9" s="66">
        <v>29992036</v>
      </c>
      <c r="E9" s="66">
        <v>1781716</v>
      </c>
      <c r="F9" s="66">
        <v>28210320</v>
      </c>
      <c r="G9" s="66">
        <v>1698933</v>
      </c>
      <c r="H9" s="66">
        <v>101290</v>
      </c>
      <c r="I9" s="66">
        <v>1597643</v>
      </c>
      <c r="J9" s="67">
        <v>1698618</v>
      </c>
      <c r="K9" s="67">
        <v>101286</v>
      </c>
      <c r="L9" s="67">
        <v>1597332</v>
      </c>
      <c r="M9" s="168">
        <f>ROUND(G9*1000*1000/D9,0)</f>
        <v>56646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94452</v>
      </c>
      <c r="D10" s="68">
        <v>6571604</v>
      </c>
      <c r="E10" s="68">
        <v>592107</v>
      </c>
      <c r="F10" s="68">
        <v>5979497</v>
      </c>
      <c r="G10" s="68">
        <v>372759</v>
      </c>
      <c r="H10" s="68">
        <v>33376</v>
      </c>
      <c r="I10" s="68">
        <v>339383</v>
      </c>
      <c r="J10" s="69">
        <v>372759</v>
      </c>
      <c r="K10" s="69">
        <v>33376</v>
      </c>
      <c r="L10" s="69">
        <v>339383</v>
      </c>
      <c r="M10" s="171">
        <f>ROUND(G10*1000*1000/D10,0)</f>
        <v>56723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390205</v>
      </c>
      <c r="D11" s="68">
        <v>20070751</v>
      </c>
      <c r="E11" s="68">
        <v>924764</v>
      </c>
      <c r="F11" s="68">
        <v>19145987</v>
      </c>
      <c r="G11" s="68">
        <v>1232794</v>
      </c>
      <c r="H11" s="68">
        <v>56140</v>
      </c>
      <c r="I11" s="68">
        <v>1176654</v>
      </c>
      <c r="J11" s="69">
        <v>1231038</v>
      </c>
      <c r="K11" s="69">
        <v>56139</v>
      </c>
      <c r="L11" s="69">
        <v>1174899</v>
      </c>
      <c r="M11" s="171">
        <f t="shared" ref="M11:M20" si="0">ROUND(G11*1000*1000/D11,0)</f>
        <v>61422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109002</v>
      </c>
      <c r="D12" s="68">
        <v>10579174</v>
      </c>
      <c r="E12" s="68">
        <v>813560</v>
      </c>
      <c r="F12" s="68">
        <v>9765614</v>
      </c>
      <c r="G12" s="68">
        <v>574661</v>
      </c>
      <c r="H12" s="68">
        <v>39802</v>
      </c>
      <c r="I12" s="68">
        <v>534859</v>
      </c>
      <c r="J12" s="69">
        <v>574366</v>
      </c>
      <c r="K12" s="69">
        <v>39802</v>
      </c>
      <c r="L12" s="69">
        <v>534564</v>
      </c>
      <c r="M12" s="171">
        <f t="shared" si="0"/>
        <v>54320</v>
      </c>
    </row>
    <row r="13" spans="1:13" s="5" customFormat="1" ht="23.1" customHeight="1" x14ac:dyDescent="0.2">
      <c r="A13" s="38">
        <v>5</v>
      </c>
      <c r="B13" s="39" t="s">
        <v>160</v>
      </c>
      <c r="C13" s="68">
        <v>438707</v>
      </c>
      <c r="D13" s="68">
        <v>23282114</v>
      </c>
      <c r="E13" s="68">
        <v>833671</v>
      </c>
      <c r="F13" s="68">
        <v>22448443</v>
      </c>
      <c r="G13" s="68">
        <v>1398986</v>
      </c>
      <c r="H13" s="68">
        <v>48088</v>
      </c>
      <c r="I13" s="68">
        <v>1350898</v>
      </c>
      <c r="J13" s="69">
        <v>1398986</v>
      </c>
      <c r="K13" s="69">
        <v>48088</v>
      </c>
      <c r="L13" s="69">
        <v>1350898</v>
      </c>
      <c r="M13" s="171">
        <f t="shared" si="0"/>
        <v>60088</v>
      </c>
    </row>
    <row r="14" spans="1:13" s="5" customFormat="1" ht="23.1" customHeight="1" x14ac:dyDescent="0.2">
      <c r="A14" s="38">
        <v>6</v>
      </c>
      <c r="B14" s="39" t="s">
        <v>161</v>
      </c>
      <c r="C14" s="68">
        <v>514602</v>
      </c>
      <c r="D14" s="68">
        <v>15044665</v>
      </c>
      <c r="E14" s="68">
        <v>1006292</v>
      </c>
      <c r="F14" s="68">
        <v>14038373</v>
      </c>
      <c r="G14" s="68">
        <v>595817</v>
      </c>
      <c r="H14" s="68">
        <v>33680</v>
      </c>
      <c r="I14" s="68">
        <v>562137</v>
      </c>
      <c r="J14" s="69">
        <v>595335</v>
      </c>
      <c r="K14" s="69">
        <v>33680</v>
      </c>
      <c r="L14" s="69">
        <v>561655</v>
      </c>
      <c r="M14" s="171">
        <f t="shared" si="0"/>
        <v>39603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261483</v>
      </c>
      <c r="D15" s="68">
        <v>20850253</v>
      </c>
      <c r="E15" s="68">
        <v>1009422</v>
      </c>
      <c r="F15" s="68">
        <v>19840831</v>
      </c>
      <c r="G15" s="68">
        <v>1509790</v>
      </c>
      <c r="H15" s="68">
        <v>73257</v>
      </c>
      <c r="I15" s="68">
        <v>1436533</v>
      </c>
      <c r="J15" s="69">
        <v>1505231</v>
      </c>
      <c r="K15" s="69">
        <v>72773</v>
      </c>
      <c r="L15" s="69">
        <v>1432458</v>
      </c>
      <c r="M15" s="171">
        <f t="shared" si="0"/>
        <v>72411</v>
      </c>
    </row>
    <row r="16" spans="1:13" s="5" customFormat="1" ht="23.1" customHeight="1" x14ac:dyDescent="0.2">
      <c r="A16" s="38">
        <v>8</v>
      </c>
      <c r="B16" s="39" t="s">
        <v>163</v>
      </c>
      <c r="C16" s="68">
        <v>240501</v>
      </c>
      <c r="D16" s="68">
        <v>17372337</v>
      </c>
      <c r="E16" s="68">
        <v>820431</v>
      </c>
      <c r="F16" s="68">
        <v>16551906</v>
      </c>
      <c r="G16" s="68">
        <v>1215810</v>
      </c>
      <c r="H16" s="68">
        <v>56308</v>
      </c>
      <c r="I16" s="68">
        <v>1159502</v>
      </c>
      <c r="J16" s="69">
        <v>1214269</v>
      </c>
      <c r="K16" s="69">
        <v>56308</v>
      </c>
      <c r="L16" s="69">
        <v>1157961</v>
      </c>
      <c r="M16" s="171">
        <f t="shared" si="0"/>
        <v>69985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140704</v>
      </c>
      <c r="D17" s="68">
        <v>12385033</v>
      </c>
      <c r="E17" s="68">
        <v>404874</v>
      </c>
      <c r="F17" s="68">
        <v>11980159</v>
      </c>
      <c r="G17" s="68">
        <v>582445</v>
      </c>
      <c r="H17" s="68">
        <v>18865</v>
      </c>
      <c r="I17" s="68">
        <v>563580</v>
      </c>
      <c r="J17" s="69">
        <v>582445</v>
      </c>
      <c r="K17" s="69">
        <v>18865</v>
      </c>
      <c r="L17" s="69">
        <v>563580</v>
      </c>
      <c r="M17" s="171">
        <f t="shared" si="0"/>
        <v>47028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1438069</v>
      </c>
      <c r="D18" s="68">
        <v>5042219</v>
      </c>
      <c r="E18" s="68">
        <v>220031</v>
      </c>
      <c r="F18" s="68">
        <v>4822188</v>
      </c>
      <c r="G18" s="68">
        <v>264217</v>
      </c>
      <c r="H18" s="68">
        <v>11604</v>
      </c>
      <c r="I18" s="68">
        <v>252613</v>
      </c>
      <c r="J18" s="69">
        <v>263457</v>
      </c>
      <c r="K18" s="69">
        <v>11604</v>
      </c>
      <c r="L18" s="69">
        <v>251853</v>
      </c>
      <c r="M18" s="171">
        <f t="shared" si="0"/>
        <v>52401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1541928</v>
      </c>
      <c r="D19" s="70">
        <v>36390747</v>
      </c>
      <c r="E19" s="70">
        <v>701064</v>
      </c>
      <c r="F19" s="70">
        <v>35689683</v>
      </c>
      <c r="G19" s="70">
        <v>1379798</v>
      </c>
      <c r="H19" s="70">
        <v>27937</v>
      </c>
      <c r="I19" s="70">
        <v>1351861</v>
      </c>
      <c r="J19" s="71">
        <v>1377752</v>
      </c>
      <c r="K19" s="71">
        <v>27937</v>
      </c>
      <c r="L19" s="71">
        <v>1349815</v>
      </c>
      <c r="M19" s="171">
        <f t="shared" si="0"/>
        <v>37916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108480</v>
      </c>
      <c r="D20" s="70">
        <v>5558947</v>
      </c>
      <c r="E20" s="70">
        <v>154038</v>
      </c>
      <c r="F20" s="70">
        <v>5404909</v>
      </c>
      <c r="G20" s="70">
        <v>336036</v>
      </c>
      <c r="H20" s="70">
        <v>9351</v>
      </c>
      <c r="I20" s="70">
        <v>326685</v>
      </c>
      <c r="J20" s="71">
        <v>334632</v>
      </c>
      <c r="K20" s="71">
        <v>9351</v>
      </c>
      <c r="L20" s="71">
        <v>325281</v>
      </c>
      <c r="M20" s="171">
        <f t="shared" si="0"/>
        <v>60450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237473</v>
      </c>
      <c r="D21" s="70">
        <v>13981468</v>
      </c>
      <c r="E21" s="70">
        <v>475298</v>
      </c>
      <c r="F21" s="70">
        <v>13506170</v>
      </c>
      <c r="G21" s="70">
        <v>677049</v>
      </c>
      <c r="H21" s="70">
        <v>22960</v>
      </c>
      <c r="I21" s="70">
        <v>654089</v>
      </c>
      <c r="J21" s="71">
        <v>676667</v>
      </c>
      <c r="K21" s="71">
        <v>22957</v>
      </c>
      <c r="L21" s="71">
        <v>653710</v>
      </c>
      <c r="M21" s="171">
        <f>ROUND(G21*1000*1000/D21,0)</f>
        <v>48425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174791</v>
      </c>
      <c r="D22" s="72">
        <v>15304768</v>
      </c>
      <c r="E22" s="72">
        <v>701523</v>
      </c>
      <c r="F22" s="72">
        <v>14603245</v>
      </c>
      <c r="G22" s="72">
        <v>1159512</v>
      </c>
      <c r="H22" s="72">
        <v>52185</v>
      </c>
      <c r="I22" s="72">
        <v>1107327</v>
      </c>
      <c r="J22" s="73">
        <v>1157580</v>
      </c>
      <c r="K22" s="73">
        <v>52184</v>
      </c>
      <c r="L22" s="73">
        <v>1105396</v>
      </c>
      <c r="M22" s="176">
        <f>ROUND(G22*1000*1000/D22,0)</f>
        <v>75761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6519811</v>
      </c>
      <c r="D23" s="177">
        <f t="shared" ref="D23:L23" si="1">SUM(D9:D22)</f>
        <v>232426116</v>
      </c>
      <c r="E23" s="177">
        <f t="shared" si="1"/>
        <v>10438791</v>
      </c>
      <c r="F23" s="177">
        <f t="shared" si="1"/>
        <v>221987325</v>
      </c>
      <c r="G23" s="177">
        <f t="shared" si="1"/>
        <v>12998607</v>
      </c>
      <c r="H23" s="177">
        <f t="shared" si="1"/>
        <v>584843</v>
      </c>
      <c r="I23" s="177">
        <f t="shared" si="1"/>
        <v>12413764</v>
      </c>
      <c r="J23" s="177">
        <f t="shared" si="1"/>
        <v>12983135</v>
      </c>
      <c r="K23" s="177">
        <f t="shared" si="1"/>
        <v>584350</v>
      </c>
      <c r="L23" s="177">
        <f t="shared" si="1"/>
        <v>12398785</v>
      </c>
      <c r="M23" s="176">
        <f>ROUND(G23*1000*1000/D23,0)</f>
        <v>55926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25386</v>
      </c>
      <c r="D24" s="66">
        <v>5829301</v>
      </c>
      <c r="E24" s="66">
        <v>374982</v>
      </c>
      <c r="F24" s="66">
        <v>5454319</v>
      </c>
      <c r="G24" s="66">
        <v>401106</v>
      </c>
      <c r="H24" s="66">
        <v>25823</v>
      </c>
      <c r="I24" s="66">
        <v>375283</v>
      </c>
      <c r="J24" s="67">
        <v>400628</v>
      </c>
      <c r="K24" s="67">
        <v>25823</v>
      </c>
      <c r="L24" s="67">
        <v>374805</v>
      </c>
      <c r="M24" s="168">
        <f>ROUND(G24*1000*1000/D24,0)</f>
        <v>68809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102812</v>
      </c>
      <c r="D25" s="68">
        <v>11471867</v>
      </c>
      <c r="E25" s="68">
        <v>542779</v>
      </c>
      <c r="F25" s="68">
        <v>10929088</v>
      </c>
      <c r="G25" s="68">
        <v>740334</v>
      </c>
      <c r="H25" s="68">
        <v>35259</v>
      </c>
      <c r="I25" s="68">
        <v>705075</v>
      </c>
      <c r="J25" s="69">
        <v>738885</v>
      </c>
      <c r="K25" s="69">
        <v>35213</v>
      </c>
      <c r="L25" s="69">
        <v>703672</v>
      </c>
      <c r="M25" s="171">
        <f>ROUND(G25*1000*1000/D25,0)</f>
        <v>64535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420298</v>
      </c>
      <c r="D26" s="68">
        <v>12736729</v>
      </c>
      <c r="E26" s="68">
        <v>607559</v>
      </c>
      <c r="F26" s="68">
        <v>12129170</v>
      </c>
      <c r="G26" s="68">
        <v>759579</v>
      </c>
      <c r="H26" s="68">
        <v>34796</v>
      </c>
      <c r="I26" s="68">
        <v>724783</v>
      </c>
      <c r="J26" s="69">
        <v>759579</v>
      </c>
      <c r="K26" s="69">
        <v>34796</v>
      </c>
      <c r="L26" s="69">
        <v>724783</v>
      </c>
      <c r="M26" s="171">
        <f t="shared" ref="M26:M33" si="2">ROUND(G26*1000*1000/D26,0)</f>
        <v>59637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41904</v>
      </c>
      <c r="D27" s="68">
        <v>7569508</v>
      </c>
      <c r="E27" s="68">
        <v>258287</v>
      </c>
      <c r="F27" s="68">
        <v>7311221</v>
      </c>
      <c r="G27" s="68">
        <v>426626</v>
      </c>
      <c r="H27" s="68">
        <v>14845</v>
      </c>
      <c r="I27" s="68">
        <v>411781</v>
      </c>
      <c r="J27" s="69">
        <v>425492</v>
      </c>
      <c r="K27" s="69">
        <v>14845</v>
      </c>
      <c r="L27" s="69">
        <v>410647</v>
      </c>
      <c r="M27" s="171">
        <f t="shared" si="2"/>
        <v>56361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217244</v>
      </c>
      <c r="D28" s="68">
        <v>6806025</v>
      </c>
      <c r="E28" s="68">
        <v>366197</v>
      </c>
      <c r="F28" s="68">
        <v>6439828</v>
      </c>
      <c r="G28" s="68">
        <v>383394</v>
      </c>
      <c r="H28" s="68">
        <v>19172</v>
      </c>
      <c r="I28" s="68">
        <v>364222</v>
      </c>
      <c r="J28" s="69">
        <v>382294</v>
      </c>
      <c r="K28" s="69">
        <v>19172</v>
      </c>
      <c r="L28" s="69">
        <v>363122</v>
      </c>
      <c r="M28" s="171">
        <f t="shared" si="2"/>
        <v>56332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39686</v>
      </c>
      <c r="D29" s="68">
        <v>10507712</v>
      </c>
      <c r="E29" s="68">
        <v>849018</v>
      </c>
      <c r="F29" s="68">
        <v>9658694</v>
      </c>
      <c r="G29" s="68">
        <v>583159</v>
      </c>
      <c r="H29" s="68">
        <v>46226</v>
      </c>
      <c r="I29" s="68">
        <v>536933</v>
      </c>
      <c r="J29" s="69">
        <v>583159</v>
      </c>
      <c r="K29" s="69">
        <v>46226</v>
      </c>
      <c r="L29" s="69">
        <v>536933</v>
      </c>
      <c r="M29" s="171">
        <f t="shared" si="2"/>
        <v>55498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1640328</v>
      </c>
      <c r="D30" s="68">
        <v>5947043</v>
      </c>
      <c r="E30" s="68">
        <v>283257</v>
      </c>
      <c r="F30" s="68">
        <v>5663786</v>
      </c>
      <c r="G30" s="68">
        <v>355312</v>
      </c>
      <c r="H30" s="68">
        <v>17019</v>
      </c>
      <c r="I30" s="68">
        <v>338293</v>
      </c>
      <c r="J30" s="69">
        <v>354032</v>
      </c>
      <c r="K30" s="69">
        <v>17019</v>
      </c>
      <c r="L30" s="69">
        <v>337013</v>
      </c>
      <c r="M30" s="171">
        <f t="shared" si="2"/>
        <v>59746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37171</v>
      </c>
      <c r="D31" s="68">
        <v>2981367</v>
      </c>
      <c r="E31" s="68">
        <v>146304</v>
      </c>
      <c r="F31" s="68">
        <v>2835063</v>
      </c>
      <c r="G31" s="68">
        <v>133821</v>
      </c>
      <c r="H31" s="68">
        <v>6934</v>
      </c>
      <c r="I31" s="68">
        <v>126887</v>
      </c>
      <c r="J31" s="69">
        <v>133725</v>
      </c>
      <c r="K31" s="69">
        <v>6934</v>
      </c>
      <c r="L31" s="69">
        <v>126791</v>
      </c>
      <c r="M31" s="171">
        <f t="shared" si="2"/>
        <v>44886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152776</v>
      </c>
      <c r="D32" s="68">
        <v>3317961</v>
      </c>
      <c r="E32" s="68">
        <v>151921</v>
      </c>
      <c r="F32" s="68">
        <v>3166040</v>
      </c>
      <c r="G32" s="68">
        <v>167014</v>
      </c>
      <c r="H32" s="68">
        <v>7556</v>
      </c>
      <c r="I32" s="68">
        <v>159458</v>
      </c>
      <c r="J32" s="69">
        <v>166850</v>
      </c>
      <c r="K32" s="69">
        <v>7554</v>
      </c>
      <c r="L32" s="69">
        <v>159296</v>
      </c>
      <c r="M32" s="171">
        <f t="shared" si="2"/>
        <v>50336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574417</v>
      </c>
      <c r="D33" s="68">
        <v>21191095</v>
      </c>
      <c r="E33" s="68">
        <v>538883</v>
      </c>
      <c r="F33" s="68">
        <v>20652212</v>
      </c>
      <c r="G33" s="68">
        <v>805094</v>
      </c>
      <c r="H33" s="68">
        <v>20918</v>
      </c>
      <c r="I33" s="68">
        <v>784176</v>
      </c>
      <c r="J33" s="69">
        <v>804514</v>
      </c>
      <c r="K33" s="69">
        <v>20918</v>
      </c>
      <c r="L33" s="69">
        <v>783596</v>
      </c>
      <c r="M33" s="171">
        <f t="shared" si="2"/>
        <v>37992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59061</v>
      </c>
      <c r="D34" s="72">
        <v>10754158</v>
      </c>
      <c r="E34" s="72">
        <v>306446</v>
      </c>
      <c r="F34" s="72">
        <v>10447712</v>
      </c>
      <c r="G34" s="72">
        <v>523845</v>
      </c>
      <c r="H34" s="72">
        <v>14601</v>
      </c>
      <c r="I34" s="72">
        <v>509244</v>
      </c>
      <c r="J34" s="73">
        <v>523845</v>
      </c>
      <c r="K34" s="73">
        <v>14632</v>
      </c>
      <c r="L34" s="73">
        <v>509213</v>
      </c>
      <c r="M34" s="176">
        <f>ROUND(G34*1000*1000/D34,0)</f>
        <v>48711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3311083</v>
      </c>
      <c r="D35" s="177">
        <f t="shared" ref="D35:L35" si="3">SUM(D24:D34)</f>
        <v>99112766</v>
      </c>
      <c r="E35" s="177">
        <f t="shared" si="3"/>
        <v>4425633</v>
      </c>
      <c r="F35" s="177">
        <f t="shared" si="3"/>
        <v>94687133</v>
      </c>
      <c r="G35" s="177">
        <f t="shared" si="3"/>
        <v>5279284</v>
      </c>
      <c r="H35" s="177">
        <f t="shared" si="3"/>
        <v>243149</v>
      </c>
      <c r="I35" s="177">
        <f t="shared" si="3"/>
        <v>5036135</v>
      </c>
      <c r="J35" s="177">
        <f t="shared" si="3"/>
        <v>5273003</v>
      </c>
      <c r="K35" s="177">
        <f t="shared" si="3"/>
        <v>243132</v>
      </c>
      <c r="L35" s="177">
        <f t="shared" si="3"/>
        <v>5029871</v>
      </c>
      <c r="M35" s="178">
        <f>ROUND(G35*1000*1000/D35,0)</f>
        <v>53265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9830894</v>
      </c>
      <c r="D36" s="179">
        <f t="shared" ref="D36:L36" si="4">SUM(D23,D35)</f>
        <v>331538882</v>
      </c>
      <c r="E36" s="179">
        <f t="shared" si="4"/>
        <v>14864424</v>
      </c>
      <c r="F36" s="179">
        <f t="shared" si="4"/>
        <v>316674458</v>
      </c>
      <c r="G36" s="179">
        <f t="shared" si="4"/>
        <v>18277891</v>
      </c>
      <c r="H36" s="179">
        <f t="shared" si="4"/>
        <v>827992</v>
      </c>
      <c r="I36" s="179">
        <f t="shared" si="4"/>
        <v>17449899</v>
      </c>
      <c r="J36" s="179">
        <f t="shared" si="4"/>
        <v>18256138</v>
      </c>
      <c r="K36" s="179">
        <f t="shared" si="4"/>
        <v>827482</v>
      </c>
      <c r="L36" s="179">
        <f t="shared" si="4"/>
        <v>17428656</v>
      </c>
      <c r="M36" s="180">
        <f>ROUND(G36*1000*1000/D36,0)</f>
        <v>55130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F15" sqref="F14:F15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302</v>
      </c>
      <c r="M3" s="10" t="s">
        <v>261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240</v>
      </c>
      <c r="D8" s="33" t="s">
        <v>241</v>
      </c>
      <c r="E8" s="33" t="s">
        <v>242</v>
      </c>
      <c r="F8" s="34" t="s">
        <v>243</v>
      </c>
      <c r="G8" s="33" t="s">
        <v>244</v>
      </c>
      <c r="H8" s="33" t="s">
        <v>245</v>
      </c>
      <c r="I8" s="34" t="s">
        <v>246</v>
      </c>
      <c r="J8" s="33" t="s">
        <v>247</v>
      </c>
      <c r="K8" s="33" t="s">
        <v>248</v>
      </c>
      <c r="L8" s="33" t="s">
        <v>249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0</v>
      </c>
      <c r="D9" s="66">
        <v>2450</v>
      </c>
      <c r="E9" s="66">
        <v>2450</v>
      </c>
      <c r="F9" s="66">
        <v>0</v>
      </c>
      <c r="G9" s="66">
        <v>232</v>
      </c>
      <c r="H9" s="66">
        <v>232</v>
      </c>
      <c r="I9" s="66">
        <v>0</v>
      </c>
      <c r="J9" s="67">
        <v>232</v>
      </c>
      <c r="K9" s="67">
        <v>232</v>
      </c>
      <c r="L9" s="67">
        <v>0</v>
      </c>
      <c r="M9" s="168">
        <f>ROUND(G9*1000*1000/D9,0)</f>
        <v>94694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9">
        <v>0</v>
      </c>
      <c r="K10" s="69">
        <v>0</v>
      </c>
      <c r="L10" s="69">
        <v>0</v>
      </c>
      <c r="M10" s="171" t="s">
        <v>288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9">
        <v>0</v>
      </c>
      <c r="K11" s="69">
        <v>0</v>
      </c>
      <c r="L11" s="69">
        <v>0</v>
      </c>
      <c r="M11" s="171" t="s">
        <v>288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288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288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9">
        <v>0</v>
      </c>
      <c r="K14" s="69">
        <v>0</v>
      </c>
      <c r="L14" s="69">
        <v>0</v>
      </c>
      <c r="M14" s="171" t="s">
        <v>288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9">
        <v>0</v>
      </c>
      <c r="K15" s="69">
        <v>0</v>
      </c>
      <c r="L15" s="69">
        <v>0</v>
      </c>
      <c r="M15" s="213" t="s">
        <v>288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4204</v>
      </c>
      <c r="E16" s="68">
        <v>0</v>
      </c>
      <c r="F16" s="68">
        <v>4204</v>
      </c>
      <c r="G16" s="68">
        <v>489</v>
      </c>
      <c r="H16" s="68">
        <v>0</v>
      </c>
      <c r="I16" s="68">
        <v>489</v>
      </c>
      <c r="J16" s="69">
        <v>489</v>
      </c>
      <c r="K16" s="69">
        <v>0</v>
      </c>
      <c r="L16" s="69">
        <v>489</v>
      </c>
      <c r="M16" s="171">
        <f>ROUND(G16*1000*1000/D16,0)</f>
        <v>116318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9">
        <v>0</v>
      </c>
      <c r="K17" s="69">
        <v>0</v>
      </c>
      <c r="L17" s="69">
        <v>0</v>
      </c>
      <c r="M17" s="171" t="s">
        <v>288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9">
        <v>0</v>
      </c>
      <c r="K18" s="69">
        <v>0</v>
      </c>
      <c r="L18" s="69">
        <v>0</v>
      </c>
      <c r="M18" s="171" t="s">
        <v>288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24820</v>
      </c>
      <c r="E19" s="70">
        <v>0</v>
      </c>
      <c r="F19" s="70">
        <v>24820</v>
      </c>
      <c r="G19" s="70">
        <v>1510</v>
      </c>
      <c r="H19" s="70">
        <v>0</v>
      </c>
      <c r="I19" s="70">
        <v>1510</v>
      </c>
      <c r="J19" s="71">
        <v>1510</v>
      </c>
      <c r="K19" s="71">
        <v>0</v>
      </c>
      <c r="L19" s="71">
        <v>1510</v>
      </c>
      <c r="M19" s="171">
        <f>ROUND(G19*1000*1000/D19,0)</f>
        <v>60838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4625</v>
      </c>
      <c r="E20" s="70">
        <v>0</v>
      </c>
      <c r="F20" s="70">
        <v>4625</v>
      </c>
      <c r="G20" s="70">
        <v>589</v>
      </c>
      <c r="H20" s="70">
        <v>0</v>
      </c>
      <c r="I20" s="70">
        <v>589</v>
      </c>
      <c r="J20" s="71">
        <v>589</v>
      </c>
      <c r="K20" s="71">
        <v>0</v>
      </c>
      <c r="L20" s="71">
        <v>589</v>
      </c>
      <c r="M20" s="171">
        <f t="shared" ref="M20" si="0">ROUND(G20*1000*1000/D20,0)</f>
        <v>127351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288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1897</v>
      </c>
      <c r="E22" s="72">
        <v>0</v>
      </c>
      <c r="F22" s="72">
        <v>1897</v>
      </c>
      <c r="G22" s="72">
        <v>241</v>
      </c>
      <c r="H22" s="72">
        <v>0</v>
      </c>
      <c r="I22" s="72">
        <v>241</v>
      </c>
      <c r="J22" s="73">
        <v>241</v>
      </c>
      <c r="K22" s="73">
        <v>0</v>
      </c>
      <c r="L22" s="73">
        <v>241</v>
      </c>
      <c r="M22" s="176">
        <f>ROUND(G22*1000*1000/D22,0)</f>
        <v>127043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0</v>
      </c>
      <c r="D23" s="177">
        <f t="shared" ref="D23:L23" si="1">SUM(D9:D22)</f>
        <v>37996</v>
      </c>
      <c r="E23" s="177">
        <f t="shared" si="1"/>
        <v>2450</v>
      </c>
      <c r="F23" s="177">
        <f t="shared" si="1"/>
        <v>35546</v>
      </c>
      <c r="G23" s="177">
        <f t="shared" si="1"/>
        <v>3061</v>
      </c>
      <c r="H23" s="177">
        <f t="shared" si="1"/>
        <v>232</v>
      </c>
      <c r="I23" s="177">
        <f t="shared" si="1"/>
        <v>2829</v>
      </c>
      <c r="J23" s="177">
        <f t="shared" si="1"/>
        <v>3061</v>
      </c>
      <c r="K23" s="177">
        <f t="shared" si="1"/>
        <v>232</v>
      </c>
      <c r="L23" s="177">
        <f t="shared" si="1"/>
        <v>2829</v>
      </c>
      <c r="M23" s="176">
        <f>ROUND(G23*1000*1000/D23,0)</f>
        <v>80561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288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288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288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7849</v>
      </c>
      <c r="E27" s="68">
        <v>0</v>
      </c>
      <c r="F27" s="68">
        <v>7849</v>
      </c>
      <c r="G27" s="68">
        <v>669</v>
      </c>
      <c r="H27" s="68">
        <v>0</v>
      </c>
      <c r="I27" s="68">
        <v>669</v>
      </c>
      <c r="J27" s="69">
        <v>669</v>
      </c>
      <c r="K27" s="69">
        <v>0</v>
      </c>
      <c r="L27" s="69">
        <v>669</v>
      </c>
      <c r="M27" s="171">
        <f t="shared" ref="M27:M30" si="2">ROUND(G27*1000*1000/D27,0)</f>
        <v>85234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9">
        <v>0</v>
      </c>
      <c r="K28" s="69">
        <v>0</v>
      </c>
      <c r="L28" s="69">
        <v>0</v>
      </c>
      <c r="M28" s="171" t="s">
        <v>288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499</v>
      </c>
      <c r="E29" s="68">
        <v>499</v>
      </c>
      <c r="F29" s="68">
        <v>0</v>
      </c>
      <c r="G29" s="68">
        <v>52</v>
      </c>
      <c r="H29" s="68">
        <v>52</v>
      </c>
      <c r="I29" s="68">
        <v>0</v>
      </c>
      <c r="J29" s="69">
        <v>52</v>
      </c>
      <c r="K29" s="69">
        <v>52</v>
      </c>
      <c r="L29" s="69">
        <v>0</v>
      </c>
      <c r="M29" s="171">
        <f t="shared" si="2"/>
        <v>104208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2785</v>
      </c>
      <c r="E30" s="68">
        <v>0</v>
      </c>
      <c r="F30" s="68">
        <v>2785</v>
      </c>
      <c r="G30" s="68">
        <v>258</v>
      </c>
      <c r="H30" s="68">
        <v>0</v>
      </c>
      <c r="I30" s="68">
        <v>258</v>
      </c>
      <c r="J30" s="69">
        <v>258</v>
      </c>
      <c r="K30" s="69">
        <v>0</v>
      </c>
      <c r="L30" s="69">
        <v>258</v>
      </c>
      <c r="M30" s="171">
        <f t="shared" si="2"/>
        <v>92639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9">
        <v>0</v>
      </c>
      <c r="K31" s="69">
        <v>0</v>
      </c>
      <c r="L31" s="69">
        <v>0</v>
      </c>
      <c r="M31" s="171" t="s">
        <v>288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9">
        <v>0</v>
      </c>
      <c r="K32" s="69">
        <v>0</v>
      </c>
      <c r="L32" s="69">
        <v>0</v>
      </c>
      <c r="M32" s="171" t="s">
        <v>288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9">
        <v>0</v>
      </c>
      <c r="K33" s="69">
        <v>0</v>
      </c>
      <c r="L33" s="69">
        <v>0</v>
      </c>
      <c r="M33" s="171" t="s">
        <v>288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3">
        <v>0</v>
      </c>
      <c r="K34" s="73">
        <v>0</v>
      </c>
      <c r="L34" s="73">
        <v>0</v>
      </c>
      <c r="M34" s="176" t="s">
        <v>288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0</v>
      </c>
      <c r="D35" s="177">
        <f t="shared" ref="D35:L35" si="3">SUM(D24:D34)</f>
        <v>11133</v>
      </c>
      <c r="E35" s="177">
        <f t="shared" si="3"/>
        <v>499</v>
      </c>
      <c r="F35" s="177">
        <f t="shared" si="3"/>
        <v>10634</v>
      </c>
      <c r="G35" s="177">
        <f t="shared" si="3"/>
        <v>979</v>
      </c>
      <c r="H35" s="177">
        <f t="shared" si="3"/>
        <v>52</v>
      </c>
      <c r="I35" s="177">
        <f t="shared" si="3"/>
        <v>927</v>
      </c>
      <c r="J35" s="177">
        <f t="shared" si="3"/>
        <v>979</v>
      </c>
      <c r="K35" s="177">
        <f t="shared" si="3"/>
        <v>52</v>
      </c>
      <c r="L35" s="177">
        <f t="shared" si="3"/>
        <v>927</v>
      </c>
      <c r="M35" s="178">
        <f>ROUND(G35*1000*1000/D35,0)</f>
        <v>87937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0</v>
      </c>
      <c r="D36" s="179">
        <f t="shared" ref="D36:L36" si="4">SUM(D23,D35)</f>
        <v>49129</v>
      </c>
      <c r="E36" s="179">
        <f t="shared" si="4"/>
        <v>2949</v>
      </c>
      <c r="F36" s="179">
        <f t="shared" si="4"/>
        <v>46180</v>
      </c>
      <c r="G36" s="179">
        <f t="shared" si="4"/>
        <v>4040</v>
      </c>
      <c r="H36" s="179">
        <f t="shared" si="4"/>
        <v>284</v>
      </c>
      <c r="I36" s="179">
        <f t="shared" si="4"/>
        <v>3756</v>
      </c>
      <c r="J36" s="179">
        <f t="shared" si="4"/>
        <v>4040</v>
      </c>
      <c r="K36" s="179">
        <f t="shared" si="4"/>
        <v>284</v>
      </c>
      <c r="L36" s="179">
        <f t="shared" si="4"/>
        <v>3756</v>
      </c>
      <c r="M36" s="180">
        <f>ROUND(G36*1000*1000/D36,0)</f>
        <v>82232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20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30" activePane="bottomRight" state="frozen"/>
      <selection activeCell="C3" sqref="C3"/>
      <selection pane="topRight" activeCell="C3" sqref="C3"/>
      <selection pane="bottomLeft" activeCell="C3" sqref="C3"/>
      <selection pane="bottomRight" activeCell="E1" sqref="E1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112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229</v>
      </c>
      <c r="D8" s="33" t="s">
        <v>230</v>
      </c>
      <c r="E8" s="33" t="s">
        <v>231</v>
      </c>
      <c r="F8" s="34" t="s">
        <v>232</v>
      </c>
      <c r="G8" s="33" t="s">
        <v>233</v>
      </c>
      <c r="H8" s="33" t="s">
        <v>234</v>
      </c>
      <c r="I8" s="34" t="s">
        <v>235</v>
      </c>
      <c r="J8" s="33" t="s">
        <v>236</v>
      </c>
      <c r="K8" s="33" t="s">
        <v>237</v>
      </c>
      <c r="L8" s="33" t="s">
        <v>238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168044</v>
      </c>
      <c r="D9" s="66">
        <v>2866138</v>
      </c>
      <c r="E9" s="66">
        <v>5473</v>
      </c>
      <c r="F9" s="66">
        <v>2860665</v>
      </c>
      <c r="G9" s="66">
        <v>76764443</v>
      </c>
      <c r="H9" s="66">
        <v>101058</v>
      </c>
      <c r="I9" s="66">
        <v>76663385</v>
      </c>
      <c r="J9" s="67">
        <v>17389125</v>
      </c>
      <c r="K9" s="67">
        <v>6998</v>
      </c>
      <c r="L9" s="67">
        <v>17382127</v>
      </c>
      <c r="M9" s="168">
        <f>ROUND(G9*1000/D9,0)</f>
        <v>26783</v>
      </c>
    </row>
    <row r="10" spans="1:13" s="5" customFormat="1" ht="23.1" customHeight="1" x14ac:dyDescent="0.2">
      <c r="A10" s="38">
        <v>2</v>
      </c>
      <c r="B10" s="39" t="s">
        <v>157</v>
      </c>
      <c r="C10" s="68">
        <v>6417</v>
      </c>
      <c r="D10" s="68">
        <v>1119184</v>
      </c>
      <c r="E10" s="68">
        <v>1112</v>
      </c>
      <c r="F10" s="68">
        <v>1118072</v>
      </c>
      <c r="G10" s="68">
        <v>13883552</v>
      </c>
      <c r="H10" s="68">
        <v>10427</v>
      </c>
      <c r="I10" s="68">
        <v>13873125</v>
      </c>
      <c r="J10" s="69">
        <v>5070734</v>
      </c>
      <c r="K10" s="69">
        <v>3862</v>
      </c>
      <c r="L10" s="69">
        <v>5066872</v>
      </c>
      <c r="M10" s="171">
        <f>ROUND(G10*1000/D10,0)</f>
        <v>12405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33219</v>
      </c>
      <c r="D11" s="68">
        <v>1853336</v>
      </c>
      <c r="E11" s="68">
        <v>10972</v>
      </c>
      <c r="F11" s="68">
        <v>1842364</v>
      </c>
      <c r="G11" s="68">
        <v>9992929</v>
      </c>
      <c r="H11" s="68">
        <v>25188</v>
      </c>
      <c r="I11" s="68">
        <v>9967741</v>
      </c>
      <c r="J11" s="69">
        <v>3438778</v>
      </c>
      <c r="K11" s="69">
        <v>8164</v>
      </c>
      <c r="L11" s="69">
        <v>3430614</v>
      </c>
      <c r="M11" s="171">
        <f t="shared" ref="M11:M18" si="0">ROUND(G11*1000/D11,0)</f>
        <v>5392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21767</v>
      </c>
      <c r="D12" s="68">
        <v>1939783</v>
      </c>
      <c r="E12" s="68">
        <v>4770</v>
      </c>
      <c r="F12" s="68">
        <v>1935013</v>
      </c>
      <c r="G12" s="68">
        <v>24165066</v>
      </c>
      <c r="H12" s="68">
        <v>19643</v>
      </c>
      <c r="I12" s="68">
        <v>24145423</v>
      </c>
      <c r="J12" s="69">
        <v>8296181</v>
      </c>
      <c r="K12" s="69">
        <v>4306</v>
      </c>
      <c r="L12" s="69">
        <v>8291875</v>
      </c>
      <c r="M12" s="171">
        <f t="shared" si="0"/>
        <v>12458</v>
      </c>
    </row>
    <row r="13" spans="1:13" s="5" customFormat="1" ht="23.1" customHeight="1" x14ac:dyDescent="0.2">
      <c r="A13" s="38">
        <v>5</v>
      </c>
      <c r="B13" s="39" t="s">
        <v>160</v>
      </c>
      <c r="C13" s="68">
        <v>3247</v>
      </c>
      <c r="D13" s="68">
        <v>1765215</v>
      </c>
      <c r="E13" s="68">
        <v>355</v>
      </c>
      <c r="F13" s="68">
        <v>1764860</v>
      </c>
      <c r="G13" s="68">
        <v>23810721</v>
      </c>
      <c r="H13" s="68">
        <v>2000</v>
      </c>
      <c r="I13" s="68">
        <v>23808721</v>
      </c>
      <c r="J13" s="69">
        <v>8007933</v>
      </c>
      <c r="K13" s="69">
        <v>983</v>
      </c>
      <c r="L13" s="69">
        <v>8006950</v>
      </c>
      <c r="M13" s="171">
        <f t="shared" si="0"/>
        <v>13489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13386</v>
      </c>
      <c r="E14" s="68">
        <v>1003</v>
      </c>
      <c r="F14" s="68">
        <v>12383</v>
      </c>
      <c r="G14" s="68">
        <v>77895</v>
      </c>
      <c r="H14" s="68">
        <v>53</v>
      </c>
      <c r="I14" s="68">
        <v>77842</v>
      </c>
      <c r="J14" s="69">
        <v>54543</v>
      </c>
      <c r="K14" s="69">
        <v>53</v>
      </c>
      <c r="L14" s="69">
        <v>54490</v>
      </c>
      <c r="M14" s="171">
        <f t="shared" si="0"/>
        <v>5819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25132</v>
      </c>
      <c r="D15" s="68">
        <v>2646457</v>
      </c>
      <c r="E15" s="68">
        <v>2822</v>
      </c>
      <c r="F15" s="68">
        <v>2643635</v>
      </c>
      <c r="G15" s="68">
        <v>39896161</v>
      </c>
      <c r="H15" s="68">
        <v>43295</v>
      </c>
      <c r="I15" s="68">
        <v>39852866</v>
      </c>
      <c r="J15" s="69">
        <v>12432144</v>
      </c>
      <c r="K15" s="69">
        <v>1706</v>
      </c>
      <c r="L15" s="69">
        <v>12430438</v>
      </c>
      <c r="M15" s="171">
        <f t="shared" si="0"/>
        <v>15075</v>
      </c>
    </row>
    <row r="16" spans="1:13" s="5" customFormat="1" ht="23.1" customHeight="1" x14ac:dyDescent="0.2">
      <c r="A16" s="38">
        <v>8</v>
      </c>
      <c r="B16" s="39" t="s">
        <v>163</v>
      </c>
      <c r="C16" s="68">
        <v>5069</v>
      </c>
      <c r="D16" s="68">
        <v>888806</v>
      </c>
      <c r="E16" s="68">
        <v>537</v>
      </c>
      <c r="F16" s="68">
        <v>888269</v>
      </c>
      <c r="G16" s="68">
        <v>8643860</v>
      </c>
      <c r="H16" s="68">
        <v>2888</v>
      </c>
      <c r="I16" s="68">
        <v>8640972</v>
      </c>
      <c r="J16" s="69">
        <v>3219808</v>
      </c>
      <c r="K16" s="69">
        <v>963</v>
      </c>
      <c r="L16" s="69">
        <v>3218845</v>
      </c>
      <c r="M16" s="171">
        <f t="shared" si="0"/>
        <v>9725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46431</v>
      </c>
      <c r="E17" s="68">
        <v>0</v>
      </c>
      <c r="F17" s="68">
        <v>46431</v>
      </c>
      <c r="G17" s="68">
        <v>118736</v>
      </c>
      <c r="H17" s="68">
        <v>0</v>
      </c>
      <c r="I17" s="68">
        <v>118736</v>
      </c>
      <c r="J17" s="69">
        <v>82826</v>
      </c>
      <c r="K17" s="69">
        <v>0</v>
      </c>
      <c r="L17" s="69">
        <v>82826</v>
      </c>
      <c r="M17" s="171">
        <f t="shared" si="0"/>
        <v>2557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17271</v>
      </c>
      <c r="E18" s="68">
        <v>0</v>
      </c>
      <c r="F18" s="68">
        <v>17271</v>
      </c>
      <c r="G18" s="68">
        <v>93494</v>
      </c>
      <c r="H18" s="68">
        <v>0</v>
      </c>
      <c r="I18" s="68">
        <v>93494</v>
      </c>
      <c r="J18" s="69">
        <v>65446</v>
      </c>
      <c r="K18" s="69">
        <v>0</v>
      </c>
      <c r="L18" s="69">
        <v>65446</v>
      </c>
      <c r="M18" s="171">
        <f t="shared" si="0"/>
        <v>5413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275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17549</v>
      </c>
      <c r="D22" s="72">
        <v>642049</v>
      </c>
      <c r="E22" s="72">
        <v>196</v>
      </c>
      <c r="F22" s="72">
        <v>641853</v>
      </c>
      <c r="G22" s="72">
        <v>13690921</v>
      </c>
      <c r="H22" s="72">
        <v>4881</v>
      </c>
      <c r="I22" s="72">
        <v>13686040</v>
      </c>
      <c r="J22" s="73">
        <v>3911714</v>
      </c>
      <c r="K22" s="73">
        <v>0</v>
      </c>
      <c r="L22" s="73">
        <v>3911714</v>
      </c>
      <c r="M22" s="176">
        <f>ROUND(G22*1000/D22,0)</f>
        <v>21324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280444</v>
      </c>
      <c r="D23" s="177">
        <f t="shared" ref="D23:L23" si="1">SUM(D9:D22)</f>
        <v>13798056</v>
      </c>
      <c r="E23" s="177">
        <f t="shared" si="1"/>
        <v>27240</v>
      </c>
      <c r="F23" s="177">
        <f t="shared" si="1"/>
        <v>13770816</v>
      </c>
      <c r="G23" s="177">
        <f t="shared" si="1"/>
        <v>211137778</v>
      </c>
      <c r="H23" s="177">
        <f t="shared" si="1"/>
        <v>209433</v>
      </c>
      <c r="I23" s="177">
        <f t="shared" si="1"/>
        <v>210928345</v>
      </c>
      <c r="J23" s="177">
        <f t="shared" si="1"/>
        <v>61969232</v>
      </c>
      <c r="K23" s="177">
        <f t="shared" si="1"/>
        <v>27035</v>
      </c>
      <c r="L23" s="177">
        <f t="shared" si="1"/>
        <v>61942197</v>
      </c>
      <c r="M23" s="176">
        <f>ROUND(G23*1000/D23,0)</f>
        <v>15302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854</v>
      </c>
      <c r="D24" s="66">
        <v>213766</v>
      </c>
      <c r="E24" s="66">
        <v>165</v>
      </c>
      <c r="F24" s="66">
        <v>213601</v>
      </c>
      <c r="G24" s="66">
        <v>3875708</v>
      </c>
      <c r="H24" s="66">
        <v>342</v>
      </c>
      <c r="I24" s="66">
        <v>3875366</v>
      </c>
      <c r="J24" s="67">
        <v>1358298</v>
      </c>
      <c r="K24" s="67">
        <v>239</v>
      </c>
      <c r="L24" s="67">
        <v>1358059</v>
      </c>
      <c r="M24" s="168">
        <f>ROUND(G24*1000/D24,0)</f>
        <v>18131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275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71651</v>
      </c>
      <c r="E27" s="68">
        <v>2362</v>
      </c>
      <c r="F27" s="68">
        <v>69289</v>
      </c>
      <c r="G27" s="68">
        <v>19820</v>
      </c>
      <c r="H27" s="68">
        <v>728</v>
      </c>
      <c r="I27" s="68">
        <v>19092</v>
      </c>
      <c r="J27" s="69">
        <v>18067</v>
      </c>
      <c r="K27" s="69">
        <v>457</v>
      </c>
      <c r="L27" s="69">
        <v>17610</v>
      </c>
      <c r="M27" s="171">
        <f t="shared" ref="M27:M33" si="2">ROUND(G27*1000/D27,0)</f>
        <v>277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12759</v>
      </c>
      <c r="D28" s="68">
        <v>47204</v>
      </c>
      <c r="E28" s="68">
        <v>0</v>
      </c>
      <c r="F28" s="68">
        <v>47204</v>
      </c>
      <c r="G28" s="68">
        <v>363465</v>
      </c>
      <c r="H28" s="68">
        <v>0</v>
      </c>
      <c r="I28" s="68">
        <v>363465</v>
      </c>
      <c r="J28" s="69">
        <v>121149</v>
      </c>
      <c r="K28" s="69">
        <v>0</v>
      </c>
      <c r="L28" s="69">
        <v>121149</v>
      </c>
      <c r="M28" s="171">
        <f t="shared" si="2"/>
        <v>7700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1801</v>
      </c>
      <c r="D29" s="68">
        <v>341657</v>
      </c>
      <c r="E29" s="68">
        <v>9647</v>
      </c>
      <c r="F29" s="68">
        <v>332010</v>
      </c>
      <c r="G29" s="68">
        <v>4481717</v>
      </c>
      <c r="H29" s="68">
        <v>98316</v>
      </c>
      <c r="I29" s="68">
        <v>4383401</v>
      </c>
      <c r="J29" s="69">
        <v>1285997</v>
      </c>
      <c r="K29" s="69">
        <v>759</v>
      </c>
      <c r="L29" s="69">
        <v>1285238</v>
      </c>
      <c r="M29" s="171">
        <f t="shared" si="2"/>
        <v>13118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1418</v>
      </c>
      <c r="D30" s="68">
        <v>416413</v>
      </c>
      <c r="E30" s="68">
        <v>4</v>
      </c>
      <c r="F30" s="68">
        <v>416409</v>
      </c>
      <c r="G30" s="68">
        <v>6467448</v>
      </c>
      <c r="H30" s="68">
        <v>81</v>
      </c>
      <c r="I30" s="68">
        <v>6467367</v>
      </c>
      <c r="J30" s="69">
        <v>2019313</v>
      </c>
      <c r="K30" s="69">
        <v>23</v>
      </c>
      <c r="L30" s="69">
        <v>2019290</v>
      </c>
      <c r="M30" s="171">
        <f t="shared" si="2"/>
        <v>15531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2615</v>
      </c>
      <c r="E31" s="68">
        <v>0</v>
      </c>
      <c r="F31" s="68">
        <v>2615</v>
      </c>
      <c r="G31" s="68">
        <v>11386</v>
      </c>
      <c r="H31" s="68">
        <v>0</v>
      </c>
      <c r="I31" s="68">
        <v>11386</v>
      </c>
      <c r="J31" s="69">
        <v>7970</v>
      </c>
      <c r="K31" s="69">
        <v>0</v>
      </c>
      <c r="L31" s="69">
        <v>7970</v>
      </c>
      <c r="M31" s="171">
        <f t="shared" si="2"/>
        <v>4354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328939</v>
      </c>
      <c r="E32" s="68">
        <v>198</v>
      </c>
      <c r="F32" s="68">
        <v>328741</v>
      </c>
      <c r="G32" s="68">
        <v>2429176</v>
      </c>
      <c r="H32" s="68">
        <v>1490</v>
      </c>
      <c r="I32" s="68">
        <v>2427686</v>
      </c>
      <c r="J32" s="69">
        <v>794359</v>
      </c>
      <c r="K32" s="69">
        <v>497</v>
      </c>
      <c r="L32" s="69">
        <v>793862</v>
      </c>
      <c r="M32" s="171">
        <f t="shared" si="2"/>
        <v>7385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630</v>
      </c>
      <c r="E33" s="68">
        <v>0</v>
      </c>
      <c r="F33" s="68">
        <v>630</v>
      </c>
      <c r="G33" s="68">
        <v>515</v>
      </c>
      <c r="H33" s="68">
        <v>0</v>
      </c>
      <c r="I33" s="68">
        <v>515</v>
      </c>
      <c r="J33" s="69">
        <v>361</v>
      </c>
      <c r="K33" s="69">
        <v>0</v>
      </c>
      <c r="L33" s="69">
        <v>361</v>
      </c>
      <c r="M33" s="171">
        <f t="shared" si="2"/>
        <v>817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57</v>
      </c>
      <c r="D34" s="72">
        <v>26232</v>
      </c>
      <c r="E34" s="72">
        <v>0</v>
      </c>
      <c r="F34" s="72">
        <v>26232</v>
      </c>
      <c r="G34" s="72">
        <v>47355</v>
      </c>
      <c r="H34" s="72">
        <v>0</v>
      </c>
      <c r="I34" s="72">
        <v>47355</v>
      </c>
      <c r="J34" s="73">
        <v>33254</v>
      </c>
      <c r="K34" s="73">
        <v>0</v>
      </c>
      <c r="L34" s="73">
        <v>33254</v>
      </c>
      <c r="M34" s="176">
        <f>ROUND(G34*1000/D34,0)</f>
        <v>1805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16889</v>
      </c>
      <c r="D35" s="177">
        <f t="shared" ref="D35:L35" si="3">SUM(D24:D34)</f>
        <v>1449107</v>
      </c>
      <c r="E35" s="177">
        <f t="shared" si="3"/>
        <v>12376</v>
      </c>
      <c r="F35" s="177">
        <f t="shared" si="3"/>
        <v>1436731</v>
      </c>
      <c r="G35" s="177">
        <f t="shared" si="3"/>
        <v>17696590</v>
      </c>
      <c r="H35" s="177">
        <f t="shared" si="3"/>
        <v>100957</v>
      </c>
      <c r="I35" s="177">
        <f t="shared" si="3"/>
        <v>17595633</v>
      </c>
      <c r="J35" s="177">
        <f t="shared" si="3"/>
        <v>5638768</v>
      </c>
      <c r="K35" s="177">
        <f t="shared" si="3"/>
        <v>1975</v>
      </c>
      <c r="L35" s="177">
        <f t="shared" si="3"/>
        <v>5636793</v>
      </c>
      <c r="M35" s="178">
        <f>ROUND(G35*1000/D35,0)</f>
        <v>12212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297333</v>
      </c>
      <c r="D36" s="179">
        <f t="shared" ref="D36:L36" si="4">SUM(D23,D35)</f>
        <v>15247163</v>
      </c>
      <c r="E36" s="179">
        <f t="shared" si="4"/>
        <v>39616</v>
      </c>
      <c r="F36" s="179">
        <f t="shared" si="4"/>
        <v>15207547</v>
      </c>
      <c r="G36" s="179">
        <f t="shared" si="4"/>
        <v>228834368</v>
      </c>
      <c r="H36" s="179">
        <f t="shared" si="4"/>
        <v>310390</v>
      </c>
      <c r="I36" s="179">
        <f t="shared" si="4"/>
        <v>228523978</v>
      </c>
      <c r="J36" s="179">
        <f t="shared" si="4"/>
        <v>67608000</v>
      </c>
      <c r="K36" s="179">
        <f t="shared" si="4"/>
        <v>29010</v>
      </c>
      <c r="L36" s="179">
        <f t="shared" si="4"/>
        <v>67578990</v>
      </c>
      <c r="M36" s="180">
        <f>ROUND(G36*1000/D36,0)</f>
        <v>15008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F14" sqref="F14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382</v>
      </c>
    </row>
    <row r="3" spans="1:13" ht="23.1" customHeight="1" thickBot="1" x14ac:dyDescent="0.2">
      <c r="A3" s="6"/>
      <c r="B3" s="6"/>
      <c r="D3" s="7" t="s">
        <v>178</v>
      </c>
      <c r="E3" s="53" t="s">
        <v>239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218</v>
      </c>
      <c r="D8" s="33" t="s">
        <v>219</v>
      </c>
      <c r="E8" s="33" t="s">
        <v>220</v>
      </c>
      <c r="F8" s="34" t="s">
        <v>221</v>
      </c>
      <c r="G8" s="33" t="s">
        <v>222</v>
      </c>
      <c r="H8" s="33" t="s">
        <v>223</v>
      </c>
      <c r="I8" s="34" t="s">
        <v>224</v>
      </c>
      <c r="J8" s="33" t="s">
        <v>225</v>
      </c>
      <c r="K8" s="33" t="s">
        <v>226</v>
      </c>
      <c r="L8" s="33" t="s">
        <v>227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33842741</v>
      </c>
      <c r="E9" s="66">
        <v>85309</v>
      </c>
      <c r="F9" s="66">
        <v>33757432</v>
      </c>
      <c r="G9" s="66">
        <v>1188455566</v>
      </c>
      <c r="H9" s="66">
        <v>1076476</v>
      </c>
      <c r="I9" s="66">
        <v>1187379090</v>
      </c>
      <c r="J9" s="67">
        <v>197930203</v>
      </c>
      <c r="K9" s="67">
        <v>179368</v>
      </c>
      <c r="L9" s="67">
        <v>197750835</v>
      </c>
      <c r="M9" s="168">
        <f>ROUND(G9*1000/D9,0)</f>
        <v>35117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11303536</v>
      </c>
      <c r="E10" s="68">
        <v>160486</v>
      </c>
      <c r="F10" s="68">
        <v>11143050</v>
      </c>
      <c r="G10" s="68">
        <v>198363157</v>
      </c>
      <c r="H10" s="68">
        <v>1776677</v>
      </c>
      <c r="I10" s="68">
        <v>196586480</v>
      </c>
      <c r="J10" s="69">
        <v>33051391</v>
      </c>
      <c r="K10" s="69">
        <v>295834</v>
      </c>
      <c r="L10" s="69">
        <v>32755557</v>
      </c>
      <c r="M10" s="171">
        <f>ROUND(G10*1000/D10,0)</f>
        <v>17549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11895189</v>
      </c>
      <c r="E11" s="68">
        <v>222892</v>
      </c>
      <c r="F11" s="68">
        <v>11672297</v>
      </c>
      <c r="G11" s="68">
        <v>166228116</v>
      </c>
      <c r="H11" s="68">
        <v>1992314</v>
      </c>
      <c r="I11" s="68">
        <v>164235802</v>
      </c>
      <c r="J11" s="69">
        <v>27643770</v>
      </c>
      <c r="K11" s="69">
        <v>329654</v>
      </c>
      <c r="L11" s="69">
        <v>27314116</v>
      </c>
      <c r="M11" s="171">
        <f t="shared" ref="M11:M21" si="0">ROUND(G11*1000/D11,0)</f>
        <v>13974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9210699</v>
      </c>
      <c r="E12" s="68">
        <v>220885</v>
      </c>
      <c r="F12" s="68">
        <v>8989814</v>
      </c>
      <c r="G12" s="68">
        <v>145202491</v>
      </c>
      <c r="H12" s="68">
        <v>1445526</v>
      </c>
      <c r="I12" s="68">
        <v>143756965</v>
      </c>
      <c r="J12" s="69">
        <v>24195018</v>
      </c>
      <c r="K12" s="69">
        <v>240897</v>
      </c>
      <c r="L12" s="69">
        <v>23954121</v>
      </c>
      <c r="M12" s="171">
        <f t="shared" si="0"/>
        <v>15765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6957099</v>
      </c>
      <c r="E13" s="68">
        <v>121822</v>
      </c>
      <c r="F13" s="68">
        <v>6835277</v>
      </c>
      <c r="G13" s="68">
        <v>111849260</v>
      </c>
      <c r="H13" s="68">
        <v>900449</v>
      </c>
      <c r="I13" s="68">
        <v>110948811</v>
      </c>
      <c r="J13" s="69">
        <v>18636828</v>
      </c>
      <c r="K13" s="69">
        <v>148989</v>
      </c>
      <c r="L13" s="69">
        <v>18487839</v>
      </c>
      <c r="M13" s="171">
        <f t="shared" si="0"/>
        <v>16077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6750882</v>
      </c>
      <c r="E14" s="68">
        <v>428394</v>
      </c>
      <c r="F14" s="68">
        <v>6322488</v>
      </c>
      <c r="G14" s="68">
        <v>70653735</v>
      </c>
      <c r="H14" s="68">
        <v>2818456</v>
      </c>
      <c r="I14" s="68">
        <v>67835279</v>
      </c>
      <c r="J14" s="69">
        <v>11775594</v>
      </c>
      <c r="K14" s="69">
        <v>469729</v>
      </c>
      <c r="L14" s="69">
        <v>11305865</v>
      </c>
      <c r="M14" s="171">
        <f t="shared" si="0"/>
        <v>10466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11190311</v>
      </c>
      <c r="E15" s="68">
        <v>52969</v>
      </c>
      <c r="F15" s="68">
        <v>11137342</v>
      </c>
      <c r="G15" s="68">
        <v>269503285</v>
      </c>
      <c r="H15" s="68">
        <v>672558</v>
      </c>
      <c r="I15" s="68">
        <v>268830727</v>
      </c>
      <c r="J15" s="69">
        <v>44866619</v>
      </c>
      <c r="K15" s="69">
        <v>112093</v>
      </c>
      <c r="L15" s="69">
        <v>44754526</v>
      </c>
      <c r="M15" s="171">
        <f t="shared" si="0"/>
        <v>24084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5509990</v>
      </c>
      <c r="E16" s="68">
        <v>33955</v>
      </c>
      <c r="F16" s="68">
        <v>5476035</v>
      </c>
      <c r="G16" s="68">
        <v>84980741</v>
      </c>
      <c r="H16" s="68">
        <v>292459</v>
      </c>
      <c r="I16" s="68">
        <v>84688282</v>
      </c>
      <c r="J16" s="69">
        <v>14157602</v>
      </c>
      <c r="K16" s="69">
        <v>48705</v>
      </c>
      <c r="L16" s="69">
        <v>14108897</v>
      </c>
      <c r="M16" s="171">
        <f t="shared" si="0"/>
        <v>15423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5350135</v>
      </c>
      <c r="E17" s="68">
        <v>146030</v>
      </c>
      <c r="F17" s="68">
        <v>5204105</v>
      </c>
      <c r="G17" s="68">
        <v>53950116</v>
      </c>
      <c r="H17" s="68">
        <v>844340</v>
      </c>
      <c r="I17" s="68">
        <v>53105776</v>
      </c>
      <c r="J17" s="69">
        <v>8988052</v>
      </c>
      <c r="K17" s="69">
        <v>139504</v>
      </c>
      <c r="L17" s="69">
        <v>8848548</v>
      </c>
      <c r="M17" s="171">
        <f t="shared" si="0"/>
        <v>10084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2551706</v>
      </c>
      <c r="E18" s="68">
        <v>84242</v>
      </c>
      <c r="F18" s="68">
        <v>2467464</v>
      </c>
      <c r="G18" s="68">
        <v>26556019</v>
      </c>
      <c r="H18" s="68">
        <v>531043</v>
      </c>
      <c r="I18" s="68">
        <v>26024976</v>
      </c>
      <c r="J18" s="69">
        <v>4425958</v>
      </c>
      <c r="K18" s="69">
        <v>88508</v>
      </c>
      <c r="L18" s="69">
        <v>4337450</v>
      </c>
      <c r="M18" s="171">
        <f t="shared" si="0"/>
        <v>10407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9052118</v>
      </c>
      <c r="E19" s="70">
        <v>228942</v>
      </c>
      <c r="F19" s="70">
        <v>8823176</v>
      </c>
      <c r="G19" s="70">
        <v>112879418</v>
      </c>
      <c r="H19" s="70">
        <v>1442749</v>
      </c>
      <c r="I19" s="70">
        <v>111436669</v>
      </c>
      <c r="J19" s="71">
        <v>18804820</v>
      </c>
      <c r="K19" s="71">
        <v>240457</v>
      </c>
      <c r="L19" s="71">
        <v>18564363</v>
      </c>
      <c r="M19" s="171">
        <f t="shared" si="0"/>
        <v>12470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3072685</v>
      </c>
      <c r="E20" s="70">
        <v>31322</v>
      </c>
      <c r="F20" s="70">
        <v>3041363</v>
      </c>
      <c r="G20" s="70">
        <v>40140740</v>
      </c>
      <c r="H20" s="70">
        <v>254780</v>
      </c>
      <c r="I20" s="70">
        <v>39885960</v>
      </c>
      <c r="J20" s="71">
        <v>6686469</v>
      </c>
      <c r="K20" s="71">
        <v>42406</v>
      </c>
      <c r="L20" s="71">
        <v>6644063</v>
      </c>
      <c r="M20" s="171">
        <f t="shared" si="0"/>
        <v>13064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2156739</v>
      </c>
      <c r="E21" s="70">
        <v>115755</v>
      </c>
      <c r="F21" s="70">
        <v>2040984</v>
      </c>
      <c r="G21" s="70">
        <v>14685533</v>
      </c>
      <c r="H21" s="70">
        <v>596117</v>
      </c>
      <c r="I21" s="70">
        <v>14089416</v>
      </c>
      <c r="J21" s="71">
        <v>2445494</v>
      </c>
      <c r="K21" s="71">
        <v>99353</v>
      </c>
      <c r="L21" s="71">
        <v>2346141</v>
      </c>
      <c r="M21" s="171">
        <f t="shared" si="0"/>
        <v>6809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4066531</v>
      </c>
      <c r="E22" s="72">
        <v>16546</v>
      </c>
      <c r="F22" s="72">
        <v>4049985</v>
      </c>
      <c r="G22" s="72">
        <v>112935506</v>
      </c>
      <c r="H22" s="72">
        <v>162293</v>
      </c>
      <c r="I22" s="72">
        <v>112773213</v>
      </c>
      <c r="J22" s="73">
        <v>18821545</v>
      </c>
      <c r="K22" s="73">
        <v>27049</v>
      </c>
      <c r="L22" s="73">
        <v>18794496</v>
      </c>
      <c r="M22" s="176">
        <f t="shared" ref="M22:M28" si="1">ROUND(G22*1000/D22,0)</f>
        <v>27772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122910361</v>
      </c>
      <c r="E23" s="177">
        <f t="shared" ref="E23:L23" si="2">SUM(E9:E22)</f>
        <v>1949549</v>
      </c>
      <c r="F23" s="177">
        <f t="shared" si="2"/>
        <v>120960812</v>
      </c>
      <c r="G23" s="177">
        <f t="shared" si="2"/>
        <v>2596383683</v>
      </c>
      <c r="H23" s="177">
        <f t="shared" si="2"/>
        <v>14806237</v>
      </c>
      <c r="I23" s="177">
        <f t="shared" si="2"/>
        <v>2581577446</v>
      </c>
      <c r="J23" s="177">
        <f t="shared" si="2"/>
        <v>432429363</v>
      </c>
      <c r="K23" s="177">
        <f t="shared" si="2"/>
        <v>2462546</v>
      </c>
      <c r="L23" s="177">
        <f t="shared" si="2"/>
        <v>429966817</v>
      </c>
      <c r="M23" s="176">
        <f t="shared" si="1"/>
        <v>21124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2108926</v>
      </c>
      <c r="E24" s="66">
        <v>8057</v>
      </c>
      <c r="F24" s="66">
        <v>2100869</v>
      </c>
      <c r="G24" s="66">
        <v>38052748</v>
      </c>
      <c r="H24" s="66">
        <v>79597</v>
      </c>
      <c r="I24" s="66">
        <v>37973151</v>
      </c>
      <c r="J24" s="67">
        <v>6341688</v>
      </c>
      <c r="K24" s="67">
        <v>13266</v>
      </c>
      <c r="L24" s="67">
        <v>6328422</v>
      </c>
      <c r="M24" s="168">
        <f t="shared" si="1"/>
        <v>18044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1683269</v>
      </c>
      <c r="E25" s="68">
        <v>43927</v>
      </c>
      <c r="F25" s="68">
        <v>1639342</v>
      </c>
      <c r="G25" s="68">
        <v>15712592</v>
      </c>
      <c r="H25" s="68">
        <v>341702</v>
      </c>
      <c r="I25" s="68">
        <v>15370890</v>
      </c>
      <c r="J25" s="69">
        <v>2618760</v>
      </c>
      <c r="K25" s="69">
        <v>56949</v>
      </c>
      <c r="L25" s="69">
        <v>2561811</v>
      </c>
      <c r="M25" s="171">
        <f t="shared" si="1"/>
        <v>9335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1080819</v>
      </c>
      <c r="E26" s="68">
        <v>61728</v>
      </c>
      <c r="F26" s="68">
        <v>1019091</v>
      </c>
      <c r="G26" s="68">
        <v>6311844</v>
      </c>
      <c r="H26" s="68">
        <v>317092</v>
      </c>
      <c r="I26" s="68">
        <v>5994752</v>
      </c>
      <c r="J26" s="69">
        <v>1051972</v>
      </c>
      <c r="K26" s="69">
        <v>52849</v>
      </c>
      <c r="L26" s="69">
        <v>999123</v>
      </c>
      <c r="M26" s="171">
        <f t="shared" si="1"/>
        <v>5840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932472</v>
      </c>
      <c r="E27" s="68">
        <v>15737</v>
      </c>
      <c r="F27" s="68">
        <v>916735</v>
      </c>
      <c r="G27" s="68">
        <v>8205558</v>
      </c>
      <c r="H27" s="68">
        <v>99390</v>
      </c>
      <c r="I27" s="68">
        <v>8106168</v>
      </c>
      <c r="J27" s="69">
        <v>1366434</v>
      </c>
      <c r="K27" s="69">
        <v>16564</v>
      </c>
      <c r="L27" s="69">
        <v>1349870</v>
      </c>
      <c r="M27" s="171">
        <f t="shared" si="1"/>
        <v>8800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1078236</v>
      </c>
      <c r="E28" s="68">
        <v>17869</v>
      </c>
      <c r="F28" s="68">
        <v>1060367</v>
      </c>
      <c r="G28" s="68">
        <v>10128556</v>
      </c>
      <c r="H28" s="68">
        <v>138586</v>
      </c>
      <c r="I28" s="68">
        <v>9989970</v>
      </c>
      <c r="J28" s="69">
        <v>1687822</v>
      </c>
      <c r="K28" s="69">
        <v>23098</v>
      </c>
      <c r="L28" s="69">
        <v>1664724</v>
      </c>
      <c r="M28" s="171">
        <f t="shared" si="1"/>
        <v>9394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2879745</v>
      </c>
      <c r="E29" s="68">
        <v>15653</v>
      </c>
      <c r="F29" s="68">
        <v>2864092</v>
      </c>
      <c r="G29" s="68">
        <v>53501559</v>
      </c>
      <c r="H29" s="68">
        <v>143570</v>
      </c>
      <c r="I29" s="68">
        <v>53357989</v>
      </c>
      <c r="J29" s="69">
        <v>8916874</v>
      </c>
      <c r="K29" s="69">
        <v>23927</v>
      </c>
      <c r="L29" s="69">
        <v>8892947</v>
      </c>
      <c r="M29" s="171">
        <f t="shared" ref="M29:M36" si="3">ROUND(G29*1000/D29,0)</f>
        <v>18579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1853340</v>
      </c>
      <c r="E30" s="68">
        <v>8499</v>
      </c>
      <c r="F30" s="68">
        <v>1844841</v>
      </c>
      <c r="G30" s="68">
        <v>39753056</v>
      </c>
      <c r="H30" s="68">
        <v>119819</v>
      </c>
      <c r="I30" s="68">
        <v>39633237</v>
      </c>
      <c r="J30" s="69">
        <v>6625426</v>
      </c>
      <c r="K30" s="69">
        <v>19971</v>
      </c>
      <c r="L30" s="69">
        <v>6605455</v>
      </c>
      <c r="M30" s="171">
        <f t="shared" si="3"/>
        <v>21449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806484</v>
      </c>
      <c r="E31" s="68">
        <v>43592</v>
      </c>
      <c r="F31" s="68">
        <v>762892</v>
      </c>
      <c r="G31" s="68">
        <v>4515409</v>
      </c>
      <c r="H31" s="68">
        <v>246966</v>
      </c>
      <c r="I31" s="68">
        <v>4268443</v>
      </c>
      <c r="J31" s="69">
        <v>751708</v>
      </c>
      <c r="K31" s="69">
        <v>40703</v>
      </c>
      <c r="L31" s="69">
        <v>711005</v>
      </c>
      <c r="M31" s="171">
        <f t="shared" si="3"/>
        <v>5599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2138195</v>
      </c>
      <c r="E32" s="68">
        <v>6605</v>
      </c>
      <c r="F32" s="68">
        <v>2131590</v>
      </c>
      <c r="G32" s="68">
        <v>41505738</v>
      </c>
      <c r="H32" s="68">
        <v>61132</v>
      </c>
      <c r="I32" s="68">
        <v>41444606</v>
      </c>
      <c r="J32" s="69">
        <v>6913551</v>
      </c>
      <c r="K32" s="69">
        <v>10189</v>
      </c>
      <c r="L32" s="69">
        <v>6903362</v>
      </c>
      <c r="M32" s="171">
        <f t="shared" si="3"/>
        <v>19412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3113448</v>
      </c>
      <c r="E33" s="68">
        <v>332452</v>
      </c>
      <c r="F33" s="68">
        <v>2780996</v>
      </c>
      <c r="G33" s="68">
        <v>16138497</v>
      </c>
      <c r="H33" s="68">
        <v>1401694</v>
      </c>
      <c r="I33" s="68">
        <v>14736803</v>
      </c>
      <c r="J33" s="69">
        <v>2676133</v>
      </c>
      <c r="K33" s="69">
        <v>232038</v>
      </c>
      <c r="L33" s="69">
        <v>2444095</v>
      </c>
      <c r="M33" s="171">
        <f t="shared" si="3"/>
        <v>5183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1246137</v>
      </c>
      <c r="E34" s="72">
        <v>80954</v>
      </c>
      <c r="F34" s="72">
        <v>1165183</v>
      </c>
      <c r="G34" s="72">
        <v>6381091</v>
      </c>
      <c r="H34" s="72">
        <v>268285</v>
      </c>
      <c r="I34" s="72">
        <v>6112806</v>
      </c>
      <c r="J34" s="73">
        <v>1063359</v>
      </c>
      <c r="K34" s="73">
        <v>44714</v>
      </c>
      <c r="L34" s="73">
        <v>1018645</v>
      </c>
      <c r="M34" s="176">
        <f>ROUND(G34*1000/D34,0)</f>
        <v>5121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18921071</v>
      </c>
      <c r="E35" s="177">
        <f t="shared" ref="E35:L35" si="4">SUM(E24:E34)</f>
        <v>635073</v>
      </c>
      <c r="F35" s="177">
        <f t="shared" si="4"/>
        <v>18285998</v>
      </c>
      <c r="G35" s="177">
        <f t="shared" si="4"/>
        <v>240206648</v>
      </c>
      <c r="H35" s="177">
        <f t="shared" si="4"/>
        <v>3217833</v>
      </c>
      <c r="I35" s="177">
        <f t="shared" si="4"/>
        <v>236988815</v>
      </c>
      <c r="J35" s="177">
        <f t="shared" si="4"/>
        <v>40013727</v>
      </c>
      <c r="K35" s="177">
        <f t="shared" si="4"/>
        <v>534268</v>
      </c>
      <c r="L35" s="177">
        <f t="shared" si="4"/>
        <v>39479459</v>
      </c>
      <c r="M35" s="178">
        <f t="shared" si="3"/>
        <v>12695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141831432</v>
      </c>
      <c r="E36" s="179">
        <f t="shared" ref="E36:L36" si="5">SUM(E23,E35)</f>
        <v>2584622</v>
      </c>
      <c r="F36" s="179">
        <f t="shared" si="5"/>
        <v>139246810</v>
      </c>
      <c r="G36" s="179">
        <f t="shared" si="5"/>
        <v>2836590331</v>
      </c>
      <c r="H36" s="179">
        <f t="shared" si="5"/>
        <v>18024070</v>
      </c>
      <c r="I36" s="179">
        <f t="shared" si="5"/>
        <v>2818566261</v>
      </c>
      <c r="J36" s="179">
        <f t="shared" si="5"/>
        <v>472443090</v>
      </c>
      <c r="K36" s="179">
        <f t="shared" si="5"/>
        <v>2996814</v>
      </c>
      <c r="L36" s="179">
        <f t="shared" si="5"/>
        <v>469446276</v>
      </c>
      <c r="M36" s="180">
        <f t="shared" si="3"/>
        <v>20000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E10" sqref="E10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383</v>
      </c>
    </row>
    <row r="3" spans="1:13" ht="23.1" customHeight="1" thickBot="1" x14ac:dyDescent="0.2">
      <c r="A3" s="6"/>
      <c r="B3" s="6"/>
      <c r="D3" s="7" t="s">
        <v>178</v>
      </c>
      <c r="E3" s="53" t="s">
        <v>228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303</v>
      </c>
      <c r="D8" s="33" t="s">
        <v>304</v>
      </c>
      <c r="E8" s="33" t="s">
        <v>305</v>
      </c>
      <c r="F8" s="34" t="s">
        <v>306</v>
      </c>
      <c r="G8" s="33" t="s">
        <v>307</v>
      </c>
      <c r="H8" s="33" t="s">
        <v>308</v>
      </c>
      <c r="I8" s="34" t="s">
        <v>309</v>
      </c>
      <c r="J8" s="33" t="s">
        <v>310</v>
      </c>
      <c r="K8" s="33" t="s">
        <v>311</v>
      </c>
      <c r="L8" s="33" t="s">
        <v>312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17934326</v>
      </c>
      <c r="E9" s="66">
        <v>11311</v>
      </c>
      <c r="F9" s="66">
        <v>17923015</v>
      </c>
      <c r="G9" s="66">
        <v>391232112</v>
      </c>
      <c r="H9" s="66">
        <v>140985</v>
      </c>
      <c r="I9" s="66">
        <v>391091127</v>
      </c>
      <c r="J9" s="67">
        <v>130381701</v>
      </c>
      <c r="K9" s="67">
        <v>46992</v>
      </c>
      <c r="L9" s="67">
        <v>130334709</v>
      </c>
      <c r="M9" s="168">
        <f>ROUND(G9*1000/D9,0)</f>
        <v>21815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7673085</v>
      </c>
      <c r="E10" s="68">
        <v>15401</v>
      </c>
      <c r="F10" s="68">
        <v>7657684</v>
      </c>
      <c r="G10" s="68">
        <v>106019767</v>
      </c>
      <c r="H10" s="68">
        <v>109087</v>
      </c>
      <c r="I10" s="68">
        <v>105910680</v>
      </c>
      <c r="J10" s="69">
        <v>35330202</v>
      </c>
      <c r="K10" s="69">
        <v>36362</v>
      </c>
      <c r="L10" s="69">
        <v>35293840</v>
      </c>
      <c r="M10" s="171">
        <f>ROUND(G10*1000/D10,0)</f>
        <v>13817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15864764</v>
      </c>
      <c r="E11" s="68">
        <v>31475</v>
      </c>
      <c r="F11" s="68">
        <v>15833289</v>
      </c>
      <c r="G11" s="68">
        <v>152073892</v>
      </c>
      <c r="H11" s="68">
        <v>198510</v>
      </c>
      <c r="I11" s="68">
        <v>151875382</v>
      </c>
      <c r="J11" s="69">
        <v>50475171</v>
      </c>
      <c r="K11" s="69">
        <v>65025</v>
      </c>
      <c r="L11" s="69">
        <v>50410146</v>
      </c>
      <c r="M11" s="171">
        <f t="shared" ref="M11:M21" si="0">ROUND(G11*1000/D11,0)</f>
        <v>9586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8877884</v>
      </c>
      <c r="E12" s="68">
        <v>83339</v>
      </c>
      <c r="F12" s="68">
        <v>8794545</v>
      </c>
      <c r="G12" s="68">
        <v>99186921</v>
      </c>
      <c r="H12" s="68">
        <v>241667</v>
      </c>
      <c r="I12" s="68">
        <v>98945254</v>
      </c>
      <c r="J12" s="69">
        <v>33052061</v>
      </c>
      <c r="K12" s="69">
        <v>80522</v>
      </c>
      <c r="L12" s="69">
        <v>32971539</v>
      </c>
      <c r="M12" s="171">
        <f t="shared" si="0"/>
        <v>11172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8835316</v>
      </c>
      <c r="E13" s="68">
        <v>35338</v>
      </c>
      <c r="F13" s="68">
        <v>8799978</v>
      </c>
      <c r="G13" s="68">
        <v>87532857</v>
      </c>
      <c r="H13" s="68">
        <v>153515</v>
      </c>
      <c r="I13" s="68">
        <v>87379342</v>
      </c>
      <c r="J13" s="69">
        <v>29166324</v>
      </c>
      <c r="K13" s="69">
        <v>50792</v>
      </c>
      <c r="L13" s="69">
        <v>29115532</v>
      </c>
      <c r="M13" s="171">
        <f t="shared" si="0"/>
        <v>9907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7510858</v>
      </c>
      <c r="E14" s="68">
        <v>92534</v>
      </c>
      <c r="F14" s="68">
        <v>7418324</v>
      </c>
      <c r="G14" s="68">
        <v>60767270</v>
      </c>
      <c r="H14" s="68">
        <v>317906</v>
      </c>
      <c r="I14" s="68">
        <v>60449364</v>
      </c>
      <c r="J14" s="69">
        <v>20255581</v>
      </c>
      <c r="K14" s="69">
        <v>105808</v>
      </c>
      <c r="L14" s="69">
        <v>20149773</v>
      </c>
      <c r="M14" s="171">
        <f t="shared" si="0"/>
        <v>8091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8901970</v>
      </c>
      <c r="E15" s="68">
        <v>3988</v>
      </c>
      <c r="F15" s="68">
        <v>8897982</v>
      </c>
      <c r="G15" s="68">
        <v>135929750</v>
      </c>
      <c r="H15" s="68">
        <v>52976</v>
      </c>
      <c r="I15" s="68">
        <v>135876774</v>
      </c>
      <c r="J15" s="69">
        <v>45273942</v>
      </c>
      <c r="K15" s="69">
        <v>17658</v>
      </c>
      <c r="L15" s="69">
        <v>45256284</v>
      </c>
      <c r="M15" s="171">
        <f t="shared" si="0"/>
        <v>15270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9353621</v>
      </c>
      <c r="E16" s="68">
        <v>11674</v>
      </c>
      <c r="F16" s="68">
        <v>9341947</v>
      </c>
      <c r="G16" s="68">
        <v>85979975</v>
      </c>
      <c r="H16" s="68">
        <v>85951</v>
      </c>
      <c r="I16" s="68">
        <v>85894024</v>
      </c>
      <c r="J16" s="69">
        <v>28654394</v>
      </c>
      <c r="K16" s="69">
        <v>28650</v>
      </c>
      <c r="L16" s="69">
        <v>28625744</v>
      </c>
      <c r="M16" s="171">
        <f t="shared" si="0"/>
        <v>9192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9555898</v>
      </c>
      <c r="E17" s="68">
        <v>62403</v>
      </c>
      <c r="F17" s="68">
        <v>9493495</v>
      </c>
      <c r="G17" s="68">
        <v>59485111</v>
      </c>
      <c r="H17" s="68">
        <v>204991</v>
      </c>
      <c r="I17" s="68">
        <v>59280120</v>
      </c>
      <c r="J17" s="69">
        <v>19824719</v>
      </c>
      <c r="K17" s="69">
        <v>68122</v>
      </c>
      <c r="L17" s="69">
        <v>19756597</v>
      </c>
      <c r="M17" s="171">
        <f t="shared" si="0"/>
        <v>6225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3663880</v>
      </c>
      <c r="E18" s="68">
        <v>16492</v>
      </c>
      <c r="F18" s="68">
        <v>3647388</v>
      </c>
      <c r="G18" s="68">
        <v>26800547</v>
      </c>
      <c r="H18" s="68">
        <v>71571</v>
      </c>
      <c r="I18" s="68">
        <v>26728976</v>
      </c>
      <c r="J18" s="69">
        <v>8933070</v>
      </c>
      <c r="K18" s="69">
        <v>23857</v>
      </c>
      <c r="L18" s="69">
        <v>8909213</v>
      </c>
      <c r="M18" s="171">
        <f t="shared" si="0"/>
        <v>7315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10699811</v>
      </c>
      <c r="E19" s="70">
        <v>48624</v>
      </c>
      <c r="F19" s="70">
        <v>10651187</v>
      </c>
      <c r="G19" s="70">
        <v>104825520</v>
      </c>
      <c r="H19" s="70">
        <v>237298</v>
      </c>
      <c r="I19" s="70">
        <v>104588222</v>
      </c>
      <c r="J19" s="71">
        <v>34929038</v>
      </c>
      <c r="K19" s="71">
        <v>79088</v>
      </c>
      <c r="L19" s="71">
        <v>34849950</v>
      </c>
      <c r="M19" s="171">
        <f t="shared" si="0"/>
        <v>9797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4625630</v>
      </c>
      <c r="E20" s="70">
        <v>7892</v>
      </c>
      <c r="F20" s="70">
        <v>4617738</v>
      </c>
      <c r="G20" s="70">
        <v>42071225</v>
      </c>
      <c r="H20" s="70">
        <v>46334</v>
      </c>
      <c r="I20" s="70">
        <v>42024891</v>
      </c>
      <c r="J20" s="71">
        <v>14019130</v>
      </c>
      <c r="K20" s="71">
        <v>15445</v>
      </c>
      <c r="L20" s="71">
        <v>14003685</v>
      </c>
      <c r="M20" s="171">
        <f t="shared" si="0"/>
        <v>9095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4821559</v>
      </c>
      <c r="E21" s="70">
        <v>44446</v>
      </c>
      <c r="F21" s="70">
        <v>4777113</v>
      </c>
      <c r="G21" s="70">
        <v>23824961</v>
      </c>
      <c r="H21" s="70">
        <v>157095</v>
      </c>
      <c r="I21" s="70">
        <v>23667866</v>
      </c>
      <c r="J21" s="71">
        <v>7936067</v>
      </c>
      <c r="K21" s="71">
        <v>52364</v>
      </c>
      <c r="L21" s="71">
        <v>7883703</v>
      </c>
      <c r="M21" s="171">
        <f t="shared" si="0"/>
        <v>4941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4980971</v>
      </c>
      <c r="E22" s="72">
        <v>3262</v>
      </c>
      <c r="F22" s="72">
        <v>4977709</v>
      </c>
      <c r="G22" s="72">
        <v>68591543</v>
      </c>
      <c r="H22" s="72">
        <v>35559</v>
      </c>
      <c r="I22" s="72">
        <v>68555984</v>
      </c>
      <c r="J22" s="73">
        <v>22857276</v>
      </c>
      <c r="K22" s="73">
        <v>11839</v>
      </c>
      <c r="L22" s="73">
        <v>22845437</v>
      </c>
      <c r="M22" s="176">
        <f t="shared" ref="M22:M28" si="1">ROUND(G22*1000/D22,0)</f>
        <v>13771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123299573</v>
      </c>
      <c r="E23" s="177">
        <f t="shared" ref="E23:L23" si="2">SUM(E9:E22)</f>
        <v>468179</v>
      </c>
      <c r="F23" s="177">
        <f t="shared" si="2"/>
        <v>122831394</v>
      </c>
      <c r="G23" s="177">
        <f t="shared" si="2"/>
        <v>1444321451</v>
      </c>
      <c r="H23" s="177">
        <f t="shared" si="2"/>
        <v>2053445</v>
      </c>
      <c r="I23" s="177">
        <f t="shared" si="2"/>
        <v>1442268006</v>
      </c>
      <c r="J23" s="177">
        <f t="shared" si="2"/>
        <v>481088676</v>
      </c>
      <c r="K23" s="177">
        <f t="shared" si="2"/>
        <v>682524</v>
      </c>
      <c r="L23" s="177">
        <f t="shared" si="2"/>
        <v>480406152</v>
      </c>
      <c r="M23" s="176">
        <f t="shared" si="1"/>
        <v>11714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2845636</v>
      </c>
      <c r="E24" s="66">
        <v>1446</v>
      </c>
      <c r="F24" s="66">
        <v>2844190</v>
      </c>
      <c r="G24" s="66">
        <v>32438939</v>
      </c>
      <c r="H24" s="66">
        <v>12732</v>
      </c>
      <c r="I24" s="66">
        <v>32426207</v>
      </c>
      <c r="J24" s="67">
        <v>10812905</v>
      </c>
      <c r="K24" s="67">
        <v>4244</v>
      </c>
      <c r="L24" s="67">
        <v>10808661</v>
      </c>
      <c r="M24" s="168">
        <f t="shared" si="1"/>
        <v>11400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3417174</v>
      </c>
      <c r="E25" s="68">
        <v>5016</v>
      </c>
      <c r="F25" s="68">
        <v>3412158</v>
      </c>
      <c r="G25" s="68">
        <v>28258758</v>
      </c>
      <c r="H25" s="68">
        <v>33326</v>
      </c>
      <c r="I25" s="68">
        <v>28225432</v>
      </c>
      <c r="J25" s="69">
        <v>9419582</v>
      </c>
      <c r="K25" s="69">
        <v>11109</v>
      </c>
      <c r="L25" s="69">
        <v>9408473</v>
      </c>
      <c r="M25" s="171">
        <f t="shared" si="1"/>
        <v>8270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1930668</v>
      </c>
      <c r="E26" s="68">
        <v>20479</v>
      </c>
      <c r="F26" s="68">
        <v>1910189</v>
      </c>
      <c r="G26" s="68">
        <v>8891232</v>
      </c>
      <c r="H26" s="68">
        <v>70064</v>
      </c>
      <c r="I26" s="68">
        <v>8821168</v>
      </c>
      <c r="J26" s="69">
        <v>2963743</v>
      </c>
      <c r="K26" s="69">
        <v>23355</v>
      </c>
      <c r="L26" s="69">
        <v>2940388</v>
      </c>
      <c r="M26" s="171">
        <f t="shared" si="1"/>
        <v>4605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1834184</v>
      </c>
      <c r="E27" s="68">
        <v>4901</v>
      </c>
      <c r="F27" s="68">
        <v>1829283</v>
      </c>
      <c r="G27" s="68">
        <v>13619864</v>
      </c>
      <c r="H27" s="68">
        <v>23412</v>
      </c>
      <c r="I27" s="68">
        <v>13596452</v>
      </c>
      <c r="J27" s="69">
        <v>4538215</v>
      </c>
      <c r="K27" s="69">
        <v>7758</v>
      </c>
      <c r="L27" s="69">
        <v>4530457</v>
      </c>
      <c r="M27" s="171">
        <f t="shared" si="1"/>
        <v>7426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2989564</v>
      </c>
      <c r="E28" s="68">
        <v>2049</v>
      </c>
      <c r="F28" s="68">
        <v>2987515</v>
      </c>
      <c r="G28" s="68">
        <v>22599110</v>
      </c>
      <c r="H28" s="68">
        <v>12878</v>
      </c>
      <c r="I28" s="68">
        <v>22586232</v>
      </c>
      <c r="J28" s="69">
        <v>7531220</v>
      </c>
      <c r="K28" s="69">
        <v>4293</v>
      </c>
      <c r="L28" s="69">
        <v>7526927</v>
      </c>
      <c r="M28" s="171">
        <f t="shared" si="1"/>
        <v>7559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3725601</v>
      </c>
      <c r="E29" s="68">
        <v>2980</v>
      </c>
      <c r="F29" s="68">
        <v>3722621</v>
      </c>
      <c r="G29" s="68">
        <v>42956474</v>
      </c>
      <c r="H29" s="68">
        <v>27748</v>
      </c>
      <c r="I29" s="68">
        <v>42928726</v>
      </c>
      <c r="J29" s="69">
        <v>14318527</v>
      </c>
      <c r="K29" s="69">
        <v>9249</v>
      </c>
      <c r="L29" s="69">
        <v>14309278</v>
      </c>
      <c r="M29" s="171">
        <f t="shared" ref="M29:M35" si="3">ROUND(G29*1000/D29,0)</f>
        <v>11530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1561523</v>
      </c>
      <c r="E30" s="68">
        <v>746</v>
      </c>
      <c r="F30" s="68">
        <v>1560777</v>
      </c>
      <c r="G30" s="68">
        <v>21985626</v>
      </c>
      <c r="H30" s="68">
        <v>12044</v>
      </c>
      <c r="I30" s="68">
        <v>21973582</v>
      </c>
      <c r="J30" s="69">
        <v>7328540</v>
      </c>
      <c r="K30" s="69">
        <v>4015</v>
      </c>
      <c r="L30" s="69">
        <v>7324525</v>
      </c>
      <c r="M30" s="171">
        <f t="shared" si="3"/>
        <v>14080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2412082</v>
      </c>
      <c r="E31" s="68">
        <v>9453</v>
      </c>
      <c r="F31" s="68">
        <v>2402629</v>
      </c>
      <c r="G31" s="68">
        <v>12060727</v>
      </c>
      <c r="H31" s="68">
        <v>44692</v>
      </c>
      <c r="I31" s="68">
        <v>12016035</v>
      </c>
      <c r="J31" s="69">
        <v>4019134</v>
      </c>
      <c r="K31" s="69">
        <v>14662</v>
      </c>
      <c r="L31" s="69">
        <v>4004472</v>
      </c>
      <c r="M31" s="171">
        <f t="shared" si="3"/>
        <v>5000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3517446</v>
      </c>
      <c r="E32" s="68">
        <v>1902</v>
      </c>
      <c r="F32" s="68">
        <v>3515544</v>
      </c>
      <c r="G32" s="68">
        <v>33837050</v>
      </c>
      <c r="H32" s="68">
        <v>16660</v>
      </c>
      <c r="I32" s="68">
        <v>33820390</v>
      </c>
      <c r="J32" s="69">
        <v>11278713</v>
      </c>
      <c r="K32" s="69">
        <v>5553</v>
      </c>
      <c r="L32" s="69">
        <v>11273160</v>
      </c>
      <c r="M32" s="171">
        <f t="shared" si="3"/>
        <v>9620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6605127</v>
      </c>
      <c r="E33" s="68">
        <v>116071</v>
      </c>
      <c r="F33" s="68">
        <v>6489056</v>
      </c>
      <c r="G33" s="68">
        <v>32977579</v>
      </c>
      <c r="H33" s="68">
        <v>417740</v>
      </c>
      <c r="I33" s="68">
        <v>32559839</v>
      </c>
      <c r="J33" s="69">
        <v>10935771</v>
      </c>
      <c r="K33" s="69">
        <v>138984</v>
      </c>
      <c r="L33" s="69">
        <v>10796787</v>
      </c>
      <c r="M33" s="171">
        <f t="shared" si="3"/>
        <v>4993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3134146</v>
      </c>
      <c r="E34" s="72">
        <v>71692</v>
      </c>
      <c r="F34" s="72">
        <v>3062454</v>
      </c>
      <c r="G34" s="72">
        <v>12673151</v>
      </c>
      <c r="H34" s="72">
        <v>135984</v>
      </c>
      <c r="I34" s="72">
        <v>12537167</v>
      </c>
      <c r="J34" s="73">
        <v>4223457</v>
      </c>
      <c r="K34" s="73">
        <v>45315</v>
      </c>
      <c r="L34" s="73">
        <v>4178142</v>
      </c>
      <c r="M34" s="176">
        <f t="shared" si="3"/>
        <v>4044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33973151</v>
      </c>
      <c r="E35" s="177">
        <f t="shared" ref="E35:L35" si="4">SUM(E24:E34)</f>
        <v>236735</v>
      </c>
      <c r="F35" s="177">
        <f t="shared" si="4"/>
        <v>33736416</v>
      </c>
      <c r="G35" s="177">
        <f t="shared" si="4"/>
        <v>262298510</v>
      </c>
      <c r="H35" s="177">
        <f t="shared" si="4"/>
        <v>807280</v>
      </c>
      <c r="I35" s="177">
        <f t="shared" si="4"/>
        <v>261491230</v>
      </c>
      <c r="J35" s="177">
        <f t="shared" si="4"/>
        <v>87369807</v>
      </c>
      <c r="K35" s="177">
        <f t="shared" si="4"/>
        <v>268537</v>
      </c>
      <c r="L35" s="177">
        <f t="shared" si="4"/>
        <v>87101270</v>
      </c>
      <c r="M35" s="178">
        <f t="shared" si="3"/>
        <v>7721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157272724</v>
      </c>
      <c r="E36" s="179">
        <f t="shared" ref="E36:L36" si="5">SUM(E23,E35)</f>
        <v>704914</v>
      </c>
      <c r="F36" s="179">
        <f t="shared" si="5"/>
        <v>156567810</v>
      </c>
      <c r="G36" s="179">
        <f t="shared" si="5"/>
        <v>1706619961</v>
      </c>
      <c r="H36" s="179">
        <f t="shared" si="5"/>
        <v>2860725</v>
      </c>
      <c r="I36" s="179">
        <f t="shared" si="5"/>
        <v>1703759236</v>
      </c>
      <c r="J36" s="179">
        <f t="shared" si="5"/>
        <v>568458483</v>
      </c>
      <c r="K36" s="179">
        <f t="shared" si="5"/>
        <v>951061</v>
      </c>
      <c r="L36" s="179">
        <f t="shared" si="5"/>
        <v>567507422</v>
      </c>
      <c r="M36" s="180">
        <f>ROUND(G36*1000/D36,0)</f>
        <v>10851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17</vt:i4>
      </vt:variant>
    </vt:vector>
  </HeadingPairs>
  <TitlesOfParts>
    <vt:vector size="38" baseType="lpstr">
      <vt:lpstr>第１９表</vt:lpstr>
      <vt:lpstr>第２０表①（一般田）</vt:lpstr>
      <vt:lpstr>第２０表②（勧告遊休田）</vt:lpstr>
      <vt:lpstr>第２０表③（介在田）</vt:lpstr>
      <vt:lpstr>第２０表④（一般畑）</vt:lpstr>
      <vt:lpstr>第２０表⑤（勧告遊休畑）</vt:lpstr>
      <vt:lpstr>第２０表⑥（介在畑）</vt:lpstr>
      <vt:lpstr>第２０表⑦（小住宅）</vt:lpstr>
      <vt:lpstr>第２０表⑧（一般住宅）</vt:lpstr>
      <vt:lpstr>第２０表⑨（非住宅）</vt:lpstr>
      <vt:lpstr>第２０表⑩（宅地）</vt:lpstr>
      <vt:lpstr>第２０表⑫（鉱泉）</vt:lpstr>
      <vt:lpstr>第２０表⑬（池沼）</vt:lpstr>
      <vt:lpstr>第２０表⑭（一般山林）</vt:lpstr>
      <vt:lpstr>第２０表⑮（介在山林）</vt:lpstr>
      <vt:lpstr>第２０表⑯（牧場）</vt:lpstr>
      <vt:lpstr>第２０表⑰（原野）</vt:lpstr>
      <vt:lpstr>第２０表㉖（雑種地）</vt:lpstr>
      <vt:lpstr>第２０表㉗（その他）</vt:lpstr>
      <vt:lpstr>第２０表㉘（合計）</vt:lpstr>
      <vt:lpstr>第２１表（土地）</vt:lpstr>
      <vt:lpstr>第１９表!Print_Area</vt:lpstr>
      <vt:lpstr>'第２０表①（一般田）'!Print_Area</vt:lpstr>
      <vt:lpstr>'第２０表②（勧告遊休田）'!Print_Area</vt:lpstr>
      <vt:lpstr>'第２０表③（介在田）'!Print_Area</vt:lpstr>
      <vt:lpstr>'第２０表④（一般畑）'!Print_Area</vt:lpstr>
      <vt:lpstr>'第２０表⑤（勧告遊休畑）'!Print_Area</vt:lpstr>
      <vt:lpstr>'第２０表⑥（介在畑）'!Print_Area</vt:lpstr>
      <vt:lpstr>'第２０表⑦（小住宅）'!Print_Area</vt:lpstr>
      <vt:lpstr>'第２０表⑧（一般住宅）'!Print_Area</vt:lpstr>
      <vt:lpstr>'第２０表⑨（非住宅）'!Print_Area</vt:lpstr>
      <vt:lpstr>'第２０表⑩（宅地）'!Print_Area</vt:lpstr>
      <vt:lpstr>'第２０表⑫（鉱泉）'!Print_Area</vt:lpstr>
      <vt:lpstr>'第２０表⑬（池沼）'!Print_Area</vt:lpstr>
      <vt:lpstr>'第２０表⑮（介在山林）'!Print_Area</vt:lpstr>
      <vt:lpstr>'第２０表㉘（合計）'!Print_Area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2019-01-07T07:49:50Z</cp:lastPrinted>
  <dcterms:created xsi:type="dcterms:W3CDTF">2003-01-16T01:43:20Z</dcterms:created>
  <dcterms:modified xsi:type="dcterms:W3CDTF">2020-03-23T07:15:40Z</dcterms:modified>
</cp:coreProperties>
</file>